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defaultThemeVersion="166925"/>
  <mc:AlternateContent xmlns:mc="http://schemas.openxmlformats.org/markup-compatibility/2006">
    <mc:Choice Requires="x15">
      <x15ac:absPath xmlns:x15ac="http://schemas.microsoft.com/office/spreadsheetml/2010/11/ac" url="M:\MEDICINE\BSO\Systems\SQL_DW\"/>
    </mc:Choice>
  </mc:AlternateContent>
  <bookViews>
    <workbookView xWindow="0" yWindow="0" windowWidth="5976" windowHeight="11496" tabRatio="681" activeTab="3" xr2:uid="{965DF9D5-57F4-4A79-8730-4ACAAA55BD8F}"/>
  </bookViews>
  <sheets>
    <sheet name="TableList" sheetId="60" r:id="rId1"/>
    <sheet name="Field Pivot" sheetId="62" r:id="rId2"/>
    <sheet name="CREATE TABLE" sheetId="58" r:id="rId3"/>
    <sheet name="Sheet3" sheetId="68" r:id="rId4"/>
    <sheet name="CREATE INDEX" sheetId="64" r:id="rId5"/>
    <sheet name="DataLink Info" sheetId="59" r:id="rId6"/>
    <sheet name="Master Field Index" sheetId="61" r:id="rId7"/>
    <sheet name="Sheet5" sheetId="70" r:id="rId8"/>
  </sheets>
  <definedNames>
    <definedName name="_xlnm._FilterDatabase" localSheetId="4" hidden="1">'CREATE INDEX'!$A$1:$F$374</definedName>
    <definedName name="_xlnm._FilterDatabase" localSheetId="2" hidden="1">'CREATE TABLE'!$A$1:$O$1896</definedName>
    <definedName name="_xlnm._FilterDatabase" localSheetId="5" hidden="1">'DataLink Info'!$A$1:$E$4450</definedName>
    <definedName name="_xlnm._FilterDatabase" localSheetId="6" hidden="1">'Master Field Index'!$A$1:$D$890</definedName>
  </definedNames>
  <calcPr calcId="171027"/>
  <pivotCaches>
    <pivotCache cacheId="1" r:id="rId9"/>
    <pivotCache cacheId="4" r:id="rId1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3" i="68" l="1"/>
  <c r="G42" i="68"/>
  <c r="G41" i="68"/>
  <c r="G40" i="68"/>
  <c r="G39" i="68"/>
  <c r="G38" i="68"/>
  <c r="G37" i="68"/>
  <c r="G36" i="68"/>
  <c r="G35" i="68"/>
  <c r="G34" i="68"/>
  <c r="G33" i="68"/>
  <c r="G32" i="68"/>
  <c r="G31" i="68"/>
  <c r="G30" i="68"/>
  <c r="G29" i="68"/>
  <c r="G28" i="68"/>
  <c r="G27" i="68"/>
  <c r="G26" i="68"/>
  <c r="G25" i="68"/>
  <c r="G24" i="68"/>
  <c r="G23" i="68"/>
  <c r="G22" i="68"/>
  <c r="G21" i="68"/>
  <c r="G20" i="68"/>
  <c r="G19" i="68"/>
  <c r="G18" i="68"/>
  <c r="G17" i="68"/>
  <c r="G16" i="68"/>
  <c r="G15" i="68"/>
  <c r="G14" i="68"/>
  <c r="G13" i="68"/>
  <c r="G12" i="68"/>
  <c r="G11" i="68"/>
  <c r="G10" i="68"/>
  <c r="G9" i="68"/>
  <c r="G8" i="68"/>
  <c r="G7" i="68"/>
  <c r="G6" i="68"/>
  <c r="G5" i="68"/>
  <c r="G4" i="68"/>
  <c r="G3" i="68"/>
  <c r="G2" i="68"/>
  <c r="G1" i="68"/>
  <c r="C43" i="68"/>
  <c r="C42" i="68"/>
  <c r="C41" i="68"/>
  <c r="C40" i="68"/>
  <c r="C39" i="68"/>
  <c r="C38" i="68"/>
  <c r="C37" i="68"/>
  <c r="C36" i="68"/>
  <c r="C35" i="68"/>
  <c r="C34" i="68"/>
  <c r="C33" i="68"/>
  <c r="C32" i="68"/>
  <c r="C31" i="68"/>
  <c r="C30" i="68"/>
  <c r="C29" i="68"/>
  <c r="C28" i="68"/>
  <c r="C27" i="68"/>
  <c r="C26" i="68"/>
  <c r="C25" i="68"/>
  <c r="C24" i="68"/>
  <c r="C23" i="68"/>
  <c r="C22" i="68"/>
  <c r="C21" i="68"/>
  <c r="C20" i="68"/>
  <c r="C19" i="68"/>
  <c r="C18" i="68"/>
  <c r="C17" i="68"/>
  <c r="C16" i="68"/>
  <c r="C15" i="68"/>
  <c r="C14" i="68"/>
  <c r="C13" i="68"/>
  <c r="C12" i="68"/>
  <c r="C11" i="68"/>
  <c r="C10" i="68"/>
  <c r="C9" i="68"/>
  <c r="C8" i="68"/>
  <c r="C7" i="68"/>
  <c r="C6" i="68"/>
  <c r="C5" i="68"/>
  <c r="C4" i="68"/>
  <c r="C3" i="68"/>
  <c r="C2" i="68"/>
  <c r="C1" i="68"/>
  <c r="E43" i="68"/>
  <c r="E42" i="68"/>
  <c r="E41" i="68"/>
  <c r="E40" i="68"/>
  <c r="E39" i="68"/>
  <c r="E38" i="68"/>
  <c r="E37" i="68"/>
  <c r="E36" i="68"/>
  <c r="E35" i="68"/>
  <c r="E34" i="68"/>
  <c r="E33" i="68"/>
  <c r="E32" i="68"/>
  <c r="E31" i="68"/>
  <c r="E30" i="68"/>
  <c r="E29" i="68"/>
  <c r="E28" i="68"/>
  <c r="E27" i="68"/>
  <c r="E26" i="68"/>
  <c r="E25" i="68"/>
  <c r="E24" i="68"/>
  <c r="E23" i="68"/>
  <c r="E22" i="68"/>
  <c r="E21" i="68"/>
  <c r="E20" i="68"/>
  <c r="E19" i="68"/>
  <c r="E18" i="68"/>
  <c r="E17" i="68"/>
  <c r="E16" i="68"/>
  <c r="E15" i="68"/>
  <c r="E14" i="68"/>
  <c r="E13" i="68"/>
  <c r="E12" i="68"/>
  <c r="E11" i="68"/>
  <c r="E10" i="68"/>
  <c r="E9" i="68"/>
  <c r="E8" i="68"/>
  <c r="E7" i="68"/>
  <c r="E6" i="68"/>
  <c r="E5" i="68"/>
  <c r="E4" i="68"/>
  <c r="E3" i="68"/>
  <c r="E2" i="68"/>
  <c r="E1" i="68"/>
  <c r="K1463" i="58" l="1"/>
  <c r="M1896" i="58" l="1"/>
  <c r="L1896" i="58"/>
  <c r="K1896" i="58"/>
  <c r="J1896" i="58"/>
  <c r="N1896" i="58" s="1"/>
  <c r="I1896" i="58"/>
  <c r="M1895" i="58"/>
  <c r="L1895" i="58"/>
  <c r="K1895" i="58"/>
  <c r="J1895" i="58"/>
  <c r="N1895" i="58" s="1"/>
  <c r="I1895" i="58"/>
  <c r="M1894" i="58"/>
  <c r="L1894" i="58"/>
  <c r="K1894" i="58"/>
  <c r="J1894" i="58"/>
  <c r="I1894" i="58"/>
  <c r="M1893" i="58"/>
  <c r="L1893" i="58"/>
  <c r="K1893" i="58"/>
  <c r="J1893" i="58"/>
  <c r="I1893" i="58"/>
  <c r="M1892" i="58"/>
  <c r="L1892" i="58"/>
  <c r="K1892" i="58"/>
  <c r="J1892" i="58"/>
  <c r="I1892" i="58"/>
  <c r="M1891" i="58"/>
  <c r="L1891" i="58"/>
  <c r="K1891" i="58"/>
  <c r="J1891" i="58"/>
  <c r="I1891" i="58"/>
  <c r="M1890" i="58"/>
  <c r="L1890" i="58"/>
  <c r="K1890" i="58"/>
  <c r="J1890" i="58"/>
  <c r="I1890" i="58"/>
  <c r="M1889" i="58"/>
  <c r="L1889" i="58"/>
  <c r="K1889" i="58"/>
  <c r="J1889" i="58"/>
  <c r="I1889" i="58"/>
  <c r="M1888" i="58"/>
  <c r="L1888" i="58"/>
  <c r="K1888" i="58"/>
  <c r="J1888" i="58"/>
  <c r="I1888" i="58"/>
  <c r="M1887" i="58"/>
  <c r="L1887" i="58"/>
  <c r="K1887" i="58"/>
  <c r="J1887" i="58"/>
  <c r="I1887" i="58"/>
  <c r="M1886" i="58"/>
  <c r="L1886" i="58"/>
  <c r="K1886" i="58"/>
  <c r="J1886" i="58"/>
  <c r="I1886" i="58"/>
  <c r="M1885" i="58"/>
  <c r="L1885" i="58"/>
  <c r="K1885" i="58"/>
  <c r="J1885" i="58"/>
  <c r="I1885" i="58"/>
  <c r="M1884" i="58"/>
  <c r="L1884" i="58"/>
  <c r="K1884" i="58"/>
  <c r="J1884" i="58"/>
  <c r="I1884" i="58"/>
  <c r="M1883" i="58"/>
  <c r="L1883" i="58"/>
  <c r="K1883" i="58"/>
  <c r="J1883" i="58"/>
  <c r="I1883" i="58"/>
  <c r="M1882" i="58"/>
  <c r="L1882" i="58"/>
  <c r="K1882" i="58"/>
  <c r="J1882" i="58"/>
  <c r="I1882" i="58"/>
  <c r="M1881" i="58"/>
  <c r="L1881" i="58"/>
  <c r="K1881" i="58"/>
  <c r="J1881" i="58"/>
  <c r="I1881" i="58"/>
  <c r="M1880" i="58"/>
  <c r="L1880" i="58"/>
  <c r="K1880" i="58"/>
  <c r="J1880" i="58"/>
  <c r="I1880" i="58"/>
  <c r="M1879" i="58"/>
  <c r="L1879" i="58"/>
  <c r="K1879" i="58"/>
  <c r="J1879" i="58"/>
  <c r="I1879" i="58"/>
  <c r="M1878" i="58"/>
  <c r="L1878" i="58"/>
  <c r="K1878" i="58"/>
  <c r="J1878" i="58"/>
  <c r="I1878" i="58"/>
  <c r="M1877" i="58"/>
  <c r="L1877" i="58"/>
  <c r="K1877" i="58"/>
  <c r="J1877" i="58"/>
  <c r="N1877" i="58" s="1"/>
  <c r="I1877" i="58"/>
  <c r="M1876" i="58"/>
  <c r="L1876" i="58"/>
  <c r="K1876" i="58"/>
  <c r="J1876" i="58"/>
  <c r="I1876" i="58"/>
  <c r="M1875" i="58"/>
  <c r="L1875" i="58"/>
  <c r="K1875" i="58"/>
  <c r="J1875" i="58"/>
  <c r="I1875" i="58"/>
  <c r="M1874" i="58"/>
  <c r="L1874" i="58"/>
  <c r="K1874" i="58"/>
  <c r="J1874" i="58"/>
  <c r="I1874" i="58"/>
  <c r="M1873" i="58"/>
  <c r="L1873" i="58"/>
  <c r="K1873" i="58"/>
  <c r="J1873" i="58"/>
  <c r="I1873" i="58"/>
  <c r="M1872" i="58"/>
  <c r="L1872" i="58"/>
  <c r="K1872" i="58"/>
  <c r="J1872" i="58"/>
  <c r="I1872" i="58"/>
  <c r="M1871" i="58"/>
  <c r="L1871" i="58"/>
  <c r="K1871" i="58"/>
  <c r="J1871" i="58"/>
  <c r="I1871" i="58"/>
  <c r="M1870" i="58"/>
  <c r="L1870" i="58"/>
  <c r="K1870" i="58"/>
  <c r="J1870" i="58"/>
  <c r="I1870" i="58"/>
  <c r="M1869" i="58"/>
  <c r="L1869" i="58"/>
  <c r="K1869" i="58"/>
  <c r="J1869" i="58"/>
  <c r="I1869" i="58"/>
  <c r="M1868" i="58"/>
  <c r="L1868" i="58"/>
  <c r="K1868" i="58"/>
  <c r="J1868" i="58"/>
  <c r="N1868" i="58" s="1"/>
  <c r="M1867" i="58"/>
  <c r="L1867" i="58"/>
  <c r="K1867" i="58"/>
  <c r="J1867" i="58"/>
  <c r="N1867" i="58" s="1"/>
  <c r="M1866" i="58"/>
  <c r="L1866" i="58"/>
  <c r="K1866" i="58"/>
  <c r="J1866" i="58"/>
  <c r="N1866" i="58" s="1"/>
  <c r="M1865" i="58"/>
  <c r="L1865" i="58"/>
  <c r="K1865" i="58"/>
  <c r="J1865" i="58"/>
  <c r="M1864" i="58"/>
  <c r="L1864" i="58"/>
  <c r="K1864" i="58"/>
  <c r="J1864" i="58"/>
  <c r="N1864" i="58" s="1"/>
  <c r="M1863" i="58"/>
  <c r="L1863" i="58"/>
  <c r="K1863" i="58"/>
  <c r="J1863" i="58"/>
  <c r="M1862" i="58"/>
  <c r="L1862" i="58"/>
  <c r="K1862" i="58"/>
  <c r="J1862" i="58"/>
  <c r="N1862" i="58" s="1"/>
  <c r="M1861" i="58"/>
  <c r="L1861" i="58"/>
  <c r="K1861" i="58"/>
  <c r="J1861" i="58"/>
  <c r="M1860" i="58"/>
  <c r="L1860" i="58"/>
  <c r="K1860" i="58"/>
  <c r="J1860" i="58"/>
  <c r="N1860" i="58" s="1"/>
  <c r="M1859" i="58"/>
  <c r="L1859" i="58"/>
  <c r="K1859" i="58"/>
  <c r="J1859" i="58"/>
  <c r="M1858" i="58"/>
  <c r="L1858" i="58"/>
  <c r="K1858" i="58"/>
  <c r="J1858" i="58"/>
  <c r="N1858" i="58" s="1"/>
  <c r="M1857" i="58"/>
  <c r="L1857" i="58"/>
  <c r="K1857" i="58"/>
  <c r="J1857" i="58"/>
  <c r="M1856" i="58"/>
  <c r="L1856" i="58"/>
  <c r="K1856" i="58"/>
  <c r="J1856" i="58"/>
  <c r="N1856" i="58" s="1"/>
  <c r="M1855" i="58"/>
  <c r="L1855" i="58"/>
  <c r="K1855" i="58"/>
  <c r="J1855" i="58"/>
  <c r="M1854" i="58"/>
  <c r="L1854" i="58"/>
  <c r="K1854" i="58"/>
  <c r="J1854" i="58"/>
  <c r="N1854" i="58" s="1"/>
  <c r="M1853" i="58"/>
  <c r="L1853" i="58"/>
  <c r="K1853" i="58"/>
  <c r="J1853" i="58"/>
  <c r="I1853" i="58"/>
  <c r="I1854" i="58" s="1"/>
  <c r="I1855" i="58" s="1"/>
  <c r="I1856" i="58" s="1"/>
  <c r="M1852" i="58"/>
  <c r="L1852" i="58"/>
  <c r="K1852" i="58"/>
  <c r="J1852" i="58"/>
  <c r="I1852" i="58"/>
  <c r="N1871" i="58" l="1"/>
  <c r="O1871" i="58" s="1"/>
  <c r="N1892" i="58"/>
  <c r="O1892" i="58" s="1"/>
  <c r="N1879" i="58"/>
  <c r="O1879" i="58" s="1"/>
  <c r="N1887" i="58"/>
  <c r="N1876" i="58"/>
  <c r="N1884" i="58"/>
  <c r="O1884" i="58" s="1"/>
  <c r="N1893" i="58"/>
  <c r="O1893" i="58" s="1"/>
  <c r="N1874" i="58"/>
  <c r="O1874" i="58" s="1"/>
  <c r="N1875" i="58"/>
  <c r="O1875" i="58" s="1"/>
  <c r="N1883" i="58"/>
  <c r="O1883" i="58" s="1"/>
  <c r="N1891" i="58"/>
  <c r="O1891" i="58" s="1"/>
  <c r="N1872" i="58"/>
  <c r="O1872" i="58" s="1"/>
  <c r="N1880" i="58"/>
  <c r="O1880" i="58" s="1"/>
  <c r="N1888" i="58"/>
  <c r="O1888" i="58" s="1"/>
  <c r="N1852" i="58"/>
  <c r="N1869" i="58"/>
  <c r="N1885" i="58"/>
  <c r="O1885" i="58" s="1"/>
  <c r="N1882" i="58"/>
  <c r="O1882" i="58" s="1"/>
  <c r="N1890" i="58"/>
  <c r="O1890" i="58" s="1"/>
  <c r="N1873" i="58"/>
  <c r="O1873" i="58" s="1"/>
  <c r="N1881" i="58"/>
  <c r="O1881" i="58" s="1"/>
  <c r="N1889" i="58"/>
  <c r="O1889" i="58" s="1"/>
  <c r="N1853" i="58"/>
  <c r="O1853" i="58" s="1"/>
  <c r="N1855" i="58"/>
  <c r="O1855" i="58" s="1"/>
  <c r="N1857" i="58"/>
  <c r="N1859" i="58"/>
  <c r="N1861" i="58"/>
  <c r="N1863" i="58"/>
  <c r="N1865" i="58"/>
  <c r="N1870" i="58"/>
  <c r="O1870" i="58" s="1"/>
  <c r="N1878" i="58"/>
  <c r="O1878" i="58" s="1"/>
  <c r="N1886" i="58"/>
  <c r="O1886" i="58" s="1"/>
  <c r="N1894" i="58"/>
  <c r="O1894" i="58" s="1"/>
  <c r="O1895" i="58"/>
  <c r="O1887" i="58"/>
  <c r="O1876" i="58"/>
  <c r="O1877" i="58"/>
  <c r="O1854" i="58"/>
  <c r="O1856" i="58"/>
  <c r="O1896" i="58"/>
  <c r="I1857" i="58"/>
  <c r="M1851" i="58"/>
  <c r="L1851" i="58"/>
  <c r="K1851" i="58"/>
  <c r="J1851" i="58"/>
  <c r="N1851" i="58" s="1"/>
  <c r="M1850" i="58"/>
  <c r="L1850" i="58"/>
  <c r="K1850" i="58"/>
  <c r="J1850" i="58"/>
  <c r="N1850" i="58" s="1"/>
  <c r="M1849" i="58"/>
  <c r="L1849" i="58"/>
  <c r="K1849" i="58"/>
  <c r="J1849" i="58"/>
  <c r="N1849" i="58" s="1"/>
  <c r="M1848" i="58"/>
  <c r="L1848" i="58"/>
  <c r="K1848" i="58"/>
  <c r="J1848" i="58"/>
  <c r="M1847" i="58"/>
  <c r="L1847" i="58"/>
  <c r="K1847" i="58"/>
  <c r="J1847" i="58"/>
  <c r="N1847" i="58" s="1"/>
  <c r="M1846" i="58"/>
  <c r="L1846" i="58"/>
  <c r="K1846" i="58"/>
  <c r="J1846" i="58"/>
  <c r="M1845" i="58"/>
  <c r="L1845" i="58"/>
  <c r="K1845" i="58"/>
  <c r="J1845" i="58"/>
  <c r="I1845" i="58"/>
  <c r="I1846" i="58" s="1"/>
  <c r="I1847" i="58" s="1"/>
  <c r="M1844" i="58"/>
  <c r="L1844" i="58"/>
  <c r="K1844" i="58"/>
  <c r="J1844" i="58"/>
  <c r="M1843" i="58"/>
  <c r="L1843" i="58"/>
  <c r="K1843" i="58"/>
  <c r="J1843" i="58"/>
  <c r="N1843" i="58" s="1"/>
  <c r="M1842" i="58"/>
  <c r="L1842" i="58"/>
  <c r="K1842" i="58"/>
  <c r="J1842" i="58"/>
  <c r="M1841" i="58"/>
  <c r="L1841" i="58"/>
  <c r="K1841" i="58"/>
  <c r="J1841" i="58"/>
  <c r="N1841" i="58" s="1"/>
  <c r="M1840" i="58"/>
  <c r="L1840" i="58"/>
  <c r="K1840" i="58"/>
  <c r="J1840" i="58"/>
  <c r="M1839" i="58"/>
  <c r="L1839" i="58"/>
  <c r="K1839" i="58"/>
  <c r="J1839" i="58"/>
  <c r="M1838" i="58"/>
  <c r="L1838" i="58"/>
  <c r="K1838" i="58"/>
  <c r="J1838" i="58"/>
  <c r="N1838" i="58" s="1"/>
  <c r="M1837" i="58"/>
  <c r="L1837" i="58"/>
  <c r="K1837" i="58"/>
  <c r="J1837" i="58"/>
  <c r="M1836" i="58"/>
  <c r="L1836" i="58"/>
  <c r="K1836" i="58"/>
  <c r="J1836" i="58"/>
  <c r="N1836" i="58" s="1"/>
  <c r="M1835" i="58"/>
  <c r="L1835" i="58"/>
  <c r="K1835" i="58"/>
  <c r="J1835" i="58"/>
  <c r="M1834" i="58"/>
  <c r="L1834" i="58"/>
  <c r="K1834" i="58"/>
  <c r="J1834" i="58"/>
  <c r="I1834" i="58"/>
  <c r="M1833" i="58"/>
  <c r="L1833" i="58"/>
  <c r="K1833" i="58"/>
  <c r="J1833" i="58"/>
  <c r="N1833" i="58" s="1"/>
  <c r="M1832" i="58"/>
  <c r="L1832" i="58"/>
  <c r="K1832" i="58"/>
  <c r="J1832" i="58"/>
  <c r="M1831" i="58"/>
  <c r="L1831" i="58"/>
  <c r="K1831" i="58"/>
  <c r="J1831" i="58"/>
  <c r="M1830" i="58"/>
  <c r="L1830" i="58"/>
  <c r="K1830" i="58"/>
  <c r="J1830" i="58"/>
  <c r="M1829" i="58"/>
  <c r="L1829" i="58"/>
  <c r="K1829" i="58"/>
  <c r="J1829" i="58"/>
  <c r="M1828" i="58"/>
  <c r="L1828" i="58"/>
  <c r="K1828" i="58"/>
  <c r="J1828" i="58"/>
  <c r="M1827" i="58"/>
  <c r="L1827" i="58"/>
  <c r="K1827" i="58"/>
  <c r="J1827" i="58"/>
  <c r="M1826" i="58"/>
  <c r="L1826" i="58"/>
  <c r="K1826" i="58"/>
  <c r="J1826" i="58"/>
  <c r="M1825" i="58"/>
  <c r="L1825" i="58"/>
  <c r="K1825" i="58"/>
  <c r="J1825" i="58"/>
  <c r="M1824" i="58"/>
  <c r="L1824" i="58"/>
  <c r="K1824" i="58"/>
  <c r="J1824" i="58"/>
  <c r="M1823" i="58"/>
  <c r="L1823" i="58"/>
  <c r="K1823" i="58"/>
  <c r="J1823" i="58"/>
  <c r="M1822" i="58"/>
  <c r="L1822" i="58"/>
  <c r="K1822" i="58"/>
  <c r="J1822" i="58"/>
  <c r="M1821" i="58"/>
  <c r="L1821" i="58"/>
  <c r="K1821" i="58"/>
  <c r="J1821" i="58"/>
  <c r="M1820" i="58"/>
  <c r="L1820" i="58"/>
  <c r="K1820" i="58"/>
  <c r="J1820" i="58"/>
  <c r="M1819" i="58"/>
  <c r="L1819" i="58"/>
  <c r="K1819" i="58"/>
  <c r="J1819" i="58"/>
  <c r="M1818" i="58"/>
  <c r="L1818" i="58"/>
  <c r="K1818" i="58"/>
  <c r="J1818" i="58"/>
  <c r="M1817" i="58"/>
  <c r="L1817" i="58"/>
  <c r="K1817" i="58"/>
  <c r="J1817" i="58"/>
  <c r="M1816" i="58"/>
  <c r="L1816" i="58"/>
  <c r="K1816" i="58"/>
  <c r="J1816" i="58"/>
  <c r="M1815" i="58"/>
  <c r="L1815" i="58"/>
  <c r="K1815" i="58"/>
  <c r="J1815" i="58"/>
  <c r="M1814" i="58"/>
  <c r="L1814" i="58"/>
  <c r="K1814" i="58"/>
  <c r="J1814" i="58"/>
  <c r="M1813" i="58"/>
  <c r="L1813" i="58"/>
  <c r="K1813" i="58"/>
  <c r="J1813" i="58"/>
  <c r="N1813" i="58" s="1"/>
  <c r="M1812" i="58"/>
  <c r="L1812" i="58"/>
  <c r="K1812" i="58"/>
  <c r="J1812" i="58"/>
  <c r="M1811" i="58"/>
  <c r="L1811" i="58"/>
  <c r="K1811" i="58"/>
  <c r="J1811" i="58"/>
  <c r="M1810" i="58"/>
  <c r="L1810" i="58"/>
  <c r="K1810" i="58"/>
  <c r="J1810" i="58"/>
  <c r="M1809" i="58"/>
  <c r="L1809" i="58"/>
  <c r="K1809" i="58"/>
  <c r="J1809" i="58"/>
  <c r="N1809" i="58" s="1"/>
  <c r="M1808" i="58"/>
  <c r="L1808" i="58"/>
  <c r="K1808" i="58"/>
  <c r="J1808" i="58"/>
  <c r="M1807" i="58"/>
  <c r="L1807" i="58"/>
  <c r="K1807" i="58"/>
  <c r="J1807" i="58"/>
  <c r="M1806" i="58"/>
  <c r="L1806" i="58"/>
  <c r="K1806" i="58"/>
  <c r="J1806" i="58"/>
  <c r="M1805" i="58"/>
  <c r="L1805" i="58"/>
  <c r="K1805" i="58"/>
  <c r="J1805" i="58"/>
  <c r="M1804" i="58"/>
  <c r="L1804" i="58"/>
  <c r="K1804" i="58"/>
  <c r="J1804" i="58"/>
  <c r="M1803" i="58"/>
  <c r="L1803" i="58"/>
  <c r="K1803" i="58"/>
  <c r="J1803" i="58"/>
  <c r="M1802" i="58"/>
  <c r="L1802" i="58"/>
  <c r="K1802" i="58"/>
  <c r="J1802" i="58"/>
  <c r="M1801" i="58"/>
  <c r="L1801" i="58"/>
  <c r="K1801" i="58"/>
  <c r="J1801" i="58"/>
  <c r="M1800" i="58"/>
  <c r="L1800" i="58"/>
  <c r="K1800" i="58"/>
  <c r="J1800" i="58"/>
  <c r="M1799" i="58"/>
  <c r="L1799" i="58"/>
  <c r="K1799" i="58"/>
  <c r="J1799" i="58"/>
  <c r="M1798" i="58"/>
  <c r="L1798" i="58"/>
  <c r="K1798" i="58"/>
  <c r="J1798" i="58"/>
  <c r="M1797" i="58"/>
  <c r="L1797" i="58"/>
  <c r="K1797" i="58"/>
  <c r="J1797" i="58"/>
  <c r="M1796" i="58"/>
  <c r="L1796" i="58"/>
  <c r="K1796" i="58"/>
  <c r="J1796" i="58"/>
  <c r="M1795" i="58"/>
  <c r="L1795" i="58"/>
  <c r="K1795" i="58"/>
  <c r="J1795" i="58"/>
  <c r="M1794" i="58"/>
  <c r="L1794" i="58"/>
  <c r="K1794" i="58"/>
  <c r="J1794" i="58"/>
  <c r="M1793" i="58"/>
  <c r="L1793" i="58"/>
  <c r="K1793" i="58"/>
  <c r="J1793" i="58"/>
  <c r="M1792" i="58"/>
  <c r="L1792" i="58"/>
  <c r="K1792" i="58"/>
  <c r="J1792" i="58"/>
  <c r="M1791" i="58"/>
  <c r="L1791" i="58"/>
  <c r="K1791" i="58"/>
  <c r="J1791" i="58"/>
  <c r="N1791" i="58" s="1"/>
  <c r="I1791" i="58"/>
  <c r="M1790" i="58"/>
  <c r="L1790" i="58"/>
  <c r="K1790" i="58"/>
  <c r="J1790" i="58"/>
  <c r="I1790" i="58"/>
  <c r="M1789" i="58"/>
  <c r="L1789" i="58"/>
  <c r="K1789" i="58"/>
  <c r="J1789" i="58"/>
  <c r="I1789" i="58"/>
  <c r="M1788" i="58"/>
  <c r="L1788" i="58"/>
  <c r="K1788" i="58"/>
  <c r="J1788" i="58"/>
  <c r="N1788" i="58" s="1"/>
  <c r="I1788" i="58"/>
  <c r="M1787" i="58"/>
  <c r="L1787" i="58"/>
  <c r="K1787" i="58"/>
  <c r="J1787" i="58"/>
  <c r="I1787" i="58"/>
  <c r="M1786" i="58"/>
  <c r="L1786" i="58"/>
  <c r="K1786" i="58"/>
  <c r="J1786" i="58"/>
  <c r="N1786" i="58" s="1"/>
  <c r="I1786" i="58"/>
  <c r="M1785" i="58"/>
  <c r="L1785" i="58"/>
  <c r="K1785" i="58"/>
  <c r="J1785" i="58"/>
  <c r="N1785" i="58" s="1"/>
  <c r="I1785" i="58"/>
  <c r="M1784" i="58"/>
  <c r="L1784" i="58"/>
  <c r="K1784" i="58"/>
  <c r="J1784" i="58"/>
  <c r="I1784" i="58"/>
  <c r="M1783" i="58"/>
  <c r="L1783" i="58"/>
  <c r="K1783" i="58"/>
  <c r="J1783" i="58"/>
  <c r="I1783" i="58"/>
  <c r="M1782" i="58"/>
  <c r="L1782" i="58"/>
  <c r="K1782" i="58"/>
  <c r="J1782" i="58"/>
  <c r="I1782" i="58"/>
  <c r="M1781" i="58"/>
  <c r="L1781" i="58"/>
  <c r="K1781" i="58"/>
  <c r="J1781" i="58"/>
  <c r="I1781" i="58"/>
  <c r="M1780" i="58"/>
  <c r="L1780" i="58"/>
  <c r="K1780" i="58"/>
  <c r="J1780" i="58"/>
  <c r="I1780" i="58"/>
  <c r="M1779" i="58"/>
  <c r="L1779" i="58"/>
  <c r="K1779" i="58"/>
  <c r="J1779" i="58"/>
  <c r="I1779" i="58"/>
  <c r="M1778" i="58"/>
  <c r="L1778" i="58"/>
  <c r="K1778" i="58"/>
  <c r="J1778" i="58"/>
  <c r="I1778" i="58"/>
  <c r="M1777" i="58"/>
  <c r="L1777" i="58"/>
  <c r="K1777" i="58"/>
  <c r="J1777" i="58"/>
  <c r="N1777" i="58" s="1"/>
  <c r="I1777" i="58"/>
  <c r="M1776" i="58"/>
  <c r="L1776" i="58"/>
  <c r="K1776" i="58"/>
  <c r="J1776" i="58"/>
  <c r="I1776" i="58"/>
  <c r="M1775" i="58"/>
  <c r="L1775" i="58"/>
  <c r="K1775" i="58"/>
  <c r="J1775" i="58"/>
  <c r="I1775" i="58"/>
  <c r="M1774" i="58"/>
  <c r="L1774" i="58"/>
  <c r="K1774" i="58"/>
  <c r="J1774" i="58"/>
  <c r="I1774" i="58"/>
  <c r="M1773" i="58"/>
  <c r="L1773" i="58"/>
  <c r="K1773" i="58"/>
  <c r="J1773" i="58"/>
  <c r="N1773" i="58" s="1"/>
  <c r="I1773" i="58"/>
  <c r="M1772" i="58"/>
  <c r="L1772" i="58"/>
  <c r="K1772" i="58"/>
  <c r="J1772" i="58"/>
  <c r="I1772" i="58"/>
  <c r="M1771" i="58"/>
  <c r="L1771" i="58"/>
  <c r="K1771" i="58"/>
  <c r="J1771" i="58"/>
  <c r="N1771" i="58" s="1"/>
  <c r="I1771" i="58"/>
  <c r="M1770" i="58"/>
  <c r="L1770" i="58"/>
  <c r="K1770" i="58"/>
  <c r="J1770" i="58"/>
  <c r="I1770" i="58"/>
  <c r="M1769" i="58"/>
  <c r="L1769" i="58"/>
  <c r="K1769" i="58"/>
  <c r="J1769" i="58"/>
  <c r="N1769" i="58" s="1"/>
  <c r="I1769" i="58"/>
  <c r="M1768" i="58"/>
  <c r="L1768" i="58"/>
  <c r="K1768" i="58"/>
  <c r="J1768" i="58"/>
  <c r="I1768" i="58"/>
  <c r="M1767" i="58"/>
  <c r="L1767" i="58"/>
  <c r="K1767" i="58"/>
  <c r="J1767" i="58"/>
  <c r="N1767" i="58" s="1"/>
  <c r="I1767" i="58"/>
  <c r="M1766" i="58"/>
  <c r="L1766" i="58"/>
  <c r="K1766" i="58"/>
  <c r="J1766" i="58"/>
  <c r="N1766" i="58" s="1"/>
  <c r="I1766" i="58"/>
  <c r="M1765" i="58"/>
  <c r="L1765" i="58"/>
  <c r="K1765" i="58"/>
  <c r="J1765" i="58"/>
  <c r="I1765" i="58"/>
  <c r="M1764" i="58"/>
  <c r="L1764" i="58"/>
  <c r="K1764" i="58"/>
  <c r="J1764" i="58"/>
  <c r="I1764" i="58"/>
  <c r="M1763" i="58"/>
  <c r="L1763" i="58"/>
  <c r="K1763" i="58"/>
  <c r="J1763" i="58"/>
  <c r="N1763" i="58" s="1"/>
  <c r="M1762" i="58"/>
  <c r="L1762" i="58"/>
  <c r="K1762" i="58"/>
  <c r="J1762" i="58"/>
  <c r="M1761" i="58"/>
  <c r="L1761" i="58"/>
  <c r="K1761" i="58"/>
  <c r="J1761" i="58"/>
  <c r="M1760" i="58"/>
  <c r="L1760" i="58"/>
  <c r="K1760" i="58"/>
  <c r="J1760" i="58"/>
  <c r="M1759" i="58"/>
  <c r="L1759" i="58"/>
  <c r="K1759" i="58"/>
  <c r="J1759" i="58"/>
  <c r="M1758" i="58"/>
  <c r="L1758" i="58"/>
  <c r="K1758" i="58"/>
  <c r="J1758" i="58"/>
  <c r="M1757" i="58"/>
  <c r="L1757" i="58"/>
  <c r="K1757" i="58"/>
  <c r="J1757" i="58"/>
  <c r="M1756" i="58"/>
  <c r="L1756" i="58"/>
  <c r="K1756" i="58"/>
  <c r="J1756" i="58"/>
  <c r="M1755" i="58"/>
  <c r="L1755" i="58"/>
  <c r="K1755" i="58"/>
  <c r="J1755" i="58"/>
  <c r="M1754" i="58"/>
  <c r="L1754" i="58"/>
  <c r="K1754" i="58"/>
  <c r="J1754" i="58"/>
  <c r="M1753" i="58"/>
  <c r="L1753" i="58"/>
  <c r="K1753" i="58"/>
  <c r="J1753" i="58"/>
  <c r="M1752" i="58"/>
  <c r="L1752" i="58"/>
  <c r="K1752" i="58"/>
  <c r="J1752" i="58"/>
  <c r="N1752" i="58" s="1"/>
  <c r="M1751" i="58"/>
  <c r="L1751" i="58"/>
  <c r="K1751" i="58"/>
  <c r="J1751" i="58"/>
  <c r="M1750" i="58"/>
  <c r="L1750" i="58"/>
  <c r="K1750" i="58"/>
  <c r="J1750" i="58"/>
  <c r="I1750" i="58"/>
  <c r="M1749" i="58"/>
  <c r="L1749" i="58"/>
  <c r="K1749" i="58"/>
  <c r="J1749" i="58"/>
  <c r="N1749" i="58" s="1"/>
  <c r="I1749" i="58"/>
  <c r="M1748" i="58"/>
  <c r="L1748" i="58"/>
  <c r="K1748" i="58"/>
  <c r="J1748" i="58"/>
  <c r="I1748" i="58"/>
  <c r="M1747" i="58"/>
  <c r="L1747" i="58"/>
  <c r="K1747" i="58"/>
  <c r="J1747" i="58"/>
  <c r="I1747" i="58"/>
  <c r="M1746" i="58"/>
  <c r="L1746" i="58"/>
  <c r="K1746" i="58"/>
  <c r="J1746" i="58"/>
  <c r="N1746" i="58" s="1"/>
  <c r="I1746" i="58"/>
  <c r="M1745" i="58"/>
  <c r="L1745" i="58"/>
  <c r="K1745" i="58"/>
  <c r="J1745" i="58"/>
  <c r="I1745" i="58"/>
  <c r="M1744" i="58"/>
  <c r="L1744" i="58"/>
  <c r="K1744" i="58"/>
  <c r="J1744" i="58"/>
  <c r="N1744" i="58" s="1"/>
  <c r="I1744" i="58"/>
  <c r="M1743" i="58"/>
  <c r="L1743" i="58"/>
  <c r="K1743" i="58"/>
  <c r="J1743" i="58"/>
  <c r="N1743" i="58" s="1"/>
  <c r="I1743" i="58"/>
  <c r="M1742" i="58"/>
  <c r="L1742" i="58"/>
  <c r="K1742" i="58"/>
  <c r="J1742" i="58"/>
  <c r="I1742" i="58"/>
  <c r="M1741" i="58"/>
  <c r="L1741" i="58"/>
  <c r="K1741" i="58"/>
  <c r="J1741" i="58"/>
  <c r="I1741" i="58"/>
  <c r="M1740" i="58"/>
  <c r="L1740" i="58"/>
  <c r="K1740" i="58"/>
  <c r="J1740" i="58"/>
  <c r="I1740" i="58"/>
  <c r="M1739" i="58"/>
  <c r="L1739" i="58"/>
  <c r="K1739" i="58"/>
  <c r="J1739" i="58"/>
  <c r="N1739" i="58" s="1"/>
  <c r="I1739" i="58"/>
  <c r="M1738" i="58"/>
  <c r="L1738" i="58"/>
  <c r="K1738" i="58"/>
  <c r="J1738" i="58"/>
  <c r="I1738" i="58"/>
  <c r="M1737" i="58"/>
  <c r="L1737" i="58"/>
  <c r="K1737" i="58"/>
  <c r="J1737" i="58"/>
  <c r="I1737" i="58"/>
  <c r="M1736" i="58"/>
  <c r="L1736" i="58"/>
  <c r="K1736" i="58"/>
  <c r="J1736" i="58"/>
  <c r="N1736" i="58" s="1"/>
  <c r="I1736" i="58"/>
  <c r="M1735" i="58"/>
  <c r="L1735" i="58"/>
  <c r="K1735" i="58"/>
  <c r="J1735" i="58"/>
  <c r="M1734" i="58"/>
  <c r="L1734" i="58"/>
  <c r="K1734" i="58"/>
  <c r="J1734" i="58"/>
  <c r="M1733" i="58"/>
  <c r="L1733" i="58"/>
  <c r="K1733" i="58"/>
  <c r="J1733" i="58"/>
  <c r="M1732" i="58"/>
  <c r="L1732" i="58"/>
  <c r="K1732" i="58"/>
  <c r="J1732" i="58"/>
  <c r="N1732" i="58" s="1"/>
  <c r="M1731" i="58"/>
  <c r="L1731" i="58"/>
  <c r="K1731" i="58"/>
  <c r="J1731" i="58"/>
  <c r="N1731" i="58" s="1"/>
  <c r="M1730" i="58"/>
  <c r="L1730" i="58"/>
  <c r="K1730" i="58"/>
  <c r="J1730" i="58"/>
  <c r="N1730" i="58" s="1"/>
  <c r="M1729" i="58"/>
  <c r="L1729" i="58"/>
  <c r="K1729" i="58"/>
  <c r="J1729" i="58"/>
  <c r="M1728" i="58"/>
  <c r="L1728" i="58"/>
  <c r="K1728" i="58"/>
  <c r="J1728" i="58"/>
  <c r="M1727" i="58"/>
  <c r="L1727" i="58"/>
  <c r="K1727" i="58"/>
  <c r="J1727" i="58"/>
  <c r="M1726" i="58"/>
  <c r="L1726" i="58"/>
  <c r="K1726" i="58"/>
  <c r="J1726" i="58"/>
  <c r="N1726" i="58" s="1"/>
  <c r="M1725" i="58"/>
  <c r="L1725" i="58"/>
  <c r="K1725" i="58"/>
  <c r="J1725" i="58"/>
  <c r="M1724" i="58"/>
  <c r="L1724" i="58"/>
  <c r="K1724" i="58"/>
  <c r="J1724" i="58"/>
  <c r="N1724" i="58" s="1"/>
  <c r="M1723" i="58"/>
  <c r="L1723" i="58"/>
  <c r="K1723" i="58"/>
  <c r="J1723" i="58"/>
  <c r="M1722" i="58"/>
  <c r="L1722" i="58"/>
  <c r="K1722" i="58"/>
  <c r="J1722" i="58"/>
  <c r="N1722" i="58" s="1"/>
  <c r="M1721" i="58"/>
  <c r="L1721" i="58"/>
  <c r="K1721" i="58"/>
  <c r="J1721" i="58"/>
  <c r="M1720" i="58"/>
  <c r="L1720" i="58"/>
  <c r="K1720" i="58"/>
  <c r="J1720" i="58"/>
  <c r="M1719" i="58"/>
  <c r="L1719" i="58"/>
  <c r="K1719" i="58"/>
  <c r="J1719" i="58"/>
  <c r="M1718" i="58"/>
  <c r="L1718" i="58"/>
  <c r="K1718" i="58"/>
  <c r="J1718" i="58"/>
  <c r="N1718" i="58" s="1"/>
  <c r="M1717" i="58"/>
  <c r="L1717" i="58"/>
  <c r="K1717" i="58"/>
  <c r="J1717" i="58"/>
  <c r="M1716" i="58"/>
  <c r="L1716" i="58"/>
  <c r="K1716" i="58"/>
  <c r="J1716" i="58"/>
  <c r="N1716" i="58" s="1"/>
  <c r="M1715" i="58"/>
  <c r="L1715" i="58"/>
  <c r="K1715" i="58"/>
  <c r="J1715" i="58"/>
  <c r="M1714" i="58"/>
  <c r="L1714" i="58"/>
  <c r="K1714" i="58"/>
  <c r="J1714" i="58"/>
  <c r="M1713" i="58"/>
  <c r="L1713" i="58"/>
  <c r="K1713" i="58"/>
  <c r="J1713" i="58"/>
  <c r="N1713" i="58" s="1"/>
  <c r="M1712" i="58"/>
  <c r="L1712" i="58"/>
  <c r="K1712" i="58"/>
  <c r="J1712" i="58"/>
  <c r="M1711" i="58"/>
  <c r="L1711" i="58"/>
  <c r="K1711" i="58"/>
  <c r="J1711" i="58"/>
  <c r="M1710" i="58"/>
  <c r="L1710" i="58"/>
  <c r="K1710" i="58"/>
  <c r="J1710" i="58"/>
  <c r="M1709" i="58"/>
  <c r="L1709" i="58"/>
  <c r="K1709" i="58"/>
  <c r="J1709" i="58"/>
  <c r="M1708" i="58"/>
  <c r="L1708" i="58"/>
  <c r="K1708" i="58"/>
  <c r="J1708" i="58"/>
  <c r="M1707" i="58"/>
  <c r="L1707" i="58"/>
  <c r="K1707" i="58"/>
  <c r="J1707" i="58"/>
  <c r="M1706" i="58"/>
  <c r="L1706" i="58"/>
  <c r="K1706" i="58"/>
  <c r="J1706" i="58"/>
  <c r="M1705" i="58"/>
  <c r="L1705" i="58"/>
  <c r="K1705" i="58"/>
  <c r="J1705" i="58"/>
  <c r="M1704" i="58"/>
  <c r="L1704" i="58"/>
  <c r="K1704" i="58"/>
  <c r="J1704" i="58"/>
  <c r="M1703" i="58"/>
  <c r="L1703" i="58"/>
  <c r="K1703" i="58"/>
  <c r="J1703" i="58"/>
  <c r="M1702" i="58"/>
  <c r="L1702" i="58"/>
  <c r="K1702" i="58"/>
  <c r="J1702" i="58"/>
  <c r="M1701" i="58"/>
  <c r="L1701" i="58"/>
  <c r="K1701" i="58"/>
  <c r="J1701" i="58"/>
  <c r="M1700" i="58"/>
  <c r="L1700" i="58"/>
  <c r="K1700" i="58"/>
  <c r="J1700" i="58"/>
  <c r="M1699" i="58"/>
  <c r="L1699" i="58"/>
  <c r="K1699" i="58"/>
  <c r="J1699" i="58"/>
  <c r="M1698" i="58"/>
  <c r="L1698" i="58"/>
  <c r="K1698" i="58"/>
  <c r="J1698" i="58"/>
  <c r="M1697" i="58"/>
  <c r="L1697" i="58"/>
  <c r="K1697" i="58"/>
  <c r="J1697" i="58"/>
  <c r="N1697" i="58" s="1"/>
  <c r="M1696" i="58"/>
  <c r="L1696" i="58"/>
  <c r="K1696" i="58"/>
  <c r="J1696" i="58"/>
  <c r="M1695" i="58"/>
  <c r="L1695" i="58"/>
  <c r="K1695" i="58"/>
  <c r="J1695" i="58"/>
  <c r="M1694" i="58"/>
  <c r="L1694" i="58"/>
  <c r="K1694" i="58"/>
  <c r="J1694" i="58"/>
  <c r="M1693" i="58"/>
  <c r="L1693" i="58"/>
  <c r="K1693" i="58"/>
  <c r="J1693" i="58"/>
  <c r="M1692" i="58"/>
  <c r="L1692" i="58"/>
  <c r="K1692" i="58"/>
  <c r="J1692" i="58"/>
  <c r="N1692" i="58" s="1"/>
  <c r="M1691" i="58"/>
  <c r="L1691" i="58"/>
  <c r="K1691" i="58"/>
  <c r="J1691" i="58"/>
  <c r="M1690" i="58"/>
  <c r="L1690" i="58"/>
  <c r="K1690" i="58"/>
  <c r="J1690" i="58"/>
  <c r="I1690" i="58"/>
  <c r="M1689" i="58"/>
  <c r="L1689" i="58"/>
  <c r="K1689" i="58"/>
  <c r="J1689" i="58"/>
  <c r="I1689" i="58"/>
  <c r="M1688" i="58"/>
  <c r="L1688" i="58"/>
  <c r="K1688" i="58"/>
  <c r="J1688" i="58"/>
  <c r="I1688" i="58"/>
  <c r="M1687" i="58"/>
  <c r="L1687" i="58"/>
  <c r="K1687" i="58"/>
  <c r="J1687" i="58"/>
  <c r="N1687" i="58" s="1"/>
  <c r="I1687" i="58"/>
  <c r="M1686" i="58"/>
  <c r="L1686" i="58"/>
  <c r="K1686" i="58"/>
  <c r="J1686" i="58"/>
  <c r="N1686" i="58" s="1"/>
  <c r="I1686" i="58"/>
  <c r="M1685" i="58"/>
  <c r="L1685" i="58"/>
  <c r="K1685" i="58"/>
  <c r="J1685" i="58"/>
  <c r="I1685" i="58"/>
  <c r="M1684" i="58"/>
  <c r="L1684" i="58"/>
  <c r="K1684" i="58"/>
  <c r="J1684" i="58"/>
  <c r="I1684" i="58"/>
  <c r="M1683" i="58"/>
  <c r="L1683" i="58"/>
  <c r="K1683" i="58"/>
  <c r="J1683" i="58"/>
  <c r="N1683" i="58" s="1"/>
  <c r="I1683" i="58"/>
  <c r="M1682" i="58"/>
  <c r="L1682" i="58"/>
  <c r="K1682" i="58"/>
  <c r="J1682" i="58"/>
  <c r="I1682" i="58"/>
  <c r="M1681" i="58"/>
  <c r="L1681" i="58"/>
  <c r="K1681" i="58"/>
  <c r="J1681" i="58"/>
  <c r="I1681" i="58"/>
  <c r="M1680" i="58"/>
  <c r="L1680" i="58"/>
  <c r="K1680" i="58"/>
  <c r="J1680" i="58"/>
  <c r="I1680" i="58"/>
  <c r="M1679" i="58"/>
  <c r="L1679" i="58"/>
  <c r="K1679" i="58"/>
  <c r="J1679" i="58"/>
  <c r="N1679" i="58" s="1"/>
  <c r="I1679" i="58"/>
  <c r="M1678" i="58"/>
  <c r="L1678" i="58"/>
  <c r="K1678" i="58"/>
  <c r="J1678" i="58"/>
  <c r="I1678" i="58"/>
  <c r="M1677" i="58"/>
  <c r="L1677" i="58"/>
  <c r="K1677" i="58"/>
  <c r="J1677" i="58"/>
  <c r="I1677" i="58"/>
  <c r="M1676" i="58"/>
  <c r="L1676" i="58"/>
  <c r="K1676" i="58"/>
  <c r="J1676" i="58"/>
  <c r="I1676" i="58"/>
  <c r="M1675" i="58"/>
  <c r="L1675" i="58"/>
  <c r="K1675" i="58"/>
  <c r="J1675" i="58"/>
  <c r="I1675" i="58"/>
  <c r="M1674" i="58"/>
  <c r="L1674" i="58"/>
  <c r="K1674" i="58"/>
  <c r="J1674" i="58"/>
  <c r="I1674" i="58"/>
  <c r="M1673" i="58"/>
  <c r="L1673" i="58"/>
  <c r="K1673" i="58"/>
  <c r="J1673" i="58"/>
  <c r="I1673" i="58"/>
  <c r="M1672" i="58"/>
  <c r="L1672" i="58"/>
  <c r="K1672" i="58"/>
  <c r="J1672" i="58"/>
  <c r="I1672" i="58"/>
  <c r="M1671" i="58"/>
  <c r="L1671" i="58"/>
  <c r="K1671" i="58"/>
  <c r="J1671" i="58"/>
  <c r="N1671" i="58" s="1"/>
  <c r="I1671" i="58"/>
  <c r="M1670" i="58"/>
  <c r="L1670" i="58"/>
  <c r="K1670" i="58"/>
  <c r="J1670" i="58"/>
  <c r="N1670" i="58" s="1"/>
  <c r="I1670" i="58"/>
  <c r="M1669" i="58"/>
  <c r="L1669" i="58"/>
  <c r="K1669" i="58"/>
  <c r="J1669" i="58"/>
  <c r="I1669" i="58"/>
  <c r="M1668" i="58"/>
  <c r="L1668" i="58"/>
  <c r="K1668" i="58"/>
  <c r="J1668" i="58"/>
  <c r="I1668" i="58"/>
  <c r="M1667" i="58"/>
  <c r="L1667" i="58"/>
  <c r="K1667" i="58"/>
  <c r="J1667" i="58"/>
  <c r="I1667" i="58"/>
  <c r="M1666" i="58"/>
  <c r="L1666" i="58"/>
  <c r="K1666" i="58"/>
  <c r="J1666" i="58"/>
  <c r="N1666" i="58" s="1"/>
  <c r="I1666" i="58"/>
  <c r="M1665" i="58"/>
  <c r="L1665" i="58"/>
  <c r="K1665" i="58"/>
  <c r="J1665" i="58"/>
  <c r="I1665" i="58"/>
  <c r="M1664" i="58"/>
  <c r="L1664" i="58"/>
  <c r="K1664" i="58"/>
  <c r="J1664" i="58"/>
  <c r="I1664" i="58"/>
  <c r="M1663" i="58"/>
  <c r="L1663" i="58"/>
  <c r="K1663" i="58"/>
  <c r="J1663" i="58"/>
  <c r="N1663" i="58" s="1"/>
  <c r="I1663" i="58"/>
  <c r="M1662" i="58"/>
  <c r="L1662" i="58"/>
  <c r="K1662" i="58"/>
  <c r="J1662" i="58"/>
  <c r="N1662" i="58" s="1"/>
  <c r="I1662" i="58"/>
  <c r="M1661" i="58"/>
  <c r="L1661" i="58"/>
  <c r="K1661" i="58"/>
  <c r="J1661" i="58"/>
  <c r="I1661" i="58"/>
  <c r="M1660" i="58"/>
  <c r="L1660" i="58"/>
  <c r="K1660" i="58"/>
  <c r="J1660" i="58"/>
  <c r="N1660" i="58" s="1"/>
  <c r="I1660" i="58"/>
  <c r="M1659" i="58"/>
  <c r="L1659" i="58"/>
  <c r="K1659" i="58"/>
  <c r="J1659" i="58"/>
  <c r="N1659" i="58" s="1"/>
  <c r="I1659" i="58"/>
  <c r="M1658" i="58"/>
  <c r="L1658" i="58"/>
  <c r="K1658" i="58"/>
  <c r="J1658" i="58"/>
  <c r="I1658" i="58"/>
  <c r="M1657" i="58"/>
  <c r="L1657" i="58"/>
  <c r="K1657" i="58"/>
  <c r="J1657" i="58"/>
  <c r="I1657" i="58"/>
  <c r="M1656" i="58"/>
  <c r="L1656" i="58"/>
  <c r="K1656" i="58"/>
  <c r="J1656" i="58"/>
  <c r="I1656" i="58"/>
  <c r="M1655" i="58"/>
  <c r="L1655" i="58"/>
  <c r="K1655" i="58"/>
  <c r="J1655" i="58"/>
  <c r="N1655" i="58" s="1"/>
  <c r="I1655" i="58"/>
  <c r="M1654" i="58"/>
  <c r="L1654" i="58"/>
  <c r="K1654" i="58"/>
  <c r="J1654" i="58"/>
  <c r="I1654" i="58"/>
  <c r="M1653" i="58"/>
  <c r="L1653" i="58"/>
  <c r="K1653" i="58"/>
  <c r="J1653" i="58"/>
  <c r="I1653" i="58"/>
  <c r="M1652" i="58"/>
  <c r="L1652" i="58"/>
  <c r="K1652" i="58"/>
  <c r="J1652" i="58"/>
  <c r="I1652" i="58"/>
  <c r="M1651" i="58"/>
  <c r="L1651" i="58"/>
  <c r="K1651" i="58"/>
  <c r="J1651" i="58"/>
  <c r="I1651" i="58"/>
  <c r="M1650" i="58"/>
  <c r="L1650" i="58"/>
  <c r="K1650" i="58"/>
  <c r="J1650" i="58"/>
  <c r="I1650" i="58"/>
  <c r="M1649" i="58"/>
  <c r="L1649" i="58"/>
  <c r="K1649" i="58"/>
  <c r="J1649" i="58"/>
  <c r="I1649" i="58"/>
  <c r="M1648" i="58"/>
  <c r="L1648" i="58"/>
  <c r="K1648" i="58"/>
  <c r="J1648" i="58"/>
  <c r="I1648" i="58"/>
  <c r="M1647" i="58"/>
  <c r="L1647" i="58"/>
  <c r="K1647" i="58"/>
  <c r="J1647" i="58"/>
  <c r="N1647" i="58" s="1"/>
  <c r="I1647" i="58"/>
  <c r="M1646" i="58"/>
  <c r="L1646" i="58"/>
  <c r="K1646" i="58"/>
  <c r="J1646" i="58"/>
  <c r="I1646" i="58"/>
  <c r="M1645" i="58"/>
  <c r="L1645" i="58"/>
  <c r="K1645" i="58"/>
  <c r="J1645" i="58"/>
  <c r="I1645" i="58"/>
  <c r="M1644" i="58"/>
  <c r="L1644" i="58"/>
  <c r="K1644" i="58"/>
  <c r="J1644" i="58"/>
  <c r="I1644" i="58"/>
  <c r="M1643" i="58"/>
  <c r="L1643" i="58"/>
  <c r="K1643" i="58"/>
  <c r="J1643" i="58"/>
  <c r="I1643" i="58"/>
  <c r="M1642" i="58"/>
  <c r="L1642" i="58"/>
  <c r="K1642" i="58"/>
  <c r="J1642" i="58"/>
  <c r="I1642" i="58"/>
  <c r="M1641" i="58"/>
  <c r="L1641" i="58"/>
  <c r="K1641" i="58"/>
  <c r="J1641" i="58"/>
  <c r="N1641" i="58" s="1"/>
  <c r="I1641" i="58"/>
  <c r="M1640" i="58"/>
  <c r="L1640" i="58"/>
  <c r="K1640" i="58"/>
  <c r="J1640" i="58"/>
  <c r="N1640" i="58" s="1"/>
  <c r="I1640" i="58"/>
  <c r="M1639" i="58"/>
  <c r="L1639" i="58"/>
  <c r="K1639" i="58"/>
  <c r="J1639" i="58"/>
  <c r="N1639" i="58" s="1"/>
  <c r="I1639" i="58"/>
  <c r="M1638" i="58"/>
  <c r="L1638" i="58"/>
  <c r="K1638" i="58"/>
  <c r="J1638" i="58"/>
  <c r="I1638" i="58"/>
  <c r="M1637" i="58"/>
  <c r="L1637" i="58"/>
  <c r="K1637" i="58"/>
  <c r="J1637" i="58"/>
  <c r="I1637" i="58"/>
  <c r="M1636" i="58"/>
  <c r="L1636" i="58"/>
  <c r="K1636" i="58"/>
  <c r="J1636" i="58"/>
  <c r="I1636" i="58"/>
  <c r="M1635" i="58"/>
  <c r="L1635" i="58"/>
  <c r="K1635" i="58"/>
  <c r="J1635" i="58"/>
  <c r="I1635" i="58"/>
  <c r="M1634" i="58"/>
  <c r="L1634" i="58"/>
  <c r="K1634" i="58"/>
  <c r="J1634" i="58"/>
  <c r="I1634" i="58"/>
  <c r="M1633" i="58"/>
  <c r="L1633" i="58"/>
  <c r="K1633" i="58"/>
  <c r="J1633" i="58"/>
  <c r="I1633" i="58"/>
  <c r="M1632" i="58"/>
  <c r="L1632" i="58"/>
  <c r="K1632" i="58"/>
  <c r="J1632" i="58"/>
  <c r="I1632" i="58"/>
  <c r="M1631" i="58"/>
  <c r="L1631" i="58"/>
  <c r="K1631" i="58"/>
  <c r="J1631" i="58"/>
  <c r="N1631" i="58" s="1"/>
  <c r="I1631" i="58"/>
  <c r="M1630" i="58"/>
  <c r="L1630" i="58"/>
  <c r="K1630" i="58"/>
  <c r="J1630" i="58"/>
  <c r="I1630" i="58"/>
  <c r="M1629" i="58"/>
  <c r="L1629" i="58"/>
  <c r="K1629" i="58"/>
  <c r="J1629" i="58"/>
  <c r="I1629" i="58"/>
  <c r="M1628" i="58"/>
  <c r="L1628" i="58"/>
  <c r="K1628" i="58"/>
  <c r="J1628" i="58"/>
  <c r="I1628" i="58"/>
  <c r="M1627" i="58"/>
  <c r="L1627" i="58"/>
  <c r="K1627" i="58"/>
  <c r="J1627" i="58"/>
  <c r="I1627" i="58"/>
  <c r="M1626" i="58"/>
  <c r="L1626" i="58"/>
  <c r="K1626" i="58"/>
  <c r="J1626" i="58"/>
  <c r="N1626" i="58" s="1"/>
  <c r="I1626" i="58"/>
  <c r="M1625" i="58"/>
  <c r="L1625" i="58"/>
  <c r="K1625" i="58"/>
  <c r="J1625" i="58"/>
  <c r="N1625" i="58" s="1"/>
  <c r="I1625" i="58"/>
  <c r="M1624" i="58"/>
  <c r="L1624" i="58"/>
  <c r="K1624" i="58"/>
  <c r="J1624" i="58"/>
  <c r="I1624" i="58"/>
  <c r="M1623" i="58"/>
  <c r="L1623" i="58"/>
  <c r="K1623" i="58"/>
  <c r="J1623" i="58"/>
  <c r="N1623" i="58" s="1"/>
  <c r="I1623" i="58"/>
  <c r="M1622" i="58"/>
  <c r="L1622" i="58"/>
  <c r="K1622" i="58"/>
  <c r="J1622" i="58"/>
  <c r="I1622" i="58"/>
  <c r="M1621" i="58"/>
  <c r="L1621" i="58"/>
  <c r="K1621" i="58"/>
  <c r="J1621" i="58"/>
  <c r="I1621" i="58"/>
  <c r="M1620" i="58"/>
  <c r="L1620" i="58"/>
  <c r="K1620" i="58"/>
  <c r="J1620" i="58"/>
  <c r="I1620" i="58"/>
  <c r="M1619" i="58"/>
  <c r="L1619" i="58"/>
  <c r="K1619" i="58"/>
  <c r="J1619" i="58"/>
  <c r="N1619" i="58" s="1"/>
  <c r="M1618" i="58"/>
  <c r="L1618" i="58"/>
  <c r="K1618" i="58"/>
  <c r="J1618" i="58"/>
  <c r="N1618" i="58" s="1"/>
  <c r="M1617" i="58"/>
  <c r="L1617" i="58"/>
  <c r="K1617" i="58"/>
  <c r="J1617" i="58"/>
  <c r="M1616" i="58"/>
  <c r="L1616" i="58"/>
  <c r="K1616" i="58"/>
  <c r="J1616" i="58"/>
  <c r="M1615" i="58"/>
  <c r="L1615" i="58"/>
  <c r="K1615" i="58"/>
  <c r="J1615" i="58"/>
  <c r="M1614" i="58"/>
  <c r="L1614" i="58"/>
  <c r="K1614" i="58"/>
  <c r="J1614" i="58"/>
  <c r="N1614" i="58" s="1"/>
  <c r="M1613" i="58"/>
  <c r="L1613" i="58"/>
  <c r="K1613" i="58"/>
  <c r="J1613" i="58"/>
  <c r="M1612" i="58"/>
  <c r="L1612" i="58"/>
  <c r="K1612" i="58"/>
  <c r="J1612" i="58"/>
  <c r="N1612" i="58" s="1"/>
  <c r="M1611" i="58"/>
  <c r="L1611" i="58"/>
  <c r="K1611" i="58"/>
  <c r="J1611" i="58"/>
  <c r="M1610" i="58"/>
  <c r="L1610" i="58"/>
  <c r="K1610" i="58"/>
  <c r="J1610" i="58"/>
  <c r="N1610" i="58" s="1"/>
  <c r="M1609" i="58"/>
  <c r="L1609" i="58"/>
  <c r="K1609" i="58"/>
  <c r="J1609" i="58"/>
  <c r="M1608" i="58"/>
  <c r="L1608" i="58"/>
  <c r="K1608" i="58"/>
  <c r="J1608" i="58"/>
  <c r="M1607" i="58"/>
  <c r="L1607" i="58"/>
  <c r="K1607" i="58"/>
  <c r="J1607" i="58"/>
  <c r="M1606" i="58"/>
  <c r="L1606" i="58"/>
  <c r="K1606" i="58"/>
  <c r="J1606" i="58"/>
  <c r="N1606" i="58" s="1"/>
  <c r="M1605" i="58"/>
  <c r="L1605" i="58"/>
  <c r="K1605" i="58"/>
  <c r="J1605" i="58"/>
  <c r="M1604" i="58"/>
  <c r="L1604" i="58"/>
  <c r="K1604" i="58"/>
  <c r="J1604" i="58"/>
  <c r="M1603" i="58"/>
  <c r="L1603" i="58"/>
  <c r="K1603" i="58"/>
  <c r="J1603" i="58"/>
  <c r="M1602" i="58"/>
  <c r="L1602" i="58"/>
  <c r="K1602" i="58"/>
  <c r="J1602" i="58"/>
  <c r="N1602" i="58" s="1"/>
  <c r="M1601" i="58"/>
  <c r="L1601" i="58"/>
  <c r="K1601" i="58"/>
  <c r="J1601" i="58"/>
  <c r="M1600" i="58"/>
  <c r="L1600" i="58"/>
  <c r="K1600" i="58"/>
  <c r="J1600" i="58"/>
  <c r="M1599" i="58"/>
  <c r="L1599" i="58"/>
  <c r="K1599" i="58"/>
  <c r="J1599" i="58"/>
  <c r="M1598" i="58"/>
  <c r="L1598" i="58"/>
  <c r="K1598" i="58"/>
  <c r="J1598" i="58"/>
  <c r="M1597" i="58"/>
  <c r="L1597" i="58"/>
  <c r="K1597" i="58"/>
  <c r="J1597" i="58"/>
  <c r="M1596" i="58"/>
  <c r="L1596" i="58"/>
  <c r="K1596" i="58"/>
  <c r="J1596" i="58"/>
  <c r="N1596" i="58" s="1"/>
  <c r="M1595" i="58"/>
  <c r="L1595" i="58"/>
  <c r="K1595" i="58"/>
  <c r="J1595" i="58"/>
  <c r="M1594" i="58"/>
  <c r="L1594" i="58"/>
  <c r="K1594" i="58"/>
  <c r="J1594" i="58"/>
  <c r="M1593" i="58"/>
  <c r="L1593" i="58"/>
  <c r="K1593" i="58"/>
  <c r="J1593" i="58"/>
  <c r="N1593" i="58" s="1"/>
  <c r="M1592" i="58"/>
  <c r="L1592" i="58"/>
  <c r="K1592" i="58"/>
  <c r="J1592" i="58"/>
  <c r="N1592" i="58" s="1"/>
  <c r="M1591" i="58"/>
  <c r="L1591" i="58"/>
  <c r="K1591" i="58"/>
  <c r="J1591" i="58"/>
  <c r="M1590" i="58"/>
  <c r="L1590" i="58"/>
  <c r="K1590" i="58"/>
  <c r="J1590" i="58"/>
  <c r="N1590" i="58" s="1"/>
  <c r="M1589" i="58"/>
  <c r="L1589" i="58"/>
  <c r="K1589" i="58"/>
  <c r="J1589" i="58"/>
  <c r="M1588" i="58"/>
  <c r="L1588" i="58"/>
  <c r="K1588" i="58"/>
  <c r="J1588" i="58"/>
  <c r="M1587" i="58"/>
  <c r="L1587" i="58"/>
  <c r="K1587" i="58"/>
  <c r="J1587" i="58"/>
  <c r="M1586" i="58"/>
  <c r="L1586" i="58"/>
  <c r="K1586" i="58"/>
  <c r="J1586" i="58"/>
  <c r="N1586" i="58" s="1"/>
  <c r="I1586" i="58"/>
  <c r="I1587" i="58" s="1"/>
  <c r="I1588" i="58" s="1"/>
  <c r="M1585" i="58"/>
  <c r="L1585" i="58"/>
  <c r="K1585" i="58"/>
  <c r="J1585" i="58"/>
  <c r="N1585" i="58" s="1"/>
  <c r="I1585" i="58"/>
  <c r="M1584" i="58"/>
  <c r="L1584" i="58"/>
  <c r="K1584" i="58"/>
  <c r="J1584" i="58"/>
  <c r="N1584" i="58" s="1"/>
  <c r="I1584" i="58"/>
  <c r="M1583" i="58"/>
  <c r="L1583" i="58"/>
  <c r="K1583" i="58"/>
  <c r="J1583" i="58"/>
  <c r="I1583" i="58"/>
  <c r="M1582" i="58"/>
  <c r="L1582" i="58"/>
  <c r="K1582" i="58"/>
  <c r="J1582" i="58"/>
  <c r="I1582" i="58"/>
  <c r="M1581" i="58"/>
  <c r="L1581" i="58"/>
  <c r="K1581" i="58"/>
  <c r="J1581" i="58"/>
  <c r="I1581" i="58"/>
  <c r="M1580" i="58"/>
  <c r="L1580" i="58"/>
  <c r="K1580" i="58"/>
  <c r="J1580" i="58"/>
  <c r="I1580" i="58"/>
  <c r="M1579" i="58"/>
  <c r="L1579" i="58"/>
  <c r="K1579" i="58"/>
  <c r="J1579" i="58"/>
  <c r="I1579" i="58"/>
  <c r="M1578" i="58"/>
  <c r="L1578" i="58"/>
  <c r="K1578" i="58"/>
  <c r="J1578" i="58"/>
  <c r="N1578" i="58" s="1"/>
  <c r="I1578" i="58"/>
  <c r="M1577" i="58"/>
  <c r="L1577" i="58"/>
  <c r="K1577" i="58"/>
  <c r="J1577" i="58"/>
  <c r="I1577" i="58"/>
  <c r="M1576" i="58"/>
  <c r="L1576" i="58"/>
  <c r="K1576" i="58"/>
  <c r="J1576" i="58"/>
  <c r="I1576" i="58"/>
  <c r="M1575" i="58"/>
  <c r="L1575" i="58"/>
  <c r="K1575" i="58"/>
  <c r="J1575" i="58"/>
  <c r="N1575" i="58" s="1"/>
  <c r="I1575" i="58"/>
  <c r="M1574" i="58"/>
  <c r="L1574" i="58"/>
  <c r="K1574" i="58"/>
  <c r="J1574" i="58"/>
  <c r="I1574" i="58"/>
  <c r="M1573" i="58"/>
  <c r="L1573" i="58"/>
  <c r="K1573" i="58"/>
  <c r="J1573" i="58"/>
  <c r="I1573" i="58"/>
  <c r="M1572" i="58"/>
  <c r="L1572" i="58"/>
  <c r="K1572" i="58"/>
  <c r="J1572" i="58"/>
  <c r="I1572" i="58"/>
  <c r="M1571" i="58"/>
  <c r="L1571" i="58"/>
  <c r="K1571" i="58"/>
  <c r="J1571" i="58"/>
  <c r="I1571" i="58"/>
  <c r="M1570" i="58"/>
  <c r="L1570" i="58"/>
  <c r="K1570" i="58"/>
  <c r="J1570" i="58"/>
  <c r="N1570" i="58" s="1"/>
  <c r="I1570" i="58"/>
  <c r="M1569" i="58"/>
  <c r="L1569" i="58"/>
  <c r="K1569" i="58"/>
  <c r="J1569" i="58"/>
  <c r="I1569" i="58"/>
  <c r="M1568" i="58"/>
  <c r="L1568" i="58"/>
  <c r="K1568" i="58"/>
  <c r="J1568" i="58"/>
  <c r="I1568" i="58"/>
  <c r="M1567" i="58"/>
  <c r="L1567" i="58"/>
  <c r="K1567" i="58"/>
  <c r="J1567" i="58"/>
  <c r="I1567" i="58"/>
  <c r="M1566" i="58"/>
  <c r="L1566" i="58"/>
  <c r="K1566" i="58"/>
  <c r="J1566" i="58"/>
  <c r="N1566" i="58" s="1"/>
  <c r="I1566" i="58"/>
  <c r="M1565" i="58"/>
  <c r="L1565" i="58"/>
  <c r="K1565" i="58"/>
  <c r="J1565" i="58"/>
  <c r="N1565" i="58" s="1"/>
  <c r="I1565" i="58"/>
  <c r="M1564" i="58"/>
  <c r="L1564" i="58"/>
  <c r="K1564" i="58"/>
  <c r="J1564" i="58"/>
  <c r="I1564" i="58"/>
  <c r="M1563" i="58"/>
  <c r="L1563" i="58"/>
  <c r="K1563" i="58"/>
  <c r="J1563" i="58"/>
  <c r="I1563" i="58"/>
  <c r="M1562" i="58"/>
  <c r="L1562" i="58"/>
  <c r="K1562" i="58"/>
  <c r="J1562" i="58"/>
  <c r="N1562" i="58" s="1"/>
  <c r="I1562" i="58"/>
  <c r="M1561" i="58"/>
  <c r="L1561" i="58"/>
  <c r="K1561" i="58"/>
  <c r="J1561" i="58"/>
  <c r="I1561" i="58"/>
  <c r="M1560" i="58"/>
  <c r="L1560" i="58"/>
  <c r="K1560" i="58"/>
  <c r="J1560" i="58"/>
  <c r="N1560" i="58" s="1"/>
  <c r="I1560" i="58"/>
  <c r="M1559" i="58"/>
  <c r="L1559" i="58"/>
  <c r="K1559" i="58"/>
  <c r="J1559" i="58"/>
  <c r="I1559" i="58"/>
  <c r="M1558" i="58"/>
  <c r="L1558" i="58"/>
  <c r="K1558" i="58"/>
  <c r="J1558" i="58"/>
  <c r="I1558" i="58"/>
  <c r="M1557" i="58"/>
  <c r="L1557" i="58"/>
  <c r="K1557" i="58"/>
  <c r="J1557" i="58"/>
  <c r="I1557" i="58"/>
  <c r="M1556" i="58"/>
  <c r="L1556" i="58"/>
  <c r="K1556" i="58"/>
  <c r="J1556" i="58"/>
  <c r="I1556" i="58"/>
  <c r="M1555" i="58"/>
  <c r="L1555" i="58"/>
  <c r="K1555" i="58"/>
  <c r="J1555" i="58"/>
  <c r="I1555" i="58"/>
  <c r="M1554" i="58"/>
  <c r="L1554" i="58"/>
  <c r="K1554" i="58"/>
  <c r="J1554" i="58"/>
  <c r="N1554" i="58" s="1"/>
  <c r="I1554" i="58"/>
  <c r="M1553" i="58"/>
  <c r="L1553" i="58"/>
  <c r="K1553" i="58"/>
  <c r="J1553" i="58"/>
  <c r="I1553" i="58"/>
  <c r="M1552" i="58"/>
  <c r="L1552" i="58"/>
  <c r="K1552" i="58"/>
  <c r="J1552" i="58"/>
  <c r="I1552" i="58"/>
  <c r="M1551" i="58"/>
  <c r="L1551" i="58"/>
  <c r="K1551" i="58"/>
  <c r="J1551" i="58"/>
  <c r="I1551" i="58"/>
  <c r="M1550" i="58"/>
  <c r="L1550" i="58"/>
  <c r="K1550" i="58"/>
  <c r="J1550" i="58"/>
  <c r="I1550" i="58"/>
  <c r="M1549" i="58"/>
  <c r="L1549" i="58"/>
  <c r="K1549" i="58"/>
  <c r="J1549" i="58"/>
  <c r="I1549" i="58"/>
  <c r="M1548" i="58"/>
  <c r="L1548" i="58"/>
  <c r="K1548" i="58"/>
  <c r="J1548" i="58"/>
  <c r="I1548" i="58"/>
  <c r="M1547" i="58"/>
  <c r="L1547" i="58"/>
  <c r="K1547" i="58"/>
  <c r="J1547" i="58"/>
  <c r="N1547" i="58" s="1"/>
  <c r="I1547" i="58"/>
  <c r="M1546" i="58"/>
  <c r="L1546" i="58"/>
  <c r="K1546" i="58"/>
  <c r="J1546" i="58"/>
  <c r="N1546" i="58" s="1"/>
  <c r="I1546" i="58"/>
  <c r="M1545" i="58"/>
  <c r="L1545" i="58"/>
  <c r="K1545" i="58"/>
  <c r="J1545" i="58"/>
  <c r="I1545" i="58"/>
  <c r="M1544" i="58"/>
  <c r="L1544" i="58"/>
  <c r="K1544" i="58"/>
  <c r="J1544" i="58"/>
  <c r="I1544" i="58"/>
  <c r="M1543" i="58"/>
  <c r="L1543" i="58"/>
  <c r="K1543" i="58"/>
  <c r="J1543" i="58"/>
  <c r="I1543" i="58"/>
  <c r="M1542" i="58"/>
  <c r="L1542" i="58"/>
  <c r="K1542" i="58"/>
  <c r="J1542" i="58"/>
  <c r="I1542" i="58"/>
  <c r="M1541" i="58"/>
  <c r="L1541" i="58"/>
  <c r="K1541" i="58"/>
  <c r="J1541" i="58"/>
  <c r="I1541" i="58"/>
  <c r="M1540" i="58"/>
  <c r="L1540" i="58"/>
  <c r="K1540" i="58"/>
  <c r="J1540" i="58"/>
  <c r="I1540" i="58"/>
  <c r="M1539" i="58"/>
  <c r="L1539" i="58"/>
  <c r="K1539" i="58"/>
  <c r="J1539" i="58"/>
  <c r="N1539" i="58" s="1"/>
  <c r="I1539" i="58"/>
  <c r="M1538" i="58"/>
  <c r="L1538" i="58"/>
  <c r="K1538" i="58"/>
  <c r="J1538" i="58"/>
  <c r="N1538" i="58" s="1"/>
  <c r="I1538" i="58"/>
  <c r="M1537" i="58"/>
  <c r="L1537" i="58"/>
  <c r="K1537" i="58"/>
  <c r="J1537" i="58"/>
  <c r="I1537" i="58"/>
  <c r="M1536" i="58"/>
  <c r="L1536" i="58"/>
  <c r="K1536" i="58"/>
  <c r="J1536" i="58"/>
  <c r="I1536" i="58"/>
  <c r="M1535" i="58"/>
  <c r="L1535" i="58"/>
  <c r="K1535" i="58"/>
  <c r="J1535" i="58"/>
  <c r="I1535" i="58"/>
  <c r="M1534" i="58"/>
  <c r="L1534" i="58"/>
  <c r="K1534" i="58"/>
  <c r="J1534" i="58"/>
  <c r="N1534" i="58" s="1"/>
  <c r="I1534" i="58"/>
  <c r="M1533" i="58"/>
  <c r="L1533" i="58"/>
  <c r="K1533" i="58"/>
  <c r="J1533" i="58"/>
  <c r="N1533" i="58" s="1"/>
  <c r="I1533" i="58"/>
  <c r="M1532" i="58"/>
  <c r="L1532" i="58"/>
  <c r="K1532" i="58"/>
  <c r="J1532" i="58"/>
  <c r="N1532" i="58" s="1"/>
  <c r="I1532" i="58"/>
  <c r="M1531" i="58"/>
  <c r="L1531" i="58"/>
  <c r="K1531" i="58"/>
  <c r="J1531" i="58"/>
  <c r="I1531" i="58"/>
  <c r="M1530" i="58"/>
  <c r="L1530" i="58"/>
  <c r="K1530" i="58"/>
  <c r="J1530" i="58"/>
  <c r="N1530" i="58" s="1"/>
  <c r="I1530" i="58"/>
  <c r="M1529" i="58"/>
  <c r="L1529" i="58"/>
  <c r="K1529" i="58"/>
  <c r="J1529" i="58"/>
  <c r="I1529" i="58"/>
  <c r="M1528" i="58"/>
  <c r="L1528" i="58"/>
  <c r="K1528" i="58"/>
  <c r="J1528" i="58"/>
  <c r="I1528" i="58"/>
  <c r="M1527" i="58"/>
  <c r="L1527" i="58"/>
  <c r="K1527" i="58"/>
  <c r="J1527" i="58"/>
  <c r="N1527" i="58" s="1"/>
  <c r="I1527" i="58"/>
  <c r="M1526" i="58"/>
  <c r="L1526" i="58"/>
  <c r="K1526" i="58"/>
  <c r="J1526" i="58"/>
  <c r="N1526" i="58" s="1"/>
  <c r="I1526" i="58"/>
  <c r="M1525" i="58"/>
  <c r="L1525" i="58"/>
  <c r="K1525" i="58"/>
  <c r="J1525" i="58"/>
  <c r="N1525" i="58" s="1"/>
  <c r="I1525" i="58"/>
  <c r="M1524" i="58"/>
  <c r="L1524" i="58"/>
  <c r="K1524" i="58"/>
  <c r="J1524" i="58"/>
  <c r="I1524" i="58"/>
  <c r="M1523" i="58"/>
  <c r="L1523" i="58"/>
  <c r="K1523" i="58"/>
  <c r="J1523" i="58"/>
  <c r="I1523" i="58"/>
  <c r="M1522" i="58"/>
  <c r="L1522" i="58"/>
  <c r="K1522" i="58"/>
  <c r="J1522" i="58"/>
  <c r="I1522" i="58"/>
  <c r="M1521" i="58"/>
  <c r="L1521" i="58"/>
  <c r="K1521" i="58"/>
  <c r="J1521" i="58"/>
  <c r="I1521" i="58"/>
  <c r="M1520" i="58"/>
  <c r="L1520" i="58"/>
  <c r="K1520" i="58"/>
  <c r="J1520" i="58"/>
  <c r="N1520" i="58" s="1"/>
  <c r="I1520" i="58"/>
  <c r="M1519" i="58"/>
  <c r="L1519" i="58"/>
  <c r="K1519" i="58"/>
  <c r="J1519" i="58"/>
  <c r="I1519" i="58"/>
  <c r="M1518" i="58"/>
  <c r="L1518" i="58"/>
  <c r="K1518" i="58"/>
  <c r="J1518" i="58"/>
  <c r="I1518" i="58"/>
  <c r="M1517" i="58"/>
  <c r="L1517" i="58"/>
  <c r="K1517" i="58"/>
  <c r="J1517" i="58"/>
  <c r="I1517" i="58"/>
  <c r="M1516" i="58"/>
  <c r="L1516" i="58"/>
  <c r="K1516" i="58"/>
  <c r="J1516" i="58"/>
  <c r="I1516" i="58"/>
  <c r="M1515" i="58"/>
  <c r="L1515" i="58"/>
  <c r="K1515" i="58"/>
  <c r="J1515" i="58"/>
  <c r="N1515" i="58" s="1"/>
  <c r="I1515" i="58"/>
  <c r="M1514" i="58"/>
  <c r="L1514" i="58"/>
  <c r="K1514" i="58"/>
  <c r="J1514" i="58"/>
  <c r="N1514" i="58" s="1"/>
  <c r="I1514" i="58"/>
  <c r="M1513" i="58"/>
  <c r="L1513" i="58"/>
  <c r="K1513" i="58"/>
  <c r="J1513" i="58"/>
  <c r="I1513" i="58"/>
  <c r="M1512" i="58"/>
  <c r="L1512" i="58"/>
  <c r="K1512" i="58"/>
  <c r="J1512" i="58"/>
  <c r="I1512" i="58"/>
  <c r="M1511" i="58"/>
  <c r="L1511" i="58"/>
  <c r="K1511" i="58"/>
  <c r="J1511" i="58"/>
  <c r="I1511" i="58"/>
  <c r="M1510" i="58"/>
  <c r="L1510" i="58"/>
  <c r="K1510" i="58"/>
  <c r="J1510" i="58"/>
  <c r="I1510" i="58"/>
  <c r="M1509" i="58"/>
  <c r="L1509" i="58"/>
  <c r="K1509" i="58"/>
  <c r="J1509" i="58"/>
  <c r="I1509" i="58"/>
  <c r="M1508" i="58"/>
  <c r="L1508" i="58"/>
  <c r="K1508" i="58"/>
  <c r="J1508" i="58"/>
  <c r="I1508" i="58"/>
  <c r="M1507" i="58"/>
  <c r="L1507" i="58"/>
  <c r="K1507" i="58"/>
  <c r="J1507" i="58"/>
  <c r="I1507" i="58"/>
  <c r="M1506" i="58"/>
  <c r="L1506" i="58"/>
  <c r="K1506" i="58"/>
  <c r="J1506" i="58"/>
  <c r="N1506" i="58" s="1"/>
  <c r="I1506" i="58"/>
  <c r="M1505" i="58"/>
  <c r="L1505" i="58"/>
  <c r="K1505" i="58"/>
  <c r="J1505" i="58"/>
  <c r="N1505" i="58" s="1"/>
  <c r="I1505" i="58"/>
  <c r="M1504" i="58"/>
  <c r="L1504" i="58"/>
  <c r="K1504" i="58"/>
  <c r="J1504" i="58"/>
  <c r="I1504" i="58"/>
  <c r="M1503" i="58"/>
  <c r="L1503" i="58"/>
  <c r="K1503" i="58"/>
  <c r="J1503" i="58"/>
  <c r="I1503" i="58"/>
  <c r="M1502" i="58"/>
  <c r="L1502" i="58"/>
  <c r="K1502" i="58"/>
  <c r="J1502" i="58"/>
  <c r="I1502" i="58"/>
  <c r="M1501" i="58"/>
  <c r="L1501" i="58"/>
  <c r="K1501" i="58"/>
  <c r="J1501" i="58"/>
  <c r="I1501" i="58"/>
  <c r="M1500" i="58"/>
  <c r="L1500" i="58"/>
  <c r="K1500" i="58"/>
  <c r="J1500" i="58"/>
  <c r="I1500" i="58"/>
  <c r="M1499" i="58"/>
  <c r="L1499" i="58"/>
  <c r="K1499" i="58"/>
  <c r="J1499" i="58"/>
  <c r="I1499" i="58"/>
  <c r="M1498" i="58"/>
  <c r="L1498" i="58"/>
  <c r="K1498" i="58"/>
  <c r="J1498" i="58"/>
  <c r="I1498" i="58"/>
  <c r="M1497" i="58"/>
  <c r="L1497" i="58"/>
  <c r="K1497" i="58"/>
  <c r="J1497" i="58"/>
  <c r="I1497" i="58"/>
  <c r="M1496" i="58"/>
  <c r="L1496" i="58"/>
  <c r="K1496" i="58"/>
  <c r="J1496" i="58"/>
  <c r="I1496" i="58"/>
  <c r="M1495" i="58"/>
  <c r="L1495" i="58"/>
  <c r="K1495" i="58"/>
  <c r="J1495" i="58"/>
  <c r="I1495" i="58"/>
  <c r="M1494" i="58"/>
  <c r="L1494" i="58"/>
  <c r="K1494" i="58"/>
  <c r="J1494" i="58"/>
  <c r="I1494" i="58"/>
  <c r="M1493" i="58"/>
  <c r="L1493" i="58"/>
  <c r="K1493" i="58"/>
  <c r="J1493" i="58"/>
  <c r="I1493" i="58"/>
  <c r="M1492" i="58"/>
  <c r="L1492" i="58"/>
  <c r="K1492" i="58"/>
  <c r="J1492" i="58"/>
  <c r="I1492" i="58"/>
  <c r="M1491" i="58"/>
  <c r="L1491" i="58"/>
  <c r="K1491" i="58"/>
  <c r="J1491" i="58"/>
  <c r="I1491" i="58"/>
  <c r="M1490" i="58"/>
  <c r="L1490" i="58"/>
  <c r="K1490" i="58"/>
  <c r="J1490" i="58"/>
  <c r="N1490" i="58" s="1"/>
  <c r="I1490" i="58"/>
  <c r="M1489" i="58"/>
  <c r="L1489" i="58"/>
  <c r="K1489" i="58"/>
  <c r="J1489" i="58"/>
  <c r="N1489" i="58" s="1"/>
  <c r="I1489" i="58"/>
  <c r="M1488" i="58"/>
  <c r="L1488" i="58"/>
  <c r="K1488" i="58"/>
  <c r="J1488" i="58"/>
  <c r="N1488" i="58" s="1"/>
  <c r="I1488" i="58"/>
  <c r="M1487" i="58"/>
  <c r="L1487" i="58"/>
  <c r="K1487" i="58"/>
  <c r="J1487" i="58"/>
  <c r="I1487" i="58"/>
  <c r="M1486" i="58"/>
  <c r="L1486" i="58"/>
  <c r="K1486" i="58"/>
  <c r="J1486" i="58"/>
  <c r="I1486" i="58"/>
  <c r="M1485" i="58"/>
  <c r="L1485" i="58"/>
  <c r="K1485" i="58"/>
  <c r="J1485" i="58"/>
  <c r="I1485" i="58"/>
  <c r="M1484" i="58"/>
  <c r="L1484" i="58"/>
  <c r="K1484" i="58"/>
  <c r="J1484" i="58"/>
  <c r="N1484" i="58" s="1"/>
  <c r="I1484" i="58"/>
  <c r="M1483" i="58"/>
  <c r="L1483" i="58"/>
  <c r="K1483" i="58"/>
  <c r="J1483" i="58"/>
  <c r="N1483" i="58" s="1"/>
  <c r="I1483" i="58"/>
  <c r="M1482" i="58"/>
  <c r="L1482" i="58"/>
  <c r="K1482" i="58"/>
  <c r="J1482" i="58"/>
  <c r="N1482" i="58" s="1"/>
  <c r="I1482" i="58"/>
  <c r="M1481" i="58"/>
  <c r="L1481" i="58"/>
  <c r="K1481" i="58"/>
  <c r="J1481" i="58"/>
  <c r="I1481" i="58"/>
  <c r="M1480" i="58"/>
  <c r="L1480" i="58"/>
  <c r="K1480" i="58"/>
  <c r="J1480" i="58"/>
  <c r="I1480" i="58"/>
  <c r="M1479" i="58"/>
  <c r="L1479" i="58"/>
  <c r="K1479" i="58"/>
  <c r="J1479" i="58"/>
  <c r="I1479" i="58"/>
  <c r="M1478" i="58"/>
  <c r="L1478" i="58"/>
  <c r="K1478" i="58"/>
  <c r="J1478" i="58"/>
  <c r="I1478" i="58"/>
  <c r="M1477" i="58"/>
  <c r="L1477" i="58"/>
  <c r="K1477" i="58"/>
  <c r="J1477" i="58"/>
  <c r="I1477" i="58"/>
  <c r="M1476" i="58"/>
  <c r="L1476" i="58"/>
  <c r="K1476" i="58"/>
  <c r="J1476" i="58"/>
  <c r="I1476" i="58"/>
  <c r="M1475" i="58"/>
  <c r="L1475" i="58"/>
  <c r="K1475" i="58"/>
  <c r="J1475" i="58"/>
  <c r="I1475" i="58"/>
  <c r="M1474" i="58"/>
  <c r="L1474" i="58"/>
  <c r="K1474" i="58"/>
  <c r="J1474" i="58"/>
  <c r="N1474" i="58" s="1"/>
  <c r="I1474" i="58"/>
  <c r="M1473" i="58"/>
  <c r="L1473" i="58"/>
  <c r="K1473" i="58"/>
  <c r="J1473" i="58"/>
  <c r="N1473" i="58" s="1"/>
  <c r="I1473" i="58"/>
  <c r="M1472" i="58"/>
  <c r="L1472" i="58"/>
  <c r="K1472" i="58"/>
  <c r="J1472" i="58"/>
  <c r="I1472" i="58"/>
  <c r="M1471" i="58"/>
  <c r="L1471" i="58"/>
  <c r="K1471" i="58"/>
  <c r="J1471" i="58"/>
  <c r="I1471" i="58"/>
  <c r="M1470" i="58"/>
  <c r="L1470" i="58"/>
  <c r="K1470" i="58"/>
  <c r="J1470" i="58"/>
  <c r="I1470" i="58"/>
  <c r="M1469" i="58"/>
  <c r="L1469" i="58"/>
  <c r="K1469" i="58"/>
  <c r="J1469" i="58"/>
  <c r="I1469" i="58"/>
  <c r="M1468" i="58"/>
  <c r="L1468" i="58"/>
  <c r="K1468" i="58"/>
  <c r="J1468" i="58"/>
  <c r="I1468" i="58"/>
  <c r="M1467" i="58"/>
  <c r="L1467" i="58"/>
  <c r="K1467" i="58"/>
  <c r="J1467" i="58"/>
  <c r="I1467" i="58"/>
  <c r="M1466" i="58"/>
  <c r="L1466" i="58"/>
  <c r="K1466" i="58"/>
  <c r="J1466" i="58"/>
  <c r="N1466" i="58" s="1"/>
  <c r="I1466" i="58"/>
  <c r="M1465" i="58"/>
  <c r="L1465" i="58"/>
  <c r="K1465" i="58"/>
  <c r="J1465" i="58"/>
  <c r="I1465" i="58"/>
  <c r="M1464" i="58"/>
  <c r="L1464" i="58"/>
  <c r="K1464" i="58"/>
  <c r="J1464" i="58"/>
  <c r="N1464" i="58" s="1"/>
  <c r="I1464" i="58"/>
  <c r="M1463" i="58"/>
  <c r="L1463" i="58"/>
  <c r="J1463" i="58"/>
  <c r="N1463" i="58" s="1"/>
  <c r="I1463" i="58"/>
  <c r="M1462" i="58"/>
  <c r="L1462" i="58"/>
  <c r="K1462" i="58"/>
  <c r="J1462" i="58"/>
  <c r="I1462" i="58"/>
  <c r="M1461" i="58"/>
  <c r="L1461" i="58"/>
  <c r="K1461" i="58"/>
  <c r="J1461" i="58"/>
  <c r="N1461" i="58" s="1"/>
  <c r="I1461" i="58"/>
  <c r="M1460" i="58"/>
  <c r="L1460" i="58"/>
  <c r="K1460" i="58"/>
  <c r="J1460" i="58"/>
  <c r="I1460" i="58"/>
  <c r="M1459" i="58"/>
  <c r="L1459" i="58"/>
  <c r="K1459" i="58"/>
  <c r="J1459" i="58"/>
  <c r="I1459" i="58"/>
  <c r="M1458" i="58"/>
  <c r="L1458" i="58"/>
  <c r="K1458" i="58"/>
  <c r="J1458" i="58"/>
  <c r="I1458" i="58"/>
  <c r="M1457" i="58"/>
  <c r="L1457" i="58"/>
  <c r="K1457" i="58"/>
  <c r="J1457" i="58"/>
  <c r="I1457" i="58"/>
  <c r="M1456" i="58"/>
  <c r="L1456" i="58"/>
  <c r="K1456" i="58"/>
  <c r="J1456" i="58"/>
  <c r="I1456" i="58"/>
  <c r="M1455" i="58"/>
  <c r="L1455" i="58"/>
  <c r="K1455" i="58"/>
  <c r="J1455" i="58"/>
  <c r="I1455" i="58"/>
  <c r="M1454" i="58"/>
  <c r="L1454" i="58"/>
  <c r="K1454" i="58"/>
  <c r="J1454" i="58"/>
  <c r="I1454" i="58"/>
  <c r="M1453" i="58"/>
  <c r="L1453" i="58"/>
  <c r="K1453" i="58"/>
  <c r="J1453" i="58"/>
  <c r="N1453" i="58" s="1"/>
  <c r="I1453" i="58"/>
  <c r="M1452" i="58"/>
  <c r="L1452" i="58"/>
  <c r="K1452" i="58"/>
  <c r="J1452" i="58"/>
  <c r="N1452" i="58" s="1"/>
  <c r="I1452" i="58"/>
  <c r="M1451" i="58"/>
  <c r="L1451" i="58"/>
  <c r="K1451" i="58"/>
  <c r="J1451" i="58"/>
  <c r="I1451" i="58"/>
  <c r="M1450" i="58"/>
  <c r="L1450" i="58"/>
  <c r="K1450" i="58"/>
  <c r="J1450" i="58"/>
  <c r="I1450" i="58"/>
  <c r="M1449" i="58"/>
  <c r="L1449" i="58"/>
  <c r="K1449" i="58"/>
  <c r="J1449" i="58"/>
  <c r="I1449" i="58"/>
  <c r="M1448" i="58"/>
  <c r="L1448" i="58"/>
  <c r="K1448" i="58"/>
  <c r="J1448" i="58"/>
  <c r="I1448" i="58"/>
  <c r="M1447" i="58"/>
  <c r="L1447" i="58"/>
  <c r="K1447" i="58"/>
  <c r="J1447" i="58"/>
  <c r="I1447" i="58"/>
  <c r="M1446" i="58"/>
  <c r="L1446" i="58"/>
  <c r="K1446" i="58"/>
  <c r="J1446" i="58"/>
  <c r="I1446" i="58"/>
  <c r="M1445" i="58"/>
  <c r="L1445" i="58"/>
  <c r="K1445" i="58"/>
  <c r="J1445" i="58"/>
  <c r="N1445" i="58" s="1"/>
  <c r="I1445" i="58"/>
  <c r="M1444" i="58"/>
  <c r="L1444" i="58"/>
  <c r="K1444" i="58"/>
  <c r="J1444" i="58"/>
  <c r="I1444" i="58"/>
  <c r="M1443" i="58"/>
  <c r="L1443" i="58"/>
  <c r="K1443" i="58"/>
  <c r="J1443" i="58"/>
  <c r="N1443" i="58" s="1"/>
  <c r="I1443" i="58"/>
  <c r="M1442" i="58"/>
  <c r="L1442" i="58"/>
  <c r="K1442" i="58"/>
  <c r="J1442" i="58"/>
  <c r="N1442" i="58" s="1"/>
  <c r="I1442" i="58"/>
  <c r="M1441" i="58"/>
  <c r="L1441" i="58"/>
  <c r="K1441" i="58"/>
  <c r="J1441" i="58"/>
  <c r="I1441" i="58"/>
  <c r="M1440" i="58"/>
  <c r="L1440" i="58"/>
  <c r="K1440" i="58"/>
  <c r="J1440" i="58"/>
  <c r="N1440" i="58" s="1"/>
  <c r="I1440" i="58"/>
  <c r="M1439" i="58"/>
  <c r="L1439" i="58"/>
  <c r="K1439" i="58"/>
  <c r="J1439" i="58"/>
  <c r="N1439" i="58" s="1"/>
  <c r="I1439" i="58"/>
  <c r="M1438" i="58"/>
  <c r="L1438" i="58"/>
  <c r="K1438" i="58"/>
  <c r="J1438" i="58"/>
  <c r="I1438" i="58"/>
  <c r="M1437" i="58"/>
  <c r="L1437" i="58"/>
  <c r="K1437" i="58"/>
  <c r="J1437" i="58"/>
  <c r="I1437" i="58"/>
  <c r="M1436" i="58"/>
  <c r="L1436" i="58"/>
  <c r="K1436" i="58"/>
  <c r="J1436" i="58"/>
  <c r="I1436" i="58"/>
  <c r="M1435" i="58"/>
  <c r="L1435" i="58"/>
  <c r="K1435" i="58"/>
  <c r="J1435" i="58"/>
  <c r="I1435" i="58"/>
  <c r="M1434" i="58"/>
  <c r="L1434" i="58"/>
  <c r="K1434" i="58"/>
  <c r="J1434" i="58"/>
  <c r="I1434" i="58"/>
  <c r="M1433" i="58"/>
  <c r="L1433" i="58"/>
  <c r="K1433" i="58"/>
  <c r="J1433" i="58"/>
  <c r="I1433" i="58"/>
  <c r="M1432" i="58"/>
  <c r="L1432" i="58"/>
  <c r="K1432" i="58"/>
  <c r="J1432" i="58"/>
  <c r="I1432" i="58"/>
  <c r="M1431" i="58"/>
  <c r="L1431" i="58"/>
  <c r="K1431" i="58"/>
  <c r="J1431" i="58"/>
  <c r="I1431" i="58"/>
  <c r="M1430" i="58"/>
  <c r="L1430" i="58"/>
  <c r="K1430" i="58"/>
  <c r="J1430" i="58"/>
  <c r="I1430" i="58"/>
  <c r="M1429" i="58"/>
  <c r="L1429" i="58"/>
  <c r="K1429" i="58"/>
  <c r="J1429" i="58"/>
  <c r="N1429" i="58" s="1"/>
  <c r="I1429" i="58"/>
  <c r="M1428" i="58"/>
  <c r="L1428" i="58"/>
  <c r="K1428" i="58"/>
  <c r="J1428" i="58"/>
  <c r="I1428" i="58"/>
  <c r="M1427" i="58"/>
  <c r="L1427" i="58"/>
  <c r="K1427" i="58"/>
  <c r="J1427" i="58"/>
  <c r="I1427" i="58"/>
  <c r="M1426" i="58"/>
  <c r="L1426" i="58"/>
  <c r="K1426" i="58"/>
  <c r="J1426" i="58"/>
  <c r="I1426" i="58"/>
  <c r="M1425" i="58"/>
  <c r="L1425" i="58"/>
  <c r="K1425" i="58"/>
  <c r="J1425" i="58"/>
  <c r="I1425" i="58"/>
  <c r="M1424" i="58"/>
  <c r="L1424" i="58"/>
  <c r="K1424" i="58"/>
  <c r="J1424" i="58"/>
  <c r="I1424" i="58"/>
  <c r="M1423" i="58"/>
  <c r="L1423" i="58"/>
  <c r="K1423" i="58"/>
  <c r="J1423" i="58"/>
  <c r="N1423" i="58" s="1"/>
  <c r="I1423" i="58"/>
  <c r="M1422" i="58"/>
  <c r="L1422" i="58"/>
  <c r="K1422" i="58"/>
  <c r="J1422" i="58"/>
  <c r="I1422" i="58"/>
  <c r="M1421" i="58"/>
  <c r="L1421" i="58"/>
  <c r="K1421" i="58"/>
  <c r="J1421" i="58"/>
  <c r="N1421" i="58" s="1"/>
  <c r="I1421" i="58"/>
  <c r="M1420" i="58"/>
  <c r="L1420" i="58"/>
  <c r="K1420" i="58"/>
  <c r="J1420" i="58"/>
  <c r="I1420" i="58"/>
  <c r="M1419" i="58"/>
  <c r="L1419" i="58"/>
  <c r="K1419" i="58"/>
  <c r="J1419" i="58"/>
  <c r="I1419" i="58"/>
  <c r="M1418" i="58"/>
  <c r="L1418" i="58"/>
  <c r="K1418" i="58"/>
  <c r="J1418" i="58"/>
  <c r="I1418" i="58"/>
  <c r="M1417" i="58"/>
  <c r="L1417" i="58"/>
  <c r="K1417" i="58"/>
  <c r="J1417" i="58"/>
  <c r="I1417" i="58"/>
  <c r="M1416" i="58"/>
  <c r="L1416" i="58"/>
  <c r="K1416" i="58"/>
  <c r="J1416" i="58"/>
  <c r="I1416" i="58"/>
  <c r="M1415" i="58"/>
  <c r="L1415" i="58"/>
  <c r="K1415" i="58"/>
  <c r="J1415" i="58"/>
  <c r="I1415" i="58"/>
  <c r="M1414" i="58"/>
  <c r="L1414" i="58"/>
  <c r="K1414" i="58"/>
  <c r="J1414" i="58"/>
  <c r="I1414" i="58"/>
  <c r="M1413" i="58"/>
  <c r="L1413" i="58"/>
  <c r="K1413" i="58"/>
  <c r="J1413" i="58"/>
  <c r="N1413" i="58" s="1"/>
  <c r="I1413" i="58"/>
  <c r="M1412" i="58"/>
  <c r="L1412" i="58"/>
  <c r="K1412" i="58"/>
  <c r="J1412" i="58"/>
  <c r="N1412" i="58" s="1"/>
  <c r="I1412" i="58"/>
  <c r="M1411" i="58"/>
  <c r="L1411" i="58"/>
  <c r="K1411" i="58"/>
  <c r="J1411" i="58"/>
  <c r="I1411" i="58"/>
  <c r="M1410" i="58"/>
  <c r="L1410" i="58"/>
  <c r="K1410" i="58"/>
  <c r="J1410" i="58"/>
  <c r="I1410" i="58"/>
  <c r="M1409" i="58"/>
  <c r="L1409" i="58"/>
  <c r="K1409" i="58"/>
  <c r="J1409" i="58"/>
  <c r="I1409" i="58"/>
  <c r="M1408" i="58"/>
  <c r="L1408" i="58"/>
  <c r="K1408" i="58"/>
  <c r="J1408" i="58"/>
  <c r="I1408" i="58"/>
  <c r="M1407" i="58"/>
  <c r="L1407" i="58"/>
  <c r="K1407" i="58"/>
  <c r="J1407" i="58"/>
  <c r="I1407" i="58"/>
  <c r="M1406" i="58"/>
  <c r="L1406" i="58"/>
  <c r="K1406" i="58"/>
  <c r="J1406" i="58"/>
  <c r="N1406" i="58" s="1"/>
  <c r="I1406" i="58"/>
  <c r="M1405" i="58"/>
  <c r="L1405" i="58"/>
  <c r="K1405" i="58"/>
  <c r="J1405" i="58"/>
  <c r="N1405" i="58" s="1"/>
  <c r="I1405" i="58"/>
  <c r="M1404" i="58"/>
  <c r="L1404" i="58"/>
  <c r="K1404" i="58"/>
  <c r="J1404" i="58"/>
  <c r="I1404" i="58"/>
  <c r="M1403" i="58"/>
  <c r="L1403" i="58"/>
  <c r="K1403" i="58"/>
  <c r="J1403" i="58"/>
  <c r="I1403" i="58"/>
  <c r="M1402" i="58"/>
  <c r="L1402" i="58"/>
  <c r="K1402" i="58"/>
  <c r="J1402" i="58"/>
  <c r="I1402" i="58"/>
  <c r="M1401" i="58"/>
  <c r="L1401" i="58"/>
  <c r="K1401" i="58"/>
  <c r="J1401" i="58"/>
  <c r="I1401" i="58"/>
  <c r="M1400" i="58"/>
  <c r="L1400" i="58"/>
  <c r="K1400" i="58"/>
  <c r="J1400" i="58"/>
  <c r="I1400" i="58"/>
  <c r="M1399" i="58"/>
  <c r="L1399" i="58"/>
  <c r="K1399" i="58"/>
  <c r="J1399" i="58"/>
  <c r="I1399" i="58"/>
  <c r="M1398" i="58"/>
  <c r="L1398" i="58"/>
  <c r="K1398" i="58"/>
  <c r="J1398" i="58"/>
  <c r="I1398" i="58"/>
  <c r="M1397" i="58"/>
  <c r="L1397" i="58"/>
  <c r="K1397" i="58"/>
  <c r="J1397" i="58"/>
  <c r="N1397" i="58" s="1"/>
  <c r="I1397" i="58"/>
  <c r="M1396" i="58"/>
  <c r="L1396" i="58"/>
  <c r="K1396" i="58"/>
  <c r="J1396" i="58"/>
  <c r="N1396" i="58" s="1"/>
  <c r="I1396" i="58"/>
  <c r="M1395" i="58"/>
  <c r="L1395" i="58"/>
  <c r="K1395" i="58"/>
  <c r="J1395" i="58"/>
  <c r="I1395" i="58"/>
  <c r="M1394" i="58"/>
  <c r="L1394" i="58"/>
  <c r="K1394" i="58"/>
  <c r="J1394" i="58"/>
  <c r="I1394" i="58"/>
  <c r="M1393" i="58"/>
  <c r="L1393" i="58"/>
  <c r="K1393" i="58"/>
  <c r="J1393" i="58"/>
  <c r="I1393" i="58"/>
  <c r="M1392" i="58"/>
  <c r="L1392" i="58"/>
  <c r="K1392" i="58"/>
  <c r="J1392" i="58"/>
  <c r="I1392" i="58"/>
  <c r="M1391" i="58"/>
  <c r="L1391" i="58"/>
  <c r="K1391" i="58"/>
  <c r="J1391" i="58"/>
  <c r="I1391" i="58"/>
  <c r="M1390" i="58"/>
  <c r="L1390" i="58"/>
  <c r="K1390" i="58"/>
  <c r="J1390" i="58"/>
  <c r="I1390" i="58"/>
  <c r="M1389" i="58"/>
  <c r="L1389" i="58"/>
  <c r="K1389" i="58"/>
  <c r="J1389" i="58"/>
  <c r="N1389" i="58" s="1"/>
  <c r="I1389" i="58"/>
  <c r="M1388" i="58"/>
  <c r="L1388" i="58"/>
  <c r="K1388" i="58"/>
  <c r="J1388" i="58"/>
  <c r="I1388" i="58"/>
  <c r="M1387" i="58"/>
  <c r="L1387" i="58"/>
  <c r="K1387" i="58"/>
  <c r="J1387" i="58"/>
  <c r="I1387" i="58"/>
  <c r="M1386" i="58"/>
  <c r="L1386" i="58"/>
  <c r="K1386" i="58"/>
  <c r="J1386" i="58"/>
  <c r="I1386" i="58"/>
  <c r="M1385" i="58"/>
  <c r="L1385" i="58"/>
  <c r="K1385" i="58"/>
  <c r="J1385" i="58"/>
  <c r="I1385" i="58"/>
  <c r="M1384" i="58"/>
  <c r="L1384" i="58"/>
  <c r="K1384" i="58"/>
  <c r="J1384" i="58"/>
  <c r="I1384" i="58"/>
  <c r="M1383" i="58"/>
  <c r="L1383" i="58"/>
  <c r="K1383" i="58"/>
  <c r="J1383" i="58"/>
  <c r="I1383" i="58"/>
  <c r="M1382" i="58"/>
  <c r="L1382" i="58"/>
  <c r="K1382" i="58"/>
  <c r="J1382" i="58"/>
  <c r="I1382" i="58"/>
  <c r="M1381" i="58"/>
  <c r="L1381" i="58"/>
  <c r="K1381" i="58"/>
  <c r="J1381" i="58"/>
  <c r="I1381" i="58"/>
  <c r="M1380" i="58"/>
  <c r="L1380" i="58"/>
  <c r="K1380" i="58"/>
  <c r="J1380" i="58"/>
  <c r="I1380" i="58"/>
  <c r="M1379" i="58"/>
  <c r="L1379" i="58"/>
  <c r="K1379" i="58"/>
  <c r="J1379" i="58"/>
  <c r="M1378" i="58"/>
  <c r="L1378" i="58"/>
  <c r="K1378" i="58"/>
  <c r="J1378" i="58"/>
  <c r="M1377" i="58"/>
  <c r="L1377" i="58"/>
  <c r="K1377" i="58"/>
  <c r="J1377" i="58"/>
  <c r="N1377" i="58" s="1"/>
  <c r="M1376" i="58"/>
  <c r="L1376" i="58"/>
  <c r="K1376" i="58"/>
  <c r="J1376" i="58"/>
  <c r="M1375" i="58"/>
  <c r="L1375" i="58"/>
  <c r="K1375" i="58"/>
  <c r="J1375" i="58"/>
  <c r="N1375" i="58" s="1"/>
  <c r="M1374" i="58"/>
  <c r="L1374" i="58"/>
  <c r="K1374" i="58"/>
  <c r="J1374" i="58"/>
  <c r="I1374" i="58"/>
  <c r="I1375" i="58" s="1"/>
  <c r="M1373" i="58"/>
  <c r="L1373" i="58"/>
  <c r="K1373" i="58"/>
  <c r="J1373" i="58"/>
  <c r="N1373" i="58" s="1"/>
  <c r="M1372" i="58"/>
  <c r="L1372" i="58"/>
  <c r="K1372" i="58"/>
  <c r="J1372" i="58"/>
  <c r="M1371" i="58"/>
  <c r="L1371" i="58"/>
  <c r="K1371" i="58"/>
  <c r="J1371" i="58"/>
  <c r="N1371" i="58" s="1"/>
  <c r="M1370" i="58"/>
  <c r="L1370" i="58"/>
  <c r="K1370" i="58"/>
  <c r="J1370" i="58"/>
  <c r="M1369" i="58"/>
  <c r="L1369" i="58"/>
  <c r="K1369" i="58"/>
  <c r="J1369" i="58"/>
  <c r="M1368" i="58"/>
  <c r="L1368" i="58"/>
  <c r="K1368" i="58"/>
  <c r="J1368" i="58"/>
  <c r="N1368" i="58" s="1"/>
  <c r="M1367" i="58"/>
  <c r="L1367" i="58"/>
  <c r="K1367" i="58"/>
  <c r="J1367" i="58"/>
  <c r="N1367" i="58" s="1"/>
  <c r="I1367" i="58"/>
  <c r="I1368" i="58" s="1"/>
  <c r="I1369" i="58" s="1"/>
  <c r="I1370" i="58" s="1"/>
  <c r="M1366" i="58"/>
  <c r="L1366" i="58"/>
  <c r="K1366" i="58"/>
  <c r="J1366" i="58"/>
  <c r="M1365" i="58"/>
  <c r="L1365" i="58"/>
  <c r="K1365" i="58"/>
  <c r="J1365" i="58"/>
  <c r="M1364" i="58"/>
  <c r="L1364" i="58"/>
  <c r="K1364" i="58"/>
  <c r="J1364" i="58"/>
  <c r="N1364" i="58" s="1"/>
  <c r="M1363" i="58"/>
  <c r="L1363" i="58"/>
  <c r="K1363" i="58"/>
  <c r="J1363" i="58"/>
  <c r="M1362" i="58"/>
  <c r="L1362" i="58"/>
  <c r="K1362" i="58"/>
  <c r="J1362" i="58"/>
  <c r="M1361" i="58"/>
  <c r="L1361" i="58"/>
  <c r="K1361" i="58"/>
  <c r="J1361" i="58"/>
  <c r="M1360" i="58"/>
  <c r="L1360" i="58"/>
  <c r="K1360" i="58"/>
  <c r="J1360" i="58"/>
  <c r="M1359" i="58"/>
  <c r="L1359" i="58"/>
  <c r="K1359" i="58"/>
  <c r="J1359" i="58"/>
  <c r="M1358" i="58"/>
  <c r="L1358" i="58"/>
  <c r="K1358" i="58"/>
  <c r="J1358" i="58"/>
  <c r="N1358" i="58" s="1"/>
  <c r="M1357" i="58"/>
  <c r="L1357" i="58"/>
  <c r="K1357" i="58"/>
  <c r="J1357" i="58"/>
  <c r="N1357" i="58" s="1"/>
  <c r="M1356" i="58"/>
  <c r="L1356" i="58"/>
  <c r="K1356" i="58"/>
  <c r="J1356" i="58"/>
  <c r="N1356" i="58" s="1"/>
  <c r="M1355" i="58"/>
  <c r="L1355" i="58"/>
  <c r="K1355" i="58"/>
  <c r="J1355" i="58"/>
  <c r="M1354" i="58"/>
  <c r="L1354" i="58"/>
  <c r="K1354" i="58"/>
  <c r="J1354" i="58"/>
  <c r="N1354" i="58" s="1"/>
  <c r="M1353" i="58"/>
  <c r="L1353" i="58"/>
  <c r="K1353" i="58"/>
  <c r="J1353" i="58"/>
  <c r="M1352" i="58"/>
  <c r="L1352" i="58"/>
  <c r="K1352" i="58"/>
  <c r="J1352" i="58"/>
  <c r="N1352" i="58" s="1"/>
  <c r="M1351" i="58"/>
  <c r="L1351" i="58"/>
  <c r="K1351" i="58"/>
  <c r="J1351" i="58"/>
  <c r="M1350" i="58"/>
  <c r="L1350" i="58"/>
  <c r="K1350" i="58"/>
  <c r="J1350" i="58"/>
  <c r="M1349" i="58"/>
  <c r="L1349" i="58"/>
  <c r="K1349" i="58"/>
  <c r="J1349" i="58"/>
  <c r="N1349" i="58" s="1"/>
  <c r="M1348" i="58"/>
  <c r="L1348" i="58"/>
  <c r="K1348" i="58"/>
  <c r="J1348" i="58"/>
  <c r="N1348" i="58" s="1"/>
  <c r="M1347" i="58"/>
  <c r="L1347" i="58"/>
  <c r="K1347" i="58"/>
  <c r="J1347" i="58"/>
  <c r="M1346" i="58"/>
  <c r="L1346" i="58"/>
  <c r="K1346" i="58"/>
  <c r="J1346" i="58"/>
  <c r="N1346" i="58" s="1"/>
  <c r="M1345" i="58"/>
  <c r="L1345" i="58"/>
  <c r="K1345" i="58"/>
  <c r="J1345" i="58"/>
  <c r="M1344" i="58"/>
  <c r="L1344" i="58"/>
  <c r="K1344" i="58"/>
  <c r="J1344" i="58"/>
  <c r="N1344" i="58" s="1"/>
  <c r="M1343" i="58"/>
  <c r="L1343" i="58"/>
  <c r="K1343" i="58"/>
  <c r="J1343" i="58"/>
  <c r="M1342" i="58"/>
  <c r="L1342" i="58"/>
  <c r="K1342" i="58"/>
  <c r="J1342" i="58"/>
  <c r="N1342" i="58" s="1"/>
  <c r="M1341" i="58"/>
  <c r="L1341" i="58"/>
  <c r="K1341" i="58"/>
  <c r="J1341" i="58"/>
  <c r="I1341" i="58"/>
  <c r="M1340" i="58"/>
  <c r="L1340" i="58"/>
  <c r="K1340" i="58"/>
  <c r="J1340" i="58"/>
  <c r="I1340" i="58"/>
  <c r="M1339" i="58"/>
  <c r="L1339" i="58"/>
  <c r="K1339" i="58"/>
  <c r="J1339" i="58"/>
  <c r="I1339" i="58"/>
  <c r="M1338" i="58"/>
  <c r="L1338" i="58"/>
  <c r="K1338" i="58"/>
  <c r="J1338" i="58"/>
  <c r="I1338" i="58"/>
  <c r="M1337" i="58"/>
  <c r="L1337" i="58"/>
  <c r="K1337" i="58"/>
  <c r="J1337" i="58"/>
  <c r="N1337" i="58" s="1"/>
  <c r="I1337" i="58"/>
  <c r="M1336" i="58"/>
  <c r="L1336" i="58"/>
  <c r="K1336" i="58"/>
  <c r="J1336" i="58"/>
  <c r="I1336" i="58"/>
  <c r="M1335" i="58"/>
  <c r="L1335" i="58"/>
  <c r="K1335" i="58"/>
  <c r="J1335" i="58"/>
  <c r="N1335" i="58" s="1"/>
  <c r="I1335" i="58"/>
  <c r="M1334" i="58"/>
  <c r="L1334" i="58"/>
  <c r="K1334" i="58"/>
  <c r="J1334" i="58"/>
  <c r="N1334" i="58" s="1"/>
  <c r="I1334" i="58"/>
  <c r="M1333" i="58"/>
  <c r="L1333" i="58"/>
  <c r="K1333" i="58"/>
  <c r="J1333" i="58"/>
  <c r="N1333" i="58" s="1"/>
  <c r="I1333" i="58"/>
  <c r="M1332" i="58"/>
  <c r="L1332" i="58"/>
  <c r="K1332" i="58"/>
  <c r="J1332" i="58"/>
  <c r="I1332" i="58"/>
  <c r="M1331" i="58"/>
  <c r="L1331" i="58"/>
  <c r="K1331" i="58"/>
  <c r="J1331" i="58"/>
  <c r="I1331" i="58"/>
  <c r="M1330" i="58"/>
  <c r="L1330" i="58"/>
  <c r="K1330" i="58"/>
  <c r="J1330" i="58"/>
  <c r="I1330" i="58"/>
  <c r="M1329" i="58"/>
  <c r="L1329" i="58"/>
  <c r="K1329" i="58"/>
  <c r="J1329" i="58"/>
  <c r="N1329" i="58" s="1"/>
  <c r="I1329" i="58"/>
  <c r="M1328" i="58"/>
  <c r="L1328" i="58"/>
  <c r="K1328" i="58"/>
  <c r="J1328" i="58"/>
  <c r="I1328" i="58"/>
  <c r="M1327" i="58"/>
  <c r="L1327" i="58"/>
  <c r="K1327" i="58"/>
  <c r="J1327" i="58"/>
  <c r="I1327" i="58"/>
  <c r="M1326" i="58"/>
  <c r="L1326" i="58"/>
  <c r="K1326" i="58"/>
  <c r="J1326" i="58"/>
  <c r="I1326" i="58"/>
  <c r="M1325" i="58"/>
  <c r="L1325" i="58"/>
  <c r="K1325" i="58"/>
  <c r="J1325" i="58"/>
  <c r="N1325" i="58" s="1"/>
  <c r="I1325" i="58"/>
  <c r="M1324" i="58"/>
  <c r="L1324" i="58"/>
  <c r="K1324" i="58"/>
  <c r="J1324" i="58"/>
  <c r="I1324" i="58"/>
  <c r="M1323" i="58"/>
  <c r="L1323" i="58"/>
  <c r="K1323" i="58"/>
  <c r="J1323" i="58"/>
  <c r="I1323" i="58"/>
  <c r="M1322" i="58"/>
  <c r="L1322" i="58"/>
  <c r="K1322" i="58"/>
  <c r="J1322" i="58"/>
  <c r="I1322" i="58"/>
  <c r="M1321" i="58"/>
  <c r="L1321" i="58"/>
  <c r="K1321" i="58"/>
  <c r="J1321" i="58"/>
  <c r="N1321" i="58" s="1"/>
  <c r="I1321" i="58"/>
  <c r="M1320" i="58"/>
  <c r="L1320" i="58"/>
  <c r="K1320" i="58"/>
  <c r="J1320" i="58"/>
  <c r="I1320" i="58"/>
  <c r="M1319" i="58"/>
  <c r="L1319" i="58"/>
  <c r="K1319" i="58"/>
  <c r="J1319" i="58"/>
  <c r="I1319" i="58"/>
  <c r="M1318" i="58"/>
  <c r="L1318" i="58"/>
  <c r="K1318" i="58"/>
  <c r="J1318" i="58"/>
  <c r="I1318" i="58"/>
  <c r="M1317" i="58"/>
  <c r="L1317" i="58"/>
  <c r="K1317" i="58"/>
  <c r="J1317" i="58"/>
  <c r="N1317" i="58" s="1"/>
  <c r="I1317" i="58"/>
  <c r="M1316" i="58"/>
  <c r="L1316" i="58"/>
  <c r="K1316" i="58"/>
  <c r="J1316" i="58"/>
  <c r="N1316" i="58" s="1"/>
  <c r="I1316" i="58"/>
  <c r="M1315" i="58"/>
  <c r="L1315" i="58"/>
  <c r="K1315" i="58"/>
  <c r="J1315" i="58"/>
  <c r="I1315" i="58"/>
  <c r="M1314" i="58"/>
  <c r="L1314" i="58"/>
  <c r="K1314" i="58"/>
  <c r="J1314" i="58"/>
  <c r="I1314" i="58"/>
  <c r="M1313" i="58"/>
  <c r="L1313" i="58"/>
  <c r="K1313" i="58"/>
  <c r="J1313" i="58"/>
  <c r="N1313" i="58" s="1"/>
  <c r="I1313" i="58"/>
  <c r="M1312" i="58"/>
  <c r="L1312" i="58"/>
  <c r="K1312" i="58"/>
  <c r="J1312" i="58"/>
  <c r="I1312" i="58"/>
  <c r="M1311" i="58"/>
  <c r="L1311" i="58"/>
  <c r="K1311" i="58"/>
  <c r="J1311" i="58"/>
  <c r="I1311" i="58"/>
  <c r="M1310" i="58"/>
  <c r="L1310" i="58"/>
  <c r="K1310" i="58"/>
  <c r="J1310" i="58"/>
  <c r="I1310" i="58"/>
  <c r="M1309" i="58"/>
  <c r="L1309" i="58"/>
  <c r="K1309" i="58"/>
  <c r="J1309" i="58"/>
  <c r="I1309" i="58"/>
  <c r="M1308" i="58"/>
  <c r="L1308" i="58"/>
  <c r="K1308" i="58"/>
  <c r="J1308" i="58"/>
  <c r="N1308" i="58" s="1"/>
  <c r="I1308" i="58"/>
  <c r="M1307" i="58"/>
  <c r="L1307" i="58"/>
  <c r="K1307" i="58"/>
  <c r="J1307" i="58"/>
  <c r="N1307" i="58" s="1"/>
  <c r="I1307" i="58"/>
  <c r="M1306" i="58"/>
  <c r="L1306" i="58"/>
  <c r="K1306" i="58"/>
  <c r="J1306" i="58"/>
  <c r="N1306" i="58" s="1"/>
  <c r="I1306" i="58"/>
  <c r="M1305" i="58"/>
  <c r="L1305" i="58"/>
  <c r="K1305" i="58"/>
  <c r="J1305" i="58"/>
  <c r="N1305" i="58" s="1"/>
  <c r="I1305" i="58"/>
  <c r="M1304" i="58"/>
  <c r="L1304" i="58"/>
  <c r="K1304" i="58"/>
  <c r="J1304" i="58"/>
  <c r="I1304" i="58"/>
  <c r="M1303" i="58"/>
  <c r="L1303" i="58"/>
  <c r="K1303" i="58"/>
  <c r="J1303" i="58"/>
  <c r="N1303" i="58" s="1"/>
  <c r="I1303" i="58"/>
  <c r="M1302" i="58"/>
  <c r="L1302" i="58"/>
  <c r="K1302" i="58"/>
  <c r="J1302" i="58"/>
  <c r="I1302" i="58"/>
  <c r="M1301" i="58"/>
  <c r="L1301" i="58"/>
  <c r="K1301" i="58"/>
  <c r="J1301" i="58"/>
  <c r="I1301" i="58"/>
  <c r="M1300" i="58"/>
  <c r="L1300" i="58"/>
  <c r="K1300" i="58"/>
  <c r="J1300" i="58"/>
  <c r="I1300" i="58"/>
  <c r="M1299" i="58"/>
  <c r="L1299" i="58"/>
  <c r="K1299" i="58"/>
  <c r="J1299" i="58"/>
  <c r="I1299" i="58"/>
  <c r="M1298" i="58"/>
  <c r="L1298" i="58"/>
  <c r="K1298" i="58"/>
  <c r="J1298" i="58"/>
  <c r="I1298" i="58"/>
  <c r="M1297" i="58"/>
  <c r="L1297" i="58"/>
  <c r="K1297" i="58"/>
  <c r="J1297" i="58"/>
  <c r="N1297" i="58" s="1"/>
  <c r="I1297" i="58"/>
  <c r="M1296" i="58"/>
  <c r="L1296" i="58"/>
  <c r="K1296" i="58"/>
  <c r="J1296" i="58"/>
  <c r="N1296" i="58" s="1"/>
  <c r="I1296" i="58"/>
  <c r="M1295" i="58"/>
  <c r="L1295" i="58"/>
  <c r="K1295" i="58"/>
  <c r="J1295" i="58"/>
  <c r="M1294" i="58"/>
  <c r="L1294" i="58"/>
  <c r="K1294" i="58"/>
  <c r="J1294" i="58"/>
  <c r="M1293" i="58"/>
  <c r="L1293" i="58"/>
  <c r="K1293" i="58"/>
  <c r="J1293" i="58"/>
  <c r="M1292" i="58"/>
  <c r="L1292" i="58"/>
  <c r="K1292" i="58"/>
  <c r="J1292" i="58"/>
  <c r="M1291" i="58"/>
  <c r="L1291" i="58"/>
  <c r="K1291" i="58"/>
  <c r="J1291" i="58"/>
  <c r="M1290" i="58"/>
  <c r="L1290" i="58"/>
  <c r="K1290" i="58"/>
  <c r="J1290" i="58"/>
  <c r="N1290" i="58" s="1"/>
  <c r="M1289" i="58"/>
  <c r="L1289" i="58"/>
  <c r="K1289" i="58"/>
  <c r="J1289" i="58"/>
  <c r="M1288" i="58"/>
  <c r="L1288" i="58"/>
  <c r="K1288" i="58"/>
  <c r="J1288" i="58"/>
  <c r="M1287" i="58"/>
  <c r="L1287" i="58"/>
  <c r="K1287" i="58"/>
  <c r="J1287" i="58"/>
  <c r="M1286" i="58"/>
  <c r="L1286" i="58"/>
  <c r="K1286" i="58"/>
  <c r="J1286" i="58"/>
  <c r="M1285" i="58"/>
  <c r="L1285" i="58"/>
  <c r="K1285" i="58"/>
  <c r="J1285" i="58"/>
  <c r="M1284" i="58"/>
  <c r="L1284" i="58"/>
  <c r="K1284" i="58"/>
  <c r="J1284" i="58"/>
  <c r="M1283" i="58"/>
  <c r="L1283" i="58"/>
  <c r="K1283" i="58"/>
  <c r="J1283" i="58"/>
  <c r="M1282" i="58"/>
  <c r="L1282" i="58"/>
  <c r="K1282" i="58"/>
  <c r="J1282" i="58"/>
  <c r="M1281" i="58"/>
  <c r="L1281" i="58"/>
  <c r="K1281" i="58"/>
  <c r="J1281" i="58"/>
  <c r="N1281" i="58" s="1"/>
  <c r="M1280" i="58"/>
  <c r="L1280" i="58"/>
  <c r="K1280" i="58"/>
  <c r="J1280" i="58"/>
  <c r="M1279" i="58"/>
  <c r="L1279" i="58"/>
  <c r="K1279" i="58"/>
  <c r="J1279" i="58"/>
  <c r="N1279" i="58" s="1"/>
  <c r="M1278" i="58"/>
  <c r="L1278" i="58"/>
  <c r="K1278" i="58"/>
  <c r="J1278" i="58"/>
  <c r="M1277" i="58"/>
  <c r="L1277" i="58"/>
  <c r="K1277" i="58"/>
  <c r="J1277" i="58"/>
  <c r="M1276" i="58"/>
  <c r="L1276" i="58"/>
  <c r="K1276" i="58"/>
  <c r="J1276" i="58"/>
  <c r="M1275" i="58"/>
  <c r="L1275" i="58"/>
  <c r="K1275" i="58"/>
  <c r="J1275" i="58"/>
  <c r="M1274" i="58"/>
  <c r="L1274" i="58"/>
  <c r="K1274" i="58"/>
  <c r="J1274" i="58"/>
  <c r="M1273" i="58"/>
  <c r="L1273" i="58"/>
  <c r="K1273" i="58"/>
  <c r="J1273" i="58"/>
  <c r="M1272" i="58"/>
  <c r="L1272" i="58"/>
  <c r="K1272" i="58"/>
  <c r="J1272" i="58"/>
  <c r="M1271" i="58"/>
  <c r="L1271" i="58"/>
  <c r="K1271" i="58"/>
  <c r="J1271" i="58"/>
  <c r="M1270" i="58"/>
  <c r="L1270" i="58"/>
  <c r="K1270" i="58"/>
  <c r="J1270" i="58"/>
  <c r="M1269" i="58"/>
  <c r="L1269" i="58"/>
  <c r="K1269" i="58"/>
  <c r="J1269" i="58"/>
  <c r="N1269" i="58" s="1"/>
  <c r="M1268" i="58"/>
  <c r="L1268" i="58"/>
  <c r="K1268" i="58"/>
  <c r="J1268" i="58"/>
  <c r="I1268" i="58"/>
  <c r="I1269" i="58" s="1"/>
  <c r="I1270" i="58" s="1"/>
  <c r="I1271" i="58" s="1"/>
  <c r="I1272" i="58" s="1"/>
  <c r="M1267" i="58"/>
  <c r="L1267" i="58"/>
  <c r="K1267" i="58"/>
  <c r="J1267" i="58"/>
  <c r="I1267" i="58"/>
  <c r="M1266" i="58"/>
  <c r="L1266" i="58"/>
  <c r="K1266" i="58"/>
  <c r="J1266" i="58"/>
  <c r="N1266" i="58" s="1"/>
  <c r="I1266" i="58"/>
  <c r="M1265" i="58"/>
  <c r="L1265" i="58"/>
  <c r="K1265" i="58"/>
  <c r="J1265" i="58"/>
  <c r="N1265" i="58" s="1"/>
  <c r="I1265" i="58"/>
  <c r="M1264" i="58"/>
  <c r="L1264" i="58"/>
  <c r="K1264" i="58"/>
  <c r="J1264" i="58"/>
  <c r="N1264" i="58" s="1"/>
  <c r="I1264" i="58"/>
  <c r="M1263" i="58"/>
  <c r="L1263" i="58"/>
  <c r="K1263" i="58"/>
  <c r="J1263" i="58"/>
  <c r="N1263" i="58" s="1"/>
  <c r="I1263" i="58"/>
  <c r="M1262" i="58"/>
  <c r="L1262" i="58"/>
  <c r="K1262" i="58"/>
  <c r="J1262" i="58"/>
  <c r="I1262" i="58"/>
  <c r="M1261" i="58"/>
  <c r="L1261" i="58"/>
  <c r="K1261" i="58"/>
  <c r="J1261" i="58"/>
  <c r="I1261" i="58"/>
  <c r="M1260" i="58"/>
  <c r="L1260" i="58"/>
  <c r="K1260" i="58"/>
  <c r="J1260" i="58"/>
  <c r="I1260" i="58"/>
  <c r="M1259" i="58"/>
  <c r="L1259" i="58"/>
  <c r="K1259" i="58"/>
  <c r="J1259" i="58"/>
  <c r="I1259" i="58"/>
  <c r="M1258" i="58"/>
  <c r="L1258" i="58"/>
  <c r="K1258" i="58"/>
  <c r="J1258" i="58"/>
  <c r="N1258" i="58" s="1"/>
  <c r="I1258" i="58"/>
  <c r="M1257" i="58"/>
  <c r="L1257" i="58"/>
  <c r="K1257" i="58"/>
  <c r="J1257" i="58"/>
  <c r="I1257" i="58"/>
  <c r="M1256" i="58"/>
  <c r="L1256" i="58"/>
  <c r="K1256" i="58"/>
  <c r="J1256" i="58"/>
  <c r="I1256" i="58"/>
  <c r="M1255" i="58"/>
  <c r="L1255" i="58"/>
  <c r="K1255" i="58"/>
  <c r="J1255" i="58"/>
  <c r="I1255" i="58"/>
  <c r="M1254" i="58"/>
  <c r="L1254" i="58"/>
  <c r="K1254" i="58"/>
  <c r="J1254" i="58"/>
  <c r="I1254" i="58"/>
  <c r="M1253" i="58"/>
  <c r="L1253" i="58"/>
  <c r="K1253" i="58"/>
  <c r="J1253" i="58"/>
  <c r="N1253" i="58" s="1"/>
  <c r="I1253" i="58"/>
  <c r="M1252" i="58"/>
  <c r="L1252" i="58"/>
  <c r="K1252" i="58"/>
  <c r="J1252" i="58"/>
  <c r="N1252" i="58" s="1"/>
  <c r="I1252" i="58"/>
  <c r="M1251" i="58"/>
  <c r="L1251" i="58"/>
  <c r="K1251" i="58"/>
  <c r="J1251" i="58"/>
  <c r="I1251" i="58"/>
  <c r="M1250" i="58"/>
  <c r="L1250" i="58"/>
  <c r="K1250" i="58"/>
  <c r="J1250" i="58"/>
  <c r="N1250" i="58" s="1"/>
  <c r="I1250" i="58"/>
  <c r="M1249" i="58"/>
  <c r="L1249" i="58"/>
  <c r="K1249" i="58"/>
  <c r="J1249" i="58"/>
  <c r="I1249" i="58"/>
  <c r="M1248" i="58"/>
  <c r="L1248" i="58"/>
  <c r="K1248" i="58"/>
  <c r="J1248" i="58"/>
  <c r="I1248" i="58"/>
  <c r="M1247" i="58"/>
  <c r="L1247" i="58"/>
  <c r="K1247" i="58"/>
  <c r="J1247" i="58"/>
  <c r="N1247" i="58" s="1"/>
  <c r="I1247" i="58"/>
  <c r="M1246" i="58"/>
  <c r="L1246" i="58"/>
  <c r="K1246" i="58"/>
  <c r="J1246" i="58"/>
  <c r="N1246" i="58" s="1"/>
  <c r="I1246" i="58"/>
  <c r="M1245" i="58"/>
  <c r="L1245" i="58"/>
  <c r="K1245" i="58"/>
  <c r="J1245" i="58"/>
  <c r="I1245" i="58"/>
  <c r="M1244" i="58"/>
  <c r="L1244" i="58"/>
  <c r="K1244" i="58"/>
  <c r="J1244" i="58"/>
  <c r="I1244" i="58"/>
  <c r="M1243" i="58"/>
  <c r="L1243" i="58"/>
  <c r="K1243" i="58"/>
  <c r="J1243" i="58"/>
  <c r="I1243" i="58"/>
  <c r="M1242" i="58"/>
  <c r="L1242" i="58"/>
  <c r="K1242" i="58"/>
  <c r="J1242" i="58"/>
  <c r="N1242" i="58" s="1"/>
  <c r="I1242" i="58"/>
  <c r="M1241" i="58"/>
  <c r="L1241" i="58"/>
  <c r="K1241" i="58"/>
  <c r="J1241" i="58"/>
  <c r="I1241" i="58"/>
  <c r="M1240" i="58"/>
  <c r="L1240" i="58"/>
  <c r="K1240" i="58"/>
  <c r="J1240" i="58"/>
  <c r="I1240" i="58"/>
  <c r="M1239" i="58"/>
  <c r="L1239" i="58"/>
  <c r="K1239" i="58"/>
  <c r="J1239" i="58"/>
  <c r="I1239" i="58"/>
  <c r="M1238" i="58"/>
  <c r="L1238" i="58"/>
  <c r="K1238" i="58"/>
  <c r="J1238" i="58"/>
  <c r="N1238" i="58" s="1"/>
  <c r="I1238" i="58"/>
  <c r="M1237" i="58"/>
  <c r="L1237" i="58"/>
  <c r="K1237" i="58"/>
  <c r="J1237" i="58"/>
  <c r="N1237" i="58" s="1"/>
  <c r="I1237" i="58"/>
  <c r="M1236" i="58"/>
  <c r="L1236" i="58"/>
  <c r="K1236" i="58"/>
  <c r="J1236" i="58"/>
  <c r="N1236" i="58" s="1"/>
  <c r="I1236" i="58"/>
  <c r="M1235" i="58"/>
  <c r="L1235" i="58"/>
  <c r="K1235" i="58"/>
  <c r="J1235" i="58"/>
  <c r="I1235" i="58"/>
  <c r="M1234" i="58"/>
  <c r="L1234" i="58"/>
  <c r="K1234" i="58"/>
  <c r="J1234" i="58"/>
  <c r="N1234" i="58" s="1"/>
  <c r="I1234" i="58"/>
  <c r="M1233" i="58"/>
  <c r="L1233" i="58"/>
  <c r="K1233" i="58"/>
  <c r="J1233" i="58"/>
  <c r="N1233" i="58" s="1"/>
  <c r="I1233" i="58"/>
  <c r="M1232" i="58"/>
  <c r="L1232" i="58"/>
  <c r="K1232" i="58"/>
  <c r="J1232" i="58"/>
  <c r="N1232" i="58" s="1"/>
  <c r="I1232" i="58"/>
  <c r="M1231" i="58"/>
  <c r="L1231" i="58"/>
  <c r="K1231" i="58"/>
  <c r="J1231" i="58"/>
  <c r="I1231" i="58"/>
  <c r="M1230" i="58"/>
  <c r="L1230" i="58"/>
  <c r="K1230" i="58"/>
  <c r="J1230" i="58"/>
  <c r="N1230" i="58" s="1"/>
  <c r="I1230" i="58"/>
  <c r="M1229" i="58"/>
  <c r="L1229" i="58"/>
  <c r="K1229" i="58"/>
  <c r="J1229" i="58"/>
  <c r="N1229" i="58" s="1"/>
  <c r="I1229" i="58"/>
  <c r="M1228" i="58"/>
  <c r="L1228" i="58"/>
  <c r="K1228" i="58"/>
  <c r="J1228" i="58"/>
  <c r="I1228" i="58"/>
  <c r="M1227" i="58"/>
  <c r="L1227" i="58"/>
  <c r="K1227" i="58"/>
  <c r="J1227" i="58"/>
  <c r="I1227" i="58"/>
  <c r="M1226" i="58"/>
  <c r="L1226" i="58"/>
  <c r="K1226" i="58"/>
  <c r="J1226" i="58"/>
  <c r="N1226" i="58" s="1"/>
  <c r="I1226" i="58"/>
  <c r="M1225" i="58"/>
  <c r="L1225" i="58"/>
  <c r="K1225" i="58"/>
  <c r="J1225" i="58"/>
  <c r="N1225" i="58" s="1"/>
  <c r="I1225" i="58"/>
  <c r="M1224" i="58"/>
  <c r="L1224" i="58"/>
  <c r="K1224" i="58"/>
  <c r="J1224" i="58"/>
  <c r="N1224" i="58" s="1"/>
  <c r="I1224" i="58"/>
  <c r="M1223" i="58"/>
  <c r="L1223" i="58"/>
  <c r="K1223" i="58"/>
  <c r="J1223" i="58"/>
  <c r="I1223" i="58"/>
  <c r="M1222" i="58"/>
  <c r="L1222" i="58"/>
  <c r="K1222" i="58"/>
  <c r="J1222" i="58"/>
  <c r="N1222" i="58" s="1"/>
  <c r="I1222" i="58"/>
  <c r="M1221" i="58"/>
  <c r="L1221" i="58"/>
  <c r="K1221" i="58"/>
  <c r="J1221" i="58"/>
  <c r="N1221" i="58" s="1"/>
  <c r="I1221" i="58"/>
  <c r="M1220" i="58"/>
  <c r="L1220" i="58"/>
  <c r="K1220" i="58"/>
  <c r="J1220" i="58"/>
  <c r="I1220" i="58"/>
  <c r="M1219" i="58"/>
  <c r="L1219" i="58"/>
  <c r="K1219" i="58"/>
  <c r="J1219" i="58"/>
  <c r="I1219" i="58"/>
  <c r="M1218" i="58"/>
  <c r="L1218" i="58"/>
  <c r="K1218" i="58"/>
  <c r="J1218" i="58"/>
  <c r="N1218" i="58" s="1"/>
  <c r="I1218" i="58"/>
  <c r="M1217" i="58"/>
  <c r="L1217" i="58"/>
  <c r="K1217" i="58"/>
  <c r="J1217" i="58"/>
  <c r="N1217" i="58" s="1"/>
  <c r="I1217" i="58"/>
  <c r="M1216" i="58"/>
  <c r="L1216" i="58"/>
  <c r="K1216" i="58"/>
  <c r="J1216" i="58"/>
  <c r="I1216" i="58"/>
  <c r="M1215" i="58"/>
  <c r="L1215" i="58"/>
  <c r="K1215" i="58"/>
  <c r="J1215" i="58"/>
  <c r="N1215" i="58" s="1"/>
  <c r="I1215" i="58"/>
  <c r="M1214" i="58"/>
  <c r="L1214" i="58"/>
  <c r="K1214" i="58"/>
  <c r="J1214" i="58"/>
  <c r="N1214" i="58" s="1"/>
  <c r="I1214" i="58"/>
  <c r="M1213" i="58"/>
  <c r="L1213" i="58"/>
  <c r="K1213" i="58"/>
  <c r="J1213" i="58"/>
  <c r="I1213" i="58"/>
  <c r="M1212" i="58"/>
  <c r="L1212" i="58"/>
  <c r="K1212" i="58"/>
  <c r="J1212" i="58"/>
  <c r="I1212" i="58"/>
  <c r="M1211" i="58"/>
  <c r="L1211" i="58"/>
  <c r="K1211" i="58"/>
  <c r="J1211" i="58"/>
  <c r="I1211" i="58"/>
  <c r="M1210" i="58"/>
  <c r="L1210" i="58"/>
  <c r="K1210" i="58"/>
  <c r="J1210" i="58"/>
  <c r="N1210" i="58" s="1"/>
  <c r="I1210" i="58"/>
  <c r="M1209" i="58"/>
  <c r="L1209" i="58"/>
  <c r="K1209" i="58"/>
  <c r="J1209" i="58"/>
  <c r="I1209" i="58"/>
  <c r="M1208" i="58"/>
  <c r="L1208" i="58"/>
  <c r="K1208" i="58"/>
  <c r="J1208" i="58"/>
  <c r="I1208" i="58"/>
  <c r="M1207" i="58"/>
  <c r="L1207" i="58"/>
  <c r="K1207" i="58"/>
  <c r="J1207" i="58"/>
  <c r="N1207" i="58" s="1"/>
  <c r="I1207" i="58"/>
  <c r="M1206" i="58"/>
  <c r="L1206" i="58"/>
  <c r="K1206" i="58"/>
  <c r="J1206" i="58"/>
  <c r="N1206" i="58" s="1"/>
  <c r="I1206" i="58"/>
  <c r="M1205" i="58"/>
  <c r="L1205" i="58"/>
  <c r="K1205" i="58"/>
  <c r="J1205" i="58"/>
  <c r="I1205" i="58"/>
  <c r="M1204" i="58"/>
  <c r="L1204" i="58"/>
  <c r="K1204" i="58"/>
  <c r="J1204" i="58"/>
  <c r="N1204" i="58" s="1"/>
  <c r="I1204" i="58"/>
  <c r="M1203" i="58"/>
  <c r="L1203" i="58"/>
  <c r="K1203" i="58"/>
  <c r="J1203" i="58"/>
  <c r="N1203" i="58" s="1"/>
  <c r="I1203" i="58"/>
  <c r="M1202" i="58"/>
  <c r="L1202" i="58"/>
  <c r="K1202" i="58"/>
  <c r="J1202" i="58"/>
  <c r="N1202" i="58" s="1"/>
  <c r="I1202" i="58"/>
  <c r="M1201" i="58"/>
  <c r="L1201" i="58"/>
  <c r="K1201" i="58"/>
  <c r="J1201" i="58"/>
  <c r="I1201" i="58"/>
  <c r="M1200" i="58"/>
  <c r="L1200" i="58"/>
  <c r="K1200" i="58"/>
  <c r="J1200" i="58"/>
  <c r="N1200" i="58" s="1"/>
  <c r="I1200" i="58"/>
  <c r="M1199" i="58"/>
  <c r="L1199" i="58"/>
  <c r="K1199" i="58"/>
  <c r="J1199" i="58"/>
  <c r="N1199" i="58" s="1"/>
  <c r="I1199" i="58"/>
  <c r="M1198" i="58"/>
  <c r="L1198" i="58"/>
  <c r="K1198" i="58"/>
  <c r="J1198" i="58"/>
  <c r="I1198" i="58"/>
  <c r="M1197" i="58"/>
  <c r="L1197" i="58"/>
  <c r="K1197" i="58"/>
  <c r="J1197" i="58"/>
  <c r="N1197" i="58" s="1"/>
  <c r="I1197" i="58"/>
  <c r="M1196" i="58"/>
  <c r="L1196" i="58"/>
  <c r="K1196" i="58"/>
  <c r="J1196" i="58"/>
  <c r="N1196" i="58" s="1"/>
  <c r="I1196" i="58"/>
  <c r="M1195" i="58"/>
  <c r="L1195" i="58"/>
  <c r="K1195" i="58"/>
  <c r="J1195" i="58"/>
  <c r="I1195" i="58"/>
  <c r="M1194" i="58"/>
  <c r="L1194" i="58"/>
  <c r="K1194" i="58"/>
  <c r="J1194" i="58"/>
  <c r="N1194" i="58" s="1"/>
  <c r="I1194" i="58"/>
  <c r="M1193" i="58"/>
  <c r="L1193" i="58"/>
  <c r="K1193" i="58"/>
  <c r="J1193" i="58"/>
  <c r="I1193" i="58"/>
  <c r="M1192" i="58"/>
  <c r="L1192" i="58"/>
  <c r="K1192" i="58"/>
  <c r="J1192" i="58"/>
  <c r="I1192" i="58"/>
  <c r="M1191" i="58"/>
  <c r="L1191" i="58"/>
  <c r="K1191" i="58"/>
  <c r="J1191" i="58"/>
  <c r="I1191" i="58"/>
  <c r="M1190" i="58"/>
  <c r="L1190" i="58"/>
  <c r="K1190" i="58"/>
  <c r="J1190" i="58"/>
  <c r="N1190" i="58" s="1"/>
  <c r="I1190" i="58"/>
  <c r="M1189" i="58"/>
  <c r="L1189" i="58"/>
  <c r="K1189" i="58"/>
  <c r="J1189" i="58"/>
  <c r="I1189" i="58"/>
  <c r="M1188" i="58"/>
  <c r="L1188" i="58"/>
  <c r="K1188" i="58"/>
  <c r="J1188" i="58"/>
  <c r="N1188" i="58" s="1"/>
  <c r="I1188" i="58"/>
  <c r="M1187" i="58"/>
  <c r="L1187" i="58"/>
  <c r="K1187" i="58"/>
  <c r="J1187" i="58"/>
  <c r="I1187" i="58"/>
  <c r="M1186" i="58"/>
  <c r="L1186" i="58"/>
  <c r="K1186" i="58"/>
  <c r="J1186" i="58"/>
  <c r="N1186" i="58" s="1"/>
  <c r="I1186" i="58"/>
  <c r="M1185" i="58"/>
  <c r="L1185" i="58"/>
  <c r="K1185" i="58"/>
  <c r="J1185" i="58"/>
  <c r="N1185" i="58" s="1"/>
  <c r="I1185" i="58"/>
  <c r="M1184" i="58"/>
  <c r="L1184" i="58"/>
  <c r="K1184" i="58"/>
  <c r="J1184" i="58"/>
  <c r="I1184" i="58"/>
  <c r="M1183" i="58"/>
  <c r="L1183" i="58"/>
  <c r="K1183" i="58"/>
  <c r="J1183" i="58"/>
  <c r="I1183" i="58"/>
  <c r="M1182" i="58"/>
  <c r="L1182" i="58"/>
  <c r="K1182" i="58"/>
  <c r="J1182" i="58"/>
  <c r="N1182" i="58" s="1"/>
  <c r="I1182" i="58"/>
  <c r="M1181" i="58"/>
  <c r="L1181" i="58"/>
  <c r="K1181" i="58"/>
  <c r="J1181" i="58"/>
  <c r="N1181" i="58" s="1"/>
  <c r="I1181" i="58"/>
  <c r="M1180" i="58"/>
  <c r="L1180" i="58"/>
  <c r="K1180" i="58"/>
  <c r="J1180" i="58"/>
  <c r="I1180" i="58"/>
  <c r="M1179" i="58"/>
  <c r="L1179" i="58"/>
  <c r="K1179" i="58"/>
  <c r="J1179" i="58"/>
  <c r="N1179" i="58" s="1"/>
  <c r="I1179" i="58"/>
  <c r="M1178" i="58"/>
  <c r="L1178" i="58"/>
  <c r="K1178" i="58"/>
  <c r="J1178" i="58"/>
  <c r="N1178" i="58" s="1"/>
  <c r="I1178" i="58"/>
  <c r="M1177" i="58"/>
  <c r="L1177" i="58"/>
  <c r="K1177" i="58"/>
  <c r="J1177" i="58"/>
  <c r="I1177" i="58"/>
  <c r="M1176" i="58"/>
  <c r="L1176" i="58"/>
  <c r="K1176" i="58"/>
  <c r="J1176" i="58"/>
  <c r="I1176" i="58"/>
  <c r="M1175" i="58"/>
  <c r="L1175" i="58"/>
  <c r="K1175" i="58"/>
  <c r="J1175" i="58"/>
  <c r="I1175" i="58"/>
  <c r="M1174" i="58"/>
  <c r="L1174" i="58"/>
  <c r="K1174" i="58"/>
  <c r="J1174" i="58"/>
  <c r="N1174" i="58" s="1"/>
  <c r="I1174" i="58"/>
  <c r="M1173" i="58"/>
  <c r="L1173" i="58"/>
  <c r="K1173" i="58"/>
  <c r="J1173" i="58"/>
  <c r="I1173" i="58"/>
  <c r="M1172" i="58"/>
  <c r="L1172" i="58"/>
  <c r="K1172" i="58"/>
  <c r="J1172" i="58"/>
  <c r="N1172" i="58" s="1"/>
  <c r="I1172" i="58"/>
  <c r="M1171" i="58"/>
  <c r="L1171" i="58"/>
  <c r="K1171" i="58"/>
  <c r="J1171" i="58"/>
  <c r="I1171" i="58"/>
  <c r="M1170" i="58"/>
  <c r="L1170" i="58"/>
  <c r="K1170" i="58"/>
  <c r="J1170" i="58"/>
  <c r="N1170" i="58" s="1"/>
  <c r="I1170" i="58"/>
  <c r="M1169" i="58"/>
  <c r="L1169" i="58"/>
  <c r="K1169" i="58"/>
  <c r="J1169" i="58"/>
  <c r="I1169" i="58"/>
  <c r="M1168" i="58"/>
  <c r="L1168" i="58"/>
  <c r="K1168" i="58"/>
  <c r="J1168" i="58"/>
  <c r="I1168" i="58"/>
  <c r="M1167" i="58"/>
  <c r="L1167" i="58"/>
  <c r="K1167" i="58"/>
  <c r="J1167" i="58"/>
  <c r="I1167" i="58"/>
  <c r="M1166" i="58"/>
  <c r="L1166" i="58"/>
  <c r="K1166" i="58"/>
  <c r="J1166" i="58"/>
  <c r="N1166" i="58" s="1"/>
  <c r="I1166" i="58"/>
  <c r="M1165" i="58"/>
  <c r="L1165" i="58"/>
  <c r="K1165" i="58"/>
  <c r="J1165" i="58"/>
  <c r="I1165" i="58"/>
  <c r="M1164" i="58"/>
  <c r="L1164" i="58"/>
  <c r="K1164" i="58"/>
  <c r="J1164" i="58"/>
  <c r="I1164" i="58"/>
  <c r="M1163" i="58"/>
  <c r="L1163" i="58"/>
  <c r="K1163" i="58"/>
  <c r="J1163" i="58"/>
  <c r="I1163" i="58"/>
  <c r="M1162" i="58"/>
  <c r="L1162" i="58"/>
  <c r="K1162" i="58"/>
  <c r="J1162" i="58"/>
  <c r="N1162" i="58" s="1"/>
  <c r="I1162" i="58"/>
  <c r="M1161" i="58"/>
  <c r="L1161" i="58"/>
  <c r="K1161" i="58"/>
  <c r="J1161" i="58"/>
  <c r="I1161" i="58"/>
  <c r="M1160" i="58"/>
  <c r="L1160" i="58"/>
  <c r="K1160" i="58"/>
  <c r="J1160" i="58"/>
  <c r="I1160" i="58"/>
  <c r="M1159" i="58"/>
  <c r="L1159" i="58"/>
  <c r="K1159" i="58"/>
  <c r="J1159" i="58"/>
  <c r="N1159" i="58" s="1"/>
  <c r="I1159" i="58"/>
  <c r="M1158" i="58"/>
  <c r="L1158" i="58"/>
  <c r="K1158" i="58"/>
  <c r="J1158" i="58"/>
  <c r="N1158" i="58" s="1"/>
  <c r="I1158" i="58"/>
  <c r="M1157" i="58"/>
  <c r="L1157" i="58"/>
  <c r="K1157" i="58"/>
  <c r="J1157" i="58"/>
  <c r="N1157" i="58" s="1"/>
  <c r="I1157" i="58"/>
  <c r="M1156" i="58"/>
  <c r="L1156" i="58"/>
  <c r="K1156" i="58"/>
  <c r="J1156" i="58"/>
  <c r="N1156" i="58" s="1"/>
  <c r="I1156" i="58"/>
  <c r="M1155" i="58"/>
  <c r="L1155" i="58"/>
  <c r="K1155" i="58"/>
  <c r="J1155" i="58"/>
  <c r="I1155" i="58"/>
  <c r="M1154" i="58"/>
  <c r="L1154" i="58"/>
  <c r="K1154" i="58"/>
  <c r="J1154" i="58"/>
  <c r="I1154" i="58"/>
  <c r="M1153" i="58"/>
  <c r="L1153" i="58"/>
  <c r="K1153" i="58"/>
  <c r="J1153" i="58"/>
  <c r="I1153" i="58"/>
  <c r="M1152" i="58"/>
  <c r="L1152" i="58"/>
  <c r="K1152" i="58"/>
  <c r="J1152" i="58"/>
  <c r="N1152" i="58" s="1"/>
  <c r="I1152" i="58"/>
  <c r="M1151" i="58"/>
  <c r="L1151" i="58"/>
  <c r="K1151" i="58"/>
  <c r="J1151" i="58"/>
  <c r="I1151" i="58"/>
  <c r="M1150" i="58"/>
  <c r="L1150" i="58"/>
  <c r="K1150" i="58"/>
  <c r="J1150" i="58"/>
  <c r="I1150" i="58"/>
  <c r="M1149" i="58"/>
  <c r="L1149" i="58"/>
  <c r="K1149" i="58"/>
  <c r="J1149" i="58"/>
  <c r="I1149" i="58"/>
  <c r="M1148" i="58"/>
  <c r="L1148" i="58"/>
  <c r="K1148" i="58"/>
  <c r="J1148" i="58"/>
  <c r="I1148" i="58"/>
  <c r="M1147" i="58"/>
  <c r="L1147" i="58"/>
  <c r="K1147" i="58"/>
  <c r="J1147" i="58"/>
  <c r="I1147" i="58"/>
  <c r="M1146" i="58"/>
  <c r="L1146" i="58"/>
  <c r="K1146" i="58"/>
  <c r="J1146" i="58"/>
  <c r="N1146" i="58" s="1"/>
  <c r="I1146" i="58"/>
  <c r="M1145" i="58"/>
  <c r="L1145" i="58"/>
  <c r="K1145" i="58"/>
  <c r="J1145" i="58"/>
  <c r="I1145" i="58"/>
  <c r="M1144" i="58"/>
  <c r="L1144" i="58"/>
  <c r="K1144" i="58"/>
  <c r="J1144" i="58"/>
  <c r="N1144" i="58" s="1"/>
  <c r="I1144" i="58"/>
  <c r="M1143" i="58"/>
  <c r="L1143" i="58"/>
  <c r="K1143" i="58"/>
  <c r="J1143" i="58"/>
  <c r="I1143" i="58"/>
  <c r="M1142" i="58"/>
  <c r="L1142" i="58"/>
  <c r="K1142" i="58"/>
  <c r="J1142" i="58"/>
  <c r="N1142" i="58" s="1"/>
  <c r="I1142" i="58"/>
  <c r="M1141" i="58"/>
  <c r="L1141" i="58"/>
  <c r="K1141" i="58"/>
  <c r="J1141" i="58"/>
  <c r="I1141" i="58"/>
  <c r="M1140" i="58"/>
  <c r="L1140" i="58"/>
  <c r="K1140" i="58"/>
  <c r="J1140" i="58"/>
  <c r="I1140" i="58"/>
  <c r="M1139" i="58"/>
  <c r="L1139" i="58"/>
  <c r="K1139" i="58"/>
  <c r="J1139" i="58"/>
  <c r="I1139" i="58"/>
  <c r="M1138" i="58"/>
  <c r="L1138" i="58"/>
  <c r="K1138" i="58"/>
  <c r="J1138" i="58"/>
  <c r="N1138" i="58" s="1"/>
  <c r="I1138" i="58"/>
  <c r="M1137" i="58"/>
  <c r="L1137" i="58"/>
  <c r="K1137" i="58"/>
  <c r="J1137" i="58"/>
  <c r="N1137" i="58" s="1"/>
  <c r="I1137" i="58"/>
  <c r="M1136" i="58"/>
  <c r="L1136" i="58"/>
  <c r="K1136" i="58"/>
  <c r="J1136" i="58"/>
  <c r="N1136" i="58" s="1"/>
  <c r="I1136" i="58"/>
  <c r="M1135" i="58"/>
  <c r="L1135" i="58"/>
  <c r="K1135" i="58"/>
  <c r="J1135" i="58"/>
  <c r="N1135" i="58" s="1"/>
  <c r="I1135" i="58"/>
  <c r="M1134" i="58"/>
  <c r="L1134" i="58"/>
  <c r="K1134" i="58"/>
  <c r="J1134" i="58"/>
  <c r="N1134" i="58" s="1"/>
  <c r="I1134" i="58"/>
  <c r="M1133" i="58"/>
  <c r="L1133" i="58"/>
  <c r="K1133" i="58"/>
  <c r="J1133" i="58"/>
  <c r="I1133" i="58"/>
  <c r="M1132" i="58"/>
  <c r="L1132" i="58"/>
  <c r="K1132" i="58"/>
  <c r="J1132" i="58"/>
  <c r="I1132" i="58"/>
  <c r="M1131" i="58"/>
  <c r="L1131" i="58"/>
  <c r="K1131" i="58"/>
  <c r="J1131" i="58"/>
  <c r="I1131" i="58"/>
  <c r="M1130" i="58"/>
  <c r="L1130" i="58"/>
  <c r="K1130" i="58"/>
  <c r="J1130" i="58"/>
  <c r="N1130" i="58" s="1"/>
  <c r="I1130" i="58"/>
  <c r="M1129" i="58"/>
  <c r="L1129" i="58"/>
  <c r="K1129" i="58"/>
  <c r="J1129" i="58"/>
  <c r="I1129" i="58"/>
  <c r="M1128" i="58"/>
  <c r="L1128" i="58"/>
  <c r="K1128" i="58"/>
  <c r="J1128" i="58"/>
  <c r="I1128" i="58"/>
  <c r="M1127" i="58"/>
  <c r="L1127" i="58"/>
  <c r="K1127" i="58"/>
  <c r="J1127" i="58"/>
  <c r="I1127" i="58"/>
  <c r="M1126" i="58"/>
  <c r="L1126" i="58"/>
  <c r="K1126" i="58"/>
  <c r="J1126" i="58"/>
  <c r="I1126" i="58"/>
  <c r="M1125" i="58"/>
  <c r="L1125" i="58"/>
  <c r="K1125" i="58"/>
  <c r="J1125" i="58"/>
  <c r="N1125" i="58" s="1"/>
  <c r="I1125" i="58"/>
  <c r="M1124" i="58"/>
  <c r="L1124" i="58"/>
  <c r="K1124" i="58"/>
  <c r="J1124" i="58"/>
  <c r="I1124" i="58"/>
  <c r="M1123" i="58"/>
  <c r="L1123" i="58"/>
  <c r="K1123" i="58"/>
  <c r="J1123" i="58"/>
  <c r="N1123" i="58" s="1"/>
  <c r="I1123" i="58"/>
  <c r="M1122" i="58"/>
  <c r="L1122" i="58"/>
  <c r="K1122" i="58"/>
  <c r="J1122" i="58"/>
  <c r="N1122" i="58" s="1"/>
  <c r="I1122" i="58"/>
  <c r="M1121" i="58"/>
  <c r="L1121" i="58"/>
  <c r="K1121" i="58"/>
  <c r="J1121" i="58"/>
  <c r="I1121" i="58"/>
  <c r="M1120" i="58"/>
  <c r="L1120" i="58"/>
  <c r="K1120" i="58"/>
  <c r="J1120" i="58"/>
  <c r="I1120" i="58"/>
  <c r="M1119" i="58"/>
  <c r="L1119" i="58"/>
  <c r="K1119" i="58"/>
  <c r="J1119" i="58"/>
  <c r="I1119" i="58"/>
  <c r="M1118" i="58"/>
  <c r="L1118" i="58"/>
  <c r="K1118" i="58"/>
  <c r="J1118" i="58"/>
  <c r="I1118" i="58"/>
  <c r="M1117" i="58"/>
  <c r="L1117" i="58"/>
  <c r="K1117" i="58"/>
  <c r="J1117" i="58"/>
  <c r="I1117" i="58"/>
  <c r="M1116" i="58"/>
  <c r="L1116" i="58"/>
  <c r="K1116" i="58"/>
  <c r="J1116" i="58"/>
  <c r="I1116" i="58"/>
  <c r="M1115" i="58"/>
  <c r="L1115" i="58"/>
  <c r="K1115" i="58"/>
  <c r="J1115" i="58"/>
  <c r="I1115" i="58"/>
  <c r="M1114" i="58"/>
  <c r="L1114" i="58"/>
  <c r="K1114" i="58"/>
  <c r="J1114" i="58"/>
  <c r="N1114" i="58" s="1"/>
  <c r="I1114" i="58"/>
  <c r="M1113" i="58"/>
  <c r="L1113" i="58"/>
  <c r="K1113" i="58"/>
  <c r="J1113" i="58"/>
  <c r="N1113" i="58" s="1"/>
  <c r="I1113" i="58"/>
  <c r="M1112" i="58"/>
  <c r="L1112" i="58"/>
  <c r="K1112" i="58"/>
  <c r="J1112" i="58"/>
  <c r="I1112" i="58"/>
  <c r="M1111" i="58"/>
  <c r="L1111" i="58"/>
  <c r="K1111" i="58"/>
  <c r="J1111" i="58"/>
  <c r="I1111" i="58"/>
  <c r="M1110" i="58"/>
  <c r="L1110" i="58"/>
  <c r="K1110" i="58"/>
  <c r="J1110" i="58"/>
  <c r="N1110" i="58" s="1"/>
  <c r="I1110" i="58"/>
  <c r="M1109" i="58"/>
  <c r="L1109" i="58"/>
  <c r="K1109" i="58"/>
  <c r="J1109" i="58"/>
  <c r="I1109" i="58"/>
  <c r="M1108" i="58"/>
  <c r="L1108" i="58"/>
  <c r="K1108" i="58"/>
  <c r="J1108" i="58"/>
  <c r="N1108" i="58" s="1"/>
  <c r="I1108" i="58"/>
  <c r="M1107" i="58"/>
  <c r="L1107" i="58"/>
  <c r="K1107" i="58"/>
  <c r="J1107" i="58"/>
  <c r="N1107" i="58" s="1"/>
  <c r="I1107" i="58"/>
  <c r="M1106" i="58"/>
  <c r="L1106" i="58"/>
  <c r="K1106" i="58"/>
  <c r="J1106" i="58"/>
  <c r="N1106" i="58" s="1"/>
  <c r="I1106" i="58"/>
  <c r="M1105" i="58"/>
  <c r="L1105" i="58"/>
  <c r="K1105" i="58"/>
  <c r="J1105" i="58"/>
  <c r="I1105" i="58"/>
  <c r="M1104" i="58"/>
  <c r="L1104" i="58"/>
  <c r="K1104" i="58"/>
  <c r="J1104" i="58"/>
  <c r="I1104" i="58"/>
  <c r="M1103" i="58"/>
  <c r="L1103" i="58"/>
  <c r="K1103" i="58"/>
  <c r="J1103" i="58"/>
  <c r="N1103" i="58" s="1"/>
  <c r="I1103" i="58"/>
  <c r="M1102" i="58"/>
  <c r="L1102" i="58"/>
  <c r="K1102" i="58"/>
  <c r="J1102" i="58"/>
  <c r="N1102" i="58" s="1"/>
  <c r="I1102" i="58"/>
  <c r="M1101" i="58"/>
  <c r="L1101" i="58"/>
  <c r="K1101" i="58"/>
  <c r="J1101" i="58"/>
  <c r="I1101" i="58"/>
  <c r="M1100" i="58"/>
  <c r="L1100" i="58"/>
  <c r="K1100" i="58"/>
  <c r="J1100" i="58"/>
  <c r="I1100" i="58"/>
  <c r="M1099" i="58"/>
  <c r="L1099" i="58"/>
  <c r="K1099" i="58"/>
  <c r="J1099" i="58"/>
  <c r="N1099" i="58" s="1"/>
  <c r="I1099" i="58"/>
  <c r="M1098" i="58"/>
  <c r="L1098" i="58"/>
  <c r="K1098" i="58"/>
  <c r="J1098" i="58"/>
  <c r="N1098" i="58" s="1"/>
  <c r="I1098" i="58"/>
  <c r="M1097" i="58"/>
  <c r="L1097" i="58"/>
  <c r="K1097" i="58"/>
  <c r="J1097" i="58"/>
  <c r="I1097" i="58"/>
  <c r="M1096" i="58"/>
  <c r="L1096" i="58"/>
  <c r="K1096" i="58"/>
  <c r="J1096" i="58"/>
  <c r="I1096" i="58"/>
  <c r="M1095" i="58"/>
  <c r="L1095" i="58"/>
  <c r="K1095" i="58"/>
  <c r="J1095" i="58"/>
  <c r="I1095" i="58"/>
  <c r="M1094" i="58"/>
  <c r="L1094" i="58"/>
  <c r="K1094" i="58"/>
  <c r="J1094" i="58"/>
  <c r="N1094" i="58" s="1"/>
  <c r="I1094" i="58"/>
  <c r="M1093" i="58"/>
  <c r="L1093" i="58"/>
  <c r="K1093" i="58"/>
  <c r="J1093" i="58"/>
  <c r="N1093" i="58" s="1"/>
  <c r="I1093" i="58"/>
  <c r="M1092" i="58"/>
  <c r="L1092" i="58"/>
  <c r="K1092" i="58"/>
  <c r="J1092" i="58"/>
  <c r="N1092" i="58" s="1"/>
  <c r="I1092" i="58"/>
  <c r="M1091" i="58"/>
  <c r="L1091" i="58"/>
  <c r="K1091" i="58"/>
  <c r="J1091" i="58"/>
  <c r="N1091" i="58" s="1"/>
  <c r="I1091" i="58"/>
  <c r="M1090" i="58"/>
  <c r="L1090" i="58"/>
  <c r="K1090" i="58"/>
  <c r="J1090" i="58"/>
  <c r="N1090" i="58" s="1"/>
  <c r="I1090" i="58"/>
  <c r="M1089" i="58"/>
  <c r="L1089" i="58"/>
  <c r="K1089" i="58"/>
  <c r="J1089" i="58"/>
  <c r="N1089" i="58" s="1"/>
  <c r="I1089" i="58"/>
  <c r="M1088" i="58"/>
  <c r="L1088" i="58"/>
  <c r="K1088" i="58"/>
  <c r="J1088" i="58"/>
  <c r="I1088" i="58"/>
  <c r="M1087" i="58"/>
  <c r="L1087" i="58"/>
  <c r="K1087" i="58"/>
  <c r="J1087" i="58"/>
  <c r="I1087" i="58"/>
  <c r="M1086" i="58"/>
  <c r="L1086" i="58"/>
  <c r="K1086" i="58"/>
  <c r="J1086" i="58"/>
  <c r="I1086" i="58"/>
  <c r="M1085" i="58"/>
  <c r="L1085" i="58"/>
  <c r="K1085" i="58"/>
  <c r="J1085" i="58"/>
  <c r="I1085" i="58"/>
  <c r="M1084" i="58"/>
  <c r="L1084" i="58"/>
  <c r="K1084" i="58"/>
  <c r="J1084" i="58"/>
  <c r="I1084" i="58"/>
  <c r="M1083" i="58"/>
  <c r="L1083" i="58"/>
  <c r="K1083" i="58"/>
  <c r="J1083" i="58"/>
  <c r="I1083" i="58"/>
  <c r="M1082" i="58"/>
  <c r="L1082" i="58"/>
  <c r="K1082" i="58"/>
  <c r="J1082" i="58"/>
  <c r="I1082" i="58"/>
  <c r="M1081" i="58"/>
  <c r="L1081" i="58"/>
  <c r="K1081" i="58"/>
  <c r="J1081" i="58"/>
  <c r="N1081" i="58" s="1"/>
  <c r="I1081" i="58"/>
  <c r="M1080" i="58"/>
  <c r="L1080" i="58"/>
  <c r="K1080" i="58"/>
  <c r="J1080" i="58"/>
  <c r="I1080" i="58"/>
  <c r="M1079" i="58"/>
  <c r="L1079" i="58"/>
  <c r="K1079" i="58"/>
  <c r="J1079" i="58"/>
  <c r="N1079" i="58" s="1"/>
  <c r="I1079" i="58"/>
  <c r="M1078" i="58"/>
  <c r="L1078" i="58"/>
  <c r="K1078" i="58"/>
  <c r="J1078" i="58"/>
  <c r="I1078" i="58"/>
  <c r="M1077" i="58"/>
  <c r="L1077" i="58"/>
  <c r="K1077" i="58"/>
  <c r="J1077" i="58"/>
  <c r="I1077" i="58"/>
  <c r="M1076" i="58"/>
  <c r="L1076" i="58"/>
  <c r="K1076" i="58"/>
  <c r="J1076" i="58"/>
  <c r="I1076" i="58"/>
  <c r="M1075" i="58"/>
  <c r="L1075" i="58"/>
  <c r="K1075" i="58"/>
  <c r="J1075" i="58"/>
  <c r="N1075" i="58" s="1"/>
  <c r="I1075" i="58"/>
  <c r="M1074" i="58"/>
  <c r="L1074" i="58"/>
  <c r="K1074" i="58"/>
  <c r="J1074" i="58"/>
  <c r="N1074" i="58" s="1"/>
  <c r="I1074" i="58"/>
  <c r="M1073" i="58"/>
  <c r="L1073" i="58"/>
  <c r="K1073" i="58"/>
  <c r="J1073" i="58"/>
  <c r="N1073" i="58" s="1"/>
  <c r="I1073" i="58"/>
  <c r="M1072" i="58"/>
  <c r="L1072" i="58"/>
  <c r="K1072" i="58"/>
  <c r="J1072" i="58"/>
  <c r="N1072" i="58" s="1"/>
  <c r="I1072" i="58"/>
  <c r="M1071" i="58"/>
  <c r="L1071" i="58"/>
  <c r="K1071" i="58"/>
  <c r="J1071" i="58"/>
  <c r="N1071" i="58" s="1"/>
  <c r="I1071" i="58"/>
  <c r="M1070" i="58"/>
  <c r="L1070" i="58"/>
  <c r="K1070" i="58"/>
  <c r="J1070" i="58"/>
  <c r="I1070" i="58"/>
  <c r="M1069" i="58"/>
  <c r="L1069" i="58"/>
  <c r="K1069" i="58"/>
  <c r="J1069" i="58"/>
  <c r="I1069" i="58"/>
  <c r="M1068" i="58"/>
  <c r="L1068" i="58"/>
  <c r="K1068" i="58"/>
  <c r="J1068" i="58"/>
  <c r="I1068" i="58"/>
  <c r="M1067" i="58"/>
  <c r="L1067" i="58"/>
  <c r="K1067" i="58"/>
  <c r="J1067" i="58"/>
  <c r="I1067" i="58"/>
  <c r="M1066" i="58"/>
  <c r="L1066" i="58"/>
  <c r="K1066" i="58"/>
  <c r="J1066" i="58"/>
  <c r="N1066" i="58" s="1"/>
  <c r="I1066" i="58"/>
  <c r="M1065" i="58"/>
  <c r="L1065" i="58"/>
  <c r="K1065" i="58"/>
  <c r="J1065" i="58"/>
  <c r="I1065" i="58"/>
  <c r="M1064" i="58"/>
  <c r="L1064" i="58"/>
  <c r="K1064" i="58"/>
  <c r="J1064" i="58"/>
  <c r="I1064" i="58"/>
  <c r="M1063" i="58"/>
  <c r="L1063" i="58"/>
  <c r="K1063" i="58"/>
  <c r="J1063" i="58"/>
  <c r="I1063" i="58"/>
  <c r="M1062" i="58"/>
  <c r="L1062" i="58"/>
  <c r="K1062" i="58"/>
  <c r="J1062" i="58"/>
  <c r="N1062" i="58" s="1"/>
  <c r="I1062" i="58"/>
  <c r="M1061" i="58"/>
  <c r="L1061" i="58"/>
  <c r="K1061" i="58"/>
  <c r="J1061" i="58"/>
  <c r="I1061" i="58"/>
  <c r="M1060" i="58"/>
  <c r="L1060" i="58"/>
  <c r="K1060" i="58"/>
  <c r="J1060" i="58"/>
  <c r="N1060" i="58" s="1"/>
  <c r="I1060" i="58"/>
  <c r="M1059" i="58"/>
  <c r="L1059" i="58"/>
  <c r="K1059" i="58"/>
  <c r="J1059" i="58"/>
  <c r="N1059" i="58" s="1"/>
  <c r="I1059" i="58"/>
  <c r="M1058" i="58"/>
  <c r="L1058" i="58"/>
  <c r="K1058" i="58"/>
  <c r="J1058" i="58"/>
  <c r="N1058" i="58" s="1"/>
  <c r="I1058" i="58"/>
  <c r="M1057" i="58"/>
  <c r="L1057" i="58"/>
  <c r="K1057" i="58"/>
  <c r="J1057" i="58"/>
  <c r="I1057" i="58"/>
  <c r="M1056" i="58"/>
  <c r="L1056" i="58"/>
  <c r="K1056" i="58"/>
  <c r="J1056" i="58"/>
  <c r="I1056" i="58"/>
  <c r="M1055" i="58"/>
  <c r="L1055" i="58"/>
  <c r="K1055" i="58"/>
  <c r="J1055" i="58"/>
  <c r="I1055" i="58"/>
  <c r="M1054" i="58"/>
  <c r="L1054" i="58"/>
  <c r="K1054" i="58"/>
  <c r="J1054" i="58"/>
  <c r="I1054" i="58"/>
  <c r="M1053" i="58"/>
  <c r="L1053" i="58"/>
  <c r="K1053" i="58"/>
  <c r="J1053" i="58"/>
  <c r="I1053" i="58"/>
  <c r="M1052" i="58"/>
  <c r="L1052" i="58"/>
  <c r="K1052" i="58"/>
  <c r="J1052" i="58"/>
  <c r="I1052" i="58"/>
  <c r="M1051" i="58"/>
  <c r="L1051" i="58"/>
  <c r="K1051" i="58"/>
  <c r="J1051" i="58"/>
  <c r="I1051" i="58"/>
  <c r="M1050" i="58"/>
  <c r="L1050" i="58"/>
  <c r="K1050" i="58"/>
  <c r="J1050" i="58"/>
  <c r="N1050" i="58" s="1"/>
  <c r="I1050" i="58"/>
  <c r="M1049" i="58"/>
  <c r="L1049" i="58"/>
  <c r="K1049" i="58"/>
  <c r="J1049" i="58"/>
  <c r="N1049" i="58" s="1"/>
  <c r="I1049" i="58"/>
  <c r="M1048" i="58"/>
  <c r="L1048" i="58"/>
  <c r="K1048" i="58"/>
  <c r="J1048" i="58"/>
  <c r="I1048" i="58"/>
  <c r="M1047" i="58"/>
  <c r="L1047" i="58"/>
  <c r="K1047" i="58"/>
  <c r="J1047" i="58"/>
  <c r="N1047" i="58" s="1"/>
  <c r="I1047" i="58"/>
  <c r="M1046" i="58"/>
  <c r="L1046" i="58"/>
  <c r="K1046" i="58"/>
  <c r="J1046" i="58"/>
  <c r="N1046" i="58" s="1"/>
  <c r="I1046" i="58"/>
  <c r="M1045" i="58"/>
  <c r="L1045" i="58"/>
  <c r="K1045" i="58"/>
  <c r="J1045" i="58"/>
  <c r="I1045" i="58"/>
  <c r="M1044" i="58"/>
  <c r="L1044" i="58"/>
  <c r="K1044" i="58"/>
  <c r="J1044" i="58"/>
  <c r="N1044" i="58" s="1"/>
  <c r="I1044" i="58"/>
  <c r="M1043" i="58"/>
  <c r="L1043" i="58"/>
  <c r="K1043" i="58"/>
  <c r="J1043" i="58"/>
  <c r="I1043" i="58"/>
  <c r="M1042" i="58"/>
  <c r="L1042" i="58"/>
  <c r="K1042" i="58"/>
  <c r="J1042" i="58"/>
  <c r="N1042" i="58" s="1"/>
  <c r="I1042" i="58"/>
  <c r="M1041" i="58"/>
  <c r="L1041" i="58"/>
  <c r="K1041" i="58"/>
  <c r="J1041" i="58"/>
  <c r="I1041" i="58"/>
  <c r="M1040" i="58"/>
  <c r="L1040" i="58"/>
  <c r="K1040" i="58"/>
  <c r="J1040" i="58"/>
  <c r="I1040" i="58"/>
  <c r="M1039" i="58"/>
  <c r="L1039" i="58"/>
  <c r="K1039" i="58"/>
  <c r="J1039" i="58"/>
  <c r="I1039" i="58"/>
  <c r="M1038" i="58"/>
  <c r="L1038" i="58"/>
  <c r="K1038" i="58"/>
  <c r="J1038" i="58"/>
  <c r="I1038" i="58"/>
  <c r="M1037" i="58"/>
  <c r="L1037" i="58"/>
  <c r="K1037" i="58"/>
  <c r="J1037" i="58"/>
  <c r="I1037" i="58"/>
  <c r="M1036" i="58"/>
  <c r="L1036" i="58"/>
  <c r="K1036" i="58"/>
  <c r="J1036" i="58"/>
  <c r="I1036" i="58"/>
  <c r="M1035" i="58"/>
  <c r="L1035" i="58"/>
  <c r="K1035" i="58"/>
  <c r="J1035" i="58"/>
  <c r="I1035" i="58"/>
  <c r="M1034" i="58"/>
  <c r="L1034" i="58"/>
  <c r="K1034" i="58"/>
  <c r="J1034" i="58"/>
  <c r="I1034" i="58"/>
  <c r="M1033" i="58"/>
  <c r="L1033" i="58"/>
  <c r="K1033" i="58"/>
  <c r="J1033" i="58"/>
  <c r="I1033" i="58"/>
  <c r="M1032" i="58"/>
  <c r="L1032" i="58"/>
  <c r="K1032" i="58"/>
  <c r="J1032" i="58"/>
  <c r="I1032" i="58"/>
  <c r="M1031" i="58"/>
  <c r="L1031" i="58"/>
  <c r="K1031" i="58"/>
  <c r="J1031" i="58"/>
  <c r="I1031" i="58"/>
  <c r="M1030" i="58"/>
  <c r="L1030" i="58"/>
  <c r="K1030" i="58"/>
  <c r="J1030" i="58"/>
  <c r="I1030" i="58"/>
  <c r="M1029" i="58"/>
  <c r="L1029" i="58"/>
  <c r="K1029" i="58"/>
  <c r="J1029" i="58"/>
  <c r="I1029" i="58"/>
  <c r="M1028" i="58"/>
  <c r="L1028" i="58"/>
  <c r="K1028" i="58"/>
  <c r="J1028" i="58"/>
  <c r="I1028" i="58"/>
  <c r="M1027" i="58"/>
  <c r="L1027" i="58"/>
  <c r="K1027" i="58"/>
  <c r="J1027" i="58"/>
  <c r="I1027" i="58"/>
  <c r="M1026" i="58"/>
  <c r="L1026" i="58"/>
  <c r="K1026" i="58"/>
  <c r="J1026" i="58"/>
  <c r="N1026" i="58" s="1"/>
  <c r="I1026" i="58"/>
  <c r="M1025" i="58"/>
  <c r="L1025" i="58"/>
  <c r="K1025" i="58"/>
  <c r="J1025" i="58"/>
  <c r="N1025" i="58" s="1"/>
  <c r="I1025" i="58"/>
  <c r="M1024" i="58"/>
  <c r="L1024" i="58"/>
  <c r="K1024" i="58"/>
  <c r="J1024" i="58"/>
  <c r="N1024" i="58" s="1"/>
  <c r="I1024" i="58"/>
  <c r="M1023" i="58"/>
  <c r="L1023" i="58"/>
  <c r="K1023" i="58"/>
  <c r="J1023" i="58"/>
  <c r="N1023" i="58" s="1"/>
  <c r="I1023" i="58"/>
  <c r="M1022" i="58"/>
  <c r="L1022" i="58"/>
  <c r="K1022" i="58"/>
  <c r="J1022" i="58"/>
  <c r="N1022" i="58" s="1"/>
  <c r="I1022" i="58"/>
  <c r="M1021" i="58"/>
  <c r="L1021" i="58"/>
  <c r="K1021" i="58"/>
  <c r="J1021" i="58"/>
  <c r="N1021" i="58" s="1"/>
  <c r="I1021" i="58"/>
  <c r="M1020" i="58"/>
  <c r="L1020" i="58"/>
  <c r="K1020" i="58"/>
  <c r="J1020" i="58"/>
  <c r="N1020" i="58" s="1"/>
  <c r="I1020" i="58"/>
  <c r="M1019" i="58"/>
  <c r="L1019" i="58"/>
  <c r="K1019" i="58"/>
  <c r="J1019" i="58"/>
  <c r="I1019" i="58"/>
  <c r="M1018" i="58"/>
  <c r="L1018" i="58"/>
  <c r="K1018" i="58"/>
  <c r="J1018" i="58"/>
  <c r="N1018" i="58" s="1"/>
  <c r="I1018" i="58"/>
  <c r="M1017" i="58"/>
  <c r="L1017" i="58"/>
  <c r="K1017" i="58"/>
  <c r="J1017" i="58"/>
  <c r="I1017" i="58"/>
  <c r="M1016" i="58"/>
  <c r="L1016" i="58"/>
  <c r="K1016" i="58"/>
  <c r="J1016" i="58"/>
  <c r="I1016" i="58"/>
  <c r="M1015" i="58"/>
  <c r="L1015" i="58"/>
  <c r="K1015" i="58"/>
  <c r="J1015" i="58"/>
  <c r="I1015" i="58"/>
  <c r="M1014" i="58"/>
  <c r="L1014" i="58"/>
  <c r="K1014" i="58"/>
  <c r="J1014" i="58"/>
  <c r="I1014" i="58"/>
  <c r="M1013" i="58"/>
  <c r="L1013" i="58"/>
  <c r="K1013" i="58"/>
  <c r="J1013" i="58"/>
  <c r="I1013" i="58"/>
  <c r="M1012" i="58"/>
  <c r="L1012" i="58"/>
  <c r="K1012" i="58"/>
  <c r="J1012" i="58"/>
  <c r="I1012" i="58"/>
  <c r="M1011" i="58"/>
  <c r="L1011" i="58"/>
  <c r="K1011" i="58"/>
  <c r="J1011" i="58"/>
  <c r="I1011" i="58"/>
  <c r="M1010" i="58"/>
  <c r="L1010" i="58"/>
  <c r="K1010" i="58"/>
  <c r="J1010" i="58"/>
  <c r="N1010" i="58" s="1"/>
  <c r="I1010" i="58"/>
  <c r="M1009" i="58"/>
  <c r="L1009" i="58"/>
  <c r="K1009" i="58"/>
  <c r="J1009" i="58"/>
  <c r="I1009" i="58"/>
  <c r="M1008" i="58"/>
  <c r="L1008" i="58"/>
  <c r="K1008" i="58"/>
  <c r="J1008" i="58"/>
  <c r="I1008" i="58"/>
  <c r="M1007" i="58"/>
  <c r="L1007" i="58"/>
  <c r="K1007" i="58"/>
  <c r="J1007" i="58"/>
  <c r="N1007" i="58" s="1"/>
  <c r="I1007" i="58"/>
  <c r="M1006" i="58"/>
  <c r="L1006" i="58"/>
  <c r="K1006" i="58"/>
  <c r="J1006" i="58"/>
  <c r="I1006" i="58"/>
  <c r="M1005" i="58"/>
  <c r="L1005" i="58"/>
  <c r="K1005" i="58"/>
  <c r="J1005" i="58"/>
  <c r="N1005" i="58" s="1"/>
  <c r="I1005" i="58"/>
  <c r="M1004" i="58"/>
  <c r="L1004" i="58"/>
  <c r="K1004" i="58"/>
  <c r="J1004" i="58"/>
  <c r="I1004" i="58"/>
  <c r="M1003" i="58"/>
  <c r="L1003" i="58"/>
  <c r="K1003" i="58"/>
  <c r="J1003" i="58"/>
  <c r="I1003" i="58"/>
  <c r="M1002" i="58"/>
  <c r="L1002" i="58"/>
  <c r="K1002" i="58"/>
  <c r="J1002" i="58"/>
  <c r="N1002" i="58" s="1"/>
  <c r="I1002" i="58"/>
  <c r="M1001" i="58"/>
  <c r="L1001" i="58"/>
  <c r="K1001" i="58"/>
  <c r="J1001" i="58"/>
  <c r="N1001" i="58" s="1"/>
  <c r="I1001" i="58"/>
  <c r="M1000" i="58"/>
  <c r="L1000" i="58"/>
  <c r="K1000" i="58"/>
  <c r="J1000" i="58"/>
  <c r="N1000" i="58" s="1"/>
  <c r="I1000" i="58"/>
  <c r="M999" i="58"/>
  <c r="L999" i="58"/>
  <c r="K999" i="58"/>
  <c r="J999" i="58"/>
  <c r="N999" i="58" s="1"/>
  <c r="I999" i="58"/>
  <c r="M998" i="58"/>
  <c r="L998" i="58"/>
  <c r="K998" i="58"/>
  <c r="J998" i="58"/>
  <c r="N998" i="58" s="1"/>
  <c r="I998" i="58"/>
  <c r="M997" i="58"/>
  <c r="L997" i="58"/>
  <c r="K997" i="58"/>
  <c r="J997" i="58"/>
  <c r="N997" i="58" s="1"/>
  <c r="I997" i="58"/>
  <c r="M996" i="58"/>
  <c r="L996" i="58"/>
  <c r="K996" i="58"/>
  <c r="J996" i="58"/>
  <c r="I996" i="58"/>
  <c r="M995" i="58"/>
  <c r="L995" i="58"/>
  <c r="K995" i="58"/>
  <c r="J995" i="58"/>
  <c r="I995" i="58"/>
  <c r="M994" i="58"/>
  <c r="L994" i="58"/>
  <c r="K994" i="58"/>
  <c r="J994" i="58"/>
  <c r="N994" i="58" s="1"/>
  <c r="I994" i="58"/>
  <c r="M993" i="58"/>
  <c r="L993" i="58"/>
  <c r="K993" i="58"/>
  <c r="J993" i="58"/>
  <c r="I993" i="58"/>
  <c r="M992" i="58"/>
  <c r="L992" i="58"/>
  <c r="K992" i="58"/>
  <c r="J992" i="58"/>
  <c r="I992" i="58"/>
  <c r="M991" i="58"/>
  <c r="L991" i="58"/>
  <c r="K991" i="58"/>
  <c r="J991" i="58"/>
  <c r="I991" i="58"/>
  <c r="M990" i="58"/>
  <c r="L990" i="58"/>
  <c r="K990" i="58"/>
  <c r="J990" i="58"/>
  <c r="I990" i="58"/>
  <c r="M989" i="58"/>
  <c r="L989" i="58"/>
  <c r="K989" i="58"/>
  <c r="J989" i="58"/>
  <c r="I989" i="58"/>
  <c r="M988" i="58"/>
  <c r="L988" i="58"/>
  <c r="K988" i="58"/>
  <c r="J988" i="58"/>
  <c r="N988" i="58" s="1"/>
  <c r="I988" i="58"/>
  <c r="M987" i="58"/>
  <c r="L987" i="58"/>
  <c r="K987" i="58"/>
  <c r="J987" i="58"/>
  <c r="I987" i="58"/>
  <c r="M986" i="58"/>
  <c r="L986" i="58"/>
  <c r="K986" i="58"/>
  <c r="J986" i="58"/>
  <c r="N986" i="58" s="1"/>
  <c r="I986" i="58"/>
  <c r="M985" i="58"/>
  <c r="L985" i="58"/>
  <c r="K985" i="58"/>
  <c r="J985" i="58"/>
  <c r="N985" i="58" s="1"/>
  <c r="I985" i="58"/>
  <c r="M984" i="58"/>
  <c r="L984" i="58"/>
  <c r="K984" i="58"/>
  <c r="J984" i="58"/>
  <c r="I984" i="58"/>
  <c r="M983" i="58"/>
  <c r="L983" i="58"/>
  <c r="K983" i="58"/>
  <c r="J983" i="58"/>
  <c r="I983" i="58"/>
  <c r="M982" i="58"/>
  <c r="L982" i="58"/>
  <c r="K982" i="58"/>
  <c r="J982" i="58"/>
  <c r="I982" i="58"/>
  <c r="M981" i="58"/>
  <c r="L981" i="58"/>
  <c r="K981" i="58"/>
  <c r="J981" i="58"/>
  <c r="I981" i="58"/>
  <c r="M980" i="58"/>
  <c r="L980" i="58"/>
  <c r="K980" i="58"/>
  <c r="J980" i="58"/>
  <c r="I980" i="58"/>
  <c r="M979" i="58"/>
  <c r="L979" i="58"/>
  <c r="K979" i="58"/>
  <c r="J979" i="58"/>
  <c r="I979" i="58"/>
  <c r="M978" i="58"/>
  <c r="L978" i="58"/>
  <c r="K978" i="58"/>
  <c r="J978" i="58"/>
  <c r="N978" i="58" s="1"/>
  <c r="I978" i="58"/>
  <c r="M977" i="58"/>
  <c r="L977" i="58"/>
  <c r="K977" i="58"/>
  <c r="J977" i="58"/>
  <c r="I977" i="58"/>
  <c r="M976" i="58"/>
  <c r="L976" i="58"/>
  <c r="K976" i="58"/>
  <c r="J976" i="58"/>
  <c r="N976" i="58" s="1"/>
  <c r="I976" i="58"/>
  <c r="M975" i="58"/>
  <c r="L975" i="58"/>
  <c r="K975" i="58"/>
  <c r="J975" i="58"/>
  <c r="N975" i="58" s="1"/>
  <c r="I975" i="58"/>
  <c r="M974" i="58"/>
  <c r="L974" i="58"/>
  <c r="K974" i="58"/>
  <c r="J974" i="58"/>
  <c r="N974" i="58" s="1"/>
  <c r="I974" i="58"/>
  <c r="M973" i="58"/>
  <c r="L973" i="58"/>
  <c r="K973" i="58"/>
  <c r="J973" i="58"/>
  <c r="I973" i="58"/>
  <c r="M972" i="58"/>
  <c r="L972" i="58"/>
  <c r="K972" i="58"/>
  <c r="J972" i="58"/>
  <c r="I972" i="58"/>
  <c r="M971" i="58"/>
  <c r="L971" i="58"/>
  <c r="K971" i="58"/>
  <c r="J971" i="58"/>
  <c r="N971" i="58" s="1"/>
  <c r="I971" i="58"/>
  <c r="M970" i="58"/>
  <c r="L970" i="58"/>
  <c r="K970" i="58"/>
  <c r="J970" i="58"/>
  <c r="N970" i="58" s="1"/>
  <c r="I970" i="58"/>
  <c r="M969" i="58"/>
  <c r="L969" i="58"/>
  <c r="K969" i="58"/>
  <c r="J969" i="58"/>
  <c r="I969" i="58"/>
  <c r="M968" i="58"/>
  <c r="L968" i="58"/>
  <c r="K968" i="58"/>
  <c r="J968" i="58"/>
  <c r="I968" i="58"/>
  <c r="M967" i="58"/>
  <c r="L967" i="58"/>
  <c r="K967" i="58"/>
  <c r="J967" i="58"/>
  <c r="I967" i="58"/>
  <c r="M966" i="58"/>
  <c r="L966" i="58"/>
  <c r="K966" i="58"/>
  <c r="J966" i="58"/>
  <c r="I966" i="58"/>
  <c r="M965" i="58"/>
  <c r="L965" i="58"/>
  <c r="K965" i="58"/>
  <c r="J965" i="58"/>
  <c r="I965" i="58"/>
  <c r="M964" i="58"/>
  <c r="L964" i="58"/>
  <c r="K964" i="58"/>
  <c r="J964" i="58"/>
  <c r="I964" i="58"/>
  <c r="M963" i="58"/>
  <c r="L963" i="58"/>
  <c r="K963" i="58"/>
  <c r="J963" i="58"/>
  <c r="I963" i="58"/>
  <c r="M962" i="58"/>
  <c r="L962" i="58"/>
  <c r="K962" i="58"/>
  <c r="J962" i="58"/>
  <c r="I962" i="58"/>
  <c r="M961" i="58"/>
  <c r="L961" i="58"/>
  <c r="K961" i="58"/>
  <c r="J961" i="58"/>
  <c r="N961" i="58" s="1"/>
  <c r="I961" i="58"/>
  <c r="M960" i="58"/>
  <c r="L960" i="58"/>
  <c r="K960" i="58"/>
  <c r="J960" i="58"/>
  <c r="I960" i="58"/>
  <c r="M959" i="58"/>
  <c r="L959" i="58"/>
  <c r="K959" i="58"/>
  <c r="J959" i="58"/>
  <c r="N959" i="58" s="1"/>
  <c r="I959" i="58"/>
  <c r="M958" i="58"/>
  <c r="L958" i="58"/>
  <c r="K958" i="58"/>
  <c r="J958" i="58"/>
  <c r="I958" i="58"/>
  <c r="M957" i="58"/>
  <c r="L957" i="58"/>
  <c r="K957" i="58"/>
  <c r="J957" i="58"/>
  <c r="I957" i="58"/>
  <c r="M956" i="58"/>
  <c r="L956" i="58"/>
  <c r="K956" i="58"/>
  <c r="J956" i="58"/>
  <c r="I956" i="58"/>
  <c r="M955" i="58"/>
  <c r="L955" i="58"/>
  <c r="K955" i="58"/>
  <c r="J955" i="58"/>
  <c r="N955" i="58" s="1"/>
  <c r="I955" i="58"/>
  <c r="M954" i="58"/>
  <c r="L954" i="58"/>
  <c r="K954" i="58"/>
  <c r="J954" i="58"/>
  <c r="N954" i="58" s="1"/>
  <c r="I954" i="58"/>
  <c r="M953" i="58"/>
  <c r="L953" i="58"/>
  <c r="K953" i="58"/>
  <c r="J953" i="58"/>
  <c r="N953" i="58" s="1"/>
  <c r="I953" i="58"/>
  <c r="M952" i="58"/>
  <c r="L952" i="58"/>
  <c r="K952" i="58"/>
  <c r="J952" i="58"/>
  <c r="N952" i="58" s="1"/>
  <c r="I952" i="58"/>
  <c r="M951" i="58"/>
  <c r="L951" i="58"/>
  <c r="K951" i="58"/>
  <c r="J951" i="58"/>
  <c r="N951" i="58" s="1"/>
  <c r="I951" i="58"/>
  <c r="M950" i="58"/>
  <c r="L950" i="58"/>
  <c r="K950" i="58"/>
  <c r="J950" i="58"/>
  <c r="I950" i="58"/>
  <c r="M949" i="58"/>
  <c r="L949" i="58"/>
  <c r="K949" i="58"/>
  <c r="J949" i="58"/>
  <c r="I949" i="58"/>
  <c r="M948" i="58"/>
  <c r="L948" i="58"/>
  <c r="K948" i="58"/>
  <c r="J948" i="58"/>
  <c r="I948" i="58"/>
  <c r="M947" i="58"/>
  <c r="L947" i="58"/>
  <c r="K947" i="58"/>
  <c r="J947" i="58"/>
  <c r="I947" i="58"/>
  <c r="M946" i="58"/>
  <c r="L946" i="58"/>
  <c r="K946" i="58"/>
  <c r="J946" i="58"/>
  <c r="I946" i="58"/>
  <c r="M945" i="58"/>
  <c r="L945" i="58"/>
  <c r="K945" i="58"/>
  <c r="J945" i="58"/>
  <c r="I945" i="58"/>
  <c r="M944" i="58"/>
  <c r="L944" i="58"/>
  <c r="K944" i="58"/>
  <c r="J944" i="58"/>
  <c r="I944" i="58"/>
  <c r="M943" i="58"/>
  <c r="L943" i="58"/>
  <c r="K943" i="58"/>
  <c r="J943" i="58"/>
  <c r="I943" i="58"/>
  <c r="M942" i="58"/>
  <c r="L942" i="58"/>
  <c r="K942" i="58"/>
  <c r="J942" i="58"/>
  <c r="N942" i="58" s="1"/>
  <c r="I942" i="58"/>
  <c r="M941" i="58"/>
  <c r="L941" i="58"/>
  <c r="K941" i="58"/>
  <c r="J941" i="58"/>
  <c r="I941" i="58"/>
  <c r="M940" i="58"/>
  <c r="L940" i="58"/>
  <c r="K940" i="58"/>
  <c r="J940" i="58"/>
  <c r="N940" i="58" s="1"/>
  <c r="I940" i="58"/>
  <c r="M939" i="58"/>
  <c r="L939" i="58"/>
  <c r="K939" i="58"/>
  <c r="J939" i="58"/>
  <c r="N939" i="58" s="1"/>
  <c r="I939" i="58"/>
  <c r="M938" i="58"/>
  <c r="L938" i="58"/>
  <c r="K938" i="58"/>
  <c r="J938" i="58"/>
  <c r="I938" i="58"/>
  <c r="M937" i="58"/>
  <c r="L937" i="58"/>
  <c r="K937" i="58"/>
  <c r="J937" i="58"/>
  <c r="I937" i="58"/>
  <c r="M936" i="58"/>
  <c r="L936" i="58"/>
  <c r="K936" i="58"/>
  <c r="J936" i="58"/>
  <c r="I936" i="58"/>
  <c r="M935" i="58"/>
  <c r="L935" i="58"/>
  <c r="K935" i="58"/>
  <c r="J935" i="58"/>
  <c r="I935" i="58"/>
  <c r="M934" i="58"/>
  <c r="L934" i="58"/>
  <c r="K934" i="58"/>
  <c r="J934" i="58"/>
  <c r="I934" i="58"/>
  <c r="M933" i="58"/>
  <c r="L933" i="58"/>
  <c r="K933" i="58"/>
  <c r="J933" i="58"/>
  <c r="I933" i="58"/>
  <c r="M932" i="58"/>
  <c r="L932" i="58"/>
  <c r="K932" i="58"/>
  <c r="J932" i="58"/>
  <c r="I932" i="58"/>
  <c r="M931" i="58"/>
  <c r="L931" i="58"/>
  <c r="K931" i="58"/>
  <c r="J931" i="58"/>
  <c r="I931" i="58"/>
  <c r="M930" i="58"/>
  <c r="L930" i="58"/>
  <c r="K930" i="58"/>
  <c r="J930" i="58"/>
  <c r="N930" i="58" s="1"/>
  <c r="I930" i="58"/>
  <c r="M929" i="58"/>
  <c r="L929" i="58"/>
  <c r="K929" i="58"/>
  <c r="J929" i="58"/>
  <c r="I929" i="58"/>
  <c r="M928" i="58"/>
  <c r="L928" i="58"/>
  <c r="K928" i="58"/>
  <c r="J928" i="58"/>
  <c r="I928" i="58"/>
  <c r="M927" i="58"/>
  <c r="L927" i="58"/>
  <c r="K927" i="58"/>
  <c r="J927" i="58"/>
  <c r="I927" i="58"/>
  <c r="M926" i="58"/>
  <c r="L926" i="58"/>
  <c r="K926" i="58"/>
  <c r="J926" i="58"/>
  <c r="I926" i="58"/>
  <c r="M925" i="58"/>
  <c r="L925" i="58"/>
  <c r="K925" i="58"/>
  <c r="J925" i="58"/>
  <c r="I925" i="58"/>
  <c r="M924" i="58"/>
  <c r="L924" i="58"/>
  <c r="K924" i="58"/>
  <c r="J924" i="58"/>
  <c r="N924" i="58" s="1"/>
  <c r="I924" i="58"/>
  <c r="M923" i="58"/>
  <c r="L923" i="58"/>
  <c r="K923" i="58"/>
  <c r="J923" i="58"/>
  <c r="I923" i="58"/>
  <c r="M922" i="58"/>
  <c r="L922" i="58"/>
  <c r="K922" i="58"/>
  <c r="J922" i="58"/>
  <c r="N922" i="58" s="1"/>
  <c r="I922" i="58"/>
  <c r="M921" i="58"/>
  <c r="L921" i="58"/>
  <c r="K921" i="58"/>
  <c r="J921" i="58"/>
  <c r="I921" i="58"/>
  <c r="M920" i="58"/>
  <c r="L920" i="58"/>
  <c r="K920" i="58"/>
  <c r="J920" i="58"/>
  <c r="I920" i="58"/>
  <c r="M919" i="58"/>
  <c r="L919" i="58"/>
  <c r="K919" i="58"/>
  <c r="J919" i="58"/>
  <c r="I919" i="58"/>
  <c r="M918" i="58"/>
  <c r="L918" i="58"/>
  <c r="K918" i="58"/>
  <c r="J918" i="58"/>
  <c r="N918" i="58" s="1"/>
  <c r="I918" i="58"/>
  <c r="M917" i="58"/>
  <c r="L917" i="58"/>
  <c r="K917" i="58"/>
  <c r="J917" i="58"/>
  <c r="N917" i="58" s="1"/>
  <c r="I917" i="58"/>
  <c r="M916" i="58"/>
  <c r="L916" i="58"/>
  <c r="K916" i="58"/>
  <c r="J916" i="58"/>
  <c r="N916" i="58" s="1"/>
  <c r="I916" i="58"/>
  <c r="M915" i="58"/>
  <c r="L915" i="58"/>
  <c r="K915" i="58"/>
  <c r="J915" i="58"/>
  <c r="N915" i="58" s="1"/>
  <c r="I915" i="58"/>
  <c r="M914" i="58"/>
  <c r="L914" i="58"/>
  <c r="K914" i="58"/>
  <c r="J914" i="58"/>
  <c r="N914" i="58" s="1"/>
  <c r="I914" i="58"/>
  <c r="M913" i="58"/>
  <c r="L913" i="58"/>
  <c r="K913" i="58"/>
  <c r="J913" i="58"/>
  <c r="I913" i="58"/>
  <c r="M912" i="58"/>
  <c r="L912" i="58"/>
  <c r="K912" i="58"/>
  <c r="J912" i="58"/>
  <c r="I912" i="58"/>
  <c r="M911" i="58"/>
  <c r="L911" i="58"/>
  <c r="K911" i="58"/>
  <c r="J911" i="58"/>
  <c r="I911" i="58"/>
  <c r="M910" i="58"/>
  <c r="L910" i="58"/>
  <c r="K910" i="58"/>
  <c r="J910" i="58"/>
  <c r="I910" i="58"/>
  <c r="M909" i="58"/>
  <c r="L909" i="58"/>
  <c r="K909" i="58"/>
  <c r="J909" i="58"/>
  <c r="I909" i="58"/>
  <c r="M908" i="58"/>
  <c r="L908" i="58"/>
  <c r="K908" i="58"/>
  <c r="J908" i="58"/>
  <c r="I908" i="58"/>
  <c r="M907" i="58"/>
  <c r="L907" i="58"/>
  <c r="K907" i="58"/>
  <c r="J907" i="58"/>
  <c r="I907" i="58"/>
  <c r="M906" i="58"/>
  <c r="L906" i="58"/>
  <c r="K906" i="58"/>
  <c r="J906" i="58"/>
  <c r="I906" i="58"/>
  <c r="M905" i="58"/>
  <c r="L905" i="58"/>
  <c r="K905" i="58"/>
  <c r="J905" i="58"/>
  <c r="N905" i="58" s="1"/>
  <c r="I905" i="58"/>
  <c r="M904" i="58"/>
  <c r="L904" i="58"/>
  <c r="K904" i="58"/>
  <c r="J904" i="58"/>
  <c r="I904" i="58"/>
  <c r="M903" i="58"/>
  <c r="L903" i="58"/>
  <c r="K903" i="58"/>
  <c r="J903" i="58"/>
  <c r="N903" i="58" s="1"/>
  <c r="I903" i="58"/>
  <c r="M902" i="58"/>
  <c r="L902" i="58"/>
  <c r="K902" i="58"/>
  <c r="J902" i="58"/>
  <c r="N902" i="58" s="1"/>
  <c r="I902" i="58"/>
  <c r="M901" i="58"/>
  <c r="L901" i="58"/>
  <c r="K901" i="58"/>
  <c r="J901" i="58"/>
  <c r="I901" i="58"/>
  <c r="M900" i="58"/>
  <c r="L900" i="58"/>
  <c r="K900" i="58"/>
  <c r="J900" i="58"/>
  <c r="I900" i="58"/>
  <c r="M899" i="58"/>
  <c r="L899" i="58"/>
  <c r="K899" i="58"/>
  <c r="J899" i="58"/>
  <c r="I899" i="58"/>
  <c r="M898" i="58"/>
  <c r="L898" i="58"/>
  <c r="K898" i="58"/>
  <c r="J898" i="58"/>
  <c r="I898" i="58"/>
  <c r="M897" i="58"/>
  <c r="L897" i="58"/>
  <c r="K897" i="58"/>
  <c r="J897" i="58"/>
  <c r="I897" i="58"/>
  <c r="M896" i="58"/>
  <c r="L896" i="58"/>
  <c r="K896" i="58"/>
  <c r="J896" i="58"/>
  <c r="I896" i="58"/>
  <c r="M895" i="58"/>
  <c r="L895" i="58"/>
  <c r="K895" i="58"/>
  <c r="J895" i="58"/>
  <c r="I895" i="58"/>
  <c r="M894" i="58"/>
  <c r="L894" i="58"/>
  <c r="K894" i="58"/>
  <c r="J894" i="58"/>
  <c r="I894" i="58"/>
  <c r="M893" i="58"/>
  <c r="L893" i="58"/>
  <c r="K893" i="58"/>
  <c r="J893" i="58"/>
  <c r="N893" i="58" s="1"/>
  <c r="I893" i="58"/>
  <c r="M892" i="58"/>
  <c r="L892" i="58"/>
  <c r="K892" i="58"/>
  <c r="J892" i="58"/>
  <c r="N892" i="58" s="1"/>
  <c r="I892" i="58"/>
  <c r="M891" i="58"/>
  <c r="L891" i="58"/>
  <c r="K891" i="58"/>
  <c r="J891" i="58"/>
  <c r="I891" i="58"/>
  <c r="M890" i="58"/>
  <c r="L890" i="58"/>
  <c r="K890" i="58"/>
  <c r="J890" i="58"/>
  <c r="I890" i="58"/>
  <c r="M889" i="58"/>
  <c r="L889" i="58"/>
  <c r="K889" i="58"/>
  <c r="J889" i="58"/>
  <c r="N889" i="58" s="1"/>
  <c r="I889" i="58"/>
  <c r="M888" i="58"/>
  <c r="L888" i="58"/>
  <c r="K888" i="58"/>
  <c r="J888" i="58"/>
  <c r="I888" i="58"/>
  <c r="M887" i="58"/>
  <c r="L887" i="58"/>
  <c r="K887" i="58"/>
  <c r="J887" i="58"/>
  <c r="N887" i="58" s="1"/>
  <c r="I887" i="58"/>
  <c r="M886" i="58"/>
  <c r="L886" i="58"/>
  <c r="K886" i="58"/>
  <c r="J886" i="58"/>
  <c r="N886" i="58" s="1"/>
  <c r="I886" i="58"/>
  <c r="M885" i="58"/>
  <c r="L885" i="58"/>
  <c r="K885" i="58"/>
  <c r="J885" i="58"/>
  <c r="N885" i="58" s="1"/>
  <c r="I885" i="58"/>
  <c r="M884" i="58"/>
  <c r="L884" i="58"/>
  <c r="K884" i="58"/>
  <c r="J884" i="58"/>
  <c r="N884" i="58" s="1"/>
  <c r="I884" i="58"/>
  <c r="M883" i="58"/>
  <c r="L883" i="58"/>
  <c r="K883" i="58"/>
  <c r="J883" i="58"/>
  <c r="I883" i="58"/>
  <c r="M882" i="58"/>
  <c r="L882" i="58"/>
  <c r="K882" i="58"/>
  <c r="J882" i="58"/>
  <c r="I882" i="58"/>
  <c r="M881" i="58"/>
  <c r="L881" i="58"/>
  <c r="K881" i="58"/>
  <c r="J881" i="58"/>
  <c r="I881" i="58"/>
  <c r="M880" i="58"/>
  <c r="L880" i="58"/>
  <c r="K880" i="58"/>
  <c r="J880" i="58"/>
  <c r="I880" i="58"/>
  <c r="M879" i="58"/>
  <c r="L879" i="58"/>
  <c r="K879" i="58"/>
  <c r="J879" i="58"/>
  <c r="I879" i="58"/>
  <c r="M878" i="58"/>
  <c r="L878" i="58"/>
  <c r="K878" i="58"/>
  <c r="J878" i="58"/>
  <c r="I878" i="58"/>
  <c r="M877" i="58"/>
  <c r="L877" i="58"/>
  <c r="K877" i="58"/>
  <c r="J877" i="58"/>
  <c r="I877" i="58"/>
  <c r="M876" i="58"/>
  <c r="L876" i="58"/>
  <c r="K876" i="58"/>
  <c r="J876" i="58"/>
  <c r="N876" i="58" s="1"/>
  <c r="I876" i="58"/>
  <c r="M875" i="58"/>
  <c r="L875" i="58"/>
  <c r="K875" i="58"/>
  <c r="J875" i="58"/>
  <c r="I875" i="58"/>
  <c r="M874" i="58"/>
  <c r="L874" i="58"/>
  <c r="K874" i="58"/>
  <c r="J874" i="58"/>
  <c r="I874" i="58"/>
  <c r="M873" i="58"/>
  <c r="L873" i="58"/>
  <c r="K873" i="58"/>
  <c r="J873" i="58"/>
  <c r="I873" i="58"/>
  <c r="M872" i="58"/>
  <c r="L872" i="58"/>
  <c r="K872" i="58"/>
  <c r="J872" i="58"/>
  <c r="I872" i="58"/>
  <c r="M871" i="58"/>
  <c r="L871" i="58"/>
  <c r="K871" i="58"/>
  <c r="J871" i="58"/>
  <c r="I871" i="58"/>
  <c r="M870" i="58"/>
  <c r="L870" i="58"/>
  <c r="K870" i="58"/>
  <c r="J870" i="58"/>
  <c r="I870" i="58"/>
  <c r="M869" i="58"/>
  <c r="L869" i="58"/>
  <c r="K869" i="58"/>
  <c r="J869" i="58"/>
  <c r="I869" i="58"/>
  <c r="M868" i="58"/>
  <c r="L868" i="58"/>
  <c r="K868" i="58"/>
  <c r="J868" i="58"/>
  <c r="N868" i="58" s="1"/>
  <c r="I868" i="58"/>
  <c r="M867" i="58"/>
  <c r="L867" i="58"/>
  <c r="K867" i="58"/>
  <c r="J867" i="58"/>
  <c r="N867" i="58" s="1"/>
  <c r="I867" i="58"/>
  <c r="M866" i="58"/>
  <c r="L866" i="58"/>
  <c r="K866" i="58"/>
  <c r="J866" i="58"/>
  <c r="I866" i="58"/>
  <c r="M865" i="58"/>
  <c r="L865" i="58"/>
  <c r="K865" i="58"/>
  <c r="J865" i="58"/>
  <c r="I865" i="58"/>
  <c r="M864" i="58"/>
  <c r="L864" i="58"/>
  <c r="K864" i="58"/>
  <c r="J864" i="58"/>
  <c r="N864" i="58" s="1"/>
  <c r="I864" i="58"/>
  <c r="M863" i="58"/>
  <c r="L863" i="58"/>
  <c r="K863" i="58"/>
  <c r="J863" i="58"/>
  <c r="I863" i="58"/>
  <c r="M862" i="58"/>
  <c r="L862" i="58"/>
  <c r="K862" i="58"/>
  <c r="J862" i="58"/>
  <c r="I862" i="58"/>
  <c r="M861" i="58"/>
  <c r="L861" i="58"/>
  <c r="K861" i="58"/>
  <c r="J861" i="58"/>
  <c r="I861" i="58"/>
  <c r="M860" i="58"/>
  <c r="L860" i="58"/>
  <c r="K860" i="58"/>
  <c r="J860" i="58"/>
  <c r="I860" i="58"/>
  <c r="M859" i="58"/>
  <c r="L859" i="58"/>
  <c r="K859" i="58"/>
  <c r="J859" i="58"/>
  <c r="N859" i="58" s="1"/>
  <c r="I859" i="58"/>
  <c r="M858" i="58"/>
  <c r="L858" i="58"/>
  <c r="K858" i="58"/>
  <c r="J858" i="58"/>
  <c r="N858" i="58" s="1"/>
  <c r="I858" i="58"/>
  <c r="M857" i="58"/>
  <c r="L857" i="58"/>
  <c r="K857" i="58"/>
  <c r="J857" i="58"/>
  <c r="N857" i="58" s="1"/>
  <c r="I857" i="58"/>
  <c r="M856" i="58"/>
  <c r="L856" i="58"/>
  <c r="K856" i="58"/>
  <c r="J856" i="58"/>
  <c r="N856" i="58" s="1"/>
  <c r="I856" i="58"/>
  <c r="M855" i="58"/>
  <c r="L855" i="58"/>
  <c r="K855" i="58"/>
  <c r="J855" i="58"/>
  <c r="I855" i="58"/>
  <c r="M854" i="58"/>
  <c r="L854" i="58"/>
  <c r="K854" i="58"/>
  <c r="J854" i="58"/>
  <c r="N854" i="58" s="1"/>
  <c r="I854" i="58"/>
  <c r="M853" i="58"/>
  <c r="L853" i="58"/>
  <c r="K853" i="58"/>
  <c r="J853" i="58"/>
  <c r="I853" i="58"/>
  <c r="M852" i="58"/>
  <c r="L852" i="58"/>
  <c r="K852" i="58"/>
  <c r="J852" i="58"/>
  <c r="I852" i="58"/>
  <c r="M851" i="58"/>
  <c r="L851" i="58"/>
  <c r="K851" i="58"/>
  <c r="J851" i="58"/>
  <c r="I851" i="58"/>
  <c r="M850" i="58"/>
  <c r="L850" i="58"/>
  <c r="K850" i="58"/>
  <c r="J850" i="58"/>
  <c r="I850" i="58"/>
  <c r="M849" i="58"/>
  <c r="L849" i="58"/>
  <c r="K849" i="58"/>
  <c r="J849" i="58"/>
  <c r="I849" i="58"/>
  <c r="M848" i="58"/>
  <c r="L848" i="58"/>
  <c r="K848" i="58"/>
  <c r="J848" i="58"/>
  <c r="I848" i="58"/>
  <c r="M847" i="58"/>
  <c r="L847" i="58"/>
  <c r="K847" i="58"/>
  <c r="J847" i="58"/>
  <c r="N847" i="58" s="1"/>
  <c r="I847" i="58"/>
  <c r="M846" i="58"/>
  <c r="L846" i="58"/>
  <c r="K846" i="58"/>
  <c r="J846" i="58"/>
  <c r="M845" i="58"/>
  <c r="L845" i="58"/>
  <c r="K845" i="58"/>
  <c r="J845" i="58"/>
  <c r="M844" i="58"/>
  <c r="L844" i="58"/>
  <c r="K844" i="58"/>
  <c r="J844" i="58"/>
  <c r="M843" i="58"/>
  <c r="L843" i="58"/>
  <c r="K843" i="58"/>
  <c r="J843" i="58"/>
  <c r="M842" i="58"/>
  <c r="L842" i="58"/>
  <c r="K842" i="58"/>
  <c r="J842" i="58"/>
  <c r="N842" i="58" s="1"/>
  <c r="M841" i="58"/>
  <c r="L841" i="58"/>
  <c r="K841" i="58"/>
  <c r="J841" i="58"/>
  <c r="N841" i="58" s="1"/>
  <c r="M840" i="58"/>
  <c r="L840" i="58"/>
  <c r="K840" i="58"/>
  <c r="J840" i="58"/>
  <c r="M839" i="58"/>
  <c r="L839" i="58"/>
  <c r="K839" i="58"/>
  <c r="J839" i="58"/>
  <c r="M838" i="58"/>
  <c r="L838" i="58"/>
  <c r="K838" i="58"/>
  <c r="J838" i="58"/>
  <c r="M837" i="58"/>
  <c r="L837" i="58"/>
  <c r="K837" i="58"/>
  <c r="J837" i="58"/>
  <c r="I837" i="58"/>
  <c r="M836" i="58"/>
  <c r="L836" i="58"/>
  <c r="K836" i="58"/>
  <c r="J836" i="58"/>
  <c r="N836" i="58" s="1"/>
  <c r="I836" i="58"/>
  <c r="M835" i="58"/>
  <c r="L835" i="58"/>
  <c r="K835" i="58"/>
  <c r="J835" i="58"/>
  <c r="I835" i="58"/>
  <c r="M834" i="58"/>
  <c r="L834" i="58"/>
  <c r="K834" i="58"/>
  <c r="J834" i="58"/>
  <c r="I834" i="58"/>
  <c r="M833" i="58"/>
  <c r="L833" i="58"/>
  <c r="K833" i="58"/>
  <c r="J833" i="58"/>
  <c r="I833" i="58"/>
  <c r="M832" i="58"/>
  <c r="L832" i="58"/>
  <c r="K832" i="58"/>
  <c r="J832" i="58"/>
  <c r="I832" i="58"/>
  <c r="M831" i="58"/>
  <c r="L831" i="58"/>
  <c r="K831" i="58"/>
  <c r="J831" i="58"/>
  <c r="I831" i="58"/>
  <c r="M830" i="58"/>
  <c r="L830" i="58"/>
  <c r="K830" i="58"/>
  <c r="J830" i="58"/>
  <c r="I830" i="58"/>
  <c r="M829" i="58"/>
  <c r="L829" i="58"/>
  <c r="K829" i="58"/>
  <c r="J829" i="58"/>
  <c r="I829" i="58"/>
  <c r="M828" i="58"/>
  <c r="L828" i="58"/>
  <c r="K828" i="58"/>
  <c r="J828" i="58"/>
  <c r="I828" i="58"/>
  <c r="M827" i="58"/>
  <c r="L827" i="58"/>
  <c r="K827" i="58"/>
  <c r="J827" i="58"/>
  <c r="N827" i="58" s="1"/>
  <c r="I827" i="58"/>
  <c r="M826" i="58"/>
  <c r="L826" i="58"/>
  <c r="K826" i="58"/>
  <c r="J826" i="58"/>
  <c r="N826" i="58" s="1"/>
  <c r="I826" i="58"/>
  <c r="M825" i="58"/>
  <c r="L825" i="58"/>
  <c r="K825" i="58"/>
  <c r="J825" i="58"/>
  <c r="I825" i="58"/>
  <c r="M824" i="58"/>
  <c r="L824" i="58"/>
  <c r="K824" i="58"/>
  <c r="J824" i="58"/>
  <c r="I824" i="58"/>
  <c r="M823" i="58"/>
  <c r="L823" i="58"/>
  <c r="K823" i="58"/>
  <c r="J823" i="58"/>
  <c r="I823" i="58"/>
  <c r="M822" i="58"/>
  <c r="L822" i="58"/>
  <c r="K822" i="58"/>
  <c r="J822" i="58"/>
  <c r="I822" i="58"/>
  <c r="M821" i="58"/>
  <c r="L821" i="58"/>
  <c r="K821" i="58"/>
  <c r="J821" i="58"/>
  <c r="I821" i="58"/>
  <c r="M820" i="58"/>
  <c r="L820" i="58"/>
  <c r="K820" i="58"/>
  <c r="J820" i="58"/>
  <c r="N820" i="58" s="1"/>
  <c r="I820" i="58"/>
  <c r="M819" i="58"/>
  <c r="L819" i="58"/>
  <c r="K819" i="58"/>
  <c r="J819" i="58"/>
  <c r="I819" i="58"/>
  <c r="M818" i="58"/>
  <c r="L818" i="58"/>
  <c r="K818" i="58"/>
  <c r="J818" i="58"/>
  <c r="N818" i="58" s="1"/>
  <c r="I818" i="58"/>
  <c r="M817" i="58"/>
  <c r="L817" i="58"/>
  <c r="K817" i="58"/>
  <c r="J817" i="58"/>
  <c r="I817" i="58"/>
  <c r="M816" i="58"/>
  <c r="L816" i="58"/>
  <c r="K816" i="58"/>
  <c r="J816" i="58"/>
  <c r="I816" i="58"/>
  <c r="M815" i="58"/>
  <c r="L815" i="58"/>
  <c r="K815" i="58"/>
  <c r="J815" i="58"/>
  <c r="I815" i="58"/>
  <c r="M814" i="58"/>
  <c r="L814" i="58"/>
  <c r="K814" i="58"/>
  <c r="J814" i="58"/>
  <c r="N814" i="58" s="1"/>
  <c r="I814" i="58"/>
  <c r="M813" i="58"/>
  <c r="L813" i="58"/>
  <c r="K813" i="58"/>
  <c r="J813" i="58"/>
  <c r="N813" i="58" s="1"/>
  <c r="I813" i="58"/>
  <c r="M812" i="58"/>
  <c r="L812" i="58"/>
  <c r="K812" i="58"/>
  <c r="J812" i="58"/>
  <c r="N812" i="58" s="1"/>
  <c r="I812" i="58"/>
  <c r="M811" i="58"/>
  <c r="L811" i="58"/>
  <c r="K811" i="58"/>
  <c r="J811" i="58"/>
  <c r="N811" i="58" s="1"/>
  <c r="I811" i="58"/>
  <c r="M810" i="58"/>
  <c r="L810" i="58"/>
  <c r="K810" i="58"/>
  <c r="J810" i="58"/>
  <c r="N810" i="58" s="1"/>
  <c r="I810" i="58"/>
  <c r="M809" i="58"/>
  <c r="L809" i="58"/>
  <c r="K809" i="58"/>
  <c r="J809" i="58"/>
  <c r="I809" i="58"/>
  <c r="M808" i="58"/>
  <c r="L808" i="58"/>
  <c r="K808" i="58"/>
  <c r="J808" i="58"/>
  <c r="I808" i="58"/>
  <c r="M807" i="58"/>
  <c r="L807" i="58"/>
  <c r="K807" i="58"/>
  <c r="J807" i="58"/>
  <c r="I807" i="58"/>
  <c r="M806" i="58"/>
  <c r="L806" i="58"/>
  <c r="K806" i="58"/>
  <c r="J806" i="58"/>
  <c r="I806" i="58"/>
  <c r="M805" i="58"/>
  <c r="L805" i="58"/>
  <c r="K805" i="58"/>
  <c r="J805" i="58"/>
  <c r="I805" i="58"/>
  <c r="M804" i="58"/>
  <c r="L804" i="58"/>
  <c r="K804" i="58"/>
  <c r="J804" i="58"/>
  <c r="I804" i="58"/>
  <c r="M803" i="58"/>
  <c r="L803" i="58"/>
  <c r="K803" i="58"/>
  <c r="J803" i="58"/>
  <c r="I803" i="58"/>
  <c r="M802" i="58"/>
  <c r="L802" i="58"/>
  <c r="K802" i="58"/>
  <c r="J802" i="58"/>
  <c r="I802" i="58"/>
  <c r="M801" i="58"/>
  <c r="L801" i="58"/>
  <c r="K801" i="58"/>
  <c r="J801" i="58"/>
  <c r="N801" i="58" s="1"/>
  <c r="I801" i="58"/>
  <c r="M800" i="58"/>
  <c r="L800" i="58"/>
  <c r="K800" i="58"/>
  <c r="J800" i="58"/>
  <c r="I800" i="58"/>
  <c r="M799" i="58"/>
  <c r="L799" i="58"/>
  <c r="K799" i="58"/>
  <c r="J799" i="58"/>
  <c r="N799" i="58" s="1"/>
  <c r="I799" i="58"/>
  <c r="M798" i="58"/>
  <c r="L798" i="58"/>
  <c r="K798" i="58"/>
  <c r="J798" i="58"/>
  <c r="N798" i="58" s="1"/>
  <c r="I798" i="58"/>
  <c r="M797" i="58"/>
  <c r="L797" i="58"/>
  <c r="K797" i="58"/>
  <c r="J797" i="58"/>
  <c r="I797" i="58"/>
  <c r="M796" i="58"/>
  <c r="L796" i="58"/>
  <c r="K796" i="58"/>
  <c r="J796" i="58"/>
  <c r="I796" i="58"/>
  <c r="M795" i="58"/>
  <c r="L795" i="58"/>
  <c r="K795" i="58"/>
  <c r="J795" i="58"/>
  <c r="I795" i="58"/>
  <c r="M794" i="58"/>
  <c r="L794" i="58"/>
  <c r="K794" i="58"/>
  <c r="J794" i="58"/>
  <c r="I794" i="58"/>
  <c r="M793" i="58"/>
  <c r="L793" i="58"/>
  <c r="K793" i="58"/>
  <c r="J793" i="58"/>
  <c r="I793" i="58"/>
  <c r="M792" i="58"/>
  <c r="L792" i="58"/>
  <c r="K792" i="58"/>
  <c r="J792" i="58"/>
  <c r="I792" i="58"/>
  <c r="M791" i="58"/>
  <c r="L791" i="58"/>
  <c r="K791" i="58"/>
  <c r="J791" i="58"/>
  <c r="I791" i="58"/>
  <c r="M790" i="58"/>
  <c r="L790" i="58"/>
  <c r="K790" i="58"/>
  <c r="J790" i="58"/>
  <c r="I790" i="58"/>
  <c r="M789" i="58"/>
  <c r="L789" i="58"/>
  <c r="K789" i="58"/>
  <c r="J789" i="58"/>
  <c r="N789" i="58" s="1"/>
  <c r="I789" i="58"/>
  <c r="M788" i="58"/>
  <c r="L788" i="58"/>
  <c r="K788" i="58"/>
  <c r="J788" i="58"/>
  <c r="N788" i="58" s="1"/>
  <c r="I788" i="58"/>
  <c r="M787" i="58"/>
  <c r="L787" i="58"/>
  <c r="K787" i="58"/>
  <c r="J787" i="58"/>
  <c r="I787" i="58"/>
  <c r="M786" i="58"/>
  <c r="L786" i="58"/>
  <c r="K786" i="58"/>
  <c r="J786" i="58"/>
  <c r="N786" i="58" s="1"/>
  <c r="I786" i="58"/>
  <c r="M785" i="58"/>
  <c r="L785" i="58"/>
  <c r="K785" i="58"/>
  <c r="J785" i="58"/>
  <c r="N785" i="58" s="1"/>
  <c r="I785" i="58"/>
  <c r="M784" i="58"/>
  <c r="L784" i="58"/>
  <c r="K784" i="58"/>
  <c r="J784" i="58"/>
  <c r="I784" i="58"/>
  <c r="M783" i="58"/>
  <c r="L783" i="58"/>
  <c r="K783" i="58"/>
  <c r="J783" i="58"/>
  <c r="N783" i="58" s="1"/>
  <c r="I783" i="58"/>
  <c r="M782" i="58"/>
  <c r="L782" i="58"/>
  <c r="K782" i="58"/>
  <c r="J782" i="58"/>
  <c r="I782" i="58"/>
  <c r="M781" i="58"/>
  <c r="L781" i="58"/>
  <c r="K781" i="58"/>
  <c r="J781" i="58"/>
  <c r="N781" i="58" s="1"/>
  <c r="I781" i="58"/>
  <c r="M780" i="58"/>
  <c r="L780" i="58"/>
  <c r="K780" i="58"/>
  <c r="J780" i="58"/>
  <c r="I780" i="58"/>
  <c r="M779" i="58"/>
  <c r="L779" i="58"/>
  <c r="K779" i="58"/>
  <c r="J779" i="58"/>
  <c r="I779" i="58"/>
  <c r="M778" i="58"/>
  <c r="L778" i="58"/>
  <c r="K778" i="58"/>
  <c r="J778" i="58"/>
  <c r="I778" i="58"/>
  <c r="M777" i="58"/>
  <c r="L777" i="58"/>
  <c r="K777" i="58"/>
  <c r="J777" i="58"/>
  <c r="I777" i="58"/>
  <c r="M776" i="58"/>
  <c r="L776" i="58"/>
  <c r="K776" i="58"/>
  <c r="J776" i="58"/>
  <c r="I776" i="58"/>
  <c r="M775" i="58"/>
  <c r="L775" i="58"/>
  <c r="K775" i="58"/>
  <c r="J775" i="58"/>
  <c r="N775" i="58" s="1"/>
  <c r="I775" i="58"/>
  <c r="M774" i="58"/>
  <c r="L774" i="58"/>
  <c r="K774" i="58"/>
  <c r="J774" i="58"/>
  <c r="I774" i="58"/>
  <c r="M773" i="58"/>
  <c r="L773" i="58"/>
  <c r="K773" i="58"/>
  <c r="J773" i="58"/>
  <c r="I773" i="58"/>
  <c r="M772" i="58"/>
  <c r="L772" i="58"/>
  <c r="K772" i="58"/>
  <c r="J772" i="58"/>
  <c r="I772" i="58"/>
  <c r="M771" i="58"/>
  <c r="L771" i="58"/>
  <c r="K771" i="58"/>
  <c r="J771" i="58"/>
  <c r="I771" i="58"/>
  <c r="M770" i="58"/>
  <c r="L770" i="58"/>
  <c r="K770" i="58"/>
  <c r="J770" i="58"/>
  <c r="I770" i="58"/>
  <c r="M769" i="58"/>
  <c r="L769" i="58"/>
  <c r="K769" i="58"/>
  <c r="J769" i="58"/>
  <c r="I769" i="58"/>
  <c r="M768" i="58"/>
  <c r="L768" i="58"/>
  <c r="K768" i="58"/>
  <c r="J768" i="58"/>
  <c r="I768" i="58"/>
  <c r="M767" i="58"/>
  <c r="L767" i="58"/>
  <c r="K767" i="58"/>
  <c r="J767" i="58"/>
  <c r="I767" i="58"/>
  <c r="M766" i="58"/>
  <c r="L766" i="58"/>
  <c r="K766" i="58"/>
  <c r="J766" i="58"/>
  <c r="I766" i="58"/>
  <c r="M765" i="58"/>
  <c r="L765" i="58"/>
  <c r="K765" i="58"/>
  <c r="J765" i="58"/>
  <c r="N765" i="58" s="1"/>
  <c r="I765" i="58"/>
  <c r="M764" i="58"/>
  <c r="L764" i="58"/>
  <c r="K764" i="58"/>
  <c r="J764" i="58"/>
  <c r="I764" i="58"/>
  <c r="M763" i="58"/>
  <c r="L763" i="58"/>
  <c r="K763" i="58"/>
  <c r="J763" i="58"/>
  <c r="I763" i="58"/>
  <c r="M762" i="58"/>
  <c r="L762" i="58"/>
  <c r="K762" i="58"/>
  <c r="J762" i="58"/>
  <c r="N762" i="58" s="1"/>
  <c r="I762" i="58"/>
  <c r="M761" i="58"/>
  <c r="L761" i="58"/>
  <c r="K761" i="58"/>
  <c r="J761" i="58"/>
  <c r="N761" i="58" s="1"/>
  <c r="I761" i="58"/>
  <c r="M760" i="58"/>
  <c r="L760" i="58"/>
  <c r="K760" i="58"/>
  <c r="J760" i="58"/>
  <c r="N760" i="58" s="1"/>
  <c r="I760" i="58"/>
  <c r="M759" i="58"/>
  <c r="L759" i="58"/>
  <c r="K759" i="58"/>
  <c r="J759" i="58"/>
  <c r="I759" i="58"/>
  <c r="M758" i="58"/>
  <c r="L758" i="58"/>
  <c r="K758" i="58"/>
  <c r="J758" i="58"/>
  <c r="I758" i="58"/>
  <c r="M757" i="58"/>
  <c r="L757" i="58"/>
  <c r="K757" i="58"/>
  <c r="J757" i="58"/>
  <c r="I757" i="58"/>
  <c r="M756" i="58"/>
  <c r="L756" i="58"/>
  <c r="K756" i="58"/>
  <c r="J756" i="58"/>
  <c r="I756" i="58"/>
  <c r="M755" i="58"/>
  <c r="L755" i="58"/>
  <c r="K755" i="58"/>
  <c r="J755" i="58"/>
  <c r="I755" i="58"/>
  <c r="M754" i="58"/>
  <c r="L754" i="58"/>
  <c r="K754" i="58"/>
  <c r="J754" i="58"/>
  <c r="I754" i="58"/>
  <c r="M753" i="58"/>
  <c r="L753" i="58"/>
  <c r="K753" i="58"/>
  <c r="J753" i="58"/>
  <c r="I753" i="58"/>
  <c r="M752" i="58"/>
  <c r="L752" i="58"/>
  <c r="K752" i="58"/>
  <c r="J752" i="58"/>
  <c r="N752" i="58" s="1"/>
  <c r="I752" i="58"/>
  <c r="M751" i="58"/>
  <c r="L751" i="58"/>
  <c r="K751" i="58"/>
  <c r="J751" i="58"/>
  <c r="I751" i="58"/>
  <c r="M750" i="58"/>
  <c r="L750" i="58"/>
  <c r="K750" i="58"/>
  <c r="J750" i="58"/>
  <c r="I750" i="58"/>
  <c r="M749" i="58"/>
  <c r="L749" i="58"/>
  <c r="K749" i="58"/>
  <c r="J749" i="58"/>
  <c r="I749" i="58"/>
  <c r="M748" i="58"/>
  <c r="L748" i="58"/>
  <c r="K748" i="58"/>
  <c r="J748" i="58"/>
  <c r="I748" i="58"/>
  <c r="M747" i="58"/>
  <c r="L747" i="58"/>
  <c r="K747" i="58"/>
  <c r="J747" i="58"/>
  <c r="I747" i="58"/>
  <c r="M746" i="58"/>
  <c r="L746" i="58"/>
  <c r="K746" i="58"/>
  <c r="J746" i="58"/>
  <c r="I746" i="58"/>
  <c r="M745" i="58"/>
  <c r="L745" i="58"/>
  <c r="K745" i="58"/>
  <c r="J745" i="58"/>
  <c r="I745" i="58"/>
  <c r="M744" i="58"/>
  <c r="L744" i="58"/>
  <c r="K744" i="58"/>
  <c r="J744" i="58"/>
  <c r="N744" i="58" s="1"/>
  <c r="I744" i="58"/>
  <c r="M743" i="58"/>
  <c r="L743" i="58"/>
  <c r="K743" i="58"/>
  <c r="J743" i="58"/>
  <c r="I743" i="58"/>
  <c r="M742" i="58"/>
  <c r="L742" i="58"/>
  <c r="K742" i="58"/>
  <c r="J742" i="58"/>
  <c r="I742" i="58"/>
  <c r="M741" i="58"/>
  <c r="L741" i="58"/>
  <c r="K741" i="58"/>
  <c r="J741" i="58"/>
  <c r="I741" i="58"/>
  <c r="M740" i="58"/>
  <c r="L740" i="58"/>
  <c r="K740" i="58"/>
  <c r="J740" i="58"/>
  <c r="I740" i="58"/>
  <c r="M739" i="58"/>
  <c r="L739" i="58"/>
  <c r="K739" i="58"/>
  <c r="J739" i="58"/>
  <c r="N739" i="58" s="1"/>
  <c r="I739" i="58"/>
  <c r="M738" i="58"/>
  <c r="L738" i="58"/>
  <c r="K738" i="58"/>
  <c r="J738" i="58"/>
  <c r="I738" i="58"/>
  <c r="M737" i="58"/>
  <c r="L737" i="58"/>
  <c r="K737" i="58"/>
  <c r="J737" i="58"/>
  <c r="I737" i="58"/>
  <c r="M736" i="58"/>
  <c r="L736" i="58"/>
  <c r="K736" i="58"/>
  <c r="J736" i="58"/>
  <c r="I736" i="58"/>
  <c r="M735" i="58"/>
  <c r="L735" i="58"/>
  <c r="K735" i="58"/>
  <c r="J735" i="58"/>
  <c r="I735" i="58"/>
  <c r="M734" i="58"/>
  <c r="L734" i="58"/>
  <c r="K734" i="58"/>
  <c r="J734" i="58"/>
  <c r="I734" i="58"/>
  <c r="M733" i="58"/>
  <c r="L733" i="58"/>
  <c r="K733" i="58"/>
  <c r="J733" i="58"/>
  <c r="I733" i="58"/>
  <c r="M732" i="58"/>
  <c r="L732" i="58"/>
  <c r="K732" i="58"/>
  <c r="J732" i="58"/>
  <c r="I732" i="58"/>
  <c r="M731" i="58"/>
  <c r="L731" i="58"/>
  <c r="K731" i="58"/>
  <c r="J731" i="58"/>
  <c r="I731" i="58"/>
  <c r="M730" i="58"/>
  <c r="L730" i="58"/>
  <c r="K730" i="58"/>
  <c r="J730" i="58"/>
  <c r="N730" i="58" s="1"/>
  <c r="I730" i="58"/>
  <c r="M729" i="58"/>
  <c r="L729" i="58"/>
  <c r="K729" i="58"/>
  <c r="J729" i="58"/>
  <c r="I729" i="58"/>
  <c r="M728" i="58"/>
  <c r="L728" i="58"/>
  <c r="K728" i="58"/>
  <c r="J728" i="58"/>
  <c r="I728" i="58"/>
  <c r="M727" i="58"/>
  <c r="L727" i="58"/>
  <c r="K727" i="58"/>
  <c r="J727" i="58"/>
  <c r="I727" i="58"/>
  <c r="M726" i="58"/>
  <c r="L726" i="58"/>
  <c r="K726" i="58"/>
  <c r="J726" i="58"/>
  <c r="I726" i="58"/>
  <c r="M725" i="58"/>
  <c r="L725" i="58"/>
  <c r="K725" i="58"/>
  <c r="J725" i="58"/>
  <c r="I725" i="58"/>
  <c r="M724" i="58"/>
  <c r="L724" i="58"/>
  <c r="K724" i="58"/>
  <c r="J724" i="58"/>
  <c r="I724" i="58"/>
  <c r="M723" i="58"/>
  <c r="L723" i="58"/>
  <c r="K723" i="58"/>
  <c r="J723" i="58"/>
  <c r="I723" i="58"/>
  <c r="M722" i="58"/>
  <c r="L722" i="58"/>
  <c r="K722" i="58"/>
  <c r="J722" i="58"/>
  <c r="N722" i="58" s="1"/>
  <c r="I722" i="58"/>
  <c r="M721" i="58"/>
  <c r="L721" i="58"/>
  <c r="K721" i="58"/>
  <c r="J721" i="58"/>
  <c r="N721" i="58" s="1"/>
  <c r="I721" i="58"/>
  <c r="M720" i="58"/>
  <c r="L720" i="58"/>
  <c r="K720" i="58"/>
  <c r="J720" i="58"/>
  <c r="N720" i="58" s="1"/>
  <c r="I720" i="58"/>
  <c r="M719" i="58"/>
  <c r="L719" i="58"/>
  <c r="K719" i="58"/>
  <c r="J719" i="58"/>
  <c r="I719" i="58"/>
  <c r="M718" i="58"/>
  <c r="L718" i="58"/>
  <c r="K718" i="58"/>
  <c r="J718" i="58"/>
  <c r="I718" i="58"/>
  <c r="M717" i="58"/>
  <c r="L717" i="58"/>
  <c r="K717" i="58"/>
  <c r="J717" i="58"/>
  <c r="I717" i="58"/>
  <c r="M716" i="58"/>
  <c r="L716" i="58"/>
  <c r="K716" i="58"/>
  <c r="J716" i="58"/>
  <c r="I716" i="58"/>
  <c r="M715" i="58"/>
  <c r="L715" i="58"/>
  <c r="K715" i="58"/>
  <c r="J715" i="58"/>
  <c r="I715" i="58"/>
  <c r="M714" i="58"/>
  <c r="L714" i="58"/>
  <c r="K714" i="58"/>
  <c r="J714" i="58"/>
  <c r="N714" i="58" s="1"/>
  <c r="I714" i="58"/>
  <c r="M713" i="58"/>
  <c r="L713" i="58"/>
  <c r="K713" i="58"/>
  <c r="J713" i="58"/>
  <c r="I713" i="58"/>
  <c r="M712" i="58"/>
  <c r="L712" i="58"/>
  <c r="K712" i="58"/>
  <c r="J712" i="58"/>
  <c r="I712" i="58"/>
  <c r="M711" i="58"/>
  <c r="L711" i="58"/>
  <c r="K711" i="58"/>
  <c r="J711" i="58"/>
  <c r="I711" i="58"/>
  <c r="M710" i="58"/>
  <c r="L710" i="58"/>
  <c r="K710" i="58"/>
  <c r="J710" i="58"/>
  <c r="I710" i="58"/>
  <c r="M709" i="58"/>
  <c r="L709" i="58"/>
  <c r="K709" i="58"/>
  <c r="J709" i="58"/>
  <c r="I709" i="58"/>
  <c r="M708" i="58"/>
  <c r="L708" i="58"/>
  <c r="K708" i="58"/>
  <c r="J708" i="58"/>
  <c r="I708" i="58"/>
  <c r="M707" i="58"/>
  <c r="L707" i="58"/>
  <c r="K707" i="58"/>
  <c r="J707" i="58"/>
  <c r="I707" i="58"/>
  <c r="M706" i="58"/>
  <c r="L706" i="58"/>
  <c r="K706" i="58"/>
  <c r="J706" i="58"/>
  <c r="I706" i="58"/>
  <c r="M705" i="58"/>
  <c r="L705" i="58"/>
  <c r="K705" i="58"/>
  <c r="J705" i="58"/>
  <c r="N705" i="58" s="1"/>
  <c r="I705" i="58"/>
  <c r="M704" i="58"/>
  <c r="L704" i="58"/>
  <c r="K704" i="58"/>
  <c r="J704" i="58"/>
  <c r="I704" i="58"/>
  <c r="M703" i="58"/>
  <c r="L703" i="58"/>
  <c r="K703" i="58"/>
  <c r="J703" i="58"/>
  <c r="N703" i="58" s="1"/>
  <c r="I703" i="58"/>
  <c r="M702" i="58"/>
  <c r="L702" i="58"/>
  <c r="K702" i="58"/>
  <c r="J702" i="58"/>
  <c r="I702" i="58"/>
  <c r="M701" i="58"/>
  <c r="L701" i="58"/>
  <c r="K701" i="58"/>
  <c r="J701" i="58"/>
  <c r="I701" i="58"/>
  <c r="M700" i="58"/>
  <c r="L700" i="58"/>
  <c r="K700" i="58"/>
  <c r="J700" i="58"/>
  <c r="I700" i="58"/>
  <c r="M699" i="58"/>
  <c r="L699" i="58"/>
  <c r="K699" i="58"/>
  <c r="J699" i="58"/>
  <c r="I699" i="58"/>
  <c r="M698" i="58"/>
  <c r="L698" i="58"/>
  <c r="K698" i="58"/>
  <c r="J698" i="58"/>
  <c r="N698" i="58" s="1"/>
  <c r="I698" i="58"/>
  <c r="M697" i="58"/>
  <c r="L697" i="58"/>
  <c r="K697" i="58"/>
  <c r="J697" i="58"/>
  <c r="I697" i="58"/>
  <c r="M696" i="58"/>
  <c r="L696" i="58"/>
  <c r="K696" i="58"/>
  <c r="J696" i="58"/>
  <c r="N696" i="58" s="1"/>
  <c r="I696" i="58"/>
  <c r="M695" i="58"/>
  <c r="L695" i="58"/>
  <c r="K695" i="58"/>
  <c r="J695" i="58"/>
  <c r="I695" i="58"/>
  <c r="M694" i="58"/>
  <c r="L694" i="58"/>
  <c r="K694" i="58"/>
  <c r="J694" i="58"/>
  <c r="N694" i="58" s="1"/>
  <c r="I694" i="58"/>
  <c r="M693" i="58"/>
  <c r="L693" i="58"/>
  <c r="K693" i="58"/>
  <c r="J693" i="58"/>
  <c r="I693" i="58"/>
  <c r="M692" i="58"/>
  <c r="L692" i="58"/>
  <c r="K692" i="58"/>
  <c r="J692" i="58"/>
  <c r="I692" i="58"/>
  <c r="M691" i="58"/>
  <c r="L691" i="58"/>
  <c r="K691" i="58"/>
  <c r="J691" i="58"/>
  <c r="I691" i="58"/>
  <c r="M690" i="58"/>
  <c r="L690" i="58"/>
  <c r="K690" i="58"/>
  <c r="J690" i="58"/>
  <c r="N690" i="58" s="1"/>
  <c r="I690" i="58"/>
  <c r="M689" i="58"/>
  <c r="L689" i="58"/>
  <c r="K689" i="58"/>
  <c r="J689" i="58"/>
  <c r="I689" i="58"/>
  <c r="M688" i="58"/>
  <c r="L688" i="58"/>
  <c r="K688" i="58"/>
  <c r="J688" i="58"/>
  <c r="I688" i="58"/>
  <c r="M687" i="58"/>
  <c r="L687" i="58"/>
  <c r="K687" i="58"/>
  <c r="J687" i="58"/>
  <c r="I687" i="58"/>
  <c r="M686" i="58"/>
  <c r="L686" i="58"/>
  <c r="K686" i="58"/>
  <c r="J686" i="58"/>
  <c r="I686" i="58"/>
  <c r="M685" i="58"/>
  <c r="L685" i="58"/>
  <c r="K685" i="58"/>
  <c r="J685" i="58"/>
  <c r="I685" i="58"/>
  <c r="M684" i="58"/>
  <c r="L684" i="58"/>
  <c r="K684" i="58"/>
  <c r="J684" i="58"/>
  <c r="I684" i="58"/>
  <c r="M683" i="58"/>
  <c r="L683" i="58"/>
  <c r="K683" i="58"/>
  <c r="J683" i="58"/>
  <c r="I683" i="58"/>
  <c r="M682" i="58"/>
  <c r="L682" i="58"/>
  <c r="K682" i="58"/>
  <c r="J682" i="58"/>
  <c r="I682" i="58"/>
  <c r="M681" i="58"/>
  <c r="L681" i="58"/>
  <c r="K681" i="58"/>
  <c r="J681" i="58"/>
  <c r="I681" i="58"/>
  <c r="M680" i="58"/>
  <c r="L680" i="58"/>
  <c r="K680" i="58"/>
  <c r="J680" i="58"/>
  <c r="I680" i="58"/>
  <c r="M679" i="58"/>
  <c r="L679" i="58"/>
  <c r="K679" i="58"/>
  <c r="J679" i="58"/>
  <c r="I679" i="58"/>
  <c r="M678" i="58"/>
  <c r="L678" i="58"/>
  <c r="K678" i="58"/>
  <c r="J678" i="58"/>
  <c r="N678" i="58" s="1"/>
  <c r="I678" i="58"/>
  <c r="M677" i="58"/>
  <c r="L677" i="58"/>
  <c r="K677" i="58"/>
  <c r="J677" i="58"/>
  <c r="I677" i="58"/>
  <c r="M676" i="58"/>
  <c r="L676" i="58"/>
  <c r="K676" i="58"/>
  <c r="J676" i="58"/>
  <c r="N676" i="58" s="1"/>
  <c r="I676" i="58"/>
  <c r="M675" i="58"/>
  <c r="L675" i="58"/>
  <c r="K675" i="58"/>
  <c r="J675" i="58"/>
  <c r="I675" i="58"/>
  <c r="M674" i="58"/>
  <c r="L674" i="58"/>
  <c r="K674" i="58"/>
  <c r="J674" i="58"/>
  <c r="I674" i="58"/>
  <c r="M673" i="58"/>
  <c r="L673" i="58"/>
  <c r="K673" i="58"/>
  <c r="J673" i="58"/>
  <c r="I673" i="58"/>
  <c r="M672" i="58"/>
  <c r="L672" i="58"/>
  <c r="K672" i="58"/>
  <c r="J672" i="58"/>
  <c r="N672" i="58" s="1"/>
  <c r="I672" i="58"/>
  <c r="M671" i="58"/>
  <c r="L671" i="58"/>
  <c r="K671" i="58"/>
  <c r="J671" i="58"/>
  <c r="I671" i="58"/>
  <c r="M670" i="58"/>
  <c r="L670" i="58"/>
  <c r="K670" i="58"/>
  <c r="J670" i="58"/>
  <c r="I670" i="58"/>
  <c r="M669" i="58"/>
  <c r="L669" i="58"/>
  <c r="K669" i="58"/>
  <c r="J669" i="58"/>
  <c r="N669" i="58" s="1"/>
  <c r="I669" i="58"/>
  <c r="M668" i="58"/>
  <c r="L668" i="58"/>
  <c r="K668" i="58"/>
  <c r="J668" i="58"/>
  <c r="N668" i="58" s="1"/>
  <c r="I668" i="58"/>
  <c r="M667" i="58"/>
  <c r="L667" i="58"/>
  <c r="K667" i="58"/>
  <c r="J667" i="58"/>
  <c r="N667" i="58" s="1"/>
  <c r="I667" i="58"/>
  <c r="M666" i="58"/>
  <c r="L666" i="58"/>
  <c r="K666" i="58"/>
  <c r="J666" i="58"/>
  <c r="I666" i="58"/>
  <c r="M665" i="58"/>
  <c r="L665" i="58"/>
  <c r="K665" i="58"/>
  <c r="J665" i="58"/>
  <c r="I665" i="58"/>
  <c r="M664" i="58"/>
  <c r="L664" i="58"/>
  <c r="K664" i="58"/>
  <c r="J664" i="58"/>
  <c r="N664" i="58" s="1"/>
  <c r="I664" i="58"/>
  <c r="M663" i="58"/>
  <c r="L663" i="58"/>
  <c r="K663" i="58"/>
  <c r="J663" i="58"/>
  <c r="I663" i="58"/>
  <c r="M662" i="58"/>
  <c r="L662" i="58"/>
  <c r="K662" i="58"/>
  <c r="J662" i="58"/>
  <c r="N662" i="58" s="1"/>
  <c r="I662" i="58"/>
  <c r="M661" i="58"/>
  <c r="L661" i="58"/>
  <c r="K661" i="58"/>
  <c r="J661" i="58"/>
  <c r="I661" i="58"/>
  <c r="M660" i="58"/>
  <c r="L660" i="58"/>
  <c r="K660" i="58"/>
  <c r="J660" i="58"/>
  <c r="I660" i="58"/>
  <c r="M659" i="58"/>
  <c r="L659" i="58"/>
  <c r="K659" i="58"/>
  <c r="J659" i="58"/>
  <c r="I659" i="58"/>
  <c r="M658" i="58"/>
  <c r="L658" i="58"/>
  <c r="K658" i="58"/>
  <c r="J658" i="58"/>
  <c r="I658" i="58"/>
  <c r="M657" i="58"/>
  <c r="L657" i="58"/>
  <c r="K657" i="58"/>
  <c r="J657" i="58"/>
  <c r="I657" i="58"/>
  <c r="M656" i="58"/>
  <c r="L656" i="58"/>
  <c r="K656" i="58"/>
  <c r="J656" i="58"/>
  <c r="N656" i="58" s="1"/>
  <c r="I656" i="58"/>
  <c r="M655" i="58"/>
  <c r="L655" i="58"/>
  <c r="K655" i="58"/>
  <c r="J655" i="58"/>
  <c r="I655" i="58"/>
  <c r="M654" i="58"/>
  <c r="L654" i="58"/>
  <c r="K654" i="58"/>
  <c r="J654" i="58"/>
  <c r="I654" i="58"/>
  <c r="M653" i="58"/>
  <c r="L653" i="58"/>
  <c r="K653" i="58"/>
  <c r="J653" i="58"/>
  <c r="I653" i="58"/>
  <c r="M652" i="58"/>
  <c r="L652" i="58"/>
  <c r="K652" i="58"/>
  <c r="J652" i="58"/>
  <c r="I652" i="58"/>
  <c r="M651" i="58"/>
  <c r="L651" i="58"/>
  <c r="K651" i="58"/>
  <c r="J651" i="58"/>
  <c r="N651" i="58" s="1"/>
  <c r="I651" i="58"/>
  <c r="M650" i="58"/>
  <c r="L650" i="58"/>
  <c r="K650" i="58"/>
  <c r="J650" i="58"/>
  <c r="I650" i="58"/>
  <c r="M649" i="58"/>
  <c r="L649" i="58"/>
  <c r="K649" i="58"/>
  <c r="J649" i="58"/>
  <c r="I649" i="58"/>
  <c r="M648" i="58"/>
  <c r="L648" i="58"/>
  <c r="K648" i="58"/>
  <c r="J648" i="58"/>
  <c r="I648" i="58"/>
  <c r="M647" i="58"/>
  <c r="L647" i="58"/>
  <c r="K647" i="58"/>
  <c r="J647" i="58"/>
  <c r="I647" i="58"/>
  <c r="M646" i="58"/>
  <c r="L646" i="58"/>
  <c r="K646" i="58"/>
  <c r="J646" i="58"/>
  <c r="I646" i="58"/>
  <c r="M645" i="58"/>
  <c r="L645" i="58"/>
  <c r="K645" i="58"/>
  <c r="J645" i="58"/>
  <c r="N645" i="58" s="1"/>
  <c r="I645" i="58"/>
  <c r="M644" i="58"/>
  <c r="L644" i="58"/>
  <c r="K644" i="58"/>
  <c r="J644" i="58"/>
  <c r="N644" i="58" s="1"/>
  <c r="I644" i="58"/>
  <c r="M643" i="58"/>
  <c r="L643" i="58"/>
  <c r="K643" i="58"/>
  <c r="J643" i="58"/>
  <c r="N643" i="58" s="1"/>
  <c r="I643" i="58"/>
  <c r="M642" i="58"/>
  <c r="L642" i="58"/>
  <c r="K642" i="58"/>
  <c r="J642" i="58"/>
  <c r="I642" i="58"/>
  <c r="M641" i="58"/>
  <c r="L641" i="58"/>
  <c r="K641" i="58"/>
  <c r="J641" i="58"/>
  <c r="I641" i="58"/>
  <c r="M640" i="58"/>
  <c r="L640" i="58"/>
  <c r="K640" i="58"/>
  <c r="J640" i="58"/>
  <c r="I640" i="58"/>
  <c r="M639" i="58"/>
  <c r="L639" i="58"/>
  <c r="K639" i="58"/>
  <c r="J639" i="58"/>
  <c r="I639" i="58"/>
  <c r="M638" i="58"/>
  <c r="L638" i="58"/>
  <c r="K638" i="58"/>
  <c r="J638" i="58"/>
  <c r="I638" i="58"/>
  <c r="M637" i="58"/>
  <c r="L637" i="58"/>
  <c r="K637" i="58"/>
  <c r="J637" i="58"/>
  <c r="N637" i="58" s="1"/>
  <c r="I637" i="58"/>
  <c r="M636" i="58"/>
  <c r="L636" i="58"/>
  <c r="K636" i="58"/>
  <c r="J636" i="58"/>
  <c r="I636" i="58"/>
  <c r="M635" i="58"/>
  <c r="L635" i="58"/>
  <c r="K635" i="58"/>
  <c r="J635" i="58"/>
  <c r="I635" i="58"/>
  <c r="M634" i="58"/>
  <c r="L634" i="58"/>
  <c r="K634" i="58"/>
  <c r="J634" i="58"/>
  <c r="I634" i="58"/>
  <c r="M633" i="58"/>
  <c r="L633" i="58"/>
  <c r="K633" i="58"/>
  <c r="J633" i="58"/>
  <c r="N633" i="58" s="1"/>
  <c r="I633" i="58"/>
  <c r="M632" i="58"/>
  <c r="L632" i="58"/>
  <c r="K632" i="58"/>
  <c r="J632" i="58"/>
  <c r="I632" i="58"/>
  <c r="M631" i="58"/>
  <c r="L631" i="58"/>
  <c r="K631" i="58"/>
  <c r="J631" i="58"/>
  <c r="I631" i="58"/>
  <c r="M630" i="58"/>
  <c r="L630" i="58"/>
  <c r="K630" i="58"/>
  <c r="J630" i="58"/>
  <c r="I630" i="58"/>
  <c r="M629" i="58"/>
  <c r="L629" i="58"/>
  <c r="K629" i="58"/>
  <c r="J629" i="58"/>
  <c r="N629" i="58" s="1"/>
  <c r="I629" i="58"/>
  <c r="M628" i="58"/>
  <c r="L628" i="58"/>
  <c r="K628" i="58"/>
  <c r="J628" i="58"/>
  <c r="N628" i="58" s="1"/>
  <c r="I628" i="58"/>
  <c r="M627" i="58"/>
  <c r="L627" i="58"/>
  <c r="K627" i="58"/>
  <c r="J627" i="58"/>
  <c r="I627" i="58"/>
  <c r="M626" i="58"/>
  <c r="L626" i="58"/>
  <c r="K626" i="58"/>
  <c r="J626" i="58"/>
  <c r="I626" i="58"/>
  <c r="M625" i="58"/>
  <c r="L625" i="58"/>
  <c r="K625" i="58"/>
  <c r="J625" i="58"/>
  <c r="N625" i="58" s="1"/>
  <c r="I625" i="58"/>
  <c r="M624" i="58"/>
  <c r="L624" i="58"/>
  <c r="K624" i="58"/>
  <c r="J624" i="58"/>
  <c r="I624" i="58"/>
  <c r="M623" i="58"/>
  <c r="L623" i="58"/>
  <c r="K623" i="58"/>
  <c r="J623" i="58"/>
  <c r="I623" i="58"/>
  <c r="M622" i="58"/>
  <c r="L622" i="58"/>
  <c r="K622" i="58"/>
  <c r="J622" i="58"/>
  <c r="I622" i="58"/>
  <c r="M621" i="58"/>
  <c r="L621" i="58"/>
  <c r="K621" i="58"/>
  <c r="J621" i="58"/>
  <c r="N621" i="58" s="1"/>
  <c r="I621" i="58"/>
  <c r="M620" i="58"/>
  <c r="L620" i="58"/>
  <c r="K620" i="58"/>
  <c r="J620" i="58"/>
  <c r="I620" i="58"/>
  <c r="M619" i="58"/>
  <c r="L619" i="58"/>
  <c r="K619" i="58"/>
  <c r="J619" i="58"/>
  <c r="I619" i="58"/>
  <c r="M618" i="58"/>
  <c r="L618" i="58"/>
  <c r="K618" i="58"/>
  <c r="J618" i="58"/>
  <c r="I618" i="58"/>
  <c r="M617" i="58"/>
  <c r="L617" i="58"/>
  <c r="K617" i="58"/>
  <c r="J617" i="58"/>
  <c r="I617" i="58"/>
  <c r="M616" i="58"/>
  <c r="L616" i="58"/>
  <c r="K616" i="58"/>
  <c r="J616" i="58"/>
  <c r="I616" i="58"/>
  <c r="M615" i="58"/>
  <c r="L615" i="58"/>
  <c r="K615" i="58"/>
  <c r="J615" i="58"/>
  <c r="I615" i="58"/>
  <c r="M614" i="58"/>
  <c r="L614" i="58"/>
  <c r="K614" i="58"/>
  <c r="J614" i="58"/>
  <c r="I614" i="58"/>
  <c r="M613" i="58"/>
  <c r="L613" i="58"/>
  <c r="K613" i="58"/>
  <c r="J613" i="58"/>
  <c r="I613" i="58"/>
  <c r="M612" i="58"/>
  <c r="L612" i="58"/>
  <c r="K612" i="58"/>
  <c r="J612" i="58"/>
  <c r="N612" i="58" s="1"/>
  <c r="I612" i="58"/>
  <c r="M611" i="58"/>
  <c r="L611" i="58"/>
  <c r="K611" i="58"/>
  <c r="J611" i="58"/>
  <c r="I611" i="58"/>
  <c r="M610" i="58"/>
  <c r="L610" i="58"/>
  <c r="K610" i="58"/>
  <c r="J610" i="58"/>
  <c r="I610" i="58"/>
  <c r="M609" i="58"/>
  <c r="L609" i="58"/>
  <c r="K609" i="58"/>
  <c r="J609" i="58"/>
  <c r="I609" i="58"/>
  <c r="M608" i="58"/>
  <c r="L608" i="58"/>
  <c r="K608" i="58"/>
  <c r="J608" i="58"/>
  <c r="I608" i="58"/>
  <c r="M607" i="58"/>
  <c r="L607" i="58"/>
  <c r="K607" i="58"/>
  <c r="J607" i="58"/>
  <c r="N607" i="58" s="1"/>
  <c r="I607" i="58"/>
  <c r="M606" i="58"/>
  <c r="L606" i="58"/>
  <c r="K606" i="58"/>
  <c r="J606" i="58"/>
  <c r="I606" i="58"/>
  <c r="M605" i="58"/>
  <c r="L605" i="58"/>
  <c r="K605" i="58"/>
  <c r="J605" i="58"/>
  <c r="I605" i="58"/>
  <c r="M604" i="58"/>
  <c r="L604" i="58"/>
  <c r="K604" i="58"/>
  <c r="J604" i="58"/>
  <c r="I604" i="58"/>
  <c r="M603" i="58"/>
  <c r="L603" i="58"/>
  <c r="K603" i="58"/>
  <c r="J603" i="58"/>
  <c r="I603" i="58"/>
  <c r="M602" i="58"/>
  <c r="L602" i="58"/>
  <c r="K602" i="58"/>
  <c r="J602" i="58"/>
  <c r="I602" i="58"/>
  <c r="M601" i="58"/>
  <c r="L601" i="58"/>
  <c r="K601" i="58"/>
  <c r="J601" i="58"/>
  <c r="I601" i="58"/>
  <c r="M600" i="58"/>
  <c r="L600" i="58"/>
  <c r="K600" i="58"/>
  <c r="J600" i="58"/>
  <c r="I600" i="58"/>
  <c r="M599" i="58"/>
  <c r="L599" i="58"/>
  <c r="K599" i="58"/>
  <c r="J599" i="58"/>
  <c r="I599" i="58"/>
  <c r="M598" i="58"/>
  <c r="L598" i="58"/>
  <c r="K598" i="58"/>
  <c r="J598" i="58"/>
  <c r="I598" i="58"/>
  <c r="M597" i="58"/>
  <c r="L597" i="58"/>
  <c r="K597" i="58"/>
  <c r="J597" i="58"/>
  <c r="I597" i="58"/>
  <c r="M596" i="58"/>
  <c r="L596" i="58"/>
  <c r="K596" i="58"/>
  <c r="J596" i="58"/>
  <c r="I596" i="58"/>
  <c r="M595" i="58"/>
  <c r="L595" i="58"/>
  <c r="K595" i="58"/>
  <c r="J595" i="58"/>
  <c r="I595" i="58"/>
  <c r="M594" i="58"/>
  <c r="L594" i="58"/>
  <c r="K594" i="58"/>
  <c r="J594" i="58"/>
  <c r="I594" i="58"/>
  <c r="M593" i="58"/>
  <c r="L593" i="58"/>
  <c r="K593" i="58"/>
  <c r="J593" i="58"/>
  <c r="I593" i="58"/>
  <c r="M592" i="58"/>
  <c r="L592" i="58"/>
  <c r="K592" i="58"/>
  <c r="J592" i="58"/>
  <c r="I592" i="58"/>
  <c r="M591" i="58"/>
  <c r="L591" i="58"/>
  <c r="K591" i="58"/>
  <c r="J591" i="58"/>
  <c r="I591" i="58"/>
  <c r="M590" i="58"/>
  <c r="L590" i="58"/>
  <c r="K590" i="58"/>
  <c r="J590" i="58"/>
  <c r="I590" i="58"/>
  <c r="M589" i="58"/>
  <c r="L589" i="58"/>
  <c r="K589" i="58"/>
  <c r="J589" i="58"/>
  <c r="I589" i="58"/>
  <c r="M588" i="58"/>
  <c r="L588" i="58"/>
  <c r="K588" i="58"/>
  <c r="J588" i="58"/>
  <c r="N588" i="58" s="1"/>
  <c r="I588" i="58"/>
  <c r="M587" i="58"/>
  <c r="L587" i="58"/>
  <c r="K587" i="58"/>
  <c r="J587" i="58"/>
  <c r="N587" i="58" s="1"/>
  <c r="I587" i="58"/>
  <c r="M586" i="58"/>
  <c r="L586" i="58"/>
  <c r="K586" i="58"/>
  <c r="J586" i="58"/>
  <c r="N586" i="58" s="1"/>
  <c r="I586" i="58"/>
  <c r="M585" i="58"/>
  <c r="L585" i="58"/>
  <c r="K585" i="58"/>
  <c r="J585" i="58"/>
  <c r="I585" i="58"/>
  <c r="M584" i="58"/>
  <c r="L584" i="58"/>
  <c r="K584" i="58"/>
  <c r="J584" i="58"/>
  <c r="I584" i="58"/>
  <c r="M583" i="58"/>
  <c r="L583" i="58"/>
  <c r="K583" i="58"/>
  <c r="J583" i="58"/>
  <c r="I583" i="58"/>
  <c r="M582" i="58"/>
  <c r="L582" i="58"/>
  <c r="K582" i="58"/>
  <c r="J582" i="58"/>
  <c r="N582" i="58" s="1"/>
  <c r="I582" i="58"/>
  <c r="M581" i="58"/>
  <c r="L581" i="58"/>
  <c r="K581" i="58"/>
  <c r="J581" i="58"/>
  <c r="I581" i="58"/>
  <c r="M580" i="58"/>
  <c r="L580" i="58"/>
  <c r="K580" i="58"/>
  <c r="J580" i="58"/>
  <c r="I580" i="58"/>
  <c r="M579" i="58"/>
  <c r="L579" i="58"/>
  <c r="K579" i="58"/>
  <c r="J579" i="58"/>
  <c r="I579" i="58"/>
  <c r="M578" i="58"/>
  <c r="L578" i="58"/>
  <c r="K578" i="58"/>
  <c r="J578" i="58"/>
  <c r="I578" i="58"/>
  <c r="M577" i="58"/>
  <c r="L577" i="58"/>
  <c r="K577" i="58"/>
  <c r="J577" i="58"/>
  <c r="I577" i="58"/>
  <c r="M576" i="58"/>
  <c r="L576" i="58"/>
  <c r="K576" i="58"/>
  <c r="J576" i="58"/>
  <c r="I576" i="58"/>
  <c r="M575" i="58"/>
  <c r="L575" i="58"/>
  <c r="K575" i="58"/>
  <c r="J575" i="58"/>
  <c r="I575" i="58"/>
  <c r="M574" i="58"/>
  <c r="L574" i="58"/>
  <c r="K574" i="58"/>
  <c r="J574" i="58"/>
  <c r="I574" i="58"/>
  <c r="M573" i="58"/>
  <c r="L573" i="58"/>
  <c r="K573" i="58"/>
  <c r="J573" i="58"/>
  <c r="I573" i="58"/>
  <c r="M572" i="58"/>
  <c r="L572" i="58"/>
  <c r="K572" i="58"/>
  <c r="J572" i="58"/>
  <c r="I572" i="58"/>
  <c r="M571" i="58"/>
  <c r="L571" i="58"/>
  <c r="K571" i="58"/>
  <c r="J571" i="58"/>
  <c r="I571" i="58"/>
  <c r="M570" i="58"/>
  <c r="L570" i="58"/>
  <c r="K570" i="58"/>
  <c r="J570" i="58"/>
  <c r="I570" i="58"/>
  <c r="M569" i="58"/>
  <c r="L569" i="58"/>
  <c r="K569" i="58"/>
  <c r="J569" i="58"/>
  <c r="I569" i="58"/>
  <c r="M568" i="58"/>
  <c r="L568" i="58"/>
  <c r="K568" i="58"/>
  <c r="J568" i="58"/>
  <c r="N568" i="58" s="1"/>
  <c r="I568" i="58"/>
  <c r="M567" i="58"/>
  <c r="L567" i="58"/>
  <c r="K567" i="58"/>
  <c r="J567" i="58"/>
  <c r="N567" i="58" s="1"/>
  <c r="I567" i="58"/>
  <c r="M566" i="58"/>
  <c r="L566" i="58"/>
  <c r="K566" i="58"/>
  <c r="J566" i="58"/>
  <c r="N566" i="58" s="1"/>
  <c r="I566" i="58"/>
  <c r="M565" i="58"/>
  <c r="L565" i="58"/>
  <c r="K565" i="58"/>
  <c r="J565" i="58"/>
  <c r="I565" i="58"/>
  <c r="M564" i="58"/>
  <c r="L564" i="58"/>
  <c r="K564" i="58"/>
  <c r="J564" i="58"/>
  <c r="I564" i="58"/>
  <c r="M563" i="58"/>
  <c r="L563" i="58"/>
  <c r="K563" i="58"/>
  <c r="J563" i="58"/>
  <c r="N563" i="58" s="1"/>
  <c r="I563" i="58"/>
  <c r="M562" i="58"/>
  <c r="L562" i="58"/>
  <c r="K562" i="58"/>
  <c r="J562" i="58"/>
  <c r="I562" i="58"/>
  <c r="M561" i="58"/>
  <c r="L561" i="58"/>
  <c r="K561" i="58"/>
  <c r="J561" i="58"/>
  <c r="I561" i="58"/>
  <c r="M560" i="58"/>
  <c r="L560" i="58"/>
  <c r="K560" i="58"/>
  <c r="J560" i="58"/>
  <c r="N560" i="58" s="1"/>
  <c r="I560" i="58"/>
  <c r="M559" i="58"/>
  <c r="L559" i="58"/>
  <c r="K559" i="58"/>
  <c r="J559" i="58"/>
  <c r="I559" i="58"/>
  <c r="M558" i="58"/>
  <c r="L558" i="58"/>
  <c r="K558" i="58"/>
  <c r="J558" i="58"/>
  <c r="I558" i="58"/>
  <c r="M557" i="58"/>
  <c r="L557" i="58"/>
  <c r="K557" i="58"/>
  <c r="J557" i="58"/>
  <c r="N557" i="58" s="1"/>
  <c r="I557" i="58"/>
  <c r="M556" i="58"/>
  <c r="L556" i="58"/>
  <c r="K556" i="58"/>
  <c r="J556" i="58"/>
  <c r="N556" i="58" s="1"/>
  <c r="I556" i="58"/>
  <c r="M555" i="58"/>
  <c r="L555" i="58"/>
  <c r="K555" i="58"/>
  <c r="J555" i="58"/>
  <c r="N555" i="58" s="1"/>
  <c r="I555" i="58"/>
  <c r="M554" i="58"/>
  <c r="L554" i="58"/>
  <c r="K554" i="58"/>
  <c r="J554" i="58"/>
  <c r="N554" i="58" s="1"/>
  <c r="I554" i="58"/>
  <c r="M553" i="58"/>
  <c r="L553" i="58"/>
  <c r="K553" i="58"/>
  <c r="J553" i="58"/>
  <c r="N553" i="58" s="1"/>
  <c r="I553" i="58"/>
  <c r="M552" i="58"/>
  <c r="L552" i="58"/>
  <c r="K552" i="58"/>
  <c r="J552" i="58"/>
  <c r="N552" i="58" s="1"/>
  <c r="I552" i="58"/>
  <c r="M551" i="58"/>
  <c r="L551" i="58"/>
  <c r="K551" i="58"/>
  <c r="J551" i="58"/>
  <c r="N551" i="58" s="1"/>
  <c r="I551" i="58"/>
  <c r="M550" i="58"/>
  <c r="L550" i="58"/>
  <c r="K550" i="58"/>
  <c r="J550" i="58"/>
  <c r="I550" i="58"/>
  <c r="M549" i="58"/>
  <c r="L549" i="58"/>
  <c r="K549" i="58"/>
  <c r="J549" i="58"/>
  <c r="I549" i="58"/>
  <c r="M548" i="58"/>
  <c r="L548" i="58"/>
  <c r="K548" i="58"/>
  <c r="J548" i="58"/>
  <c r="N548" i="58" s="1"/>
  <c r="I548" i="58"/>
  <c r="M547" i="58"/>
  <c r="L547" i="58"/>
  <c r="K547" i="58"/>
  <c r="J547" i="58"/>
  <c r="N547" i="58" s="1"/>
  <c r="I547" i="58"/>
  <c r="M546" i="58"/>
  <c r="L546" i="58"/>
  <c r="K546" i="58"/>
  <c r="J546" i="58"/>
  <c r="I546" i="58"/>
  <c r="M545" i="58"/>
  <c r="L545" i="58"/>
  <c r="K545" i="58"/>
  <c r="J545" i="58"/>
  <c r="N545" i="58" s="1"/>
  <c r="I545" i="58"/>
  <c r="M544" i="58"/>
  <c r="L544" i="58"/>
  <c r="K544" i="58"/>
  <c r="J544" i="58"/>
  <c r="N544" i="58" s="1"/>
  <c r="I544" i="58"/>
  <c r="M543" i="58"/>
  <c r="L543" i="58"/>
  <c r="K543" i="58"/>
  <c r="J543" i="58"/>
  <c r="N543" i="58" s="1"/>
  <c r="I543" i="58"/>
  <c r="M542" i="58"/>
  <c r="L542" i="58"/>
  <c r="K542" i="58"/>
  <c r="J542" i="58"/>
  <c r="I542" i="58"/>
  <c r="M541" i="58"/>
  <c r="L541" i="58"/>
  <c r="K541" i="58"/>
  <c r="J541" i="58"/>
  <c r="I541" i="58"/>
  <c r="M540" i="58"/>
  <c r="L540" i="58"/>
  <c r="K540" i="58"/>
  <c r="J540" i="58"/>
  <c r="N540" i="58" s="1"/>
  <c r="I540" i="58"/>
  <c r="M539" i="58"/>
  <c r="L539" i="58"/>
  <c r="K539" i="58"/>
  <c r="J539" i="58"/>
  <c r="N539" i="58" s="1"/>
  <c r="I539" i="58"/>
  <c r="M538" i="58"/>
  <c r="L538" i="58"/>
  <c r="K538" i="58"/>
  <c r="J538" i="58"/>
  <c r="N538" i="58" s="1"/>
  <c r="I538" i="58"/>
  <c r="M537" i="58"/>
  <c r="L537" i="58"/>
  <c r="K537" i="58"/>
  <c r="J537" i="58"/>
  <c r="I537" i="58"/>
  <c r="M536" i="58"/>
  <c r="L536" i="58"/>
  <c r="K536" i="58"/>
  <c r="J536" i="58"/>
  <c r="I536" i="58"/>
  <c r="M535" i="58"/>
  <c r="L535" i="58"/>
  <c r="K535" i="58"/>
  <c r="J535" i="58"/>
  <c r="N535" i="58" s="1"/>
  <c r="I535" i="58"/>
  <c r="M534" i="58"/>
  <c r="L534" i="58"/>
  <c r="K534" i="58"/>
  <c r="J534" i="58"/>
  <c r="I534" i="58"/>
  <c r="M533" i="58"/>
  <c r="L533" i="58"/>
  <c r="K533" i="58"/>
  <c r="J533" i="58"/>
  <c r="N533" i="58" s="1"/>
  <c r="I533" i="58"/>
  <c r="M532" i="58"/>
  <c r="L532" i="58"/>
  <c r="K532" i="58"/>
  <c r="J532" i="58"/>
  <c r="I532" i="58"/>
  <c r="M531" i="58"/>
  <c r="L531" i="58"/>
  <c r="K531" i="58"/>
  <c r="J531" i="58"/>
  <c r="I531" i="58"/>
  <c r="M530" i="58"/>
  <c r="L530" i="58"/>
  <c r="K530" i="58"/>
  <c r="J530" i="58"/>
  <c r="I530" i="58"/>
  <c r="M529" i="58"/>
  <c r="L529" i="58"/>
  <c r="K529" i="58"/>
  <c r="J529" i="58"/>
  <c r="I529" i="58"/>
  <c r="M528" i="58"/>
  <c r="L528" i="58"/>
  <c r="K528" i="58"/>
  <c r="J528" i="58"/>
  <c r="N528" i="58" s="1"/>
  <c r="I528" i="58"/>
  <c r="M527" i="58"/>
  <c r="L527" i="58"/>
  <c r="K527" i="58"/>
  <c r="J527" i="58"/>
  <c r="I527" i="58"/>
  <c r="M526" i="58"/>
  <c r="L526" i="58"/>
  <c r="K526" i="58"/>
  <c r="J526" i="58"/>
  <c r="I526" i="58"/>
  <c r="M525" i="58"/>
  <c r="L525" i="58"/>
  <c r="K525" i="58"/>
  <c r="J525" i="58"/>
  <c r="I525" i="58"/>
  <c r="M524" i="58"/>
  <c r="L524" i="58"/>
  <c r="K524" i="58"/>
  <c r="J524" i="58"/>
  <c r="I524" i="58"/>
  <c r="M523" i="58"/>
  <c r="L523" i="58"/>
  <c r="K523" i="58"/>
  <c r="J523" i="58"/>
  <c r="N523" i="58" s="1"/>
  <c r="I523" i="58"/>
  <c r="M522" i="58"/>
  <c r="L522" i="58"/>
  <c r="K522" i="58"/>
  <c r="J522" i="58"/>
  <c r="I522" i="58"/>
  <c r="M521" i="58"/>
  <c r="L521" i="58"/>
  <c r="K521" i="58"/>
  <c r="J521" i="58"/>
  <c r="I521" i="58"/>
  <c r="M520" i="58"/>
  <c r="L520" i="58"/>
  <c r="K520" i="58"/>
  <c r="J520" i="58"/>
  <c r="I520" i="58"/>
  <c r="M519" i="58"/>
  <c r="L519" i="58"/>
  <c r="K519" i="58"/>
  <c r="J519" i="58"/>
  <c r="N519" i="58" s="1"/>
  <c r="I519" i="58"/>
  <c r="M518" i="58"/>
  <c r="L518" i="58"/>
  <c r="K518" i="58"/>
  <c r="J518" i="58"/>
  <c r="I518" i="58"/>
  <c r="M517" i="58"/>
  <c r="L517" i="58"/>
  <c r="K517" i="58"/>
  <c r="J517" i="58"/>
  <c r="I517" i="58"/>
  <c r="M516" i="58"/>
  <c r="L516" i="58"/>
  <c r="K516" i="58"/>
  <c r="J516" i="58"/>
  <c r="I516" i="58"/>
  <c r="M515" i="58"/>
  <c r="L515" i="58"/>
  <c r="K515" i="58"/>
  <c r="J515" i="58"/>
  <c r="I515" i="58"/>
  <c r="M514" i="58"/>
  <c r="L514" i="58"/>
  <c r="K514" i="58"/>
  <c r="J514" i="58"/>
  <c r="I514" i="58"/>
  <c r="M513" i="58"/>
  <c r="L513" i="58"/>
  <c r="K513" i="58"/>
  <c r="J513" i="58"/>
  <c r="I513" i="58"/>
  <c r="M512" i="58"/>
  <c r="L512" i="58"/>
  <c r="K512" i="58"/>
  <c r="J512" i="58"/>
  <c r="I512" i="58"/>
  <c r="M511" i="58"/>
  <c r="L511" i="58"/>
  <c r="K511" i="58"/>
  <c r="J511" i="58"/>
  <c r="I511" i="58"/>
  <c r="M510" i="58"/>
  <c r="L510" i="58"/>
  <c r="K510" i="58"/>
  <c r="J510" i="58"/>
  <c r="I510" i="58"/>
  <c r="M509" i="58"/>
  <c r="L509" i="58"/>
  <c r="K509" i="58"/>
  <c r="J509" i="58"/>
  <c r="I509" i="58"/>
  <c r="M508" i="58"/>
  <c r="L508" i="58"/>
  <c r="K508" i="58"/>
  <c r="J508" i="58"/>
  <c r="I508" i="58"/>
  <c r="M507" i="58"/>
  <c r="L507" i="58"/>
  <c r="K507" i="58"/>
  <c r="J507" i="58"/>
  <c r="I507" i="58"/>
  <c r="M506" i="58"/>
  <c r="L506" i="58"/>
  <c r="K506" i="58"/>
  <c r="J506" i="58"/>
  <c r="I506" i="58"/>
  <c r="M505" i="58"/>
  <c r="L505" i="58"/>
  <c r="K505" i="58"/>
  <c r="J505" i="58"/>
  <c r="I505" i="58"/>
  <c r="M504" i="58"/>
  <c r="L504" i="58"/>
  <c r="K504" i="58"/>
  <c r="J504" i="58"/>
  <c r="N504" i="58" s="1"/>
  <c r="I504" i="58"/>
  <c r="M503" i="58"/>
  <c r="L503" i="58"/>
  <c r="K503" i="58"/>
  <c r="J503" i="58"/>
  <c r="N503" i="58" s="1"/>
  <c r="I503" i="58"/>
  <c r="M502" i="58"/>
  <c r="L502" i="58"/>
  <c r="K502" i="58"/>
  <c r="J502" i="58"/>
  <c r="N502" i="58" s="1"/>
  <c r="I502" i="58"/>
  <c r="M501" i="58"/>
  <c r="L501" i="58"/>
  <c r="K501" i="58"/>
  <c r="J501" i="58"/>
  <c r="I501" i="58"/>
  <c r="M500" i="58"/>
  <c r="L500" i="58"/>
  <c r="K500" i="58"/>
  <c r="J500" i="58"/>
  <c r="I500" i="58"/>
  <c r="M499" i="58"/>
  <c r="L499" i="58"/>
  <c r="K499" i="58"/>
  <c r="J499" i="58"/>
  <c r="I499" i="58"/>
  <c r="M498" i="58"/>
  <c r="L498" i="58"/>
  <c r="K498" i="58"/>
  <c r="J498" i="58"/>
  <c r="I498" i="58"/>
  <c r="M497" i="58"/>
  <c r="L497" i="58"/>
  <c r="K497" i="58"/>
  <c r="J497" i="58"/>
  <c r="I497" i="58"/>
  <c r="M496" i="58"/>
  <c r="L496" i="58"/>
  <c r="K496" i="58"/>
  <c r="J496" i="58"/>
  <c r="N496" i="58" s="1"/>
  <c r="I496" i="58"/>
  <c r="M495" i="58"/>
  <c r="L495" i="58"/>
  <c r="K495" i="58"/>
  <c r="J495" i="58"/>
  <c r="I495" i="58"/>
  <c r="M494" i="58"/>
  <c r="L494" i="58"/>
  <c r="K494" i="58"/>
  <c r="J494" i="58"/>
  <c r="I494" i="58"/>
  <c r="M493" i="58"/>
  <c r="L493" i="58"/>
  <c r="K493" i="58"/>
  <c r="J493" i="58"/>
  <c r="I493" i="58"/>
  <c r="M492" i="58"/>
  <c r="L492" i="58"/>
  <c r="K492" i="58"/>
  <c r="J492" i="58"/>
  <c r="N492" i="58" s="1"/>
  <c r="I492" i="58"/>
  <c r="M491" i="58"/>
  <c r="L491" i="58"/>
  <c r="K491" i="58"/>
  <c r="J491" i="58"/>
  <c r="I491" i="58"/>
  <c r="M490" i="58"/>
  <c r="L490" i="58"/>
  <c r="K490" i="58"/>
  <c r="J490" i="58"/>
  <c r="I490" i="58"/>
  <c r="M489" i="58"/>
  <c r="L489" i="58"/>
  <c r="K489" i="58"/>
  <c r="J489" i="58"/>
  <c r="I489" i="58"/>
  <c r="M488" i="58"/>
  <c r="L488" i="58"/>
  <c r="K488" i="58"/>
  <c r="J488" i="58"/>
  <c r="I488" i="58"/>
  <c r="M487" i="58"/>
  <c r="L487" i="58"/>
  <c r="K487" i="58"/>
  <c r="J487" i="58"/>
  <c r="N487" i="58" s="1"/>
  <c r="I487" i="58"/>
  <c r="M486" i="58"/>
  <c r="L486" i="58"/>
  <c r="K486" i="58"/>
  <c r="J486" i="58"/>
  <c r="I486" i="58"/>
  <c r="M485" i="58"/>
  <c r="L485" i="58"/>
  <c r="K485" i="58"/>
  <c r="J485" i="58"/>
  <c r="I485" i="58"/>
  <c r="M484" i="58"/>
  <c r="L484" i="58"/>
  <c r="K484" i="58"/>
  <c r="J484" i="58"/>
  <c r="N484" i="58" s="1"/>
  <c r="I484" i="58"/>
  <c r="M483" i="58"/>
  <c r="L483" i="58"/>
  <c r="K483" i="58"/>
  <c r="J483" i="58"/>
  <c r="N483" i="58" s="1"/>
  <c r="I483" i="58"/>
  <c r="M482" i="58"/>
  <c r="L482" i="58"/>
  <c r="K482" i="58"/>
  <c r="J482" i="58"/>
  <c r="I482" i="58"/>
  <c r="M481" i="58"/>
  <c r="L481" i="58"/>
  <c r="K481" i="58"/>
  <c r="J481" i="58"/>
  <c r="I481" i="58"/>
  <c r="M480" i="58"/>
  <c r="L480" i="58"/>
  <c r="K480" i="58"/>
  <c r="J480" i="58"/>
  <c r="I480" i="58"/>
  <c r="M479" i="58"/>
  <c r="L479" i="58"/>
  <c r="K479" i="58"/>
  <c r="J479" i="58"/>
  <c r="I479" i="58"/>
  <c r="M478" i="58"/>
  <c r="L478" i="58"/>
  <c r="K478" i="58"/>
  <c r="J478" i="58"/>
  <c r="I478" i="58"/>
  <c r="M477" i="58"/>
  <c r="L477" i="58"/>
  <c r="K477" i="58"/>
  <c r="J477" i="58"/>
  <c r="I477" i="58"/>
  <c r="M476" i="58"/>
  <c r="L476" i="58"/>
  <c r="K476" i="58"/>
  <c r="J476" i="58"/>
  <c r="I476" i="58"/>
  <c r="M475" i="58"/>
  <c r="L475" i="58"/>
  <c r="K475" i="58"/>
  <c r="J475" i="58"/>
  <c r="I475" i="58"/>
  <c r="M474" i="58"/>
  <c r="L474" i="58"/>
  <c r="K474" i="58"/>
  <c r="J474" i="58"/>
  <c r="I474" i="58"/>
  <c r="M473" i="58"/>
  <c r="L473" i="58"/>
  <c r="K473" i="58"/>
  <c r="J473" i="58"/>
  <c r="I473" i="58"/>
  <c r="M472" i="58"/>
  <c r="L472" i="58"/>
  <c r="K472" i="58"/>
  <c r="J472" i="58"/>
  <c r="I472" i="58"/>
  <c r="M471" i="58"/>
  <c r="L471" i="58"/>
  <c r="K471" i="58"/>
  <c r="J471" i="58"/>
  <c r="I471" i="58"/>
  <c r="M470" i="58"/>
  <c r="L470" i="58"/>
  <c r="K470" i="58"/>
  <c r="J470" i="58"/>
  <c r="N470" i="58" s="1"/>
  <c r="I470" i="58"/>
  <c r="M469" i="58"/>
  <c r="L469" i="58"/>
  <c r="K469" i="58"/>
  <c r="J469" i="58"/>
  <c r="N469" i="58" s="1"/>
  <c r="I469" i="58"/>
  <c r="M468" i="58"/>
  <c r="L468" i="58"/>
  <c r="K468" i="58"/>
  <c r="J468" i="58"/>
  <c r="N468" i="58" s="1"/>
  <c r="I468" i="58"/>
  <c r="M467" i="58"/>
  <c r="L467" i="58"/>
  <c r="K467" i="58"/>
  <c r="J467" i="58"/>
  <c r="I467" i="58"/>
  <c r="M466" i="58"/>
  <c r="L466" i="58"/>
  <c r="K466" i="58"/>
  <c r="J466" i="58"/>
  <c r="I466" i="58"/>
  <c r="M465" i="58"/>
  <c r="L465" i="58"/>
  <c r="K465" i="58"/>
  <c r="J465" i="58"/>
  <c r="N465" i="58" s="1"/>
  <c r="I465" i="58"/>
  <c r="M464" i="58"/>
  <c r="L464" i="58"/>
  <c r="K464" i="58"/>
  <c r="J464" i="58"/>
  <c r="I464" i="58"/>
  <c r="M463" i="58"/>
  <c r="L463" i="58"/>
  <c r="K463" i="58"/>
  <c r="J463" i="58"/>
  <c r="N463" i="58" s="1"/>
  <c r="I463" i="58"/>
  <c r="M462" i="58"/>
  <c r="L462" i="58"/>
  <c r="K462" i="58"/>
  <c r="J462" i="58"/>
  <c r="N462" i="58" s="1"/>
  <c r="I462" i="58"/>
  <c r="M461" i="58"/>
  <c r="L461" i="58"/>
  <c r="K461" i="58"/>
  <c r="J461" i="58"/>
  <c r="I461" i="58"/>
  <c r="M460" i="58"/>
  <c r="L460" i="58"/>
  <c r="K460" i="58"/>
  <c r="J460" i="58"/>
  <c r="I460" i="58"/>
  <c r="M459" i="58"/>
  <c r="L459" i="58"/>
  <c r="K459" i="58"/>
  <c r="J459" i="58"/>
  <c r="I459" i="58"/>
  <c r="M458" i="58"/>
  <c r="L458" i="58"/>
  <c r="K458" i="58"/>
  <c r="J458" i="58"/>
  <c r="I458" i="58"/>
  <c r="M457" i="58"/>
  <c r="L457" i="58"/>
  <c r="K457" i="58"/>
  <c r="J457" i="58"/>
  <c r="I457" i="58"/>
  <c r="M456" i="58"/>
  <c r="L456" i="58"/>
  <c r="K456" i="58"/>
  <c r="J456" i="58"/>
  <c r="I456" i="58"/>
  <c r="M455" i="58"/>
  <c r="L455" i="58"/>
  <c r="K455" i="58"/>
  <c r="J455" i="58"/>
  <c r="I455" i="58"/>
  <c r="M454" i="58"/>
  <c r="L454" i="58"/>
  <c r="K454" i="58"/>
  <c r="J454" i="58"/>
  <c r="I454" i="58"/>
  <c r="M453" i="58"/>
  <c r="L453" i="58"/>
  <c r="K453" i="58"/>
  <c r="J453" i="58"/>
  <c r="I453" i="58"/>
  <c r="M452" i="58"/>
  <c r="L452" i="58"/>
  <c r="K452" i="58"/>
  <c r="J452" i="58"/>
  <c r="I452" i="58"/>
  <c r="M451" i="58"/>
  <c r="L451" i="58"/>
  <c r="K451" i="58"/>
  <c r="J451" i="58"/>
  <c r="I451" i="58"/>
  <c r="M450" i="58"/>
  <c r="L450" i="58"/>
  <c r="K450" i="58"/>
  <c r="J450" i="58"/>
  <c r="I450" i="58"/>
  <c r="M449" i="58"/>
  <c r="L449" i="58"/>
  <c r="K449" i="58"/>
  <c r="J449" i="58"/>
  <c r="I449" i="58"/>
  <c r="M448" i="58"/>
  <c r="L448" i="58"/>
  <c r="K448" i="58"/>
  <c r="J448" i="58"/>
  <c r="I448" i="58"/>
  <c r="M447" i="58"/>
  <c r="L447" i="58"/>
  <c r="K447" i="58"/>
  <c r="J447" i="58"/>
  <c r="I447" i="58"/>
  <c r="M446" i="58"/>
  <c r="L446" i="58"/>
  <c r="K446" i="58"/>
  <c r="J446" i="58"/>
  <c r="N446" i="58" s="1"/>
  <c r="I446" i="58"/>
  <c r="M445" i="58"/>
  <c r="L445" i="58"/>
  <c r="K445" i="58"/>
  <c r="J445" i="58"/>
  <c r="N445" i="58" s="1"/>
  <c r="I445" i="58"/>
  <c r="M444" i="58"/>
  <c r="L444" i="58"/>
  <c r="K444" i="58"/>
  <c r="J444" i="58"/>
  <c r="N444" i="58" s="1"/>
  <c r="I444" i="58"/>
  <c r="M443" i="58"/>
  <c r="L443" i="58"/>
  <c r="K443" i="58"/>
  <c r="J443" i="58"/>
  <c r="I443" i="58"/>
  <c r="M442" i="58"/>
  <c r="L442" i="58"/>
  <c r="K442" i="58"/>
  <c r="J442" i="58"/>
  <c r="I442" i="58"/>
  <c r="M441" i="58"/>
  <c r="L441" i="58"/>
  <c r="K441" i="58"/>
  <c r="J441" i="58"/>
  <c r="I441" i="58"/>
  <c r="M440" i="58"/>
  <c r="L440" i="58"/>
  <c r="K440" i="58"/>
  <c r="J440" i="58"/>
  <c r="I440" i="58"/>
  <c r="M439" i="58"/>
  <c r="L439" i="58"/>
  <c r="K439" i="58"/>
  <c r="J439" i="58"/>
  <c r="N439" i="58" s="1"/>
  <c r="I439" i="58"/>
  <c r="M438" i="58"/>
  <c r="L438" i="58"/>
  <c r="K438" i="58"/>
  <c r="J438" i="58"/>
  <c r="I438" i="58"/>
  <c r="M437" i="58"/>
  <c r="L437" i="58"/>
  <c r="K437" i="58"/>
  <c r="J437" i="58"/>
  <c r="I437" i="58"/>
  <c r="M436" i="58"/>
  <c r="L436" i="58"/>
  <c r="K436" i="58"/>
  <c r="J436" i="58"/>
  <c r="N436" i="58" s="1"/>
  <c r="I436" i="58"/>
  <c r="M435" i="58"/>
  <c r="L435" i="58"/>
  <c r="K435" i="58"/>
  <c r="J435" i="58"/>
  <c r="I435" i="58"/>
  <c r="M434" i="58"/>
  <c r="L434" i="58"/>
  <c r="K434" i="58"/>
  <c r="J434" i="58"/>
  <c r="I434" i="58"/>
  <c r="M433" i="58"/>
  <c r="L433" i="58"/>
  <c r="K433" i="58"/>
  <c r="J433" i="58"/>
  <c r="I433" i="58"/>
  <c r="M432" i="58"/>
  <c r="L432" i="58"/>
  <c r="K432" i="58"/>
  <c r="J432" i="58"/>
  <c r="N432" i="58" s="1"/>
  <c r="I432" i="58"/>
  <c r="M431" i="58"/>
  <c r="L431" i="58"/>
  <c r="K431" i="58"/>
  <c r="J431" i="58"/>
  <c r="I431" i="58"/>
  <c r="M430" i="58"/>
  <c r="L430" i="58"/>
  <c r="K430" i="58"/>
  <c r="J430" i="58"/>
  <c r="I430" i="58"/>
  <c r="M429" i="58"/>
  <c r="L429" i="58"/>
  <c r="K429" i="58"/>
  <c r="J429" i="58"/>
  <c r="I429" i="58"/>
  <c r="M428" i="58"/>
  <c r="L428" i="58"/>
  <c r="K428" i="58"/>
  <c r="J428" i="58"/>
  <c r="I428" i="58"/>
  <c r="M427" i="58"/>
  <c r="L427" i="58"/>
  <c r="K427" i="58"/>
  <c r="J427" i="58"/>
  <c r="I427" i="58"/>
  <c r="M426" i="58"/>
  <c r="L426" i="58"/>
  <c r="K426" i="58"/>
  <c r="J426" i="58"/>
  <c r="I426" i="58"/>
  <c r="M425" i="58"/>
  <c r="L425" i="58"/>
  <c r="K425" i="58"/>
  <c r="J425" i="58"/>
  <c r="I425" i="58"/>
  <c r="M424" i="58"/>
  <c r="L424" i="58"/>
  <c r="K424" i="58"/>
  <c r="J424" i="58"/>
  <c r="N424" i="58" s="1"/>
  <c r="I424" i="58"/>
  <c r="M423" i="58"/>
  <c r="L423" i="58"/>
  <c r="K423" i="58"/>
  <c r="J423" i="58"/>
  <c r="I423" i="58"/>
  <c r="M422" i="58"/>
  <c r="L422" i="58"/>
  <c r="K422" i="58"/>
  <c r="J422" i="58"/>
  <c r="I422" i="58"/>
  <c r="M421" i="58"/>
  <c r="L421" i="58"/>
  <c r="K421" i="58"/>
  <c r="J421" i="58"/>
  <c r="I421" i="58"/>
  <c r="M420" i="58"/>
  <c r="L420" i="58"/>
  <c r="K420" i="58"/>
  <c r="J420" i="58"/>
  <c r="I420" i="58"/>
  <c r="M419" i="58"/>
  <c r="L419" i="58"/>
  <c r="K419" i="58"/>
  <c r="J419" i="58"/>
  <c r="I419" i="58"/>
  <c r="M418" i="58"/>
  <c r="L418" i="58"/>
  <c r="K418" i="58"/>
  <c r="J418" i="58"/>
  <c r="I418" i="58"/>
  <c r="M417" i="58"/>
  <c r="L417" i="58"/>
  <c r="K417" i="58"/>
  <c r="J417" i="58"/>
  <c r="I417" i="58"/>
  <c r="M416" i="58"/>
  <c r="L416" i="58"/>
  <c r="K416" i="58"/>
  <c r="J416" i="58"/>
  <c r="N416" i="58" s="1"/>
  <c r="I416" i="58"/>
  <c r="M415" i="58"/>
  <c r="L415" i="58"/>
  <c r="K415" i="58"/>
  <c r="J415" i="58"/>
  <c r="N415" i="58" s="1"/>
  <c r="I415" i="58"/>
  <c r="M414" i="58"/>
  <c r="L414" i="58"/>
  <c r="K414" i="58"/>
  <c r="J414" i="58"/>
  <c r="I414" i="58"/>
  <c r="M413" i="58"/>
  <c r="L413" i="58"/>
  <c r="K413" i="58"/>
  <c r="J413" i="58"/>
  <c r="N413" i="58" s="1"/>
  <c r="I413" i="58"/>
  <c r="M412" i="58"/>
  <c r="L412" i="58"/>
  <c r="K412" i="58"/>
  <c r="J412" i="58"/>
  <c r="I412" i="58"/>
  <c r="M411" i="58"/>
  <c r="L411" i="58"/>
  <c r="K411" i="58"/>
  <c r="J411" i="58"/>
  <c r="I411" i="58"/>
  <c r="M410" i="58"/>
  <c r="L410" i="58"/>
  <c r="K410" i="58"/>
  <c r="J410" i="58"/>
  <c r="I410" i="58"/>
  <c r="M409" i="58"/>
  <c r="L409" i="58"/>
  <c r="K409" i="58"/>
  <c r="J409" i="58"/>
  <c r="I409" i="58"/>
  <c r="M408" i="58"/>
  <c r="L408" i="58"/>
  <c r="K408" i="58"/>
  <c r="J408" i="58"/>
  <c r="N408" i="58" s="1"/>
  <c r="I408" i="58"/>
  <c r="M407" i="58"/>
  <c r="L407" i="58"/>
  <c r="K407" i="58"/>
  <c r="J407" i="58"/>
  <c r="I407" i="58"/>
  <c r="M406" i="58"/>
  <c r="L406" i="58"/>
  <c r="K406" i="58"/>
  <c r="J406" i="58"/>
  <c r="I406" i="58"/>
  <c r="M405" i="58"/>
  <c r="L405" i="58"/>
  <c r="K405" i="58"/>
  <c r="J405" i="58"/>
  <c r="I405" i="58"/>
  <c r="M404" i="58"/>
  <c r="L404" i="58"/>
  <c r="K404" i="58"/>
  <c r="J404" i="58"/>
  <c r="I404" i="58"/>
  <c r="M403" i="58"/>
  <c r="L403" i="58"/>
  <c r="K403" i="58"/>
  <c r="J403" i="58"/>
  <c r="I403" i="58"/>
  <c r="M402" i="58"/>
  <c r="L402" i="58"/>
  <c r="K402" i="58"/>
  <c r="J402" i="58"/>
  <c r="I402" i="58"/>
  <c r="M401" i="58"/>
  <c r="L401" i="58"/>
  <c r="K401" i="58"/>
  <c r="J401" i="58"/>
  <c r="I401" i="58"/>
  <c r="M400" i="58"/>
  <c r="L400" i="58"/>
  <c r="K400" i="58"/>
  <c r="J400" i="58"/>
  <c r="I400" i="58"/>
  <c r="M399" i="58"/>
  <c r="L399" i="58"/>
  <c r="K399" i="58"/>
  <c r="J399" i="58"/>
  <c r="I399" i="58"/>
  <c r="M398" i="58"/>
  <c r="L398" i="58"/>
  <c r="K398" i="58"/>
  <c r="J398" i="58"/>
  <c r="N398" i="58" s="1"/>
  <c r="I398" i="58"/>
  <c r="M397" i="58"/>
  <c r="L397" i="58"/>
  <c r="K397" i="58"/>
  <c r="J397" i="58"/>
  <c r="N397" i="58" s="1"/>
  <c r="I397" i="58"/>
  <c r="M396" i="58"/>
  <c r="L396" i="58"/>
  <c r="K396" i="58"/>
  <c r="J396" i="58"/>
  <c r="I396" i="58"/>
  <c r="M395" i="58"/>
  <c r="L395" i="58"/>
  <c r="K395" i="58"/>
  <c r="J395" i="58"/>
  <c r="N395" i="58" s="1"/>
  <c r="I395" i="58"/>
  <c r="M394" i="58"/>
  <c r="L394" i="58"/>
  <c r="K394" i="58"/>
  <c r="J394" i="58"/>
  <c r="I394" i="58"/>
  <c r="M393" i="58"/>
  <c r="L393" i="58"/>
  <c r="K393" i="58"/>
  <c r="J393" i="58"/>
  <c r="I393" i="58"/>
  <c r="M392" i="58"/>
  <c r="L392" i="58"/>
  <c r="K392" i="58"/>
  <c r="J392" i="58"/>
  <c r="I392" i="58"/>
  <c r="M391" i="58"/>
  <c r="L391" i="58"/>
  <c r="K391" i="58"/>
  <c r="J391" i="58"/>
  <c r="I391" i="58"/>
  <c r="M390" i="58"/>
  <c r="L390" i="58"/>
  <c r="K390" i="58"/>
  <c r="J390" i="58"/>
  <c r="N390" i="58" s="1"/>
  <c r="I390" i="58"/>
  <c r="M389" i="58"/>
  <c r="L389" i="58"/>
  <c r="K389" i="58"/>
  <c r="J389" i="58"/>
  <c r="I389" i="58"/>
  <c r="M388" i="58"/>
  <c r="L388" i="58"/>
  <c r="K388" i="58"/>
  <c r="J388" i="58"/>
  <c r="I388" i="58"/>
  <c r="M387" i="58"/>
  <c r="L387" i="58"/>
  <c r="K387" i="58"/>
  <c r="J387" i="58"/>
  <c r="I387" i="58"/>
  <c r="M386" i="58"/>
  <c r="L386" i="58"/>
  <c r="K386" i="58"/>
  <c r="J386" i="58"/>
  <c r="N386" i="58" s="1"/>
  <c r="I386" i="58"/>
  <c r="M385" i="58"/>
  <c r="L385" i="58"/>
  <c r="K385" i="58"/>
  <c r="J385" i="58"/>
  <c r="N385" i="58" s="1"/>
  <c r="I385" i="58"/>
  <c r="M384" i="58"/>
  <c r="L384" i="58"/>
  <c r="K384" i="58"/>
  <c r="J384" i="58"/>
  <c r="I384" i="58"/>
  <c r="M383" i="58"/>
  <c r="L383" i="58"/>
  <c r="K383" i="58"/>
  <c r="J383" i="58"/>
  <c r="N383" i="58" s="1"/>
  <c r="I383" i="58"/>
  <c r="M382" i="58"/>
  <c r="L382" i="58"/>
  <c r="K382" i="58"/>
  <c r="J382" i="58"/>
  <c r="I382" i="58"/>
  <c r="M381" i="58"/>
  <c r="L381" i="58"/>
  <c r="K381" i="58"/>
  <c r="J381" i="58"/>
  <c r="I381" i="58"/>
  <c r="M380" i="58"/>
  <c r="L380" i="58"/>
  <c r="K380" i="58"/>
  <c r="J380" i="58"/>
  <c r="I380" i="58"/>
  <c r="M379" i="58"/>
  <c r="L379" i="58"/>
  <c r="K379" i="58"/>
  <c r="J379" i="58"/>
  <c r="I379" i="58"/>
  <c r="M378" i="58"/>
  <c r="L378" i="58"/>
  <c r="K378" i="58"/>
  <c r="J378" i="58"/>
  <c r="N378" i="58" s="1"/>
  <c r="I378" i="58"/>
  <c r="M377" i="58"/>
  <c r="L377" i="58"/>
  <c r="K377" i="58"/>
  <c r="J377" i="58"/>
  <c r="I377" i="58"/>
  <c r="M376" i="58"/>
  <c r="L376" i="58"/>
  <c r="K376" i="58"/>
  <c r="J376" i="58"/>
  <c r="I376" i="58"/>
  <c r="M375" i="58"/>
  <c r="L375" i="58"/>
  <c r="K375" i="58"/>
  <c r="J375" i="58"/>
  <c r="I375" i="58"/>
  <c r="M374" i="58"/>
  <c r="L374" i="58"/>
  <c r="K374" i="58"/>
  <c r="J374" i="58"/>
  <c r="I374" i="58"/>
  <c r="M373" i="58"/>
  <c r="L373" i="58"/>
  <c r="K373" i="58"/>
  <c r="J373" i="58"/>
  <c r="I373" i="58"/>
  <c r="M372" i="58"/>
  <c r="L372" i="58"/>
  <c r="K372" i="58"/>
  <c r="J372" i="58"/>
  <c r="I372" i="58"/>
  <c r="M371" i="58"/>
  <c r="L371" i="58"/>
  <c r="K371" i="58"/>
  <c r="J371" i="58"/>
  <c r="I371" i="58"/>
  <c r="M370" i="58"/>
  <c r="L370" i="58"/>
  <c r="K370" i="58"/>
  <c r="J370" i="58"/>
  <c r="I370" i="58"/>
  <c r="M369" i="58"/>
  <c r="L369" i="58"/>
  <c r="K369" i="58"/>
  <c r="J369" i="58"/>
  <c r="I369" i="58"/>
  <c r="M368" i="58"/>
  <c r="L368" i="58"/>
  <c r="K368" i="58"/>
  <c r="J368" i="58"/>
  <c r="I368" i="58"/>
  <c r="M367" i="58"/>
  <c r="L367" i="58"/>
  <c r="K367" i="58"/>
  <c r="J367" i="58"/>
  <c r="I367" i="58"/>
  <c r="M366" i="58"/>
  <c r="L366" i="58"/>
  <c r="K366" i="58"/>
  <c r="J366" i="58"/>
  <c r="I366" i="58"/>
  <c r="M365" i="58"/>
  <c r="L365" i="58"/>
  <c r="K365" i="58"/>
  <c r="J365" i="58"/>
  <c r="I365" i="58"/>
  <c r="M364" i="58"/>
  <c r="L364" i="58"/>
  <c r="K364" i="58"/>
  <c r="J364" i="58"/>
  <c r="I364" i="58"/>
  <c r="M363" i="58"/>
  <c r="L363" i="58"/>
  <c r="K363" i="58"/>
  <c r="J363" i="58"/>
  <c r="I363" i="58"/>
  <c r="M362" i="58"/>
  <c r="L362" i="58"/>
  <c r="K362" i="58"/>
  <c r="J362" i="58"/>
  <c r="I362" i="58"/>
  <c r="M361" i="58"/>
  <c r="L361" i="58"/>
  <c r="K361" i="58"/>
  <c r="J361" i="58"/>
  <c r="I361" i="58"/>
  <c r="M360" i="58"/>
  <c r="L360" i="58"/>
  <c r="K360" i="58"/>
  <c r="J360" i="58"/>
  <c r="I360" i="58"/>
  <c r="M359" i="58"/>
  <c r="L359" i="58"/>
  <c r="K359" i="58"/>
  <c r="J359" i="58"/>
  <c r="I359" i="58"/>
  <c r="M358" i="58"/>
  <c r="L358" i="58"/>
  <c r="K358" i="58"/>
  <c r="J358" i="58"/>
  <c r="I358" i="58"/>
  <c r="M357" i="58"/>
  <c r="L357" i="58"/>
  <c r="K357" i="58"/>
  <c r="J357" i="58"/>
  <c r="I357" i="58"/>
  <c r="M356" i="58"/>
  <c r="L356" i="58"/>
  <c r="K356" i="58"/>
  <c r="J356" i="58"/>
  <c r="I356" i="58"/>
  <c r="M355" i="58"/>
  <c r="L355" i="58"/>
  <c r="K355" i="58"/>
  <c r="J355" i="58"/>
  <c r="I355" i="58"/>
  <c r="M354" i="58"/>
  <c r="L354" i="58"/>
  <c r="K354" i="58"/>
  <c r="J354" i="58"/>
  <c r="N354" i="58" s="1"/>
  <c r="I354" i="58"/>
  <c r="M353" i="58"/>
  <c r="L353" i="58"/>
  <c r="K353" i="58"/>
  <c r="J353" i="58"/>
  <c r="N353" i="58" s="1"/>
  <c r="I353" i="58"/>
  <c r="M352" i="58"/>
  <c r="L352" i="58"/>
  <c r="K352" i="58"/>
  <c r="J352" i="58"/>
  <c r="N352" i="58" s="1"/>
  <c r="I352" i="58"/>
  <c r="M351" i="58"/>
  <c r="L351" i="58"/>
  <c r="K351" i="58"/>
  <c r="J351" i="58"/>
  <c r="I351" i="58"/>
  <c r="M350" i="58"/>
  <c r="L350" i="58"/>
  <c r="K350" i="58"/>
  <c r="J350" i="58"/>
  <c r="I350" i="58"/>
  <c r="M349" i="58"/>
  <c r="L349" i="58"/>
  <c r="K349" i="58"/>
  <c r="J349" i="58"/>
  <c r="I349" i="58"/>
  <c r="M348" i="58"/>
  <c r="L348" i="58"/>
  <c r="K348" i="58"/>
  <c r="J348" i="58"/>
  <c r="I348" i="58"/>
  <c r="M347" i="58"/>
  <c r="L347" i="58"/>
  <c r="K347" i="58"/>
  <c r="J347" i="58"/>
  <c r="N347" i="58" s="1"/>
  <c r="I347" i="58"/>
  <c r="M346" i="58"/>
  <c r="L346" i="58"/>
  <c r="K346" i="58"/>
  <c r="J346" i="58"/>
  <c r="I346" i="58"/>
  <c r="M345" i="58"/>
  <c r="L345" i="58"/>
  <c r="K345" i="58"/>
  <c r="J345" i="58"/>
  <c r="I345" i="58"/>
  <c r="M344" i="58"/>
  <c r="L344" i="58"/>
  <c r="K344" i="58"/>
  <c r="J344" i="58"/>
  <c r="I344" i="58"/>
  <c r="M343" i="58"/>
  <c r="L343" i="58"/>
  <c r="K343" i="58"/>
  <c r="J343" i="58"/>
  <c r="I343" i="58"/>
  <c r="M342" i="58"/>
  <c r="L342" i="58"/>
  <c r="K342" i="58"/>
  <c r="J342" i="58"/>
  <c r="I342" i="58"/>
  <c r="M341" i="58"/>
  <c r="L341" i="58"/>
  <c r="K341" i="58"/>
  <c r="J341" i="58"/>
  <c r="N341" i="58" s="1"/>
  <c r="I341" i="58"/>
  <c r="M340" i="58"/>
  <c r="L340" i="58"/>
  <c r="K340" i="58"/>
  <c r="J340" i="58"/>
  <c r="I340" i="58"/>
  <c r="M339" i="58"/>
  <c r="L339" i="58"/>
  <c r="K339" i="58"/>
  <c r="J339" i="58"/>
  <c r="I339" i="58"/>
  <c r="M338" i="58"/>
  <c r="L338" i="58"/>
  <c r="K338" i="58"/>
  <c r="J338" i="58"/>
  <c r="I338" i="58"/>
  <c r="M337" i="58"/>
  <c r="L337" i="58"/>
  <c r="K337" i="58"/>
  <c r="J337" i="58"/>
  <c r="I337" i="58"/>
  <c r="M336" i="58"/>
  <c r="L336" i="58"/>
  <c r="K336" i="58"/>
  <c r="J336" i="58"/>
  <c r="N336" i="58" s="1"/>
  <c r="I336" i="58"/>
  <c r="M335" i="58"/>
  <c r="L335" i="58"/>
  <c r="K335" i="58"/>
  <c r="J335" i="58"/>
  <c r="I335" i="58"/>
  <c r="M334" i="58"/>
  <c r="L334" i="58"/>
  <c r="K334" i="58"/>
  <c r="J334" i="58"/>
  <c r="I334" i="58"/>
  <c r="M333" i="58"/>
  <c r="L333" i="58"/>
  <c r="K333" i="58"/>
  <c r="J333" i="58"/>
  <c r="I333" i="58"/>
  <c r="M332" i="58"/>
  <c r="L332" i="58"/>
  <c r="K332" i="58"/>
  <c r="J332" i="58"/>
  <c r="I332" i="58"/>
  <c r="M331" i="58"/>
  <c r="L331" i="58"/>
  <c r="K331" i="58"/>
  <c r="J331" i="58"/>
  <c r="I331" i="58"/>
  <c r="M330" i="58"/>
  <c r="L330" i="58"/>
  <c r="K330" i="58"/>
  <c r="J330" i="58"/>
  <c r="I330" i="58"/>
  <c r="M329" i="58"/>
  <c r="L329" i="58"/>
  <c r="K329" i="58"/>
  <c r="J329" i="58"/>
  <c r="N329" i="58" s="1"/>
  <c r="I329" i="58"/>
  <c r="M328" i="58"/>
  <c r="L328" i="58"/>
  <c r="K328" i="58"/>
  <c r="J328" i="58"/>
  <c r="N328" i="58" s="1"/>
  <c r="I328" i="58"/>
  <c r="M327" i="58"/>
  <c r="L327" i="58"/>
  <c r="K327" i="58"/>
  <c r="J327" i="58"/>
  <c r="N327" i="58" s="1"/>
  <c r="I327" i="58"/>
  <c r="M326" i="58"/>
  <c r="L326" i="58"/>
  <c r="K326" i="58"/>
  <c r="J326" i="58"/>
  <c r="N326" i="58" s="1"/>
  <c r="I326" i="58"/>
  <c r="M325" i="58"/>
  <c r="L325" i="58"/>
  <c r="K325" i="58"/>
  <c r="J325" i="58"/>
  <c r="N325" i="58" s="1"/>
  <c r="I325" i="58"/>
  <c r="M324" i="58"/>
  <c r="L324" i="58"/>
  <c r="K324" i="58"/>
  <c r="J324" i="58"/>
  <c r="N324" i="58" s="1"/>
  <c r="I324" i="58"/>
  <c r="M323" i="58"/>
  <c r="L323" i="58"/>
  <c r="K323" i="58"/>
  <c r="J323" i="58"/>
  <c r="I323" i="58"/>
  <c r="M322" i="58"/>
  <c r="L322" i="58"/>
  <c r="K322" i="58"/>
  <c r="J322" i="58"/>
  <c r="I322" i="58"/>
  <c r="M321" i="58"/>
  <c r="L321" i="58"/>
  <c r="K321" i="58"/>
  <c r="J321" i="58"/>
  <c r="I321" i="58"/>
  <c r="M320" i="58"/>
  <c r="L320" i="58"/>
  <c r="K320" i="58"/>
  <c r="J320" i="58"/>
  <c r="I320" i="58"/>
  <c r="M319" i="58"/>
  <c r="L319" i="58"/>
  <c r="K319" i="58"/>
  <c r="J319" i="58"/>
  <c r="I319" i="58"/>
  <c r="M318" i="58"/>
  <c r="L318" i="58"/>
  <c r="K318" i="58"/>
  <c r="J318" i="58"/>
  <c r="I318" i="58"/>
  <c r="M317" i="58"/>
  <c r="L317" i="58"/>
  <c r="K317" i="58"/>
  <c r="J317" i="58"/>
  <c r="I317" i="58"/>
  <c r="M316" i="58"/>
  <c r="L316" i="58"/>
  <c r="K316" i="58"/>
  <c r="J316" i="58"/>
  <c r="I316" i="58"/>
  <c r="M315" i="58"/>
  <c r="L315" i="58"/>
  <c r="K315" i="58"/>
  <c r="J315" i="58"/>
  <c r="I315" i="58"/>
  <c r="M314" i="58"/>
  <c r="L314" i="58"/>
  <c r="K314" i="58"/>
  <c r="J314" i="58"/>
  <c r="I314" i="58"/>
  <c r="M313" i="58"/>
  <c r="L313" i="58"/>
  <c r="K313" i="58"/>
  <c r="J313" i="58"/>
  <c r="I313" i="58"/>
  <c r="M312" i="58"/>
  <c r="L312" i="58"/>
  <c r="K312" i="58"/>
  <c r="J312" i="58"/>
  <c r="I312" i="58"/>
  <c r="M311" i="58"/>
  <c r="L311" i="58"/>
  <c r="K311" i="58"/>
  <c r="J311" i="58"/>
  <c r="I311" i="58"/>
  <c r="M310" i="58"/>
  <c r="L310" i="58"/>
  <c r="K310" i="58"/>
  <c r="J310" i="58"/>
  <c r="I310" i="58"/>
  <c r="M309" i="58"/>
  <c r="L309" i="58"/>
  <c r="K309" i="58"/>
  <c r="J309" i="58"/>
  <c r="I309" i="58"/>
  <c r="M308" i="58"/>
  <c r="L308" i="58"/>
  <c r="K308" i="58"/>
  <c r="J308" i="58"/>
  <c r="I308" i="58"/>
  <c r="M307" i="58"/>
  <c r="L307" i="58"/>
  <c r="K307" i="58"/>
  <c r="J307" i="58"/>
  <c r="N307" i="58" s="1"/>
  <c r="I307" i="58"/>
  <c r="M306" i="58"/>
  <c r="L306" i="58"/>
  <c r="K306" i="58"/>
  <c r="J306" i="58"/>
  <c r="N306" i="58" s="1"/>
  <c r="I306" i="58"/>
  <c r="M305" i="58"/>
  <c r="L305" i="58"/>
  <c r="K305" i="58"/>
  <c r="J305" i="58"/>
  <c r="I305" i="58"/>
  <c r="M304" i="58"/>
  <c r="L304" i="58"/>
  <c r="K304" i="58"/>
  <c r="J304" i="58"/>
  <c r="I304" i="58"/>
  <c r="M303" i="58"/>
  <c r="L303" i="58"/>
  <c r="K303" i="58"/>
  <c r="J303" i="58"/>
  <c r="I303" i="58"/>
  <c r="M302" i="58"/>
  <c r="L302" i="58"/>
  <c r="K302" i="58"/>
  <c r="J302" i="58"/>
  <c r="I302" i="58"/>
  <c r="M301" i="58"/>
  <c r="L301" i="58"/>
  <c r="K301" i="58"/>
  <c r="J301" i="58"/>
  <c r="I301" i="58"/>
  <c r="M300" i="58"/>
  <c r="L300" i="58"/>
  <c r="K300" i="58"/>
  <c r="J300" i="58"/>
  <c r="I300" i="58"/>
  <c r="M299" i="58"/>
  <c r="L299" i="58"/>
  <c r="K299" i="58"/>
  <c r="J299" i="58"/>
  <c r="I299" i="58"/>
  <c r="M298" i="58"/>
  <c r="L298" i="58"/>
  <c r="K298" i="58"/>
  <c r="J298" i="58"/>
  <c r="I298" i="58"/>
  <c r="M297" i="58"/>
  <c r="L297" i="58"/>
  <c r="K297" i="58"/>
  <c r="J297" i="58"/>
  <c r="I297" i="58"/>
  <c r="M296" i="58"/>
  <c r="L296" i="58"/>
  <c r="K296" i="58"/>
  <c r="J296" i="58"/>
  <c r="I296" i="58"/>
  <c r="M295" i="58"/>
  <c r="L295" i="58"/>
  <c r="K295" i="58"/>
  <c r="J295" i="58"/>
  <c r="I295" i="58"/>
  <c r="M294" i="58"/>
  <c r="L294" i="58"/>
  <c r="K294" i="58"/>
  <c r="J294" i="58"/>
  <c r="I294" i="58"/>
  <c r="M293" i="58"/>
  <c r="L293" i="58"/>
  <c r="K293" i="58"/>
  <c r="J293" i="58"/>
  <c r="I293" i="58"/>
  <c r="M292" i="58"/>
  <c r="L292" i="58"/>
  <c r="K292" i="58"/>
  <c r="J292" i="58"/>
  <c r="I292" i="58"/>
  <c r="M291" i="58"/>
  <c r="L291" i="58"/>
  <c r="K291" i="58"/>
  <c r="J291" i="58"/>
  <c r="I291" i="58"/>
  <c r="M290" i="58"/>
  <c r="L290" i="58"/>
  <c r="K290" i="58"/>
  <c r="J290" i="58"/>
  <c r="I290" i="58"/>
  <c r="M289" i="58"/>
  <c r="L289" i="58"/>
  <c r="K289" i="58"/>
  <c r="J289" i="58"/>
  <c r="I289" i="58"/>
  <c r="M288" i="58"/>
  <c r="L288" i="58"/>
  <c r="K288" i="58"/>
  <c r="J288" i="58"/>
  <c r="I288" i="58"/>
  <c r="M287" i="58"/>
  <c r="L287" i="58"/>
  <c r="K287" i="58"/>
  <c r="J287" i="58"/>
  <c r="I287" i="58"/>
  <c r="M286" i="58"/>
  <c r="L286" i="58"/>
  <c r="K286" i="58"/>
  <c r="J286" i="58"/>
  <c r="I286" i="58"/>
  <c r="M285" i="58"/>
  <c r="L285" i="58"/>
  <c r="K285" i="58"/>
  <c r="J285" i="58"/>
  <c r="I285" i="58"/>
  <c r="M284" i="58"/>
  <c r="L284" i="58"/>
  <c r="K284" i="58"/>
  <c r="J284" i="58"/>
  <c r="I284" i="58"/>
  <c r="M283" i="58"/>
  <c r="L283" i="58"/>
  <c r="K283" i="58"/>
  <c r="J283" i="58"/>
  <c r="I283" i="58"/>
  <c r="M282" i="58"/>
  <c r="L282" i="58"/>
  <c r="K282" i="58"/>
  <c r="J282" i="58"/>
  <c r="I282" i="58"/>
  <c r="M281" i="58"/>
  <c r="L281" i="58"/>
  <c r="K281" i="58"/>
  <c r="J281" i="58"/>
  <c r="I281" i="58"/>
  <c r="M280" i="58"/>
  <c r="L280" i="58"/>
  <c r="K280" i="58"/>
  <c r="J280" i="58"/>
  <c r="I280" i="58"/>
  <c r="M279" i="58"/>
  <c r="L279" i="58"/>
  <c r="K279" i="58"/>
  <c r="J279" i="58"/>
  <c r="I279" i="58"/>
  <c r="M278" i="58"/>
  <c r="L278" i="58"/>
  <c r="K278" i="58"/>
  <c r="J278" i="58"/>
  <c r="I278" i="58"/>
  <c r="M277" i="58"/>
  <c r="L277" i="58"/>
  <c r="K277" i="58"/>
  <c r="J277" i="58"/>
  <c r="I277" i="58"/>
  <c r="M276" i="58"/>
  <c r="L276" i="58"/>
  <c r="K276" i="58"/>
  <c r="J276" i="58"/>
  <c r="I276" i="58"/>
  <c r="M275" i="58"/>
  <c r="L275" i="58"/>
  <c r="K275" i="58"/>
  <c r="J275" i="58"/>
  <c r="I275" i="58"/>
  <c r="M274" i="58"/>
  <c r="L274" i="58"/>
  <c r="K274" i="58"/>
  <c r="J274" i="58"/>
  <c r="I274" i="58"/>
  <c r="M273" i="58"/>
  <c r="L273" i="58"/>
  <c r="K273" i="58"/>
  <c r="J273" i="58"/>
  <c r="I273" i="58"/>
  <c r="M272" i="58"/>
  <c r="L272" i="58"/>
  <c r="K272" i="58"/>
  <c r="J272" i="58"/>
  <c r="I272" i="58"/>
  <c r="M271" i="58"/>
  <c r="L271" i="58"/>
  <c r="K271" i="58"/>
  <c r="J271" i="58"/>
  <c r="I271" i="58"/>
  <c r="M270" i="58"/>
  <c r="L270" i="58"/>
  <c r="K270" i="58"/>
  <c r="J270" i="58"/>
  <c r="I270" i="58"/>
  <c r="M269" i="58"/>
  <c r="L269" i="58"/>
  <c r="K269" i="58"/>
  <c r="J269" i="58"/>
  <c r="I269" i="58"/>
  <c r="M268" i="58"/>
  <c r="L268" i="58"/>
  <c r="K268" i="58"/>
  <c r="J268" i="58"/>
  <c r="N268" i="58" s="1"/>
  <c r="I268" i="58"/>
  <c r="M267" i="58"/>
  <c r="L267" i="58"/>
  <c r="K267" i="58"/>
  <c r="J267" i="58"/>
  <c r="N267" i="58" s="1"/>
  <c r="I267" i="58"/>
  <c r="M266" i="58"/>
  <c r="L266" i="58"/>
  <c r="K266" i="58"/>
  <c r="J266" i="58"/>
  <c r="N266" i="58" s="1"/>
  <c r="I266" i="58"/>
  <c r="M265" i="58"/>
  <c r="L265" i="58"/>
  <c r="K265" i="58"/>
  <c r="J265" i="58"/>
  <c r="I265" i="58"/>
  <c r="M264" i="58"/>
  <c r="L264" i="58"/>
  <c r="K264" i="58"/>
  <c r="J264" i="58"/>
  <c r="I264" i="58"/>
  <c r="M263" i="58"/>
  <c r="L263" i="58"/>
  <c r="K263" i="58"/>
  <c r="J263" i="58"/>
  <c r="I263" i="58"/>
  <c r="M262" i="58"/>
  <c r="L262" i="58"/>
  <c r="K262" i="58"/>
  <c r="J262" i="58"/>
  <c r="I262" i="58"/>
  <c r="M261" i="58"/>
  <c r="L261" i="58"/>
  <c r="K261" i="58"/>
  <c r="J261" i="58"/>
  <c r="I261" i="58"/>
  <c r="M260" i="58"/>
  <c r="L260" i="58"/>
  <c r="K260" i="58"/>
  <c r="J260" i="58"/>
  <c r="N260" i="58" s="1"/>
  <c r="I260" i="58"/>
  <c r="M259" i="58"/>
  <c r="L259" i="58"/>
  <c r="K259" i="58"/>
  <c r="J259" i="58"/>
  <c r="I259" i="58"/>
  <c r="M258" i="58"/>
  <c r="L258" i="58"/>
  <c r="K258" i="58"/>
  <c r="J258" i="58"/>
  <c r="I258" i="58"/>
  <c r="M257" i="58"/>
  <c r="L257" i="58"/>
  <c r="K257" i="58"/>
  <c r="J257" i="58"/>
  <c r="N257" i="58" s="1"/>
  <c r="I257" i="58"/>
  <c r="M256" i="58"/>
  <c r="L256" i="58"/>
  <c r="K256" i="58"/>
  <c r="J256" i="58"/>
  <c r="I256" i="58"/>
  <c r="M255" i="58"/>
  <c r="L255" i="58"/>
  <c r="K255" i="58"/>
  <c r="J255" i="58"/>
  <c r="I255" i="58"/>
  <c r="M254" i="58"/>
  <c r="L254" i="58"/>
  <c r="K254" i="58"/>
  <c r="J254" i="58"/>
  <c r="I254" i="58"/>
  <c r="M253" i="58"/>
  <c r="L253" i="58"/>
  <c r="K253" i="58"/>
  <c r="J253" i="58"/>
  <c r="I253" i="58"/>
  <c r="M252" i="58"/>
  <c r="L252" i="58"/>
  <c r="K252" i="58"/>
  <c r="J252" i="58"/>
  <c r="I252" i="58"/>
  <c r="M251" i="58"/>
  <c r="L251" i="58"/>
  <c r="K251" i="58"/>
  <c r="J251" i="58"/>
  <c r="I251" i="58"/>
  <c r="M250" i="58"/>
  <c r="L250" i="58"/>
  <c r="K250" i="58"/>
  <c r="J250" i="58"/>
  <c r="I250" i="58"/>
  <c r="M249" i="58"/>
  <c r="L249" i="58"/>
  <c r="K249" i="58"/>
  <c r="J249" i="58"/>
  <c r="I249" i="58"/>
  <c r="M248" i="58"/>
  <c r="L248" i="58"/>
  <c r="K248" i="58"/>
  <c r="J248" i="58"/>
  <c r="I248" i="58"/>
  <c r="M247" i="58"/>
  <c r="L247" i="58"/>
  <c r="K247" i="58"/>
  <c r="J247" i="58"/>
  <c r="I247" i="58"/>
  <c r="M246" i="58"/>
  <c r="L246" i="58"/>
  <c r="K246" i="58"/>
  <c r="J246" i="58"/>
  <c r="I246" i="58"/>
  <c r="M245" i="58"/>
  <c r="L245" i="58"/>
  <c r="K245" i="58"/>
  <c r="J245" i="58"/>
  <c r="I245" i="58"/>
  <c r="M244" i="58"/>
  <c r="L244" i="58"/>
  <c r="K244" i="58"/>
  <c r="J244" i="58"/>
  <c r="N244" i="58" s="1"/>
  <c r="I244" i="58"/>
  <c r="M243" i="58"/>
  <c r="L243" i="58"/>
  <c r="K243" i="58"/>
  <c r="J243" i="58"/>
  <c r="I243" i="58"/>
  <c r="M242" i="58"/>
  <c r="L242" i="58"/>
  <c r="K242" i="58"/>
  <c r="J242" i="58"/>
  <c r="I242" i="58"/>
  <c r="M241" i="58"/>
  <c r="L241" i="58"/>
  <c r="K241" i="58"/>
  <c r="J241" i="58"/>
  <c r="I241" i="58"/>
  <c r="M240" i="58"/>
  <c r="L240" i="58"/>
  <c r="K240" i="58"/>
  <c r="J240" i="58"/>
  <c r="I240" i="58"/>
  <c r="M239" i="58"/>
  <c r="L239" i="58"/>
  <c r="K239" i="58"/>
  <c r="J239" i="58"/>
  <c r="I239" i="58"/>
  <c r="M238" i="58"/>
  <c r="L238" i="58"/>
  <c r="K238" i="58"/>
  <c r="J238" i="58"/>
  <c r="I238" i="58"/>
  <c r="M237" i="58"/>
  <c r="L237" i="58"/>
  <c r="K237" i="58"/>
  <c r="J237" i="58"/>
  <c r="I237" i="58"/>
  <c r="M236" i="58"/>
  <c r="L236" i="58"/>
  <c r="K236" i="58"/>
  <c r="J236" i="58"/>
  <c r="I236" i="58"/>
  <c r="M235" i="58"/>
  <c r="L235" i="58"/>
  <c r="K235" i="58"/>
  <c r="J235" i="58"/>
  <c r="I235" i="58"/>
  <c r="M234" i="58"/>
  <c r="L234" i="58"/>
  <c r="K234" i="58"/>
  <c r="J234" i="58"/>
  <c r="I234" i="58"/>
  <c r="M233" i="58"/>
  <c r="L233" i="58"/>
  <c r="K233" i="58"/>
  <c r="J233" i="58"/>
  <c r="I233" i="58"/>
  <c r="M232" i="58"/>
  <c r="L232" i="58"/>
  <c r="K232" i="58"/>
  <c r="J232" i="58"/>
  <c r="I232" i="58"/>
  <c r="M231" i="58"/>
  <c r="L231" i="58"/>
  <c r="K231" i="58"/>
  <c r="J231" i="58"/>
  <c r="N231" i="58" s="1"/>
  <c r="I231" i="58"/>
  <c r="M230" i="58"/>
  <c r="L230" i="58"/>
  <c r="K230" i="58"/>
  <c r="J230" i="58"/>
  <c r="N230" i="58" s="1"/>
  <c r="I230" i="58"/>
  <c r="M229" i="58"/>
  <c r="L229" i="58"/>
  <c r="K229" i="58"/>
  <c r="J229" i="58"/>
  <c r="N229" i="58" s="1"/>
  <c r="I229" i="58"/>
  <c r="M228" i="58"/>
  <c r="L228" i="58"/>
  <c r="K228" i="58"/>
  <c r="J228" i="58"/>
  <c r="N228" i="58" s="1"/>
  <c r="I228" i="58"/>
  <c r="M227" i="58"/>
  <c r="L227" i="58"/>
  <c r="K227" i="58"/>
  <c r="J227" i="58"/>
  <c r="I227" i="58"/>
  <c r="M226" i="58"/>
  <c r="L226" i="58"/>
  <c r="K226" i="58"/>
  <c r="J226" i="58"/>
  <c r="I226" i="58"/>
  <c r="M225" i="58"/>
  <c r="L225" i="58"/>
  <c r="K225" i="58"/>
  <c r="J225" i="58"/>
  <c r="I225" i="58"/>
  <c r="M224" i="58"/>
  <c r="L224" i="58"/>
  <c r="K224" i="58"/>
  <c r="J224" i="58"/>
  <c r="I224" i="58"/>
  <c r="M223" i="58"/>
  <c r="L223" i="58"/>
  <c r="K223" i="58"/>
  <c r="J223" i="58"/>
  <c r="I223" i="58"/>
  <c r="M222" i="58"/>
  <c r="L222" i="58"/>
  <c r="K222" i="58"/>
  <c r="J222" i="58"/>
  <c r="I222" i="58"/>
  <c r="M221" i="58"/>
  <c r="L221" i="58"/>
  <c r="K221" i="58"/>
  <c r="J221" i="58"/>
  <c r="I221" i="58"/>
  <c r="M220" i="58"/>
  <c r="L220" i="58"/>
  <c r="K220" i="58"/>
  <c r="J220" i="58"/>
  <c r="I220" i="58"/>
  <c r="M219" i="58"/>
  <c r="L219" i="58"/>
  <c r="K219" i="58"/>
  <c r="J219" i="58"/>
  <c r="I219" i="58"/>
  <c r="M218" i="58"/>
  <c r="L218" i="58"/>
  <c r="K218" i="58"/>
  <c r="J218" i="58"/>
  <c r="I218" i="58"/>
  <c r="M217" i="58"/>
  <c r="L217" i="58"/>
  <c r="K217" i="58"/>
  <c r="J217" i="58"/>
  <c r="I217" i="58"/>
  <c r="M216" i="58"/>
  <c r="L216" i="58"/>
  <c r="K216" i="58"/>
  <c r="J216" i="58"/>
  <c r="I216" i="58"/>
  <c r="M215" i="58"/>
  <c r="L215" i="58"/>
  <c r="K215" i="58"/>
  <c r="J215" i="58"/>
  <c r="I215" i="58"/>
  <c r="M214" i="58"/>
  <c r="L214" i="58"/>
  <c r="K214" i="58"/>
  <c r="J214" i="58"/>
  <c r="I214" i="58"/>
  <c r="M213" i="58"/>
  <c r="L213" i="58"/>
  <c r="K213" i="58"/>
  <c r="J213" i="58"/>
  <c r="I213" i="58"/>
  <c r="M212" i="58"/>
  <c r="L212" i="58"/>
  <c r="K212" i="58"/>
  <c r="J212" i="58"/>
  <c r="I212" i="58"/>
  <c r="M211" i="58"/>
  <c r="L211" i="58"/>
  <c r="K211" i="58"/>
  <c r="J211" i="58"/>
  <c r="I211" i="58"/>
  <c r="M210" i="58"/>
  <c r="L210" i="58"/>
  <c r="K210" i="58"/>
  <c r="J210" i="58"/>
  <c r="I210" i="58"/>
  <c r="M209" i="58"/>
  <c r="L209" i="58"/>
  <c r="K209" i="58"/>
  <c r="J209" i="58"/>
  <c r="I209" i="58"/>
  <c r="M208" i="58"/>
  <c r="L208" i="58"/>
  <c r="K208" i="58"/>
  <c r="J208" i="58"/>
  <c r="I208" i="58"/>
  <c r="M207" i="58"/>
  <c r="L207" i="58"/>
  <c r="K207" i="58"/>
  <c r="J207" i="58"/>
  <c r="I207" i="58"/>
  <c r="M206" i="58"/>
  <c r="L206" i="58"/>
  <c r="K206" i="58"/>
  <c r="J206" i="58"/>
  <c r="I206" i="58"/>
  <c r="M205" i="58"/>
  <c r="L205" i="58"/>
  <c r="K205" i="58"/>
  <c r="J205" i="58"/>
  <c r="I205" i="58"/>
  <c r="M204" i="58"/>
  <c r="L204" i="58"/>
  <c r="K204" i="58"/>
  <c r="J204" i="58"/>
  <c r="I204" i="58"/>
  <c r="M203" i="58"/>
  <c r="L203" i="58"/>
  <c r="K203" i="58"/>
  <c r="J203" i="58"/>
  <c r="I203" i="58"/>
  <c r="M202" i="58"/>
  <c r="L202" i="58"/>
  <c r="K202" i="58"/>
  <c r="J202" i="58"/>
  <c r="I202" i="58"/>
  <c r="M201" i="58"/>
  <c r="L201" i="58"/>
  <c r="K201" i="58"/>
  <c r="J201" i="58"/>
  <c r="N201" i="58" s="1"/>
  <c r="I201" i="58"/>
  <c r="M200" i="58"/>
  <c r="L200" i="58"/>
  <c r="K200" i="58"/>
  <c r="J200" i="58"/>
  <c r="N200" i="58" s="1"/>
  <c r="I200" i="58"/>
  <c r="M199" i="58"/>
  <c r="L199" i="58"/>
  <c r="K199" i="58"/>
  <c r="J199" i="58"/>
  <c r="N199" i="58" s="1"/>
  <c r="I199" i="58"/>
  <c r="M198" i="58"/>
  <c r="L198" i="58"/>
  <c r="K198" i="58"/>
  <c r="J198" i="58"/>
  <c r="I198" i="58"/>
  <c r="M197" i="58"/>
  <c r="L197" i="58"/>
  <c r="K197" i="58"/>
  <c r="J197" i="58"/>
  <c r="I197" i="58"/>
  <c r="M196" i="58"/>
  <c r="L196" i="58"/>
  <c r="K196" i="58"/>
  <c r="J196" i="58"/>
  <c r="N196" i="58" s="1"/>
  <c r="I196" i="58"/>
  <c r="M195" i="58"/>
  <c r="L195" i="58"/>
  <c r="K195" i="58"/>
  <c r="J195" i="58"/>
  <c r="I195" i="58"/>
  <c r="M194" i="58"/>
  <c r="L194" i="58"/>
  <c r="K194" i="58"/>
  <c r="J194" i="58"/>
  <c r="N194" i="58" s="1"/>
  <c r="I194" i="58"/>
  <c r="M193" i="58"/>
  <c r="L193" i="58"/>
  <c r="K193" i="58"/>
  <c r="J193" i="58"/>
  <c r="I193" i="58"/>
  <c r="M192" i="58"/>
  <c r="L192" i="58"/>
  <c r="K192" i="58"/>
  <c r="J192" i="58"/>
  <c r="I192" i="58"/>
  <c r="M191" i="58"/>
  <c r="L191" i="58"/>
  <c r="K191" i="58"/>
  <c r="J191" i="58"/>
  <c r="I191" i="58"/>
  <c r="M190" i="58"/>
  <c r="L190" i="58"/>
  <c r="K190" i="58"/>
  <c r="J190" i="58"/>
  <c r="I190" i="58"/>
  <c r="M189" i="58"/>
  <c r="L189" i="58"/>
  <c r="K189" i="58"/>
  <c r="J189" i="58"/>
  <c r="I189" i="58"/>
  <c r="M188" i="58"/>
  <c r="L188" i="58"/>
  <c r="K188" i="58"/>
  <c r="J188" i="58"/>
  <c r="I188" i="58"/>
  <c r="M187" i="58"/>
  <c r="L187" i="58"/>
  <c r="K187" i="58"/>
  <c r="J187" i="58"/>
  <c r="I187" i="58"/>
  <c r="M186" i="58"/>
  <c r="L186" i="58"/>
  <c r="K186" i="58"/>
  <c r="J186" i="58"/>
  <c r="I186" i="58"/>
  <c r="M185" i="58"/>
  <c r="L185" i="58"/>
  <c r="K185" i="58"/>
  <c r="J185" i="58"/>
  <c r="I185" i="58"/>
  <c r="M184" i="58"/>
  <c r="L184" i="58"/>
  <c r="K184" i="58"/>
  <c r="J184" i="58"/>
  <c r="I184" i="58"/>
  <c r="M183" i="58"/>
  <c r="L183" i="58"/>
  <c r="K183" i="58"/>
  <c r="J183" i="58"/>
  <c r="I183" i="58"/>
  <c r="M182" i="58"/>
  <c r="L182" i="58"/>
  <c r="K182" i="58"/>
  <c r="J182" i="58"/>
  <c r="I182" i="58"/>
  <c r="M181" i="58"/>
  <c r="L181" i="58"/>
  <c r="K181" i="58"/>
  <c r="J181" i="58"/>
  <c r="I181" i="58"/>
  <c r="M180" i="58"/>
  <c r="L180" i="58"/>
  <c r="K180" i="58"/>
  <c r="J180" i="58"/>
  <c r="N180" i="58" s="1"/>
  <c r="I180" i="58"/>
  <c r="M179" i="58"/>
  <c r="L179" i="58"/>
  <c r="K179" i="58"/>
  <c r="J179" i="58"/>
  <c r="I179" i="58"/>
  <c r="M178" i="58"/>
  <c r="L178" i="58"/>
  <c r="K178" i="58"/>
  <c r="J178" i="58"/>
  <c r="N178" i="58" s="1"/>
  <c r="I178" i="58"/>
  <c r="M177" i="58"/>
  <c r="L177" i="58"/>
  <c r="K177" i="58"/>
  <c r="J177" i="58"/>
  <c r="I177" i="58"/>
  <c r="M176" i="58"/>
  <c r="L176" i="58"/>
  <c r="K176" i="58"/>
  <c r="J176" i="58"/>
  <c r="I176" i="58"/>
  <c r="M175" i="58"/>
  <c r="L175" i="58"/>
  <c r="K175" i="58"/>
  <c r="J175" i="58"/>
  <c r="N175" i="58" s="1"/>
  <c r="I175" i="58"/>
  <c r="M174" i="58"/>
  <c r="L174" i="58"/>
  <c r="K174" i="58"/>
  <c r="J174" i="58"/>
  <c r="N174" i="58" s="1"/>
  <c r="I174" i="58"/>
  <c r="M173" i="58"/>
  <c r="L173" i="58"/>
  <c r="K173" i="58"/>
  <c r="J173" i="58"/>
  <c r="I173" i="58"/>
  <c r="M172" i="58"/>
  <c r="L172" i="58"/>
  <c r="K172" i="58"/>
  <c r="J172" i="58"/>
  <c r="I172" i="58"/>
  <c r="M171" i="58"/>
  <c r="L171" i="58"/>
  <c r="K171" i="58"/>
  <c r="J171" i="58"/>
  <c r="N171" i="58" s="1"/>
  <c r="I171" i="58"/>
  <c r="M170" i="58"/>
  <c r="L170" i="58"/>
  <c r="K170" i="58"/>
  <c r="J170" i="58"/>
  <c r="I170" i="58"/>
  <c r="M169" i="58"/>
  <c r="L169" i="58"/>
  <c r="K169" i="58"/>
  <c r="J169" i="58"/>
  <c r="I169" i="58"/>
  <c r="M168" i="58"/>
  <c r="L168" i="58"/>
  <c r="K168" i="58"/>
  <c r="J168" i="58"/>
  <c r="I168" i="58"/>
  <c r="M167" i="58"/>
  <c r="L167" i="58"/>
  <c r="K167" i="58"/>
  <c r="J167" i="58"/>
  <c r="I167" i="58"/>
  <c r="M166" i="58"/>
  <c r="L166" i="58"/>
  <c r="K166" i="58"/>
  <c r="J166" i="58"/>
  <c r="N166" i="58" s="1"/>
  <c r="I166" i="58"/>
  <c r="M165" i="58"/>
  <c r="L165" i="58"/>
  <c r="K165" i="58"/>
  <c r="J165" i="58"/>
  <c r="I165" i="58"/>
  <c r="M164" i="58"/>
  <c r="L164" i="58"/>
  <c r="K164" i="58"/>
  <c r="J164" i="58"/>
  <c r="I164" i="58"/>
  <c r="M163" i="58"/>
  <c r="L163" i="58"/>
  <c r="K163" i="58"/>
  <c r="J163" i="58"/>
  <c r="I163" i="58"/>
  <c r="M162" i="58"/>
  <c r="L162" i="58"/>
  <c r="K162" i="58"/>
  <c r="J162" i="58"/>
  <c r="I162" i="58"/>
  <c r="M161" i="58"/>
  <c r="L161" i="58"/>
  <c r="K161" i="58"/>
  <c r="J161" i="58"/>
  <c r="N161" i="58" s="1"/>
  <c r="I161" i="58"/>
  <c r="M160" i="58"/>
  <c r="L160" i="58"/>
  <c r="K160" i="58"/>
  <c r="J160" i="58"/>
  <c r="I160" i="58"/>
  <c r="M159" i="58"/>
  <c r="L159" i="58"/>
  <c r="K159" i="58"/>
  <c r="J159" i="58"/>
  <c r="N159" i="58" s="1"/>
  <c r="I159" i="58"/>
  <c r="M158" i="58"/>
  <c r="L158" i="58"/>
  <c r="K158" i="58"/>
  <c r="J158" i="58"/>
  <c r="N158" i="58" s="1"/>
  <c r="I158" i="58"/>
  <c r="M157" i="58"/>
  <c r="L157" i="58"/>
  <c r="K157" i="58"/>
  <c r="J157" i="58"/>
  <c r="N157" i="58" s="1"/>
  <c r="I157" i="58"/>
  <c r="M156" i="58"/>
  <c r="L156" i="58"/>
  <c r="K156" i="58"/>
  <c r="J156" i="58"/>
  <c r="N156" i="58" s="1"/>
  <c r="I156" i="58"/>
  <c r="M155" i="58"/>
  <c r="L155" i="58"/>
  <c r="K155" i="58"/>
  <c r="J155" i="58"/>
  <c r="N155" i="58" s="1"/>
  <c r="I155" i="58"/>
  <c r="M154" i="58"/>
  <c r="L154" i="58"/>
  <c r="K154" i="58"/>
  <c r="J154" i="58"/>
  <c r="N154" i="58" s="1"/>
  <c r="I154" i="58"/>
  <c r="M153" i="58"/>
  <c r="L153" i="58"/>
  <c r="K153" i="58"/>
  <c r="J153" i="58"/>
  <c r="N153" i="58" s="1"/>
  <c r="I153" i="58"/>
  <c r="M152" i="58"/>
  <c r="L152" i="58"/>
  <c r="K152" i="58"/>
  <c r="J152" i="58"/>
  <c r="I152" i="58"/>
  <c r="M151" i="58"/>
  <c r="L151" i="58"/>
  <c r="K151" i="58"/>
  <c r="J151" i="58"/>
  <c r="I151" i="58"/>
  <c r="M150" i="58"/>
  <c r="L150" i="58"/>
  <c r="K150" i="58"/>
  <c r="J150" i="58"/>
  <c r="N150" i="58" s="1"/>
  <c r="I150" i="58"/>
  <c r="M149" i="58"/>
  <c r="L149" i="58"/>
  <c r="K149" i="58"/>
  <c r="J149" i="58"/>
  <c r="N149" i="58" s="1"/>
  <c r="I149" i="58"/>
  <c r="M148" i="58"/>
  <c r="L148" i="58"/>
  <c r="K148" i="58"/>
  <c r="J148" i="58"/>
  <c r="N148" i="58" s="1"/>
  <c r="I148" i="58"/>
  <c r="M147" i="58"/>
  <c r="L147" i="58"/>
  <c r="K147" i="58"/>
  <c r="J147" i="58"/>
  <c r="N147" i="58" s="1"/>
  <c r="I147" i="58"/>
  <c r="M146" i="58"/>
  <c r="L146" i="58"/>
  <c r="K146" i="58"/>
  <c r="J146" i="58"/>
  <c r="N146" i="58" s="1"/>
  <c r="I146" i="58"/>
  <c r="M145" i="58"/>
  <c r="L145" i="58"/>
  <c r="K145" i="58"/>
  <c r="J145" i="58"/>
  <c r="N145" i="58" s="1"/>
  <c r="I145" i="58"/>
  <c r="M144" i="58"/>
  <c r="L144" i="58"/>
  <c r="K144" i="58"/>
  <c r="J144" i="58"/>
  <c r="I144" i="58"/>
  <c r="M143" i="58"/>
  <c r="L143" i="58"/>
  <c r="K143" i="58"/>
  <c r="J143" i="58"/>
  <c r="I143" i="58"/>
  <c r="M142" i="58"/>
  <c r="L142" i="58"/>
  <c r="K142" i="58"/>
  <c r="J142" i="58"/>
  <c r="I142" i="58"/>
  <c r="M141" i="58"/>
  <c r="L141" i="58"/>
  <c r="K141" i="58"/>
  <c r="J141" i="58"/>
  <c r="N141" i="58" s="1"/>
  <c r="I141" i="58"/>
  <c r="M140" i="58"/>
  <c r="L140" i="58"/>
  <c r="K140" i="58"/>
  <c r="J140" i="58"/>
  <c r="N140" i="58" s="1"/>
  <c r="I140" i="58"/>
  <c r="M139" i="58"/>
  <c r="L139" i="58"/>
  <c r="K139" i="58"/>
  <c r="J139" i="58"/>
  <c r="N139" i="58" s="1"/>
  <c r="I139" i="58"/>
  <c r="M138" i="58"/>
  <c r="L138" i="58"/>
  <c r="K138" i="58"/>
  <c r="J138" i="58"/>
  <c r="I138" i="58"/>
  <c r="M137" i="58"/>
  <c r="L137" i="58"/>
  <c r="K137" i="58"/>
  <c r="J137" i="58"/>
  <c r="N137" i="58" s="1"/>
  <c r="I137" i="58"/>
  <c r="M136" i="58"/>
  <c r="L136" i="58"/>
  <c r="K136" i="58"/>
  <c r="J136" i="58"/>
  <c r="N136" i="58" s="1"/>
  <c r="I136" i="58"/>
  <c r="M135" i="58"/>
  <c r="L135" i="58"/>
  <c r="K135" i="58"/>
  <c r="J135" i="58"/>
  <c r="N135" i="58" s="1"/>
  <c r="I135" i="58"/>
  <c r="M134" i="58"/>
  <c r="L134" i="58"/>
  <c r="K134" i="58"/>
  <c r="J134" i="58"/>
  <c r="I134" i="58"/>
  <c r="M133" i="58"/>
  <c r="L133" i="58"/>
  <c r="K133" i="58"/>
  <c r="J133" i="58"/>
  <c r="I133" i="58"/>
  <c r="M132" i="58"/>
  <c r="L132" i="58"/>
  <c r="K132" i="58"/>
  <c r="J132" i="58"/>
  <c r="I132" i="58"/>
  <c r="M131" i="58"/>
  <c r="L131" i="58"/>
  <c r="K131" i="58"/>
  <c r="J131" i="58"/>
  <c r="I131" i="58"/>
  <c r="M130" i="58"/>
  <c r="L130" i="58"/>
  <c r="K130" i="58"/>
  <c r="J130" i="58"/>
  <c r="I130" i="58"/>
  <c r="M129" i="58"/>
  <c r="L129" i="58"/>
  <c r="K129" i="58"/>
  <c r="J129" i="58"/>
  <c r="I129" i="58"/>
  <c r="M128" i="58"/>
  <c r="L128" i="58"/>
  <c r="K128" i="58"/>
  <c r="J128" i="58"/>
  <c r="N128" i="58" s="1"/>
  <c r="I128" i="58"/>
  <c r="M127" i="58"/>
  <c r="L127" i="58"/>
  <c r="K127" i="58"/>
  <c r="J127" i="58"/>
  <c r="I127" i="58"/>
  <c r="M126" i="58"/>
  <c r="L126" i="58"/>
  <c r="K126" i="58"/>
  <c r="J126" i="58"/>
  <c r="I126" i="58"/>
  <c r="M125" i="58"/>
  <c r="L125" i="58"/>
  <c r="K125" i="58"/>
  <c r="J125" i="58"/>
  <c r="I125" i="58"/>
  <c r="M124" i="58"/>
  <c r="L124" i="58"/>
  <c r="K124" i="58"/>
  <c r="J124" i="58"/>
  <c r="I124" i="58"/>
  <c r="M123" i="58"/>
  <c r="L123" i="58"/>
  <c r="K123" i="58"/>
  <c r="J123" i="58"/>
  <c r="I123" i="58"/>
  <c r="M122" i="58"/>
  <c r="L122" i="58"/>
  <c r="K122" i="58"/>
  <c r="J122" i="58"/>
  <c r="I122" i="58"/>
  <c r="M121" i="58"/>
  <c r="L121" i="58"/>
  <c r="K121" i="58"/>
  <c r="J121" i="58"/>
  <c r="I121" i="58"/>
  <c r="M120" i="58"/>
  <c r="L120" i="58"/>
  <c r="K120" i="58"/>
  <c r="J120" i="58"/>
  <c r="I120" i="58"/>
  <c r="M119" i="58"/>
  <c r="L119" i="58"/>
  <c r="K119" i="58"/>
  <c r="J119" i="58"/>
  <c r="I119" i="58"/>
  <c r="M118" i="58"/>
  <c r="L118" i="58"/>
  <c r="K118" i="58"/>
  <c r="J118" i="58"/>
  <c r="I118" i="58"/>
  <c r="M117" i="58"/>
  <c r="L117" i="58"/>
  <c r="K117" i="58"/>
  <c r="J117" i="58"/>
  <c r="I117" i="58"/>
  <c r="M116" i="58"/>
  <c r="L116" i="58"/>
  <c r="K116" i="58"/>
  <c r="J116" i="58"/>
  <c r="I116" i="58"/>
  <c r="M115" i="58"/>
  <c r="L115" i="58"/>
  <c r="K115" i="58"/>
  <c r="J115" i="58"/>
  <c r="I115" i="58"/>
  <c r="M114" i="58"/>
  <c r="L114" i="58"/>
  <c r="K114" i="58"/>
  <c r="J114" i="58"/>
  <c r="I114" i="58"/>
  <c r="M113" i="58"/>
  <c r="L113" i="58"/>
  <c r="K113" i="58"/>
  <c r="J113" i="58"/>
  <c r="I113" i="58"/>
  <c r="M112" i="58"/>
  <c r="L112" i="58"/>
  <c r="K112" i="58"/>
  <c r="J112" i="58"/>
  <c r="I112" i="58"/>
  <c r="M111" i="58"/>
  <c r="L111" i="58"/>
  <c r="K111" i="58"/>
  <c r="J111" i="58"/>
  <c r="I111" i="58"/>
  <c r="M110" i="58"/>
  <c r="L110" i="58"/>
  <c r="K110" i="58"/>
  <c r="J110" i="58"/>
  <c r="I110" i="58"/>
  <c r="M109" i="58"/>
  <c r="L109" i="58"/>
  <c r="K109" i="58"/>
  <c r="J109" i="58"/>
  <c r="I109" i="58"/>
  <c r="M108" i="58"/>
  <c r="L108" i="58"/>
  <c r="K108" i="58"/>
  <c r="J108" i="58"/>
  <c r="I108" i="58"/>
  <c r="M107" i="58"/>
  <c r="L107" i="58"/>
  <c r="K107" i="58"/>
  <c r="J107" i="58"/>
  <c r="I107" i="58"/>
  <c r="M106" i="58"/>
  <c r="L106" i="58"/>
  <c r="K106" i="58"/>
  <c r="J106" i="58"/>
  <c r="I106" i="58"/>
  <c r="M105" i="58"/>
  <c r="L105" i="58"/>
  <c r="K105" i="58"/>
  <c r="J105" i="58"/>
  <c r="I105" i="58"/>
  <c r="M104" i="58"/>
  <c r="L104" i="58"/>
  <c r="K104" i="58"/>
  <c r="J104" i="58"/>
  <c r="I104" i="58"/>
  <c r="M103" i="58"/>
  <c r="L103" i="58"/>
  <c r="K103" i="58"/>
  <c r="J103" i="58"/>
  <c r="I103" i="58"/>
  <c r="M102" i="58"/>
  <c r="L102" i="58"/>
  <c r="K102" i="58"/>
  <c r="J102" i="58"/>
  <c r="I102" i="58"/>
  <c r="M101" i="58"/>
  <c r="L101" i="58"/>
  <c r="K101" i="58"/>
  <c r="J101" i="58"/>
  <c r="I101" i="58"/>
  <c r="M100" i="58"/>
  <c r="L100" i="58"/>
  <c r="K100" i="58"/>
  <c r="J100" i="58"/>
  <c r="I100" i="58"/>
  <c r="M99" i="58"/>
  <c r="L99" i="58"/>
  <c r="K99" i="58"/>
  <c r="J99" i="58"/>
  <c r="I99" i="58"/>
  <c r="M98" i="58"/>
  <c r="L98" i="58"/>
  <c r="K98" i="58"/>
  <c r="J98" i="58"/>
  <c r="I98" i="58"/>
  <c r="M97" i="58"/>
  <c r="L97" i="58"/>
  <c r="K97" i="58"/>
  <c r="J97" i="58"/>
  <c r="I97" i="58"/>
  <c r="M96" i="58"/>
  <c r="L96" i="58"/>
  <c r="K96" i="58"/>
  <c r="J96" i="58"/>
  <c r="I96" i="58"/>
  <c r="M95" i="58"/>
  <c r="L95" i="58"/>
  <c r="K95" i="58"/>
  <c r="J95" i="58"/>
  <c r="I95" i="58"/>
  <c r="M94" i="58"/>
  <c r="L94" i="58"/>
  <c r="K94" i="58"/>
  <c r="J94" i="58"/>
  <c r="I94" i="58"/>
  <c r="M93" i="58"/>
  <c r="L93" i="58"/>
  <c r="K93" i="58"/>
  <c r="J93" i="58"/>
  <c r="I93" i="58"/>
  <c r="M92" i="58"/>
  <c r="L92" i="58"/>
  <c r="K92" i="58"/>
  <c r="J92" i="58"/>
  <c r="N92" i="58" s="1"/>
  <c r="I92" i="58"/>
  <c r="M91" i="58"/>
  <c r="L91" i="58"/>
  <c r="K91" i="58"/>
  <c r="J91" i="58"/>
  <c r="N91" i="58" s="1"/>
  <c r="I91" i="58"/>
  <c r="M90" i="58"/>
  <c r="L90" i="58"/>
  <c r="K90" i="58"/>
  <c r="J90" i="58"/>
  <c r="N90" i="58" s="1"/>
  <c r="I90" i="58"/>
  <c r="M89" i="58"/>
  <c r="L89" i="58"/>
  <c r="K89" i="58"/>
  <c r="J89" i="58"/>
  <c r="I89" i="58"/>
  <c r="M88" i="58"/>
  <c r="L88" i="58"/>
  <c r="K88" i="58"/>
  <c r="J88" i="58"/>
  <c r="I88" i="58"/>
  <c r="M87" i="58"/>
  <c r="L87" i="58"/>
  <c r="K87" i="58"/>
  <c r="J87" i="58"/>
  <c r="I87" i="58"/>
  <c r="M86" i="58"/>
  <c r="L86" i="58"/>
  <c r="K86" i="58"/>
  <c r="J86" i="58"/>
  <c r="N86" i="58" s="1"/>
  <c r="I86" i="58"/>
  <c r="M85" i="58"/>
  <c r="L85" i="58"/>
  <c r="K85" i="58"/>
  <c r="J85" i="58"/>
  <c r="I85" i="58"/>
  <c r="M84" i="58"/>
  <c r="L84" i="58"/>
  <c r="K84" i="58"/>
  <c r="J84" i="58"/>
  <c r="I84" i="58"/>
  <c r="M83" i="58"/>
  <c r="L83" i="58"/>
  <c r="K83" i="58"/>
  <c r="J83" i="58"/>
  <c r="I83" i="58"/>
  <c r="M82" i="58"/>
  <c r="L82" i="58"/>
  <c r="K82" i="58"/>
  <c r="J82" i="58"/>
  <c r="I82" i="58"/>
  <c r="M81" i="58"/>
  <c r="L81" i="58"/>
  <c r="K81" i="58"/>
  <c r="J81" i="58"/>
  <c r="N81" i="58" s="1"/>
  <c r="I81" i="58"/>
  <c r="M80" i="58"/>
  <c r="L80" i="58"/>
  <c r="K80" i="58"/>
  <c r="J80" i="58"/>
  <c r="I80" i="58"/>
  <c r="M79" i="58"/>
  <c r="L79" i="58"/>
  <c r="K79" i="58"/>
  <c r="J79" i="58"/>
  <c r="I79" i="58"/>
  <c r="M78" i="58"/>
  <c r="L78" i="58"/>
  <c r="K78" i="58"/>
  <c r="J78" i="58"/>
  <c r="I78" i="58"/>
  <c r="M77" i="58"/>
  <c r="L77" i="58"/>
  <c r="K77" i="58"/>
  <c r="J77" i="58"/>
  <c r="N77" i="58" s="1"/>
  <c r="I77" i="58"/>
  <c r="M76" i="58"/>
  <c r="L76" i="58"/>
  <c r="K76" i="58"/>
  <c r="J76" i="58"/>
  <c r="I76" i="58"/>
  <c r="M75" i="58"/>
  <c r="L75" i="58"/>
  <c r="K75" i="58"/>
  <c r="J75" i="58"/>
  <c r="I75" i="58"/>
  <c r="M74" i="58"/>
  <c r="L74" i="58"/>
  <c r="K74" i="58"/>
  <c r="J74" i="58"/>
  <c r="I74" i="58"/>
  <c r="M73" i="58"/>
  <c r="L73" i="58"/>
  <c r="K73" i="58"/>
  <c r="J73" i="58"/>
  <c r="N73" i="58" s="1"/>
  <c r="I73" i="58"/>
  <c r="M72" i="58"/>
  <c r="L72" i="58"/>
  <c r="K72" i="58"/>
  <c r="J72" i="58"/>
  <c r="N72" i="58" s="1"/>
  <c r="I72" i="58"/>
  <c r="M71" i="58"/>
  <c r="L71" i="58"/>
  <c r="K71" i="58"/>
  <c r="J71" i="58"/>
  <c r="N71" i="58" s="1"/>
  <c r="I71" i="58"/>
  <c r="M70" i="58"/>
  <c r="L70" i="58"/>
  <c r="K70" i="58"/>
  <c r="J70" i="58"/>
  <c r="I70" i="58"/>
  <c r="M69" i="58"/>
  <c r="L69" i="58"/>
  <c r="K69" i="58"/>
  <c r="J69" i="58"/>
  <c r="I69" i="58"/>
  <c r="M68" i="58"/>
  <c r="L68" i="58"/>
  <c r="K68" i="58"/>
  <c r="J68" i="58"/>
  <c r="I68" i="58"/>
  <c r="M67" i="58"/>
  <c r="L67" i="58"/>
  <c r="K67" i="58"/>
  <c r="J67" i="58"/>
  <c r="I67" i="58"/>
  <c r="M66" i="58"/>
  <c r="L66" i="58"/>
  <c r="K66" i="58"/>
  <c r="J66" i="58"/>
  <c r="N66" i="58" s="1"/>
  <c r="I66" i="58"/>
  <c r="M65" i="58"/>
  <c r="L65" i="58"/>
  <c r="K65" i="58"/>
  <c r="J65" i="58"/>
  <c r="I65" i="58"/>
  <c r="M64" i="58"/>
  <c r="L64" i="58"/>
  <c r="K64" i="58"/>
  <c r="J64" i="58"/>
  <c r="I64" i="58"/>
  <c r="M63" i="58"/>
  <c r="L63" i="58"/>
  <c r="K63" i="58"/>
  <c r="J63" i="58"/>
  <c r="I63" i="58"/>
  <c r="M62" i="58"/>
  <c r="L62" i="58"/>
  <c r="K62" i="58"/>
  <c r="J62" i="58"/>
  <c r="I62" i="58"/>
  <c r="M61" i="58"/>
  <c r="L61" i="58"/>
  <c r="K61" i="58"/>
  <c r="J61" i="58"/>
  <c r="I61" i="58"/>
  <c r="M60" i="58"/>
  <c r="L60" i="58"/>
  <c r="K60" i="58"/>
  <c r="J60" i="58"/>
  <c r="I60" i="58"/>
  <c r="M59" i="58"/>
  <c r="L59" i="58"/>
  <c r="K59" i="58"/>
  <c r="J59" i="58"/>
  <c r="I59" i="58"/>
  <c r="M58" i="58"/>
  <c r="L58" i="58"/>
  <c r="K58" i="58"/>
  <c r="J58" i="58"/>
  <c r="N58" i="58" s="1"/>
  <c r="I58" i="58"/>
  <c r="M57" i="58"/>
  <c r="L57" i="58"/>
  <c r="K57" i="58"/>
  <c r="J57" i="58"/>
  <c r="N57" i="58" s="1"/>
  <c r="I57" i="58"/>
  <c r="M56" i="58"/>
  <c r="L56" i="58"/>
  <c r="K56" i="58"/>
  <c r="J56" i="58"/>
  <c r="N56" i="58" s="1"/>
  <c r="I56" i="58"/>
  <c r="M55" i="58"/>
  <c r="L55" i="58"/>
  <c r="K55" i="58"/>
  <c r="J55" i="58"/>
  <c r="I55" i="58"/>
  <c r="M54" i="58"/>
  <c r="L54" i="58"/>
  <c r="K54" i="58"/>
  <c r="J54" i="58"/>
  <c r="I54" i="58"/>
  <c r="M53" i="58"/>
  <c r="L53" i="58"/>
  <c r="K53" i="58"/>
  <c r="J53" i="58"/>
  <c r="I53" i="58"/>
  <c r="M52" i="58"/>
  <c r="L52" i="58"/>
  <c r="K52" i="58"/>
  <c r="J52" i="58"/>
  <c r="I52" i="58"/>
  <c r="M51" i="58"/>
  <c r="L51" i="58"/>
  <c r="K51" i="58"/>
  <c r="J51" i="58"/>
  <c r="N51" i="58" s="1"/>
  <c r="I51" i="58"/>
  <c r="M50" i="58"/>
  <c r="L50" i="58"/>
  <c r="K50" i="58"/>
  <c r="J50" i="58"/>
  <c r="I50" i="58"/>
  <c r="M49" i="58"/>
  <c r="L49" i="58"/>
  <c r="K49" i="58"/>
  <c r="J49" i="58"/>
  <c r="I49" i="58"/>
  <c r="M48" i="58"/>
  <c r="L48" i="58"/>
  <c r="K48" i="58"/>
  <c r="J48" i="58"/>
  <c r="I48" i="58"/>
  <c r="M47" i="58"/>
  <c r="L47" i="58"/>
  <c r="K47" i="58"/>
  <c r="J47" i="58"/>
  <c r="I47" i="58"/>
  <c r="M46" i="58"/>
  <c r="L46" i="58"/>
  <c r="K46" i="58"/>
  <c r="J46" i="58"/>
  <c r="N46" i="58" s="1"/>
  <c r="I46" i="58"/>
  <c r="M45" i="58"/>
  <c r="L45" i="58"/>
  <c r="K45" i="58"/>
  <c r="J45" i="58"/>
  <c r="I45" i="58"/>
  <c r="M44" i="58"/>
  <c r="L44" i="58"/>
  <c r="K44" i="58"/>
  <c r="J44" i="58"/>
  <c r="I44" i="58"/>
  <c r="M43" i="58"/>
  <c r="L43" i="58"/>
  <c r="K43" i="58"/>
  <c r="J43" i="58"/>
  <c r="I43" i="58"/>
  <c r="M42" i="58"/>
  <c r="L42" i="58"/>
  <c r="K42" i="58"/>
  <c r="J42" i="58"/>
  <c r="I42" i="58"/>
  <c r="M41" i="58"/>
  <c r="L41" i="58"/>
  <c r="K41" i="58"/>
  <c r="J41" i="58"/>
  <c r="N41" i="58" s="1"/>
  <c r="I41" i="58"/>
  <c r="M40" i="58"/>
  <c r="L40" i="58"/>
  <c r="K40" i="58"/>
  <c r="J40" i="58"/>
  <c r="I40" i="58"/>
  <c r="M39" i="58"/>
  <c r="L39" i="58"/>
  <c r="K39" i="58"/>
  <c r="J39" i="58"/>
  <c r="I39" i="58"/>
  <c r="M38" i="58"/>
  <c r="L38" i="58"/>
  <c r="K38" i="58"/>
  <c r="J38" i="58"/>
  <c r="N38" i="58" s="1"/>
  <c r="I38" i="58"/>
  <c r="M37" i="58"/>
  <c r="L37" i="58"/>
  <c r="K37" i="58"/>
  <c r="J37" i="58"/>
  <c r="I37" i="58"/>
  <c r="M36" i="58"/>
  <c r="L36" i="58"/>
  <c r="K36" i="58"/>
  <c r="J36" i="58"/>
  <c r="I36" i="58"/>
  <c r="M35" i="58"/>
  <c r="L35" i="58"/>
  <c r="K35" i="58"/>
  <c r="J35" i="58"/>
  <c r="I35" i="58"/>
  <c r="M34" i="58"/>
  <c r="L34" i="58"/>
  <c r="K34" i="58"/>
  <c r="J34" i="58"/>
  <c r="I34" i="58"/>
  <c r="M33" i="58"/>
  <c r="L33" i="58"/>
  <c r="K33" i="58"/>
  <c r="J33" i="58"/>
  <c r="I33" i="58"/>
  <c r="M32" i="58"/>
  <c r="L32" i="58"/>
  <c r="K32" i="58"/>
  <c r="J32" i="58"/>
  <c r="I32" i="58"/>
  <c r="M31" i="58"/>
  <c r="L31" i="58"/>
  <c r="K31" i="58"/>
  <c r="J31" i="58"/>
  <c r="I31" i="58"/>
  <c r="M30" i="58"/>
  <c r="L30" i="58"/>
  <c r="K30" i="58"/>
  <c r="J30" i="58"/>
  <c r="I30" i="58"/>
  <c r="M29" i="58"/>
  <c r="L29" i="58"/>
  <c r="K29" i="58"/>
  <c r="J29" i="58"/>
  <c r="I29" i="58"/>
  <c r="M28" i="58"/>
  <c r="L28" i="58"/>
  <c r="K28" i="58"/>
  <c r="J28" i="58"/>
  <c r="N28" i="58" s="1"/>
  <c r="I28" i="58"/>
  <c r="M27" i="58"/>
  <c r="L27" i="58"/>
  <c r="K27" i="58"/>
  <c r="J27" i="58"/>
  <c r="N27" i="58" s="1"/>
  <c r="I27" i="58"/>
  <c r="M26" i="58"/>
  <c r="L26" i="58"/>
  <c r="K26" i="58"/>
  <c r="J26" i="58"/>
  <c r="N26" i="58" s="1"/>
  <c r="I26" i="58"/>
  <c r="M25" i="58"/>
  <c r="L25" i="58"/>
  <c r="K25" i="58"/>
  <c r="J25" i="58"/>
  <c r="I25" i="58"/>
  <c r="M24" i="58"/>
  <c r="L24" i="58"/>
  <c r="K24" i="58"/>
  <c r="J24" i="58"/>
  <c r="I24" i="58"/>
  <c r="M23" i="58"/>
  <c r="L23" i="58"/>
  <c r="K23" i="58"/>
  <c r="J23" i="58"/>
  <c r="I23" i="58"/>
  <c r="M22" i="58"/>
  <c r="L22" i="58"/>
  <c r="K22" i="58"/>
  <c r="J22" i="58"/>
  <c r="I22" i="58"/>
  <c r="M21" i="58"/>
  <c r="L21" i="58"/>
  <c r="K21" i="58"/>
  <c r="J21" i="58"/>
  <c r="I21" i="58"/>
  <c r="M20" i="58"/>
  <c r="L20" i="58"/>
  <c r="K20" i="58"/>
  <c r="J20" i="58"/>
  <c r="N20" i="58" s="1"/>
  <c r="I20" i="58"/>
  <c r="M19" i="58"/>
  <c r="L19" i="58"/>
  <c r="K19" i="58"/>
  <c r="J19" i="58"/>
  <c r="I19" i="58"/>
  <c r="M18" i="58"/>
  <c r="L18" i="58"/>
  <c r="K18" i="58"/>
  <c r="J18" i="58"/>
  <c r="I18" i="58"/>
  <c r="M17" i="58"/>
  <c r="L17" i="58"/>
  <c r="K17" i="58"/>
  <c r="J17" i="58"/>
  <c r="N17" i="58" s="1"/>
  <c r="I17" i="58"/>
  <c r="M16" i="58"/>
  <c r="L16" i="58"/>
  <c r="K16" i="58"/>
  <c r="J16" i="58"/>
  <c r="I16" i="58"/>
  <c r="M15" i="58"/>
  <c r="L15" i="58"/>
  <c r="K15" i="58"/>
  <c r="J15" i="58"/>
  <c r="I15" i="58"/>
  <c r="M14" i="58"/>
  <c r="L14" i="58"/>
  <c r="K14" i="58"/>
  <c r="J14" i="58"/>
  <c r="I14" i="58"/>
  <c r="M13" i="58"/>
  <c r="L13" i="58"/>
  <c r="K13" i="58"/>
  <c r="J13" i="58"/>
  <c r="I13" i="58"/>
  <c r="M12" i="58"/>
  <c r="L12" i="58"/>
  <c r="K12" i="58"/>
  <c r="J12" i="58"/>
  <c r="I12" i="58"/>
  <c r="M11" i="58"/>
  <c r="L11" i="58"/>
  <c r="K11" i="58"/>
  <c r="J11" i="58"/>
  <c r="I11" i="58"/>
  <c r="M10" i="58"/>
  <c r="L10" i="58"/>
  <c r="K10" i="58"/>
  <c r="J10" i="58"/>
  <c r="I10" i="58"/>
  <c r="M9" i="58"/>
  <c r="L9" i="58"/>
  <c r="K9" i="58"/>
  <c r="J9" i="58"/>
  <c r="I9" i="58"/>
  <c r="M8" i="58"/>
  <c r="L8" i="58"/>
  <c r="K8" i="58"/>
  <c r="J8" i="58"/>
  <c r="I8" i="58"/>
  <c r="M7" i="58"/>
  <c r="L7" i="58"/>
  <c r="K7" i="58"/>
  <c r="J7" i="58"/>
  <c r="N7" i="58" s="1"/>
  <c r="I7" i="58"/>
  <c r="M6" i="58"/>
  <c r="L6" i="58"/>
  <c r="K6" i="58"/>
  <c r="J6" i="58"/>
  <c r="N6" i="58" s="1"/>
  <c r="I6" i="58"/>
  <c r="M5" i="58"/>
  <c r="L5" i="58"/>
  <c r="K5" i="58"/>
  <c r="J5" i="58"/>
  <c r="N5" i="58" s="1"/>
  <c r="I5" i="58"/>
  <c r="M4" i="58"/>
  <c r="L4" i="58"/>
  <c r="K4" i="58"/>
  <c r="J4" i="58"/>
  <c r="I4" i="58"/>
  <c r="M3" i="58"/>
  <c r="L3" i="58"/>
  <c r="K3" i="58"/>
  <c r="J3" i="58"/>
  <c r="I3" i="58"/>
  <c r="M2" i="58"/>
  <c r="L2" i="58"/>
  <c r="K2" i="58"/>
  <c r="J2" i="58"/>
  <c r="N2" i="58" s="1"/>
  <c r="I2" i="58"/>
  <c r="N405" i="58" l="1"/>
  <c r="N429" i="58"/>
  <c r="N437" i="58"/>
  <c r="N453" i="58"/>
  <c r="N461" i="58"/>
  <c r="N501" i="58"/>
  <c r="N509" i="58"/>
  <c r="N517" i="58"/>
  <c r="N525" i="58"/>
  <c r="N541" i="58"/>
  <c r="N549" i="58"/>
  <c r="N565" i="58"/>
  <c r="N581" i="58"/>
  <c r="N589" i="58"/>
  <c r="N597" i="58"/>
  <c r="N605" i="58"/>
  <c r="N613" i="58"/>
  <c r="N653" i="58"/>
  <c r="N661" i="58"/>
  <c r="N677" i="58"/>
  <c r="N685" i="58"/>
  <c r="N693" i="58"/>
  <c r="N701" i="58"/>
  <c r="N709" i="58"/>
  <c r="N725" i="58"/>
  <c r="N733" i="58"/>
  <c r="N741" i="58"/>
  <c r="N749" i="58"/>
  <c r="N773" i="58"/>
  <c r="N797" i="58"/>
  <c r="N805" i="58"/>
  <c r="N829" i="58"/>
  <c r="N837" i="58"/>
  <c r="N839" i="58"/>
  <c r="N843" i="58"/>
  <c r="N845" i="58"/>
  <c r="N850" i="58"/>
  <c r="N866" i="58"/>
  <c r="N874" i="58"/>
  <c r="N882" i="58"/>
  <c r="N890" i="58"/>
  <c r="N898" i="58"/>
  <c r="N938" i="58"/>
  <c r="N946" i="58"/>
  <c r="N1588" i="58"/>
  <c r="N1594" i="58"/>
  <c r="N1598" i="58"/>
  <c r="N1600" i="58"/>
  <c r="N1604" i="58"/>
  <c r="N1608" i="58"/>
  <c r="N1616" i="58"/>
  <c r="N349" i="58"/>
  <c r="N357" i="58"/>
  <c r="N365" i="58"/>
  <c r="N373" i="58"/>
  <c r="N381" i="58"/>
  <c r="N477" i="58"/>
  <c r="N3" i="58"/>
  <c r="O3" i="58" s="1"/>
  <c r="N11" i="58"/>
  <c r="N19" i="58"/>
  <c r="N35" i="58"/>
  <c r="N43" i="58"/>
  <c r="N59" i="58"/>
  <c r="N75" i="58"/>
  <c r="N83" i="58"/>
  <c r="N99" i="58"/>
  <c r="O99" i="58" s="1"/>
  <c r="N107" i="58"/>
  <c r="N123" i="58"/>
  <c r="N131" i="58"/>
  <c r="N163" i="58"/>
  <c r="N187" i="58"/>
  <c r="N203" i="58"/>
  <c r="N219" i="58"/>
  <c r="N9" i="58"/>
  <c r="O9" i="58" s="1"/>
  <c r="N4" i="58"/>
  <c r="N12" i="58"/>
  <c r="N36" i="58"/>
  <c r="N44" i="58"/>
  <c r="N52" i="58"/>
  <c r="N60" i="58"/>
  <c r="N68" i="58"/>
  <c r="O68" i="58" s="1"/>
  <c r="N76" i="58"/>
  <c r="O76" i="58" s="1"/>
  <c r="N84" i="58"/>
  <c r="N100" i="58"/>
  <c r="N108" i="58"/>
  <c r="N116" i="58"/>
  <c r="N124" i="58"/>
  <c r="N132" i="58"/>
  <c r="N164" i="58"/>
  <c r="O164" i="58" s="1"/>
  <c r="N172" i="58"/>
  <c r="O172" i="58" s="1"/>
  <c r="N188" i="58"/>
  <c r="N204" i="58"/>
  <c r="N212" i="58"/>
  <c r="N220" i="58"/>
  <c r="N25" i="58"/>
  <c r="N33" i="58"/>
  <c r="N49" i="58"/>
  <c r="O49" i="58" s="1"/>
  <c r="N65" i="58"/>
  <c r="O65" i="58" s="1"/>
  <c r="N89" i="58"/>
  <c r="N97" i="58"/>
  <c r="N105" i="58"/>
  <c r="N113" i="58"/>
  <c r="N121" i="58"/>
  <c r="N129" i="58"/>
  <c r="N169" i="58"/>
  <c r="O169" i="58" s="1"/>
  <c r="N177" i="58"/>
  <c r="N185" i="58"/>
  <c r="N193" i="58"/>
  <c r="N209" i="58"/>
  <c r="N217" i="58"/>
  <c r="N225" i="58"/>
  <c r="N233" i="58"/>
  <c r="N241" i="58"/>
  <c r="O241" i="58" s="1"/>
  <c r="N249" i="58"/>
  <c r="O249" i="58" s="1"/>
  <c r="N265" i="58"/>
  <c r="N273" i="58"/>
  <c r="N281" i="58"/>
  <c r="N289" i="58"/>
  <c r="N297" i="58"/>
  <c r="N305" i="58"/>
  <c r="N313" i="58"/>
  <c r="O313" i="58" s="1"/>
  <c r="N321" i="58"/>
  <c r="O321" i="58" s="1"/>
  <c r="N337" i="58"/>
  <c r="N345" i="58"/>
  <c r="N361" i="58"/>
  <c r="N369" i="58"/>
  <c r="N377" i="58"/>
  <c r="N393" i="58"/>
  <c r="N401" i="58"/>
  <c r="N409" i="58"/>
  <c r="O409" i="58" s="1"/>
  <c r="N417" i="58"/>
  <c r="N425" i="58"/>
  <c r="N433" i="58"/>
  <c r="N441" i="58"/>
  <c r="N449" i="58"/>
  <c r="N457" i="58"/>
  <c r="N473" i="58"/>
  <c r="O473" i="58" s="1"/>
  <c r="N481" i="58"/>
  <c r="O481" i="58" s="1"/>
  <c r="N489" i="58"/>
  <c r="N497" i="58"/>
  <c r="N505" i="58"/>
  <c r="N513" i="58"/>
  <c r="N521" i="58"/>
  <c r="N529" i="58"/>
  <c r="N537" i="58"/>
  <c r="O537" i="58" s="1"/>
  <c r="N561" i="58"/>
  <c r="O561" i="58" s="1"/>
  <c r="N569" i="58"/>
  <c r="N577" i="58"/>
  <c r="N585" i="58"/>
  <c r="N593" i="58"/>
  <c r="N601" i="58"/>
  <c r="N609" i="58"/>
  <c r="N617" i="58"/>
  <c r="N641" i="58"/>
  <c r="O641" i="58" s="1"/>
  <c r="N649" i="58"/>
  <c r="N657" i="58"/>
  <c r="N665" i="58"/>
  <c r="N673" i="58"/>
  <c r="N681" i="58"/>
  <c r="N689" i="58"/>
  <c r="N697" i="58"/>
  <c r="O697" i="58" s="1"/>
  <c r="N713" i="58"/>
  <c r="O713" i="58" s="1"/>
  <c r="N729" i="58"/>
  <c r="N737" i="58"/>
  <c r="N745" i="58"/>
  <c r="N753" i="58"/>
  <c r="N769" i="58"/>
  <c r="N777" i="58"/>
  <c r="N793" i="58"/>
  <c r="O793" i="58" s="1"/>
  <c r="N809" i="58"/>
  <c r="N817" i="58"/>
  <c r="N825" i="58"/>
  <c r="N833" i="58"/>
  <c r="N838" i="58"/>
  <c r="N840" i="58"/>
  <c r="N844" i="58"/>
  <c r="N846" i="58"/>
  <c r="N862" i="58"/>
  <c r="O862" i="58" s="1"/>
  <c r="N870" i="58"/>
  <c r="N878" i="58"/>
  <c r="N894" i="58"/>
  <c r="N910" i="58"/>
  <c r="N926" i="58"/>
  <c r="N934" i="58"/>
  <c r="N950" i="58"/>
  <c r="N958" i="58"/>
  <c r="O958" i="58" s="1"/>
  <c r="N966" i="58"/>
  <c r="N982" i="58"/>
  <c r="N990" i="58"/>
  <c r="N1006" i="58"/>
  <c r="N1014" i="58"/>
  <c r="N1030" i="58"/>
  <c r="N1038" i="58"/>
  <c r="O1038" i="58" s="1"/>
  <c r="N1054" i="58"/>
  <c r="O1054" i="58" s="1"/>
  <c r="N1070" i="58"/>
  <c r="N1078" i="58"/>
  <c r="N1086" i="58"/>
  <c r="N1118" i="58"/>
  <c r="N1126" i="58"/>
  <c r="N1150" i="58"/>
  <c r="N1198" i="58"/>
  <c r="O1198" i="58" s="1"/>
  <c r="N1254" i="58"/>
  <c r="O1254" i="58" s="1"/>
  <c r="N1262" i="58"/>
  <c r="N1301" i="58"/>
  <c r="N1309" i="58"/>
  <c r="N1341" i="58"/>
  <c r="N1343" i="58"/>
  <c r="N1345" i="58"/>
  <c r="N1347" i="58"/>
  <c r="N1351" i="58"/>
  <c r="N1353" i="58"/>
  <c r="N1355" i="58"/>
  <c r="N1359" i="58"/>
  <c r="N1361" i="58"/>
  <c r="N1363" i="58"/>
  <c r="N1365" i="58"/>
  <c r="N1385" i="58"/>
  <c r="O1385" i="58" s="1"/>
  <c r="N1393" i="58"/>
  <c r="O1393" i="58" s="1"/>
  <c r="N1401" i="58"/>
  <c r="N1409" i="58"/>
  <c r="N1417" i="58"/>
  <c r="N1425" i="58"/>
  <c r="N1433" i="58"/>
  <c r="N1441" i="58"/>
  <c r="N1449" i="58"/>
  <c r="O1449" i="58" s="1"/>
  <c r="N1457" i="58"/>
  <c r="O1457" i="58" s="1"/>
  <c r="N1470" i="58"/>
  <c r="N1478" i="58"/>
  <c r="N1486" i="58"/>
  <c r="N1494" i="58"/>
  <c r="N1502" i="58"/>
  <c r="N1510" i="58"/>
  <c r="N1518" i="58"/>
  <c r="O1518" i="58" s="1"/>
  <c r="N1542" i="58"/>
  <c r="O1542" i="58" s="1"/>
  <c r="N1550" i="58"/>
  <c r="N1558" i="58"/>
  <c r="N1574" i="58"/>
  <c r="N1582" i="58"/>
  <c r="N1587" i="58"/>
  <c r="N1589" i="58"/>
  <c r="N1591" i="58"/>
  <c r="N1595" i="58"/>
  <c r="N1597" i="58"/>
  <c r="N1599" i="58"/>
  <c r="N1601" i="58"/>
  <c r="N1603" i="58"/>
  <c r="N1605" i="58"/>
  <c r="N1607" i="58"/>
  <c r="N1609" i="58"/>
  <c r="N1611" i="58"/>
  <c r="N1613" i="58"/>
  <c r="N1615" i="58"/>
  <c r="N1617" i="58"/>
  <c r="N1627" i="58"/>
  <c r="N1635" i="58"/>
  <c r="N1643" i="58"/>
  <c r="N1651" i="58"/>
  <c r="O1651" i="58" s="1"/>
  <c r="N1667" i="58"/>
  <c r="O1667" i="58" s="1"/>
  <c r="N1675" i="58"/>
  <c r="N1740" i="58"/>
  <c r="N1748" i="58"/>
  <c r="N1765" i="58"/>
  <c r="N1781" i="58"/>
  <c r="N1789" i="58"/>
  <c r="N227" i="58"/>
  <c r="O227" i="58" s="1"/>
  <c r="N235" i="58"/>
  <c r="O235" i="58" s="1"/>
  <c r="N243" i="58"/>
  <c r="N251" i="58"/>
  <c r="N259" i="58"/>
  <c r="N275" i="58"/>
  <c r="N283" i="58"/>
  <c r="N291" i="58"/>
  <c r="N299" i="58"/>
  <c r="O299" i="58" s="1"/>
  <c r="N315" i="58"/>
  <c r="O315" i="58" s="1"/>
  <c r="N331" i="58"/>
  <c r="N339" i="58"/>
  <c r="N355" i="58"/>
  <c r="N363" i="58"/>
  <c r="N371" i="58"/>
  <c r="N387" i="58"/>
  <c r="N403" i="58"/>
  <c r="N411" i="58"/>
  <c r="O411" i="58" s="1"/>
  <c r="N419" i="58"/>
  <c r="N427" i="58"/>
  <c r="N435" i="58"/>
  <c r="N443" i="58"/>
  <c r="N451" i="58"/>
  <c r="N459" i="58"/>
  <c r="N467" i="58"/>
  <c r="O467" i="58" s="1"/>
  <c r="N475" i="58"/>
  <c r="O475" i="58" s="1"/>
  <c r="N499" i="58"/>
  <c r="N507" i="58"/>
  <c r="N515" i="58"/>
  <c r="N531" i="58"/>
  <c r="N571" i="58"/>
  <c r="N579" i="58"/>
  <c r="N595" i="58"/>
  <c r="O595" i="58" s="1"/>
  <c r="N603" i="58"/>
  <c r="O603" i="58" s="1"/>
  <c r="N611" i="58"/>
  <c r="N619" i="58"/>
  <c r="N627" i="58"/>
  <c r="N635" i="58"/>
  <c r="N659" i="58"/>
  <c r="N675" i="58"/>
  <c r="N683" i="58"/>
  <c r="O683" i="58" s="1"/>
  <c r="N15" i="58"/>
  <c r="O15" i="58" s="1"/>
  <c r="N23" i="58"/>
  <c r="N31" i="58"/>
  <c r="N39" i="58"/>
  <c r="N47" i="58"/>
  <c r="N55" i="58"/>
  <c r="N63" i="58"/>
  <c r="N1622" i="58"/>
  <c r="O1622" i="58" s="1"/>
  <c r="N1630" i="58"/>
  <c r="N1638" i="58"/>
  <c r="N1646" i="58"/>
  <c r="N1654" i="58"/>
  <c r="N707" i="58"/>
  <c r="N723" i="58"/>
  <c r="N747" i="58"/>
  <c r="N755" i="58"/>
  <c r="O755" i="58" s="1"/>
  <c r="N763" i="58"/>
  <c r="O763" i="58" s="1"/>
  <c r="N771" i="58"/>
  <c r="N779" i="58"/>
  <c r="N787" i="58"/>
  <c r="N795" i="58"/>
  <c r="N803" i="58"/>
  <c r="N819" i="58"/>
  <c r="O819" i="58" s="1"/>
  <c r="N848" i="58"/>
  <c r="O848" i="58" s="1"/>
  <c r="N872" i="58"/>
  <c r="O872" i="58" s="1"/>
  <c r="N880" i="58"/>
  <c r="N888" i="58"/>
  <c r="N896" i="58"/>
  <c r="N904" i="58"/>
  <c r="N912" i="58"/>
  <c r="N920" i="58"/>
  <c r="O920" i="58" s="1"/>
  <c r="N928" i="58"/>
  <c r="O928" i="58" s="1"/>
  <c r="N936" i="58"/>
  <c r="O936" i="58" s="1"/>
  <c r="N944" i="58"/>
  <c r="N960" i="58"/>
  <c r="N968" i="58"/>
  <c r="N984" i="58"/>
  <c r="N992" i="58"/>
  <c r="N1016" i="58"/>
  <c r="N1040" i="58"/>
  <c r="O1040" i="58" s="1"/>
  <c r="N1048" i="58"/>
  <c r="O1048" i="58" s="1"/>
  <c r="N1056" i="58"/>
  <c r="N1064" i="58"/>
  <c r="N1080" i="58"/>
  <c r="N1088" i="58"/>
  <c r="N1096" i="58"/>
  <c r="N1104" i="58"/>
  <c r="O1104" i="58" s="1"/>
  <c r="N1112" i="58"/>
  <c r="O1112" i="58" s="1"/>
  <c r="N1120" i="58"/>
  <c r="O1120" i="58" s="1"/>
  <c r="N1128" i="58"/>
  <c r="N1160" i="58"/>
  <c r="N1176" i="58"/>
  <c r="N1184" i="58"/>
  <c r="N1192" i="58"/>
  <c r="N1208" i="58"/>
  <c r="N1216" i="58"/>
  <c r="O1216" i="58" s="1"/>
  <c r="N1240" i="58"/>
  <c r="O1240" i="58" s="1"/>
  <c r="N1248" i="58"/>
  <c r="N1256" i="58"/>
  <c r="N1271" i="58"/>
  <c r="N1273" i="58"/>
  <c r="N1275" i="58"/>
  <c r="N1277" i="58"/>
  <c r="N1283" i="58"/>
  <c r="N1285" i="58"/>
  <c r="N1287" i="58"/>
  <c r="N1291" i="58"/>
  <c r="N1293" i="58"/>
  <c r="N1295" i="58"/>
  <c r="N1311" i="58"/>
  <c r="N1319" i="58"/>
  <c r="O1319" i="58" s="1"/>
  <c r="N1327" i="58"/>
  <c r="O1327" i="58" s="1"/>
  <c r="N1742" i="58"/>
  <c r="O1742" i="58" s="1"/>
  <c r="N1750" i="58"/>
  <c r="N1754" i="58"/>
  <c r="N1758" i="58"/>
  <c r="N1760" i="58"/>
  <c r="N1762" i="58"/>
  <c r="N1775" i="58"/>
  <c r="N1783" i="58"/>
  <c r="O1783" i="58" s="1"/>
  <c r="N1793" i="58"/>
  <c r="N1795" i="58"/>
  <c r="N1797" i="58"/>
  <c r="N1799" i="58"/>
  <c r="N1801" i="58"/>
  <c r="N1803" i="58"/>
  <c r="N1807" i="58"/>
  <c r="N1811" i="58"/>
  <c r="N1815" i="58"/>
  <c r="N1817" i="58"/>
  <c r="N1819" i="58"/>
  <c r="N1821" i="58"/>
  <c r="N1823" i="58"/>
  <c r="N1825" i="58"/>
  <c r="N1827" i="58"/>
  <c r="N1829" i="58"/>
  <c r="N1831" i="58"/>
  <c r="N1738" i="58"/>
  <c r="N1755" i="58"/>
  <c r="N1761" i="58"/>
  <c r="N1779" i="58"/>
  <c r="N1787" i="58"/>
  <c r="N1792" i="58"/>
  <c r="N1794" i="58"/>
  <c r="N1796" i="58"/>
  <c r="N1798" i="58"/>
  <c r="N1800" i="58"/>
  <c r="N1802" i="58"/>
  <c r="N1806" i="58"/>
  <c r="N1808" i="58"/>
  <c r="N1810" i="58"/>
  <c r="N1812" i="58"/>
  <c r="N1814" i="58"/>
  <c r="N1816" i="58"/>
  <c r="N1818" i="58"/>
  <c r="N1820" i="58"/>
  <c r="N1822" i="58"/>
  <c r="N1824" i="58"/>
  <c r="N1826" i="58"/>
  <c r="N79" i="58"/>
  <c r="N87" i="58"/>
  <c r="O87" i="58" s="1"/>
  <c r="N95" i="58"/>
  <c r="N103" i="58"/>
  <c r="N111" i="58"/>
  <c r="N119" i="58"/>
  <c r="N127" i="58"/>
  <c r="N143" i="58"/>
  <c r="O143" i="58" s="1"/>
  <c r="N191" i="58"/>
  <c r="O191" i="58" s="1"/>
  <c r="N980" i="58"/>
  <c r="O980" i="58" s="1"/>
  <c r="N996" i="58"/>
  <c r="N1004" i="58"/>
  <c r="N1012" i="58"/>
  <c r="N1036" i="58"/>
  <c r="N1052" i="58"/>
  <c r="N1068" i="58"/>
  <c r="O1068" i="58" s="1"/>
  <c r="N1076" i="58"/>
  <c r="O1076" i="58" s="1"/>
  <c r="N1084" i="58"/>
  <c r="O1084" i="58" s="1"/>
  <c r="N1100" i="58"/>
  <c r="N1116" i="58"/>
  <c r="N1124" i="58"/>
  <c r="N1132" i="58"/>
  <c r="N1140" i="58"/>
  <c r="N1148" i="58"/>
  <c r="N1164" i="58"/>
  <c r="O1164" i="58" s="1"/>
  <c r="N1180" i="58"/>
  <c r="N1212" i="58"/>
  <c r="N1220" i="58"/>
  <c r="N1228" i="58"/>
  <c r="N1244" i="58"/>
  <c r="N1270" i="58"/>
  <c r="N1272" i="58"/>
  <c r="N1274" i="58"/>
  <c r="N1276" i="58"/>
  <c r="N1278" i="58"/>
  <c r="N1280" i="58"/>
  <c r="N1282" i="58"/>
  <c r="N1284" i="58"/>
  <c r="N1286" i="58"/>
  <c r="N1288" i="58"/>
  <c r="N1292" i="58"/>
  <c r="N1294" i="58"/>
  <c r="N1751" i="58"/>
  <c r="N1753" i="58"/>
  <c r="N1757" i="58"/>
  <c r="N1759" i="58"/>
  <c r="N1804" i="58"/>
  <c r="N1828" i="58"/>
  <c r="N1830" i="58"/>
  <c r="N1832" i="58"/>
  <c r="N1678" i="58"/>
  <c r="N67" i="58"/>
  <c r="N115" i="58"/>
  <c r="N179" i="58"/>
  <c r="N195" i="58"/>
  <c r="N211" i="58"/>
  <c r="O211" i="58" s="1"/>
  <c r="N323" i="58"/>
  <c r="O323" i="58" s="1"/>
  <c r="N379" i="58"/>
  <c r="N491" i="58"/>
  <c r="N691" i="58"/>
  <c r="N699" i="58"/>
  <c r="N715" i="58"/>
  <c r="N731" i="58"/>
  <c r="N835" i="58"/>
  <c r="O835" i="58" s="1"/>
  <c r="N1008" i="58"/>
  <c r="O1008" i="58" s="1"/>
  <c r="N1032" i="58"/>
  <c r="O1032" i="58" s="1"/>
  <c r="N1168" i="58"/>
  <c r="N1289" i="58"/>
  <c r="N1379" i="58"/>
  <c r="N1387" i="58"/>
  <c r="N1395" i="58"/>
  <c r="N1403" i="58"/>
  <c r="N1411" i="58"/>
  <c r="O1411" i="58" s="1"/>
  <c r="N1427" i="58"/>
  <c r="O1427" i="58" s="1"/>
  <c r="N1435" i="58"/>
  <c r="N1451" i="58"/>
  <c r="N1459" i="58"/>
  <c r="N1472" i="58"/>
  <c r="N1480" i="58"/>
  <c r="N1504" i="58"/>
  <c r="N1512" i="58"/>
  <c r="O1512" i="58" s="1"/>
  <c r="N1756" i="58"/>
  <c r="N1805" i="58"/>
  <c r="N8" i="58"/>
  <c r="N16" i="58"/>
  <c r="N24" i="58"/>
  <c r="N32" i="58"/>
  <c r="N40" i="58"/>
  <c r="N48" i="58"/>
  <c r="N64" i="58"/>
  <c r="O64" i="58" s="1"/>
  <c r="N80" i="58"/>
  <c r="N88" i="58"/>
  <c r="N1634" i="58"/>
  <c r="N1642" i="58"/>
  <c r="N1650" i="58"/>
  <c r="N1658" i="58"/>
  <c r="N1674" i="58"/>
  <c r="O1674" i="58" s="1"/>
  <c r="N1682" i="58"/>
  <c r="O1682" i="58" s="1"/>
  <c r="N1690" i="58"/>
  <c r="N1694" i="58"/>
  <c r="N1696" i="58"/>
  <c r="N1698" i="58"/>
  <c r="N1700" i="58"/>
  <c r="N1702" i="58"/>
  <c r="N1704" i="58"/>
  <c r="N1706" i="58"/>
  <c r="N1708" i="58"/>
  <c r="N1710" i="58"/>
  <c r="N1712" i="58"/>
  <c r="N1714" i="58"/>
  <c r="N1720" i="58"/>
  <c r="N1747" i="58"/>
  <c r="N13" i="58"/>
  <c r="N21" i="58"/>
  <c r="O21" i="58" s="1"/>
  <c r="N29" i="58"/>
  <c r="N45" i="58"/>
  <c r="N53" i="58"/>
  <c r="N61" i="58"/>
  <c r="N69" i="58"/>
  <c r="N93" i="58"/>
  <c r="N101" i="58"/>
  <c r="O101" i="58" s="1"/>
  <c r="N109" i="58"/>
  <c r="O109" i="58" s="1"/>
  <c r="N117" i="58"/>
  <c r="N125" i="58"/>
  <c r="N133" i="58"/>
  <c r="N165" i="58"/>
  <c r="N181" i="58"/>
  <c r="N189" i="58"/>
  <c r="N197" i="58"/>
  <c r="N205" i="58"/>
  <c r="O205" i="58" s="1"/>
  <c r="N213" i="58"/>
  <c r="N221" i="58"/>
  <c r="N237" i="58"/>
  <c r="N245" i="58"/>
  <c r="N261" i="58"/>
  <c r="N269" i="58"/>
  <c r="N277" i="58"/>
  <c r="O277" i="58" s="1"/>
  <c r="N285" i="58"/>
  <c r="O285" i="58" s="1"/>
  <c r="N293" i="58"/>
  <c r="N309" i="58"/>
  <c r="N317" i="58"/>
  <c r="N333" i="58"/>
  <c r="N96" i="58"/>
  <c r="N104" i="58"/>
  <c r="O104" i="58" s="1"/>
  <c r="N112" i="58"/>
  <c r="O112" i="58" s="1"/>
  <c r="N120" i="58"/>
  <c r="O120" i="58" s="1"/>
  <c r="N144" i="58"/>
  <c r="N152" i="58"/>
  <c r="N160" i="58"/>
  <c r="N168" i="58"/>
  <c r="N176" i="58"/>
  <c r="N184" i="58"/>
  <c r="N192" i="58"/>
  <c r="O192" i="58" s="1"/>
  <c r="N208" i="58"/>
  <c r="N216" i="58"/>
  <c r="N224" i="58"/>
  <c r="N232" i="58"/>
  <c r="N240" i="58"/>
  <c r="N248" i="58"/>
  <c r="N256" i="58"/>
  <c r="N264" i="58"/>
  <c r="O264" i="58" s="1"/>
  <c r="N272" i="58"/>
  <c r="O272" i="58" s="1"/>
  <c r="N280" i="58"/>
  <c r="N288" i="58"/>
  <c r="N296" i="58"/>
  <c r="N304" i="58"/>
  <c r="N312" i="58"/>
  <c r="N320" i="58"/>
  <c r="O320" i="58" s="1"/>
  <c r="N344" i="58"/>
  <c r="O344" i="58" s="1"/>
  <c r="N360" i="58"/>
  <c r="O360" i="58" s="1"/>
  <c r="N368" i="58"/>
  <c r="N376" i="58"/>
  <c r="N384" i="58"/>
  <c r="N392" i="58"/>
  <c r="N400" i="58"/>
  <c r="N440" i="58"/>
  <c r="O440" i="58" s="1"/>
  <c r="N448" i="58"/>
  <c r="O448" i="58" s="1"/>
  <c r="N456" i="58"/>
  <c r="N464" i="58"/>
  <c r="N472" i="58"/>
  <c r="N480" i="58"/>
  <c r="N488" i="58"/>
  <c r="N512" i="58"/>
  <c r="N520" i="58"/>
  <c r="N536" i="58"/>
  <c r="O536" i="58" s="1"/>
  <c r="N576" i="58"/>
  <c r="O576" i="58" s="1"/>
  <c r="N584" i="58"/>
  <c r="N592" i="58"/>
  <c r="N600" i="58"/>
  <c r="O600" i="58" s="1"/>
  <c r="N608" i="58"/>
  <c r="N616" i="58"/>
  <c r="N624" i="58"/>
  <c r="N632" i="58"/>
  <c r="O632" i="58" s="1"/>
  <c r="N640" i="58"/>
  <c r="O640" i="58" s="1"/>
  <c r="N648" i="58"/>
  <c r="N680" i="58"/>
  <c r="N688" i="58"/>
  <c r="N704" i="58"/>
  <c r="N712" i="58"/>
  <c r="N728" i="58"/>
  <c r="O728" i="58" s="1"/>
  <c r="N736" i="58"/>
  <c r="O736" i="58" s="1"/>
  <c r="N37" i="58"/>
  <c r="O37" i="58" s="1"/>
  <c r="N85" i="58"/>
  <c r="N173" i="58"/>
  <c r="N301" i="58"/>
  <c r="N389" i="58"/>
  <c r="N421" i="58"/>
  <c r="N485" i="58"/>
  <c r="O485" i="58" s="1"/>
  <c r="N493" i="58"/>
  <c r="O493" i="58" s="1"/>
  <c r="N573" i="58"/>
  <c r="O573" i="58" s="1"/>
  <c r="N717" i="58"/>
  <c r="N757" i="58"/>
  <c r="N253" i="58"/>
  <c r="N10" i="58"/>
  <c r="N18" i="58"/>
  <c r="N34" i="58"/>
  <c r="O34" i="58" s="1"/>
  <c r="N42" i="58"/>
  <c r="O42" i="58" s="1"/>
  <c r="N50" i="58"/>
  <c r="O50" i="58" s="1"/>
  <c r="N74" i="58"/>
  <c r="N82" i="58"/>
  <c r="N98" i="58"/>
  <c r="N106" i="58"/>
  <c r="N114" i="58"/>
  <c r="N122" i="58"/>
  <c r="O122" i="58" s="1"/>
  <c r="N130" i="58"/>
  <c r="O130" i="58" s="1"/>
  <c r="N138" i="58"/>
  <c r="O138" i="58" s="1"/>
  <c r="N162" i="58"/>
  <c r="N170" i="58"/>
  <c r="N186" i="58"/>
  <c r="N202" i="58"/>
  <c r="N210" i="58"/>
  <c r="N218" i="58"/>
  <c r="O218" i="58" s="1"/>
  <c r="N226" i="58"/>
  <c r="O226" i="58" s="1"/>
  <c r="N234" i="58"/>
  <c r="N242" i="58"/>
  <c r="N250" i="58"/>
  <c r="N258" i="58"/>
  <c r="N274" i="58"/>
  <c r="N282" i="58"/>
  <c r="N290" i="58"/>
  <c r="O290" i="58" s="1"/>
  <c r="N298" i="58"/>
  <c r="O298" i="58" s="1"/>
  <c r="N314" i="58"/>
  <c r="O314" i="58" s="1"/>
  <c r="N322" i="58"/>
  <c r="N330" i="58"/>
  <c r="N338" i="58"/>
  <c r="N346" i="58"/>
  <c r="N362" i="58"/>
  <c r="N370" i="58"/>
  <c r="O370" i="58" s="1"/>
  <c r="N394" i="58"/>
  <c r="O394" i="58" s="1"/>
  <c r="N402" i="58"/>
  <c r="O402" i="58" s="1"/>
  <c r="N410" i="58"/>
  <c r="N418" i="58"/>
  <c r="N426" i="58"/>
  <c r="N434" i="58"/>
  <c r="N442" i="58"/>
  <c r="N450" i="58"/>
  <c r="N458" i="58"/>
  <c r="O458" i="58" s="1"/>
  <c r="N466" i="58"/>
  <c r="O466" i="58" s="1"/>
  <c r="N474" i="58"/>
  <c r="N482" i="58"/>
  <c r="N490" i="58"/>
  <c r="O490" i="58" s="1"/>
  <c r="N498" i="58"/>
  <c r="N506" i="58"/>
  <c r="N514" i="58"/>
  <c r="N522" i="58"/>
  <c r="O522" i="58" s="1"/>
  <c r="N530" i="58"/>
  <c r="O530" i="58" s="1"/>
  <c r="N546" i="58"/>
  <c r="N151" i="58"/>
  <c r="N167" i="58"/>
  <c r="N183" i="58"/>
  <c r="N207" i="58"/>
  <c r="N215" i="58"/>
  <c r="N223" i="58"/>
  <c r="O223" i="58" s="1"/>
  <c r="N239" i="58"/>
  <c r="O239" i="58" s="1"/>
  <c r="N247" i="58"/>
  <c r="N255" i="58"/>
  <c r="N263" i="58"/>
  <c r="N271" i="58"/>
  <c r="N279" i="58"/>
  <c r="N287" i="58"/>
  <c r="N295" i="58"/>
  <c r="O295" i="58" s="1"/>
  <c r="N303" i="58"/>
  <c r="N311" i="58"/>
  <c r="N319" i="58"/>
  <c r="N335" i="58"/>
  <c r="N343" i="58"/>
  <c r="N351" i="58"/>
  <c r="N359" i="58"/>
  <c r="N367" i="58"/>
  <c r="O367" i="58" s="1"/>
  <c r="N375" i="58"/>
  <c r="O375" i="58" s="1"/>
  <c r="N391" i="58"/>
  <c r="N399" i="58"/>
  <c r="N407" i="58"/>
  <c r="N423" i="58"/>
  <c r="N431" i="58"/>
  <c r="N447" i="58"/>
  <c r="N455" i="58"/>
  <c r="O455" i="58" s="1"/>
  <c r="N471" i="58"/>
  <c r="O471" i="58" s="1"/>
  <c r="N479" i="58"/>
  <c r="N495" i="58"/>
  <c r="N511" i="58"/>
  <c r="N527" i="58"/>
  <c r="N559" i="58"/>
  <c r="N575" i="58"/>
  <c r="N583" i="58"/>
  <c r="O583" i="58" s="1"/>
  <c r="N591" i="58"/>
  <c r="O591" i="58" s="1"/>
  <c r="N599" i="58"/>
  <c r="N615" i="58"/>
  <c r="N623" i="58"/>
  <c r="N631" i="58"/>
  <c r="N639" i="58"/>
  <c r="N647" i="58"/>
  <c r="N655" i="58"/>
  <c r="O655" i="58" s="1"/>
  <c r="N663" i="58"/>
  <c r="O663" i="58" s="1"/>
  <c r="N671" i="58"/>
  <c r="N679" i="58"/>
  <c r="N687" i="58"/>
  <c r="N695" i="58"/>
  <c r="N711" i="58"/>
  <c r="N719" i="58"/>
  <c r="O719" i="58" s="1"/>
  <c r="N727" i="58"/>
  <c r="O727" i="58" s="1"/>
  <c r="N735" i="58"/>
  <c r="O735" i="58" s="1"/>
  <c r="N743" i="58"/>
  <c r="N751" i="58"/>
  <c r="N759" i="58"/>
  <c r="N767" i="58"/>
  <c r="N791" i="58"/>
  <c r="N807" i="58"/>
  <c r="O807" i="58" s="1"/>
  <c r="N815" i="58"/>
  <c r="O815" i="58" s="1"/>
  <c r="N823" i="58"/>
  <c r="O823" i="58" s="1"/>
  <c r="N831" i="58"/>
  <c r="N852" i="58"/>
  <c r="N236" i="58"/>
  <c r="N252" i="58"/>
  <c r="N276" i="58"/>
  <c r="N284" i="58"/>
  <c r="N292" i="58"/>
  <c r="N300" i="58"/>
  <c r="O300" i="58" s="1"/>
  <c r="N308" i="58"/>
  <c r="N316" i="58"/>
  <c r="N332" i="58"/>
  <c r="N340" i="58"/>
  <c r="N348" i="58"/>
  <c r="N356" i="58"/>
  <c r="O356" i="58" s="1"/>
  <c r="N364" i="58"/>
  <c r="O364" i="58" s="1"/>
  <c r="N372" i="58"/>
  <c r="O372" i="58" s="1"/>
  <c r="N380" i="58"/>
  <c r="N388" i="58"/>
  <c r="N396" i="58"/>
  <c r="N404" i="58"/>
  <c r="N412" i="58"/>
  <c r="N420" i="58"/>
  <c r="N428" i="58"/>
  <c r="O428" i="58" s="1"/>
  <c r="N452" i="58"/>
  <c r="O452" i="58" s="1"/>
  <c r="N460" i="58"/>
  <c r="N476" i="58"/>
  <c r="N500" i="58"/>
  <c r="N508" i="58"/>
  <c r="N516" i="58"/>
  <c r="N524" i="58"/>
  <c r="N532" i="58"/>
  <c r="O532" i="58" s="1"/>
  <c r="N564" i="58"/>
  <c r="O564" i="58" s="1"/>
  <c r="N572" i="58"/>
  <c r="N580" i="58"/>
  <c r="N596" i="58"/>
  <c r="N604" i="58"/>
  <c r="N620" i="58"/>
  <c r="N636" i="58"/>
  <c r="N652" i="58"/>
  <c r="O652" i="58" s="1"/>
  <c r="N660" i="58"/>
  <c r="O660" i="58" s="1"/>
  <c r="N684" i="58"/>
  <c r="N692" i="58"/>
  <c r="N700" i="58"/>
  <c r="N708" i="58"/>
  <c r="N716" i="58"/>
  <c r="N724" i="58"/>
  <c r="O724" i="58" s="1"/>
  <c r="N732" i="58"/>
  <c r="O732" i="58" s="1"/>
  <c r="N740" i="58"/>
  <c r="O740" i="58" s="1"/>
  <c r="N748" i="58"/>
  <c r="N756" i="58"/>
  <c r="N764" i="58"/>
  <c r="N772" i="58"/>
  <c r="N780" i="58"/>
  <c r="N796" i="58"/>
  <c r="N804" i="58"/>
  <c r="O804" i="58" s="1"/>
  <c r="N828" i="58"/>
  <c r="O828" i="58" s="1"/>
  <c r="N849" i="58"/>
  <c r="N865" i="58"/>
  <c r="N14" i="58"/>
  <c r="N22" i="58"/>
  <c r="N30" i="58"/>
  <c r="N54" i="58"/>
  <c r="N62" i="58"/>
  <c r="O62" i="58" s="1"/>
  <c r="N70" i="58"/>
  <c r="O70" i="58" s="1"/>
  <c r="N78" i="58"/>
  <c r="N94" i="58"/>
  <c r="N102" i="58"/>
  <c r="N110" i="58"/>
  <c r="N118" i="58"/>
  <c r="N126" i="58"/>
  <c r="N134" i="58"/>
  <c r="O134" i="58" s="1"/>
  <c r="N142" i="58"/>
  <c r="O142" i="58" s="1"/>
  <c r="N182" i="58"/>
  <c r="N190" i="58"/>
  <c r="N198" i="58"/>
  <c r="N206" i="58"/>
  <c r="N214" i="58"/>
  <c r="N222" i="58"/>
  <c r="O222" i="58" s="1"/>
  <c r="N238" i="58"/>
  <c r="O238" i="58" s="1"/>
  <c r="N246" i="58"/>
  <c r="O246" i="58" s="1"/>
  <c r="N254" i="58"/>
  <c r="N262" i="58"/>
  <c r="N270" i="58"/>
  <c r="N278" i="58"/>
  <c r="N286" i="58"/>
  <c r="N294" i="58"/>
  <c r="O294" i="58" s="1"/>
  <c r="N302" i="58"/>
  <c r="O302" i="58" s="1"/>
  <c r="N310" i="58"/>
  <c r="N318" i="58"/>
  <c r="N334" i="58"/>
  <c r="N342" i="58"/>
  <c r="N350" i="58"/>
  <c r="N358" i="58"/>
  <c r="N366" i="58"/>
  <c r="O366" i="58" s="1"/>
  <c r="N374" i="58"/>
  <c r="O374" i="58" s="1"/>
  <c r="N382" i="58"/>
  <c r="O382" i="58" s="1"/>
  <c r="N406" i="58"/>
  <c r="N414" i="58"/>
  <c r="N422" i="58"/>
  <c r="N430" i="58"/>
  <c r="N438" i="58"/>
  <c r="N454" i="58"/>
  <c r="N478" i="58"/>
  <c r="O478" i="58" s="1"/>
  <c r="N486" i="58"/>
  <c r="O486" i="58" s="1"/>
  <c r="N494" i="58"/>
  <c r="N510" i="58"/>
  <c r="O510" i="58" s="1"/>
  <c r="N518" i="58"/>
  <c r="N526" i="58"/>
  <c r="N534" i="58"/>
  <c r="N542" i="58"/>
  <c r="N550" i="58"/>
  <c r="O550" i="58" s="1"/>
  <c r="N558" i="58"/>
  <c r="O558" i="58" s="1"/>
  <c r="N574" i="58"/>
  <c r="N860" i="58"/>
  <c r="N900" i="58"/>
  <c r="N908" i="58"/>
  <c r="N932" i="58"/>
  <c r="N948" i="58"/>
  <c r="N956" i="58"/>
  <c r="O956" i="58" s="1"/>
  <c r="N964" i="58"/>
  <c r="O964" i="58" s="1"/>
  <c r="N972" i="58"/>
  <c r="N1028" i="58"/>
  <c r="N1260" i="58"/>
  <c r="N1268" i="58"/>
  <c r="N1299" i="58"/>
  <c r="N1315" i="58"/>
  <c r="O1315" i="58" s="1"/>
  <c r="N1323" i="58"/>
  <c r="O1323" i="58" s="1"/>
  <c r="N1331" i="58"/>
  <c r="O1331" i="58" s="1"/>
  <c r="N1339" i="58"/>
  <c r="N1374" i="58"/>
  <c r="N1376" i="58"/>
  <c r="N1378" i="58"/>
  <c r="N1383" i="58"/>
  <c r="N1391" i="58"/>
  <c r="N1399" i="58"/>
  <c r="O1399" i="58" s="1"/>
  <c r="N1407" i="58"/>
  <c r="N1415" i="58"/>
  <c r="N1431" i="58"/>
  <c r="N1447" i="58"/>
  <c r="N1455" i="58"/>
  <c r="N1468" i="58"/>
  <c r="N1476" i="58"/>
  <c r="N1492" i="58"/>
  <c r="O1492" i="58" s="1"/>
  <c r="N1500" i="58"/>
  <c r="O1500" i="58" s="1"/>
  <c r="N1508" i="58"/>
  <c r="N1516" i="58"/>
  <c r="N1524" i="58"/>
  <c r="N1540" i="58"/>
  <c r="N1548" i="58"/>
  <c r="N1556" i="58"/>
  <c r="N1564" i="58"/>
  <c r="O1564" i="58" s="1"/>
  <c r="N1572" i="58"/>
  <c r="O1572" i="58" s="1"/>
  <c r="N1580" i="58"/>
  <c r="N1633" i="58"/>
  <c r="N1649" i="58"/>
  <c r="N1657" i="58"/>
  <c r="N1665" i="58"/>
  <c r="N1673" i="58"/>
  <c r="O1673" i="58" s="1"/>
  <c r="N1681" i="58"/>
  <c r="O1681" i="58" s="1"/>
  <c r="N1689" i="58"/>
  <c r="O1689" i="58" s="1"/>
  <c r="N873" i="58"/>
  <c r="N881" i="58"/>
  <c r="N897" i="58"/>
  <c r="N913" i="58"/>
  <c r="N921" i="58"/>
  <c r="N929" i="58"/>
  <c r="N937" i="58"/>
  <c r="O937" i="58" s="1"/>
  <c r="N945" i="58"/>
  <c r="O945" i="58" s="1"/>
  <c r="N969" i="58"/>
  <c r="N977" i="58"/>
  <c r="N993" i="58"/>
  <c r="N1009" i="58"/>
  <c r="N1017" i="58"/>
  <c r="N1033" i="58"/>
  <c r="N1041" i="58"/>
  <c r="O1041" i="58" s="1"/>
  <c r="N1057" i="58"/>
  <c r="O1057" i="58" s="1"/>
  <c r="N1065" i="58"/>
  <c r="N1097" i="58"/>
  <c r="N1105" i="58"/>
  <c r="N1121" i="58"/>
  <c r="N1129" i="58"/>
  <c r="N1145" i="58"/>
  <c r="N1153" i="58"/>
  <c r="O1153" i="58" s="1"/>
  <c r="N1161" i="58"/>
  <c r="N1169" i="58"/>
  <c r="N1177" i="58"/>
  <c r="N1193" i="58"/>
  <c r="N1201" i="58"/>
  <c r="N1209" i="58"/>
  <c r="N1241" i="58"/>
  <c r="N1249" i="58"/>
  <c r="O1249" i="58" s="1"/>
  <c r="N1257" i="58"/>
  <c r="O1257" i="58" s="1"/>
  <c r="N1304" i="58"/>
  <c r="N1312" i="58"/>
  <c r="N1320" i="58"/>
  <c r="N1328" i="58"/>
  <c r="N1336" i="58"/>
  <c r="N1380" i="58"/>
  <c r="N1388" i="58"/>
  <c r="O1388" i="58" s="1"/>
  <c r="N1404" i="58"/>
  <c r="O1404" i="58" s="1"/>
  <c r="N1420" i="58"/>
  <c r="N1428" i="58"/>
  <c r="N1436" i="58"/>
  <c r="N1444" i="58"/>
  <c r="N1460" i="58"/>
  <c r="N1465" i="58"/>
  <c r="O1465" i="58" s="1"/>
  <c r="N1481" i="58"/>
  <c r="O1481" i="58" s="1"/>
  <c r="N1497" i="58"/>
  <c r="O1497" i="58" s="1"/>
  <c r="N1513" i="58"/>
  <c r="N1521" i="58"/>
  <c r="N1529" i="58"/>
  <c r="N1537" i="58"/>
  <c r="N1545" i="58"/>
  <c r="N1553" i="58"/>
  <c r="O1553" i="58" s="1"/>
  <c r="N1561" i="58"/>
  <c r="O1561" i="58" s="1"/>
  <c r="N1569" i="58"/>
  <c r="O1569" i="58" s="1"/>
  <c r="N1577" i="58"/>
  <c r="N1691" i="58"/>
  <c r="N1693" i="58"/>
  <c r="N1695" i="58"/>
  <c r="N1699" i="58"/>
  <c r="N1701" i="58"/>
  <c r="N1703" i="58"/>
  <c r="N1705" i="58"/>
  <c r="N1707" i="58"/>
  <c r="N1709" i="58"/>
  <c r="N1711" i="58"/>
  <c r="N1715" i="58"/>
  <c r="N1717" i="58"/>
  <c r="N1719" i="58"/>
  <c r="N1721" i="58"/>
  <c r="N1723" i="58"/>
  <c r="N1725" i="58"/>
  <c r="N1727" i="58"/>
  <c r="N1729" i="58"/>
  <c r="N1733" i="58"/>
  <c r="N1735" i="58"/>
  <c r="N1768" i="58"/>
  <c r="O1768" i="58" s="1"/>
  <c r="N1776" i="58"/>
  <c r="O1776" i="58" s="1"/>
  <c r="N1784" i="58"/>
  <c r="O1784" i="58" s="1"/>
  <c r="N1834" i="58"/>
  <c r="N1840" i="58"/>
  <c r="N1842" i="58"/>
  <c r="N1844" i="58"/>
  <c r="N1846" i="58"/>
  <c r="N1848" i="58"/>
  <c r="N590" i="58"/>
  <c r="O590" i="58" s="1"/>
  <c r="N598" i="58"/>
  <c r="O598" i="58" s="1"/>
  <c r="N606" i="58"/>
  <c r="N614" i="58"/>
  <c r="N622" i="58"/>
  <c r="N630" i="58"/>
  <c r="N638" i="58"/>
  <c r="N646" i="58"/>
  <c r="O646" i="58" s="1"/>
  <c r="N654" i="58"/>
  <c r="O654" i="58" s="1"/>
  <c r="N670" i="58"/>
  <c r="O670" i="58" s="1"/>
  <c r="N686" i="58"/>
  <c r="N702" i="58"/>
  <c r="N710" i="58"/>
  <c r="N718" i="58"/>
  <c r="N726" i="58"/>
  <c r="N734" i="58"/>
  <c r="O734" i="58" s="1"/>
  <c r="N742" i="58"/>
  <c r="O742" i="58" s="1"/>
  <c r="N750" i="58"/>
  <c r="O750" i="58" s="1"/>
  <c r="N758" i="58"/>
  <c r="N766" i="58"/>
  <c r="N774" i="58"/>
  <c r="N782" i="58"/>
  <c r="N790" i="58"/>
  <c r="N806" i="58"/>
  <c r="N822" i="58"/>
  <c r="O822" i="58" s="1"/>
  <c r="N830" i="58"/>
  <c r="O830" i="58" s="1"/>
  <c r="N851" i="58"/>
  <c r="N875" i="58"/>
  <c r="N883" i="58"/>
  <c r="N891" i="58"/>
  <c r="N899" i="58"/>
  <c r="N907" i="58"/>
  <c r="O907" i="58" s="1"/>
  <c r="N923" i="58"/>
  <c r="O923" i="58" s="1"/>
  <c r="N931" i="58"/>
  <c r="O931" i="58" s="1"/>
  <c r="N947" i="58"/>
  <c r="N963" i="58"/>
  <c r="N979" i="58"/>
  <c r="O979" i="58" s="1"/>
  <c r="N987" i="58"/>
  <c r="N995" i="58"/>
  <c r="N1003" i="58"/>
  <c r="O1003" i="58" s="1"/>
  <c r="N1011" i="58"/>
  <c r="O1011" i="58" s="1"/>
  <c r="N1019" i="58"/>
  <c r="O1019" i="58" s="1"/>
  <c r="N1027" i="58"/>
  <c r="N1035" i="58"/>
  <c r="N1043" i="58"/>
  <c r="O1043" i="58" s="1"/>
  <c r="N1051" i="58"/>
  <c r="N1067" i="58"/>
  <c r="N1083" i="58"/>
  <c r="O1083" i="58" s="1"/>
  <c r="N1115" i="58"/>
  <c r="O1115" i="58" s="1"/>
  <c r="N1131" i="58"/>
  <c r="N1139" i="58"/>
  <c r="N1147" i="58"/>
  <c r="N1155" i="58"/>
  <c r="N1163" i="58"/>
  <c r="N1171" i="58"/>
  <c r="O1171" i="58" s="1"/>
  <c r="N1187" i="58"/>
  <c r="N1195" i="58"/>
  <c r="O1195" i="58" s="1"/>
  <c r="N1211" i="58"/>
  <c r="O1211" i="58" s="1"/>
  <c r="N1219" i="58"/>
  <c r="N1227" i="58"/>
  <c r="N1235" i="58"/>
  <c r="N1243" i="58"/>
  <c r="N1251" i="58"/>
  <c r="N1259" i="58"/>
  <c r="O1259" i="58" s="1"/>
  <c r="N1267" i="58"/>
  <c r="O1267" i="58" s="1"/>
  <c r="N1298" i="58"/>
  <c r="O1298" i="58" s="1"/>
  <c r="N1314" i="58"/>
  <c r="N1322" i="58"/>
  <c r="N1330" i="58"/>
  <c r="N1338" i="58"/>
  <c r="N1369" i="58"/>
  <c r="N1382" i="58"/>
  <c r="N1390" i="58"/>
  <c r="O1390" i="58" s="1"/>
  <c r="N1398" i="58"/>
  <c r="O1398" i="58" s="1"/>
  <c r="N1414" i="58"/>
  <c r="N1422" i="58"/>
  <c r="O1422" i="58" s="1"/>
  <c r="N1430" i="58"/>
  <c r="N1438" i="58"/>
  <c r="N1446" i="58"/>
  <c r="N1454" i="58"/>
  <c r="O1454" i="58" s="1"/>
  <c r="N1462" i="58"/>
  <c r="O1462" i="58" s="1"/>
  <c r="N1467" i="58"/>
  <c r="O1467" i="58" s="1"/>
  <c r="N1475" i="58"/>
  <c r="N1491" i="58"/>
  <c r="N1499" i="58"/>
  <c r="N1507" i="58"/>
  <c r="N1523" i="58"/>
  <c r="N1531" i="58"/>
  <c r="N1555" i="58"/>
  <c r="O1555" i="58" s="1"/>
  <c r="N1563" i="58"/>
  <c r="O1563" i="58" s="1"/>
  <c r="N1571" i="58"/>
  <c r="N1579" i="58"/>
  <c r="O1579" i="58" s="1"/>
  <c r="N1624" i="58"/>
  <c r="N1632" i="58"/>
  <c r="N1648" i="58"/>
  <c r="N1656" i="58"/>
  <c r="N1664" i="58"/>
  <c r="O1664" i="58" s="1"/>
  <c r="N1672" i="58"/>
  <c r="O1672" i="58" s="1"/>
  <c r="N1680" i="58"/>
  <c r="N1688" i="58"/>
  <c r="O1688" i="58" s="1"/>
  <c r="N1737" i="58"/>
  <c r="N1745" i="58"/>
  <c r="N1770" i="58"/>
  <c r="N1778" i="58"/>
  <c r="O1778" i="58" s="1"/>
  <c r="N1419" i="58"/>
  <c r="O1419" i="58" s="1"/>
  <c r="N1496" i="58"/>
  <c r="O1496" i="58" s="1"/>
  <c r="N1528" i="58"/>
  <c r="N1536" i="58"/>
  <c r="O1536" i="58" s="1"/>
  <c r="N1544" i="58"/>
  <c r="N1552" i="58"/>
  <c r="N1568" i="58"/>
  <c r="N1576" i="58"/>
  <c r="N1621" i="58"/>
  <c r="O1621" i="58" s="1"/>
  <c r="N1629" i="58"/>
  <c r="O1629" i="58" s="1"/>
  <c r="N1637" i="58"/>
  <c r="N1645" i="58"/>
  <c r="N1653" i="58"/>
  <c r="N1661" i="58"/>
  <c r="N1669" i="58"/>
  <c r="N1677" i="58"/>
  <c r="O1677" i="58" s="1"/>
  <c r="N1685" i="58"/>
  <c r="O1685" i="58" s="1"/>
  <c r="N768" i="58"/>
  <c r="O768" i="58" s="1"/>
  <c r="N776" i="58"/>
  <c r="N784" i="58"/>
  <c r="N792" i="58"/>
  <c r="N800" i="58"/>
  <c r="N808" i="58"/>
  <c r="N816" i="58"/>
  <c r="O816" i="58" s="1"/>
  <c r="N824" i="58"/>
  <c r="O824" i="58" s="1"/>
  <c r="N832" i="58"/>
  <c r="O832" i="58" s="1"/>
  <c r="N853" i="58"/>
  <c r="N861" i="58"/>
  <c r="N869" i="58"/>
  <c r="N877" i="58"/>
  <c r="N901" i="58"/>
  <c r="N909" i="58"/>
  <c r="N925" i="58"/>
  <c r="O925" i="58" s="1"/>
  <c r="N933" i="58"/>
  <c r="O933" i="58" s="1"/>
  <c r="N941" i="58"/>
  <c r="N949" i="58"/>
  <c r="N957" i="58"/>
  <c r="N965" i="58"/>
  <c r="N973" i="58"/>
  <c r="N981" i="58"/>
  <c r="O981" i="58" s="1"/>
  <c r="N989" i="58"/>
  <c r="O989" i="58" s="1"/>
  <c r="N1013" i="58"/>
  <c r="O1013" i="58" s="1"/>
  <c r="N1029" i="58"/>
  <c r="N1037" i="58"/>
  <c r="N1045" i="58"/>
  <c r="O1045" i="58" s="1"/>
  <c r="N1053" i="58"/>
  <c r="N1061" i="58"/>
  <c r="N1069" i="58"/>
  <c r="O1069" i="58" s="1"/>
  <c r="N1077" i="58"/>
  <c r="O1077" i="58" s="1"/>
  <c r="N1085" i="58"/>
  <c r="O1085" i="58" s="1"/>
  <c r="N1101" i="58"/>
  <c r="N1109" i="58"/>
  <c r="N1117" i="58"/>
  <c r="N1133" i="58"/>
  <c r="N1141" i="58"/>
  <c r="N1149" i="58"/>
  <c r="O1149" i="58" s="1"/>
  <c r="N1165" i="58"/>
  <c r="O1165" i="58" s="1"/>
  <c r="N1173" i="58"/>
  <c r="O1173" i="58" s="1"/>
  <c r="N1189" i="58"/>
  <c r="N1205" i="58"/>
  <c r="N1213" i="58"/>
  <c r="N1245" i="58"/>
  <c r="N1261" i="58"/>
  <c r="N1300" i="58"/>
  <c r="N1324" i="58"/>
  <c r="O1324" i="58" s="1"/>
  <c r="N1332" i="58"/>
  <c r="O1332" i="58" s="1"/>
  <c r="N1340" i="58"/>
  <c r="N1384" i="58"/>
  <c r="N1392" i="58"/>
  <c r="O1392" i="58" s="1"/>
  <c r="N1400" i="58"/>
  <c r="N1408" i="58"/>
  <c r="N1416" i="58"/>
  <c r="O1416" i="58" s="1"/>
  <c r="N1424" i="58"/>
  <c r="O1424" i="58" s="1"/>
  <c r="N1432" i="58"/>
  <c r="O1432" i="58" s="1"/>
  <c r="N1448" i="58"/>
  <c r="N1456" i="58"/>
  <c r="N1469" i="58"/>
  <c r="O1469" i="58" s="1"/>
  <c r="N1477" i="58"/>
  <c r="N1485" i="58"/>
  <c r="N1493" i="58"/>
  <c r="O1493" i="58" s="1"/>
  <c r="N1501" i="58"/>
  <c r="O1501" i="58" s="1"/>
  <c r="N1509" i="58"/>
  <c r="O1509" i="58" s="1"/>
  <c r="N1517" i="58"/>
  <c r="N1541" i="58"/>
  <c r="N1549" i="58"/>
  <c r="N1557" i="58"/>
  <c r="N1573" i="58"/>
  <c r="N1581" i="58"/>
  <c r="N1728" i="58"/>
  <c r="N1734" i="58"/>
  <c r="N1764" i="58"/>
  <c r="N1772" i="58"/>
  <c r="N1780" i="58"/>
  <c r="N1835" i="58"/>
  <c r="N1837" i="58"/>
  <c r="N1839" i="58"/>
  <c r="N821" i="58"/>
  <c r="O821" i="58" s="1"/>
  <c r="N906" i="58"/>
  <c r="O906" i="58" s="1"/>
  <c r="N962" i="58"/>
  <c r="N1034" i="58"/>
  <c r="N1082" i="58"/>
  <c r="N1154" i="58"/>
  <c r="N1350" i="58"/>
  <c r="N1360" i="58"/>
  <c r="N1362" i="58"/>
  <c r="N1366" i="58"/>
  <c r="N1381" i="58"/>
  <c r="N1437" i="58"/>
  <c r="O1437" i="58" s="1"/>
  <c r="N1498" i="58"/>
  <c r="O1498" i="58" s="1"/>
  <c r="N1522" i="58"/>
  <c r="N1845" i="58"/>
  <c r="N562" i="58"/>
  <c r="O562" i="58" s="1"/>
  <c r="N570" i="58"/>
  <c r="O570" i="58" s="1"/>
  <c r="N578" i="58"/>
  <c r="O578" i="58" s="1"/>
  <c r="N594" i="58"/>
  <c r="N602" i="58"/>
  <c r="N610" i="58"/>
  <c r="N618" i="58"/>
  <c r="N626" i="58"/>
  <c r="N634" i="58"/>
  <c r="O634" i="58" s="1"/>
  <c r="N642" i="58"/>
  <c r="O642" i="58" s="1"/>
  <c r="N650" i="58"/>
  <c r="O650" i="58" s="1"/>
  <c r="N658" i="58"/>
  <c r="N666" i="58"/>
  <c r="N674" i="58"/>
  <c r="N682" i="58"/>
  <c r="N706" i="58"/>
  <c r="N738" i="58"/>
  <c r="O738" i="58" s="1"/>
  <c r="N746" i="58"/>
  <c r="O746" i="58" s="1"/>
  <c r="N754" i="58"/>
  <c r="O754" i="58" s="1"/>
  <c r="N770" i="58"/>
  <c r="N778" i="58"/>
  <c r="N794" i="58"/>
  <c r="O794" i="58" s="1"/>
  <c r="N802" i="58"/>
  <c r="N834" i="58"/>
  <c r="N855" i="58"/>
  <c r="O855" i="58" s="1"/>
  <c r="N863" i="58"/>
  <c r="O863" i="58" s="1"/>
  <c r="N871" i="58"/>
  <c r="O871" i="58" s="1"/>
  <c r="N879" i="58"/>
  <c r="N895" i="58"/>
  <c r="N911" i="58"/>
  <c r="N919" i="58"/>
  <c r="N927" i="58"/>
  <c r="N935" i="58"/>
  <c r="O935" i="58" s="1"/>
  <c r="N943" i="58"/>
  <c r="O943" i="58" s="1"/>
  <c r="N967" i="58"/>
  <c r="O967" i="58" s="1"/>
  <c r="N983" i="58"/>
  <c r="N991" i="58"/>
  <c r="N1015" i="58"/>
  <c r="N1031" i="58"/>
  <c r="N1039" i="58"/>
  <c r="N1055" i="58"/>
  <c r="O1055" i="58" s="1"/>
  <c r="N1063" i="58"/>
  <c r="O1063" i="58" s="1"/>
  <c r="N1087" i="58"/>
  <c r="O1087" i="58" s="1"/>
  <c r="N1095" i="58"/>
  <c r="N1111" i="58"/>
  <c r="N1119" i="58"/>
  <c r="N1127" i="58"/>
  <c r="N1143" i="58"/>
  <c r="N1151" i="58"/>
  <c r="N1167" i="58"/>
  <c r="O1167" i="58" s="1"/>
  <c r="N1175" i="58"/>
  <c r="O1175" i="58" s="1"/>
  <c r="N1183" i="58"/>
  <c r="N1191" i="58"/>
  <c r="N1223" i="58"/>
  <c r="N1231" i="58"/>
  <c r="N1239" i="58"/>
  <c r="N1255" i="58"/>
  <c r="N1302" i="58"/>
  <c r="O1302" i="58" s="1"/>
  <c r="N1310" i="58"/>
  <c r="O1310" i="58" s="1"/>
  <c r="N1318" i="58"/>
  <c r="N1326" i="58"/>
  <c r="N1370" i="58"/>
  <c r="N1372" i="58"/>
  <c r="N1386" i="58"/>
  <c r="N1394" i="58"/>
  <c r="N1402" i="58"/>
  <c r="O1402" i="58" s="1"/>
  <c r="N1410" i="58"/>
  <c r="O1410" i="58" s="1"/>
  <c r="N1418" i="58"/>
  <c r="N1426" i="58"/>
  <c r="N1434" i="58"/>
  <c r="N1450" i="58"/>
  <c r="N1458" i="58"/>
  <c r="N1471" i="58"/>
  <c r="N1479" i="58"/>
  <c r="O1479" i="58" s="1"/>
  <c r="N1487" i="58"/>
  <c r="O1487" i="58" s="1"/>
  <c r="N1495" i="58"/>
  <c r="N1503" i="58"/>
  <c r="N1511" i="58"/>
  <c r="N1519" i="58"/>
  <c r="N1535" i="58"/>
  <c r="N1543" i="58"/>
  <c r="O1543" i="58" s="1"/>
  <c r="N1551" i="58"/>
  <c r="O1551" i="58" s="1"/>
  <c r="N1559" i="58"/>
  <c r="O1559" i="58" s="1"/>
  <c r="N1567" i="58"/>
  <c r="N1583" i="58"/>
  <c r="O1583" i="58" s="1"/>
  <c r="N1620" i="58"/>
  <c r="N1628" i="58"/>
  <c r="N1636" i="58"/>
  <c r="N1644" i="58"/>
  <c r="N1652" i="58"/>
  <c r="O1652" i="58" s="1"/>
  <c r="N1668" i="58"/>
  <c r="O1668" i="58" s="1"/>
  <c r="N1676" i="58"/>
  <c r="N1684" i="58"/>
  <c r="N1741" i="58"/>
  <c r="O1741" i="58" s="1"/>
  <c r="N1774" i="58"/>
  <c r="N1782" i="58"/>
  <c r="O1782" i="58" s="1"/>
  <c r="N1790" i="58"/>
  <c r="O1790" i="58" s="1"/>
  <c r="O1140" i="58"/>
  <c r="O1192" i="58"/>
  <c r="O971" i="58"/>
  <c r="O74" i="58"/>
  <c r="O1477" i="58"/>
  <c r="O23" i="58"/>
  <c r="O39" i="58"/>
  <c r="O506" i="58"/>
  <c r="O993" i="58"/>
  <c r="O1545" i="58"/>
  <c r="O329" i="58"/>
  <c r="O912" i="58"/>
  <c r="O404" i="58"/>
  <c r="O187" i="58"/>
  <c r="O219" i="58"/>
  <c r="O435" i="58"/>
  <c r="O443" i="58"/>
  <c r="O900" i="58"/>
  <c r="O1451" i="58"/>
  <c r="O20" i="58"/>
  <c r="O1504" i="58"/>
  <c r="O261" i="58"/>
  <c r="O882" i="58"/>
  <c r="O1086" i="58"/>
  <c r="O25" i="58"/>
  <c r="O1554" i="58"/>
  <c r="O1163" i="58"/>
  <c r="O1219" i="58"/>
  <c r="O118" i="58"/>
  <c r="O351" i="58"/>
  <c r="O32" i="58"/>
  <c r="O48" i="58"/>
  <c r="O273" i="58"/>
  <c r="O524" i="58"/>
  <c r="O760" i="58"/>
  <c r="O771" i="58"/>
  <c r="O811" i="58"/>
  <c r="O827" i="58"/>
  <c r="O1141" i="58"/>
  <c r="O1650" i="58"/>
  <c r="O221" i="58"/>
  <c r="O326" i="58"/>
  <c r="O117" i="58"/>
  <c r="O177" i="58"/>
  <c r="O60" i="58"/>
  <c r="O97" i="58"/>
  <c r="O151" i="58"/>
  <c r="O198" i="58"/>
  <c r="O1648" i="58"/>
  <c r="O1095" i="58"/>
  <c r="O1785" i="58"/>
  <c r="O1243" i="58"/>
  <c r="O1260" i="58"/>
  <c r="O1262" i="58"/>
  <c r="O361" i="58"/>
  <c r="O460" i="58"/>
  <c r="O479" i="58"/>
  <c r="O565" i="58"/>
  <c r="O616" i="58"/>
  <c r="O759" i="58"/>
  <c r="O921" i="58"/>
  <c r="O1118" i="58"/>
  <c r="O1312" i="58"/>
  <c r="O1329" i="58"/>
  <c r="O1337" i="58"/>
  <c r="O1470" i="58"/>
  <c r="O1550" i="58"/>
  <c r="O1630" i="58"/>
  <c r="O1748" i="58"/>
  <c r="O546" i="58"/>
  <c r="O594" i="58"/>
  <c r="O672" i="58"/>
  <c r="O850" i="58"/>
  <c r="O896" i="58"/>
  <c r="O975" i="58"/>
  <c r="O1023" i="58"/>
  <c r="O1425" i="58"/>
  <c r="O1535" i="58"/>
  <c r="O1557" i="58"/>
  <c r="O696" i="58"/>
  <c r="O720" i="58"/>
  <c r="O899" i="58"/>
  <c r="O186" i="58"/>
  <c r="O352" i="58"/>
  <c r="O480" i="58"/>
  <c r="O572" i="58"/>
  <c r="O620" i="58"/>
  <c r="O639" i="58"/>
  <c r="O680" i="58"/>
  <c r="O693" i="58"/>
  <c r="O712" i="58"/>
  <c r="O717" i="58"/>
  <c r="O898" i="58"/>
  <c r="O944" i="58"/>
  <c r="O1017" i="58"/>
  <c r="O1052" i="58"/>
  <c r="O1114" i="58"/>
  <c r="O1179" i="58"/>
  <c r="O1438" i="58"/>
  <c r="O1623" i="58"/>
  <c r="O1857" i="58"/>
  <c r="I1858" i="58"/>
  <c r="O469" i="58"/>
  <c r="O553" i="58"/>
  <c r="O664" i="58"/>
  <c r="O888" i="58"/>
  <c r="O792" i="58"/>
  <c r="O1222" i="58"/>
  <c r="O856" i="58"/>
  <c r="O1080" i="58"/>
  <c r="O154" i="58"/>
  <c r="O783" i="58"/>
  <c r="O8" i="58"/>
  <c r="O56" i="58"/>
  <c r="O162" i="58"/>
  <c r="O305" i="58"/>
  <c r="O173" i="58"/>
  <c r="O286" i="58"/>
  <c r="O26" i="58"/>
  <c r="O53" i="58"/>
  <c r="O59" i="58"/>
  <c r="O80" i="58"/>
  <c r="O88" i="58"/>
  <c r="O44" i="58"/>
  <c r="O106" i="58"/>
  <c r="O111" i="58"/>
  <c r="O36" i="58"/>
  <c r="O446" i="58"/>
  <c r="O483" i="58"/>
  <c r="O132" i="58"/>
  <c r="O160" i="58"/>
  <c r="O168" i="58"/>
  <c r="O185" i="58"/>
  <c r="O188" i="58"/>
  <c r="O275" i="58"/>
  <c r="O280" i="58"/>
  <c r="O288" i="58"/>
  <c r="O335" i="58"/>
  <c r="O362" i="58"/>
  <c r="O425" i="58"/>
  <c r="O499" i="58"/>
  <c r="O541" i="58"/>
  <c r="O597" i="58"/>
  <c r="O659" i="58"/>
  <c r="O676" i="58"/>
  <c r="O687" i="58"/>
  <c r="O756" i="58"/>
  <c r="O800" i="58"/>
  <c r="O876" i="58"/>
  <c r="O959" i="58"/>
  <c r="O976" i="58"/>
  <c r="O1188" i="58"/>
  <c r="O1200" i="58"/>
  <c r="O304" i="58"/>
  <c r="O373" i="58"/>
  <c r="O695" i="58"/>
  <c r="O808" i="58"/>
  <c r="O939" i="58"/>
  <c r="O955" i="58"/>
  <c r="O1024" i="58"/>
  <c r="O1047" i="58"/>
  <c r="O179" i="58"/>
  <c r="O274" i="58"/>
  <c r="O282" i="58"/>
  <c r="O432" i="58"/>
  <c r="O476" i="58"/>
  <c r="O514" i="58"/>
  <c r="O517" i="58"/>
  <c r="O529" i="58"/>
  <c r="O549" i="58"/>
  <c r="O575" i="58"/>
  <c r="O607" i="58"/>
  <c r="O623" i="58"/>
  <c r="O692" i="58"/>
  <c r="O705" i="58"/>
  <c r="O708" i="58"/>
  <c r="O733" i="58"/>
  <c r="O758" i="58"/>
  <c r="O764" i="58"/>
  <c r="O780" i="58"/>
  <c r="O791" i="58"/>
  <c r="O865" i="58"/>
  <c r="O894" i="58"/>
  <c r="O972" i="58"/>
  <c r="O984" i="58"/>
  <c r="O1049" i="58"/>
  <c r="O1088" i="58"/>
  <c r="O1137" i="58"/>
  <c r="O1143" i="58"/>
  <c r="O554" i="58"/>
  <c r="O644" i="58"/>
  <c r="O115" i="58"/>
  <c r="O265" i="58"/>
  <c r="O284" i="58"/>
  <c r="O331" i="58"/>
  <c r="O407" i="58"/>
  <c r="O450" i="58"/>
  <c r="O461" i="58"/>
  <c r="O511" i="58"/>
  <c r="O617" i="58"/>
  <c r="O673" i="58"/>
  <c r="O702" i="58"/>
  <c r="O718" i="58"/>
  <c r="O769" i="58"/>
  <c r="O801" i="58"/>
  <c r="O867" i="58"/>
  <c r="O886" i="58"/>
  <c r="O1079" i="58"/>
  <c r="O1096" i="58"/>
  <c r="O593" i="58"/>
  <c r="O606" i="58"/>
  <c r="O649" i="58"/>
  <c r="O757" i="58"/>
  <c r="O809" i="58"/>
  <c r="O864" i="58"/>
  <c r="O880" i="58"/>
  <c r="O904" i="58"/>
  <c r="O1007" i="58"/>
  <c r="O1238" i="58"/>
  <c r="O354" i="58"/>
  <c r="O477" i="58"/>
  <c r="O500" i="58"/>
  <c r="O571" i="58"/>
  <c r="O608" i="58"/>
  <c r="O671" i="58"/>
  <c r="O748" i="58"/>
  <c r="O751" i="58"/>
  <c r="O1056" i="58"/>
  <c r="O1067" i="58"/>
  <c r="O1122" i="58"/>
  <c r="O1133" i="58"/>
  <c r="O1166" i="58"/>
  <c r="O1177" i="58"/>
  <c r="O1209" i="58"/>
  <c r="O1214" i="58"/>
  <c r="O1472" i="58"/>
  <c r="O1570" i="58"/>
  <c r="O1654" i="58"/>
  <c r="O1657" i="58"/>
  <c r="O1369" i="58"/>
  <c r="O1386" i="58"/>
  <c r="O1466" i="58"/>
  <c r="O1567" i="58"/>
  <c r="O915" i="58"/>
  <c r="O957" i="58"/>
  <c r="O960" i="58"/>
  <c r="O968" i="58"/>
  <c r="O994" i="58"/>
  <c r="O1005" i="58"/>
  <c r="O1014" i="58"/>
  <c r="O1061" i="58"/>
  <c r="O1066" i="58"/>
  <c r="O1103" i="58"/>
  <c r="O1128" i="58"/>
  <c r="O1139" i="58"/>
  <c r="O1227" i="58"/>
  <c r="O1242" i="58"/>
  <c r="O1256" i="58"/>
  <c r="O1299" i="58"/>
  <c r="O1304" i="58"/>
  <c r="O1459" i="58"/>
  <c r="O1468" i="58"/>
  <c r="O1474" i="58"/>
  <c r="O1480" i="58"/>
  <c r="O1633" i="58"/>
  <c r="O1636" i="58"/>
  <c r="O1642" i="58"/>
  <c r="O1665" i="58"/>
  <c r="O1737" i="58"/>
  <c r="O1769" i="58"/>
  <c r="O1266" i="58"/>
  <c r="O1301" i="58"/>
  <c r="O1306" i="58"/>
  <c r="O1450" i="58"/>
  <c r="O1456" i="58"/>
  <c r="O1587" i="58"/>
  <c r="O1781" i="58"/>
  <c r="O1092" i="58"/>
  <c r="O1113" i="58"/>
  <c r="O1157" i="58"/>
  <c r="O1182" i="58"/>
  <c r="O1190" i="58"/>
  <c r="O1528" i="58"/>
  <c r="O1765" i="58"/>
  <c r="O982" i="58"/>
  <c r="O1010" i="58"/>
  <c r="O1037" i="58"/>
  <c r="O1116" i="58"/>
  <c r="O1124" i="58"/>
  <c r="O1160" i="58"/>
  <c r="O1201" i="58"/>
  <c r="O1212" i="58"/>
  <c r="O1297" i="58"/>
  <c r="O1314" i="58"/>
  <c r="O1421" i="58"/>
  <c r="O1446" i="58"/>
  <c r="O1562" i="58"/>
  <c r="O1574" i="58"/>
  <c r="O1580" i="58"/>
  <c r="O1586" i="58"/>
  <c r="O1638" i="58"/>
  <c r="O1649" i="58"/>
  <c r="O1777" i="58"/>
  <c r="O1328" i="58"/>
  <c r="O1634" i="58"/>
  <c r="O1678" i="58"/>
  <c r="O1738" i="58"/>
  <c r="I1792" i="58"/>
  <c r="O1792" i="58" s="1"/>
  <c r="I1751" i="58"/>
  <c r="O1751" i="58" s="1"/>
  <c r="I1691" i="58"/>
  <c r="O1750" i="58"/>
  <c r="O1766" i="58"/>
  <c r="O1659" i="58"/>
  <c r="O1774" i="58"/>
  <c r="O1495" i="58"/>
  <c r="O1538" i="58"/>
  <c r="O1666" i="58"/>
  <c r="O1655" i="58"/>
  <c r="O1745" i="58"/>
  <c r="O1420" i="58"/>
  <c r="O1483" i="58"/>
  <c r="O1571" i="58"/>
  <c r="O1440" i="58"/>
  <c r="O1527" i="58"/>
  <c r="O1530" i="58"/>
  <c r="O1585" i="58"/>
  <c r="O1464" i="58"/>
  <c r="O1384" i="58"/>
  <c r="O1412" i="58"/>
  <c r="O1453" i="58"/>
  <c r="O1488" i="58"/>
  <c r="O1660" i="58"/>
  <c r="O1435" i="58"/>
  <c r="O1683" i="58"/>
  <c r="O1773" i="58"/>
  <c r="O1442" i="58"/>
  <c r="O1575" i="58"/>
  <c r="O1647" i="58"/>
  <c r="O1690" i="58"/>
  <c r="O1746" i="58"/>
  <c r="O1566" i="58"/>
  <c r="O1626" i="58"/>
  <c r="O1662" i="58"/>
  <c r="O1671" i="58"/>
  <c r="O1686" i="58"/>
  <c r="O1749" i="58"/>
  <c r="O1441" i="58"/>
  <c r="I1835" i="58"/>
  <c r="O1396" i="58"/>
  <c r="O1508" i="58"/>
  <c r="O1646" i="58"/>
  <c r="O1658" i="58"/>
  <c r="O1676" i="58"/>
  <c r="O1789" i="58"/>
  <c r="O1484" i="58"/>
  <c r="O1490" i="58"/>
  <c r="O1537" i="58"/>
  <c r="O1627" i="58"/>
  <c r="O1670" i="58"/>
  <c r="O1786" i="58"/>
  <c r="O18" i="58"/>
  <c r="O38" i="58"/>
  <c r="O410" i="58"/>
  <c r="O17" i="58"/>
  <c r="O35" i="58"/>
  <c r="O92" i="58"/>
  <c r="O124" i="58"/>
  <c r="O28" i="58"/>
  <c r="O121" i="58"/>
  <c r="O31" i="58"/>
  <c r="O4" i="58"/>
  <c r="O11" i="58"/>
  <c r="O14" i="58"/>
  <c r="O41" i="58"/>
  <c r="O47" i="58"/>
  <c r="O10" i="58"/>
  <c r="O19" i="58"/>
  <c r="O22" i="58"/>
  <c r="O27" i="58"/>
  <c r="O33" i="58"/>
  <c r="O43" i="58"/>
  <c r="O57" i="58"/>
  <c r="O90" i="58"/>
  <c r="O113" i="58"/>
  <c r="O116" i="58"/>
  <c r="O146" i="58"/>
  <c r="O155" i="58"/>
  <c r="O159" i="58"/>
  <c r="O174" i="58"/>
  <c r="O202" i="58"/>
  <c r="O214" i="58"/>
  <c r="O220" i="58"/>
  <c r="O242" i="58"/>
  <c r="O254" i="58"/>
  <c r="O260" i="58"/>
  <c r="O270" i="58"/>
  <c r="O281" i="58"/>
  <c r="O346" i="58"/>
  <c r="O353" i="58"/>
  <c r="O389" i="58"/>
  <c r="O398" i="58"/>
  <c r="O399" i="58"/>
  <c r="O502" i="58"/>
  <c r="O7" i="58"/>
  <c r="O6" i="58"/>
  <c r="O12" i="58"/>
  <c r="O16" i="58"/>
  <c r="O24" i="58"/>
  <c r="O40" i="58"/>
  <c r="O51" i="58"/>
  <c r="O63" i="58"/>
  <c r="O66" i="58"/>
  <c r="O69" i="58"/>
  <c r="O75" i="58"/>
  <c r="O86" i="58"/>
  <c r="O89" i="58"/>
  <c r="O119" i="58"/>
  <c r="O131" i="58"/>
  <c r="O136" i="58"/>
  <c r="O139" i="58"/>
  <c r="O145" i="58"/>
  <c r="O158" i="58"/>
  <c r="O161" i="58"/>
  <c r="O180" i="58"/>
  <c r="O195" i="58"/>
  <c r="O201" i="58"/>
  <c r="O232" i="58"/>
  <c r="O266" i="58"/>
  <c r="O296" i="58"/>
  <c r="O308" i="58"/>
  <c r="O311" i="58"/>
  <c r="O330" i="58"/>
  <c r="O336" i="58"/>
  <c r="O355" i="58"/>
  <c r="O377" i="58"/>
  <c r="O380" i="58"/>
  <c r="O388" i="58"/>
  <c r="O417" i="58"/>
  <c r="O419" i="58"/>
  <c r="O431" i="58"/>
  <c r="O148" i="58"/>
  <c r="O204" i="58"/>
  <c r="O225" i="58"/>
  <c r="O244" i="58"/>
  <c r="O259" i="58"/>
  <c r="O332" i="58"/>
  <c r="O903" i="58"/>
  <c r="O71" i="58"/>
  <c r="O95" i="58"/>
  <c r="O98" i="58"/>
  <c r="O127" i="58"/>
  <c r="O170" i="58"/>
  <c r="O176" i="58"/>
  <c r="O207" i="58"/>
  <c r="O210" i="58"/>
  <c r="O228" i="58"/>
  <c r="O247" i="58"/>
  <c r="O250" i="58"/>
  <c r="O268" i="58"/>
  <c r="O283" i="58"/>
  <c r="O289" i="58"/>
  <c r="O307" i="58"/>
  <c r="O317" i="58"/>
  <c r="O338" i="58"/>
  <c r="O341" i="58"/>
  <c r="O348" i="58"/>
  <c r="O357" i="58"/>
  <c r="O418" i="58"/>
  <c r="O421" i="58"/>
  <c r="O73" i="58"/>
  <c r="O91" i="58"/>
  <c r="O100" i="58"/>
  <c r="O129" i="58"/>
  <c r="O147" i="58"/>
  <c r="O166" i="58"/>
  <c r="O203" i="58"/>
  <c r="O209" i="58"/>
  <c r="O243" i="58"/>
  <c r="O316" i="58"/>
  <c r="O363" i="58"/>
  <c r="O378" i="58"/>
  <c r="O413" i="58"/>
  <c r="O424" i="58"/>
  <c r="O79" i="58"/>
  <c r="O82" i="58"/>
  <c r="O103" i="58"/>
  <c r="O135" i="58"/>
  <c r="O150" i="58"/>
  <c r="O153" i="58"/>
  <c r="O194" i="58"/>
  <c r="O212" i="58"/>
  <c r="O234" i="58"/>
  <c r="O240" i="58"/>
  <c r="O252" i="58"/>
  <c r="O262" i="58"/>
  <c r="O267" i="58"/>
  <c r="O297" i="58"/>
  <c r="O322" i="58"/>
  <c r="O328" i="58"/>
  <c r="O337" i="58"/>
  <c r="O345" i="58"/>
  <c r="O369" i="58"/>
  <c r="O381" i="58"/>
  <c r="O384" i="58"/>
  <c r="O387" i="58"/>
  <c r="O390" i="58"/>
  <c r="O46" i="58"/>
  <c r="O81" i="58"/>
  <c r="O84" i="58"/>
  <c r="O105" i="58"/>
  <c r="O108" i="58"/>
  <c r="O137" i="58"/>
  <c r="O156" i="58"/>
  <c r="O163" i="58"/>
  <c r="O193" i="58"/>
  <c r="O224" i="58"/>
  <c r="O230" i="58"/>
  <c r="O233" i="58"/>
  <c r="O237" i="58"/>
  <c r="O255" i="58"/>
  <c r="O258" i="58"/>
  <c r="O276" i="58"/>
  <c r="O291" i="58"/>
  <c r="O312" i="58"/>
  <c r="O343" i="58"/>
  <c r="O449" i="58"/>
  <c r="O508" i="58"/>
  <c r="O52" i="58"/>
  <c r="O55" i="58"/>
  <c r="O58" i="58"/>
  <c r="O114" i="58"/>
  <c r="O140" i="58"/>
  <c r="O171" i="58"/>
  <c r="O178" i="58"/>
  <c r="O196" i="58"/>
  <c r="O208" i="58"/>
  <c r="O217" i="58"/>
  <c r="O236" i="58"/>
  <c r="O251" i="58"/>
  <c r="O257" i="58"/>
  <c r="O306" i="58"/>
  <c r="O324" i="58"/>
  <c r="O368" i="58"/>
  <c r="O437" i="58"/>
  <c r="O468" i="58"/>
  <c r="O472" i="58"/>
  <c r="O497" i="58"/>
  <c r="O534" i="58"/>
  <c r="O545" i="58"/>
  <c r="O557" i="58"/>
  <c r="O610" i="58"/>
  <c r="O669" i="58"/>
  <c r="O685" i="58"/>
  <c r="O706" i="58"/>
  <c r="O730" i="58"/>
  <c r="O786" i="58"/>
  <c r="O799" i="58"/>
  <c r="O831" i="58"/>
  <c r="O837" i="58"/>
  <c r="O852" i="58"/>
  <c r="O954" i="58"/>
  <c r="O961" i="58"/>
  <c r="O1001" i="58"/>
  <c r="O1016" i="58"/>
  <c r="O1071" i="58"/>
  <c r="O474" i="58"/>
  <c r="O509" i="58"/>
  <c r="O515" i="58"/>
  <c r="O518" i="58"/>
  <c r="O556" i="58"/>
  <c r="O569" i="58"/>
  <c r="O581" i="58"/>
  <c r="O584" i="58"/>
  <c r="O613" i="58"/>
  <c r="O666" i="58"/>
  <c r="O709" i="58"/>
  <c r="O744" i="58"/>
  <c r="O761" i="58"/>
  <c r="O785" i="58"/>
  <c r="O795" i="58"/>
  <c r="O802" i="58"/>
  <c r="O833" i="58"/>
  <c r="O854" i="58"/>
  <c r="O919" i="58"/>
  <c r="O934" i="58"/>
  <c r="O947" i="58"/>
  <c r="O950" i="58"/>
  <c r="O952" i="58"/>
  <c r="O992" i="58"/>
  <c r="O995" i="58"/>
  <c r="I1371" i="58"/>
  <c r="O1371" i="58" s="1"/>
  <c r="O1546" i="58"/>
  <c r="O574" i="58"/>
  <c r="O580" i="58"/>
  <c r="O586" i="58"/>
  <c r="O618" i="58"/>
  <c r="O630" i="58"/>
  <c r="O633" i="58"/>
  <c r="O665" i="58"/>
  <c r="O681" i="58"/>
  <c r="O688" i="58"/>
  <c r="O726" i="58"/>
  <c r="O797" i="58"/>
  <c r="O817" i="58"/>
  <c r="O826" i="58"/>
  <c r="O857" i="58"/>
  <c r="O869" i="58"/>
  <c r="O879" i="58"/>
  <c r="O887" i="58"/>
  <c r="O918" i="58"/>
  <c r="O1235" i="58"/>
  <c r="O454" i="58"/>
  <c r="O465" i="58"/>
  <c r="O492" i="58"/>
  <c r="O498" i="58"/>
  <c r="O521" i="58"/>
  <c r="O533" i="58"/>
  <c r="O609" i="58"/>
  <c r="O612" i="58"/>
  <c r="O675" i="58"/>
  <c r="O684" i="58"/>
  <c r="O729" i="58"/>
  <c r="O741" i="58"/>
  <c r="O752" i="58"/>
  <c r="O776" i="58"/>
  <c r="O881" i="58"/>
  <c r="O905" i="58"/>
  <c r="O949" i="58"/>
  <c r="O951" i="58"/>
  <c r="O1307" i="58"/>
  <c r="O1317" i="58"/>
  <c r="O1521" i="58"/>
  <c r="O1520" i="58"/>
  <c r="O427" i="58"/>
  <c r="O445" i="58"/>
  <c r="O470" i="58"/>
  <c r="O482" i="58"/>
  <c r="O505" i="58"/>
  <c r="O538" i="58"/>
  <c r="O567" i="58"/>
  <c r="O577" i="58"/>
  <c r="O589" i="58"/>
  <c r="O601" i="58"/>
  <c r="O624" i="58"/>
  <c r="O627" i="58"/>
  <c r="O686" i="58"/>
  <c r="O753" i="58"/>
  <c r="O784" i="58"/>
  <c r="O895" i="58"/>
  <c r="O927" i="58"/>
  <c r="O983" i="58"/>
  <c r="O999" i="58"/>
  <c r="O1059" i="58"/>
  <c r="O1147" i="58"/>
  <c r="O1172" i="58"/>
  <c r="O392" i="58"/>
  <c r="O429" i="58"/>
  <c r="O444" i="58"/>
  <c r="O447" i="58"/>
  <c r="O457" i="58"/>
  <c r="O489" i="58"/>
  <c r="O501" i="58"/>
  <c r="O516" i="58"/>
  <c r="O526" i="58"/>
  <c r="O588" i="58"/>
  <c r="O648" i="58"/>
  <c r="O667" i="58"/>
  <c r="O674" i="58"/>
  <c r="O689" i="58"/>
  <c r="O710" i="58"/>
  <c r="O725" i="58"/>
  <c r="O731" i="58"/>
  <c r="O772" i="58"/>
  <c r="O775" i="58"/>
  <c r="O790" i="58"/>
  <c r="O810" i="58"/>
  <c r="O868" i="58"/>
  <c r="O891" i="58"/>
  <c r="O901" i="58"/>
  <c r="O908" i="58"/>
  <c r="O911" i="58"/>
  <c r="O917" i="58"/>
  <c r="O1009" i="58"/>
  <c r="O1050" i="58"/>
  <c r="O1072" i="58"/>
  <c r="O400" i="58"/>
  <c r="O415" i="58"/>
  <c r="O422" i="58"/>
  <c r="O441" i="58"/>
  <c r="O453" i="58"/>
  <c r="O456" i="58"/>
  <c r="O459" i="58"/>
  <c r="O484" i="58"/>
  <c r="O488" i="58"/>
  <c r="O491" i="58"/>
  <c r="O494" i="58"/>
  <c r="O513" i="58"/>
  <c r="O525" i="58"/>
  <c r="O540" i="58"/>
  <c r="O547" i="58"/>
  <c r="O563" i="58"/>
  <c r="O566" i="58"/>
  <c r="O585" i="58"/>
  <c r="O596" i="58"/>
  <c r="O599" i="58"/>
  <c r="O602" i="58"/>
  <c r="O605" i="58"/>
  <c r="O611" i="58"/>
  <c r="O619" i="58"/>
  <c r="O622" i="58"/>
  <c r="O625" i="58"/>
  <c r="O628" i="58"/>
  <c r="O635" i="58"/>
  <c r="O638" i="58"/>
  <c r="O647" i="58"/>
  <c r="O704" i="58"/>
  <c r="O737" i="58"/>
  <c r="O743" i="58"/>
  <c r="O749" i="58"/>
  <c r="O762" i="58"/>
  <c r="O777" i="58"/>
  <c r="O859" i="58"/>
  <c r="O874" i="58"/>
  <c r="O893" i="58"/>
  <c r="O910" i="58"/>
  <c r="O948" i="58"/>
  <c r="O965" i="58"/>
  <c r="O987" i="58"/>
  <c r="O990" i="58"/>
  <c r="O978" i="58"/>
  <c r="O991" i="58"/>
  <c r="O1018" i="58"/>
  <c r="O1030" i="58"/>
  <c r="O1111" i="58"/>
  <c r="O1174" i="58"/>
  <c r="O1186" i="58"/>
  <c r="O1187" i="58"/>
  <c r="O1193" i="58"/>
  <c r="O1208" i="58"/>
  <c r="O1224" i="58"/>
  <c r="O1231" i="58"/>
  <c r="O1234" i="58"/>
  <c r="O1237" i="58"/>
  <c r="O1251" i="58"/>
  <c r="O1330" i="58"/>
  <c r="O1338" i="58"/>
  <c r="O1368" i="58"/>
  <c r="O1370" i="58"/>
  <c r="O1394" i="58"/>
  <c r="O1448" i="58"/>
  <c r="O1558" i="58"/>
  <c r="O1006" i="58"/>
  <c r="O1012" i="58"/>
  <c r="O1015" i="58"/>
  <c r="O1027" i="58"/>
  <c r="O1035" i="58"/>
  <c r="O1053" i="58"/>
  <c r="O1105" i="58"/>
  <c r="O1117" i="58"/>
  <c r="O1125" i="58"/>
  <c r="O1129" i="58"/>
  <c r="O1154" i="58"/>
  <c r="O1183" i="58"/>
  <c r="O1270" i="58"/>
  <c r="O1316" i="58"/>
  <c r="O1400" i="58"/>
  <c r="O1408" i="58"/>
  <c r="O1108" i="58"/>
  <c r="O1132" i="58"/>
  <c r="O1196" i="58"/>
  <c r="O1228" i="58"/>
  <c r="O1413" i="58"/>
  <c r="O1461" i="58"/>
  <c r="O1525" i="58"/>
  <c r="O1770" i="58"/>
  <c r="O1060" i="58"/>
  <c r="O1119" i="58"/>
  <c r="O1131" i="58"/>
  <c r="O1162" i="58"/>
  <c r="O1178" i="58"/>
  <c r="O1210" i="58"/>
  <c r="O1230" i="58"/>
  <c r="O1244" i="58"/>
  <c r="O1250" i="58"/>
  <c r="O1326" i="58"/>
  <c r="O1443" i="58"/>
  <c r="O1447" i="58"/>
  <c r="O1458" i="58"/>
  <c r="O1482" i="58"/>
  <c r="O1485" i="58"/>
  <c r="O1529" i="58"/>
  <c r="O1635" i="58"/>
  <c r="O1675" i="58"/>
  <c r="O1000" i="58"/>
  <c r="O1026" i="58"/>
  <c r="O1029" i="58"/>
  <c r="O1034" i="58"/>
  <c r="O1064" i="58"/>
  <c r="O1075" i="58"/>
  <c r="O1082" i="58"/>
  <c r="O1100" i="58"/>
  <c r="O1135" i="58"/>
  <c r="O1146" i="58"/>
  <c r="O1148" i="58"/>
  <c r="O1150" i="58"/>
  <c r="O1180" i="58"/>
  <c r="O1218" i="58"/>
  <c r="O1223" i="58"/>
  <c r="O1229" i="58"/>
  <c r="O1232" i="58"/>
  <c r="O1239" i="58"/>
  <c r="O1246" i="58"/>
  <c r="O1322" i="58"/>
  <c r="O1452" i="58"/>
  <c r="O1476" i="58"/>
  <c r="O1489" i="58"/>
  <c r="O1513" i="58"/>
  <c r="O1556" i="58"/>
  <c r="O1093" i="58"/>
  <c r="O1136" i="58"/>
  <c r="O1156" i="58"/>
  <c r="O1168" i="58"/>
  <c r="O1203" i="58"/>
  <c r="O1204" i="58"/>
  <c r="O1215" i="58"/>
  <c r="O1220" i="58"/>
  <c r="O1255" i="58"/>
  <c r="O1258" i="58"/>
  <c r="O1308" i="58"/>
  <c r="O1430" i="58"/>
  <c r="O1445" i="58"/>
  <c r="O1582" i="58"/>
  <c r="O1588" i="58"/>
  <c r="O1680" i="58"/>
  <c r="O963" i="58"/>
  <c r="O985" i="58"/>
  <c r="O1021" i="58"/>
  <c r="O1028" i="58"/>
  <c r="O1031" i="58"/>
  <c r="O1036" i="58"/>
  <c r="O1039" i="58"/>
  <c r="O1051" i="58"/>
  <c r="O1065" i="58"/>
  <c r="O1106" i="58"/>
  <c r="O1121" i="58"/>
  <c r="O1127" i="58"/>
  <c r="O1130" i="58"/>
  <c r="O1170" i="58"/>
  <c r="O1181" i="58"/>
  <c r="O1184" i="58"/>
  <c r="O1191" i="58"/>
  <c r="O1194" i="58"/>
  <c r="O1206" i="58"/>
  <c r="O1236" i="58"/>
  <c r="O1248" i="58"/>
  <c r="O1252" i="58"/>
  <c r="O1264" i="58"/>
  <c r="O1318" i="58"/>
  <c r="O1321" i="58"/>
  <c r="O1336" i="58"/>
  <c r="O1340" i="58"/>
  <c r="O1403" i="58"/>
  <c r="O1429" i="58"/>
  <c r="O1439" i="58"/>
  <c r="O1455" i="58"/>
  <c r="O1460" i="58"/>
  <c r="O1491" i="58"/>
  <c r="O1511" i="58"/>
  <c r="O1514" i="58"/>
  <c r="O1517" i="58"/>
  <c r="O1524" i="58"/>
  <c r="O1534" i="58"/>
  <c r="O1540" i="58"/>
  <c r="O144" i="58"/>
  <c r="O182" i="58"/>
  <c r="O200" i="58"/>
  <c r="O292" i="58"/>
  <c r="O310" i="58"/>
  <c r="O67" i="58"/>
  <c r="O94" i="58"/>
  <c r="O123" i="58"/>
  <c r="O126" i="58"/>
  <c r="O206" i="58"/>
  <c r="O184" i="58"/>
  <c r="O303" i="58"/>
  <c r="O340" i="58"/>
  <c r="O347" i="58"/>
  <c r="O72" i="58"/>
  <c r="O78" i="58"/>
  <c r="O102" i="58"/>
  <c r="O128" i="58"/>
  <c r="O190" i="58"/>
  <c r="O248" i="58"/>
  <c r="O318" i="58"/>
  <c r="O152" i="58"/>
  <c r="O327" i="58"/>
  <c r="O30" i="58"/>
  <c r="O83" i="58"/>
  <c r="O107" i="58"/>
  <c r="O110" i="58"/>
  <c r="O278" i="58"/>
  <c r="O54" i="58"/>
  <c r="O96" i="58"/>
  <c r="O216" i="58"/>
  <c r="O256" i="58"/>
  <c r="O396" i="58"/>
  <c r="O430" i="58"/>
  <c r="O451" i="58"/>
  <c r="O463" i="58"/>
  <c r="O464" i="58"/>
  <c r="O527" i="58"/>
  <c r="O528" i="58"/>
  <c r="O543" i="58"/>
  <c r="O544" i="58"/>
  <c r="O359" i="58"/>
  <c r="O350" i="58"/>
  <c r="O376" i="58"/>
  <c r="O401" i="58"/>
  <c r="O436" i="58"/>
  <c r="O495" i="58"/>
  <c r="O496" i="58"/>
  <c r="O512" i="58"/>
  <c r="O587" i="58"/>
  <c r="O167" i="58"/>
  <c r="O175" i="58"/>
  <c r="O183" i="58"/>
  <c r="O199" i="58"/>
  <c r="O215" i="58"/>
  <c r="O231" i="58"/>
  <c r="O263" i="58"/>
  <c r="O271" i="58"/>
  <c r="O279" i="58"/>
  <c r="O287" i="58"/>
  <c r="O319" i="58"/>
  <c r="O342" i="58"/>
  <c r="O391" i="58"/>
  <c r="O393" i="58"/>
  <c r="O405" i="58"/>
  <c r="O416" i="58"/>
  <c r="O439" i="58"/>
  <c r="O523" i="58"/>
  <c r="O539" i="58"/>
  <c r="O559" i="58"/>
  <c r="O560" i="58"/>
  <c r="O333" i="58"/>
  <c r="O349" i="58"/>
  <c r="O358" i="58"/>
  <c r="O365" i="58"/>
  <c r="O371" i="58"/>
  <c r="O383" i="58"/>
  <c r="O385" i="58"/>
  <c r="O386" i="58"/>
  <c r="O397" i="58"/>
  <c r="O403" i="58"/>
  <c r="O408" i="58"/>
  <c r="O414" i="58"/>
  <c r="O442" i="58"/>
  <c r="O462" i="58"/>
  <c r="O507" i="58"/>
  <c r="O542" i="58"/>
  <c r="O5" i="58"/>
  <c r="O45" i="58"/>
  <c r="O61" i="58"/>
  <c r="O77" i="58"/>
  <c r="O85" i="58"/>
  <c r="O93" i="58"/>
  <c r="O125" i="58"/>
  <c r="O133" i="58"/>
  <c r="O141" i="58"/>
  <c r="O149" i="58"/>
  <c r="O157" i="58"/>
  <c r="O165" i="58"/>
  <c r="O181" i="58"/>
  <c r="O189" i="58"/>
  <c r="O197" i="58"/>
  <c r="O213" i="58"/>
  <c r="O229" i="58"/>
  <c r="O245" i="58"/>
  <c r="O253" i="58"/>
  <c r="O269" i="58"/>
  <c r="O293" i="58"/>
  <c r="O301" i="58"/>
  <c r="O309" i="58"/>
  <c r="O325" i="58"/>
  <c r="O334" i="58"/>
  <c r="O339" i="58"/>
  <c r="O379" i="58"/>
  <c r="O395" i="58"/>
  <c r="O406" i="58"/>
  <c r="O535" i="58"/>
  <c r="O548" i="58"/>
  <c r="O555" i="58"/>
  <c r="O13" i="58"/>
  <c r="O29" i="58"/>
  <c r="O420" i="58"/>
  <c r="O433" i="58"/>
  <c r="O438" i="58"/>
  <c r="O487" i="58"/>
  <c r="O503" i="58"/>
  <c r="O504" i="58"/>
  <c r="O519" i="58"/>
  <c r="O520" i="58"/>
  <c r="O551" i="58"/>
  <c r="O552" i="58"/>
  <c r="O412" i="58"/>
  <c r="O423" i="58"/>
  <c r="O426" i="58"/>
  <c r="O434" i="58"/>
  <c r="O531" i="58"/>
  <c r="O579" i="58"/>
  <c r="O582" i="58"/>
  <c r="O614" i="58"/>
  <c r="O637" i="58"/>
  <c r="O658" i="58"/>
  <c r="O690" i="58"/>
  <c r="O723" i="58"/>
  <c r="O739" i="58"/>
  <c r="O773" i="58"/>
  <c r="O779" i="58"/>
  <c r="O615" i="58"/>
  <c r="O653" i="58"/>
  <c r="O661" i="58"/>
  <c r="O700" i="58"/>
  <c r="O770" i="58"/>
  <c r="O629" i="58"/>
  <c r="O645" i="58"/>
  <c r="O678" i="58"/>
  <c r="O699" i="58"/>
  <c r="O711" i="58"/>
  <c r="O716" i="58"/>
  <c r="O766" i="58"/>
  <c r="O604" i="58"/>
  <c r="O636" i="58"/>
  <c r="O682" i="58"/>
  <c r="O715" i="58"/>
  <c r="O722" i="58"/>
  <c r="O745" i="58"/>
  <c r="O778" i="58"/>
  <c r="O568" i="58"/>
  <c r="O592" i="58"/>
  <c r="O621" i="58"/>
  <c r="O626" i="58"/>
  <c r="O631" i="58"/>
  <c r="O651" i="58"/>
  <c r="O662" i="58"/>
  <c r="O679" i="58"/>
  <c r="O691" i="58"/>
  <c r="O698" i="58"/>
  <c r="O747" i="58"/>
  <c r="O765" i="58"/>
  <c r="O767" i="58"/>
  <c r="O774" i="58"/>
  <c r="O643" i="58"/>
  <c r="O656" i="58"/>
  <c r="O657" i="58"/>
  <c r="O668" i="58"/>
  <c r="O677" i="58"/>
  <c r="O694" i="58"/>
  <c r="O701" i="58"/>
  <c r="O703" i="58"/>
  <c r="O707" i="58"/>
  <c r="O714" i="58"/>
  <c r="O721" i="58"/>
  <c r="O829" i="58"/>
  <c r="O858" i="58"/>
  <c r="O1101" i="58"/>
  <c r="O788" i="58"/>
  <c r="O805" i="58"/>
  <c r="O813" i="58"/>
  <c r="O818" i="58"/>
  <c r="O825" i="58"/>
  <c r="O836" i="58"/>
  <c r="O851" i="58"/>
  <c r="O861" i="58"/>
  <c r="O883" i="58"/>
  <c r="O890" i="58"/>
  <c r="O897" i="58"/>
  <c r="O914" i="58"/>
  <c r="O924" i="58"/>
  <c r="O930" i="58"/>
  <c r="O940" i="58"/>
  <c r="O946" i="58"/>
  <c r="O953" i="58"/>
  <c r="O970" i="58"/>
  <c r="O977" i="58"/>
  <c r="O996" i="58"/>
  <c r="O1020" i="58"/>
  <c r="O1058" i="58"/>
  <c r="O1073" i="58"/>
  <c r="O1089" i="58"/>
  <c r="O1098" i="58"/>
  <c r="O781" i="58"/>
  <c r="O878" i="58"/>
  <c r="O973" i="58"/>
  <c r="O974" i="58"/>
  <c r="O986" i="58"/>
  <c r="O1002" i="58"/>
  <c r="O796" i="58"/>
  <c r="O853" i="58"/>
  <c r="O875" i="58"/>
  <c r="O885" i="58"/>
  <c r="O889" i="58"/>
  <c r="O913" i="58"/>
  <c r="O926" i="58"/>
  <c r="O929" i="58"/>
  <c r="O942" i="58"/>
  <c r="O966" i="58"/>
  <c r="O969" i="58"/>
  <c r="O787" i="58"/>
  <c r="O798" i="58"/>
  <c r="O812" i="58"/>
  <c r="O849" i="58"/>
  <c r="O870" i="58"/>
  <c r="O1042" i="58"/>
  <c r="O1097" i="58"/>
  <c r="O1109" i="58"/>
  <c r="O806" i="58"/>
  <c r="O820" i="58"/>
  <c r="O834" i="58"/>
  <c r="O860" i="58"/>
  <c r="O877" i="58"/>
  <c r="O892" i="58"/>
  <c r="O902" i="58"/>
  <c r="O916" i="58"/>
  <c r="O922" i="58"/>
  <c r="O932" i="58"/>
  <c r="O938" i="58"/>
  <c r="O962" i="58"/>
  <c r="O782" i="58"/>
  <c r="O789" i="58"/>
  <c r="O803" i="58"/>
  <c r="O814" i="58"/>
  <c r="I838" i="58"/>
  <c r="O866" i="58"/>
  <c r="O873" i="58"/>
  <c r="O884" i="58"/>
  <c r="O909" i="58"/>
  <c r="O941" i="58"/>
  <c r="O988" i="58"/>
  <c r="O997" i="58"/>
  <c r="O998" i="58"/>
  <c r="O1004" i="58"/>
  <c r="O1025" i="58"/>
  <c r="O1033" i="58"/>
  <c r="O1044" i="58"/>
  <c r="O1074" i="58"/>
  <c r="O1081" i="58"/>
  <c r="O1090" i="58"/>
  <c r="O1091" i="58"/>
  <c r="O1099" i="58"/>
  <c r="O1107" i="58"/>
  <c r="O1123" i="58"/>
  <c r="O1142" i="58"/>
  <c r="O1189" i="58"/>
  <c r="O1155" i="58"/>
  <c r="O1161" i="58"/>
  <c r="O1213" i="58"/>
  <c r="O1303" i="58"/>
  <c r="O1313" i="58"/>
  <c r="O1320" i="58"/>
  <c r="O1185" i="58"/>
  <c r="O1207" i="58"/>
  <c r="O1233" i="58"/>
  <c r="O1247" i="58"/>
  <c r="O1253" i="58"/>
  <c r="O1151" i="58"/>
  <c r="O1197" i="58"/>
  <c r="O1263" i="58"/>
  <c r="O1305" i="58"/>
  <c r="O1309" i="58"/>
  <c r="O1341" i="58"/>
  <c r="I1342" i="58"/>
  <c r="O1145" i="58"/>
  <c r="I1273" i="58"/>
  <c r="O1272" i="58"/>
  <c r="O1334" i="58"/>
  <c r="O1335" i="58"/>
  <c r="O1022" i="58"/>
  <c r="O1046" i="58"/>
  <c r="O1062" i="58"/>
  <c r="O1070" i="58"/>
  <c r="O1078" i="58"/>
  <c r="O1094" i="58"/>
  <c r="O1102" i="58"/>
  <c r="O1110" i="58"/>
  <c r="O1126" i="58"/>
  <c r="O1134" i="58"/>
  <c r="O1225" i="58"/>
  <c r="O1265" i="58"/>
  <c r="O1271" i="58"/>
  <c r="O1325" i="58"/>
  <c r="O1158" i="58"/>
  <c r="O1169" i="58"/>
  <c r="O1202" i="58"/>
  <c r="O1205" i="58"/>
  <c r="O1245" i="58"/>
  <c r="O1138" i="58"/>
  <c r="O1144" i="58"/>
  <c r="O1152" i="58"/>
  <c r="O1159" i="58"/>
  <c r="O1176" i="58"/>
  <c r="O1199" i="58"/>
  <c r="O1217" i="58"/>
  <c r="O1221" i="58"/>
  <c r="O1241" i="58"/>
  <c r="O1261" i="58"/>
  <c r="O1268" i="58"/>
  <c r="O1300" i="58"/>
  <c r="O1311" i="58"/>
  <c r="O1269" i="58"/>
  <c r="O1339" i="58"/>
  <c r="O1375" i="58"/>
  <c r="O1383" i="58"/>
  <c r="O1391" i="58"/>
  <c r="O1407" i="58"/>
  <c r="O1431" i="58"/>
  <c r="O1333" i="58"/>
  <c r="O1382" i="58"/>
  <c r="O1417" i="58"/>
  <c r="O1426" i="58"/>
  <c r="O1436" i="58"/>
  <c r="O1471" i="58"/>
  <c r="O1505" i="58"/>
  <c r="O1507" i="58"/>
  <c r="O1510" i="58"/>
  <c r="O1523" i="58"/>
  <c r="O1526" i="58"/>
  <c r="O1532" i="58"/>
  <c r="O1381" i="58"/>
  <c r="O1389" i="58"/>
  <c r="O1397" i="58"/>
  <c r="O1405" i="58"/>
  <c r="O1226" i="58"/>
  <c r="I1376" i="58"/>
  <c r="O1423" i="58"/>
  <c r="O1433" i="58"/>
  <c r="O1494" i="58"/>
  <c r="O1516" i="58"/>
  <c r="O1544" i="58"/>
  <c r="O1401" i="58"/>
  <c r="O1409" i="58"/>
  <c r="O1418" i="58"/>
  <c r="O1473" i="58"/>
  <c r="O1475" i="58"/>
  <c r="O1506" i="58"/>
  <c r="O1522" i="58"/>
  <c r="O1406" i="58"/>
  <c r="O1428" i="58"/>
  <c r="O1444" i="58"/>
  <c r="O1463" i="58"/>
  <c r="O1515" i="58"/>
  <c r="O1519" i="58"/>
  <c r="O1531" i="58"/>
  <c r="O1387" i="58"/>
  <c r="O1395" i="58"/>
  <c r="O1415" i="58"/>
  <c r="O1414" i="58"/>
  <c r="O1434" i="58"/>
  <c r="O1499" i="58"/>
  <c r="O1503" i="58"/>
  <c r="O1640" i="58"/>
  <c r="O1641" i="58"/>
  <c r="O1478" i="58"/>
  <c r="O1486" i="58"/>
  <c r="O1502" i="58"/>
  <c r="O1739" i="58"/>
  <c r="O1740" i="58"/>
  <c r="O1787" i="58"/>
  <c r="O1788" i="58"/>
  <c r="O1539" i="58"/>
  <c r="O1578" i="58"/>
  <c r="O1632" i="58"/>
  <c r="O1639" i="58"/>
  <c r="O1663" i="58"/>
  <c r="O1679" i="58"/>
  <c r="O1533" i="58"/>
  <c r="O1584" i="58"/>
  <c r="I1589" i="58"/>
  <c r="O1549" i="58"/>
  <c r="O1576" i="58"/>
  <c r="O1628" i="58"/>
  <c r="O1656" i="58"/>
  <c r="O1779" i="58"/>
  <c r="O1780" i="58"/>
  <c r="O1548" i="58"/>
  <c r="O1552" i="58"/>
  <c r="O1560" i="58"/>
  <c r="O1568" i="58"/>
  <c r="O1581" i="58"/>
  <c r="O1624" i="58"/>
  <c r="O1631" i="58"/>
  <c r="O1644" i="58"/>
  <c r="O1687" i="58"/>
  <c r="O1744" i="58"/>
  <c r="I1848" i="58"/>
  <c r="O1847" i="58"/>
  <c r="O1547" i="58"/>
  <c r="O1565" i="58"/>
  <c r="O1573" i="58"/>
  <c r="O1684" i="58"/>
  <c r="O1747" i="58"/>
  <c r="O1771" i="58"/>
  <c r="O1772" i="58"/>
  <c r="O1775" i="58"/>
  <c r="O1541" i="58"/>
  <c r="O1577" i="58"/>
  <c r="O1625" i="58"/>
  <c r="O1643" i="58"/>
  <c r="O1743" i="58"/>
  <c r="O1767" i="58"/>
  <c r="O1791" i="58"/>
  <c r="O1846" i="58"/>
  <c r="O1637" i="58"/>
  <c r="O1645" i="58"/>
  <c r="O1653" i="58"/>
  <c r="O1661" i="58"/>
  <c r="O1669" i="58"/>
  <c r="O2" i="58"/>
  <c r="G894" i="62"/>
  <c r="G893" i="62"/>
  <c r="G892" i="62"/>
  <c r="G891" i="62"/>
  <c r="G890" i="62"/>
  <c r="G889" i="62"/>
  <c r="G888" i="62"/>
  <c r="G887" i="62"/>
  <c r="G886" i="62"/>
  <c r="G885" i="62"/>
  <c r="G884" i="62"/>
  <c r="G883" i="62"/>
  <c r="G882" i="62"/>
  <c r="G881" i="62"/>
  <c r="G880" i="62"/>
  <c r="G879" i="62"/>
  <c r="G878" i="62"/>
  <c r="G877" i="62"/>
  <c r="G876" i="62"/>
  <c r="G875" i="62"/>
  <c r="G874" i="62"/>
  <c r="G873" i="62"/>
  <c r="G872" i="62"/>
  <c r="G871" i="62"/>
  <c r="G870" i="62"/>
  <c r="G869" i="62"/>
  <c r="G868" i="62"/>
  <c r="G867" i="62"/>
  <c r="G866" i="62"/>
  <c r="G865" i="62"/>
  <c r="G864" i="62"/>
  <c r="G863" i="62"/>
  <c r="G862" i="62"/>
  <c r="G861" i="62"/>
  <c r="G860" i="62"/>
  <c r="G859" i="62"/>
  <c r="G858" i="62"/>
  <c r="G857" i="62"/>
  <c r="G856" i="62"/>
  <c r="G855" i="62"/>
  <c r="G854" i="62"/>
  <c r="G853" i="62"/>
  <c r="G852" i="62"/>
  <c r="G851" i="62"/>
  <c r="G850" i="62"/>
  <c r="G849" i="62"/>
  <c r="G848" i="62"/>
  <c r="G847" i="62"/>
  <c r="G846" i="62"/>
  <c r="G845" i="62"/>
  <c r="G844" i="62"/>
  <c r="G843" i="62"/>
  <c r="G842" i="62"/>
  <c r="G841" i="62"/>
  <c r="G840" i="62"/>
  <c r="G839" i="62"/>
  <c r="G838" i="62"/>
  <c r="G837" i="62"/>
  <c r="G836" i="62"/>
  <c r="G835" i="62"/>
  <c r="G834" i="62"/>
  <c r="G833" i="62"/>
  <c r="G832" i="62"/>
  <c r="G831" i="62"/>
  <c r="G830" i="62"/>
  <c r="G829" i="62"/>
  <c r="G828" i="62"/>
  <c r="G827" i="62"/>
  <c r="G826" i="62"/>
  <c r="G825" i="62"/>
  <c r="G824" i="62"/>
  <c r="G823" i="62"/>
  <c r="G822" i="62"/>
  <c r="G821" i="62"/>
  <c r="G820" i="62"/>
  <c r="G819" i="62"/>
  <c r="G818" i="62"/>
  <c r="G817" i="62"/>
  <c r="G816" i="62"/>
  <c r="G815" i="62"/>
  <c r="G814" i="62"/>
  <c r="G813" i="62"/>
  <c r="G812" i="62"/>
  <c r="G811" i="62"/>
  <c r="G810" i="62"/>
  <c r="G809" i="62"/>
  <c r="G808" i="62"/>
  <c r="G807" i="62"/>
  <c r="G806" i="62"/>
  <c r="G805" i="62"/>
  <c r="G804" i="62"/>
  <c r="G803" i="62"/>
  <c r="G802" i="62"/>
  <c r="G801" i="62"/>
  <c r="G800" i="62"/>
  <c r="G799" i="62"/>
  <c r="G798" i="62"/>
  <c r="G797" i="62"/>
  <c r="G796" i="62"/>
  <c r="G795" i="62"/>
  <c r="G794" i="62"/>
  <c r="G793" i="62"/>
  <c r="G792" i="62"/>
  <c r="G791" i="62"/>
  <c r="G790" i="62"/>
  <c r="G789" i="62"/>
  <c r="G788" i="62"/>
  <c r="G787" i="62"/>
  <c r="G786" i="62"/>
  <c r="G785" i="62"/>
  <c r="G784" i="62"/>
  <c r="G783" i="62"/>
  <c r="G782" i="62"/>
  <c r="G781" i="62"/>
  <c r="G780" i="62"/>
  <c r="G779" i="62"/>
  <c r="G778" i="62"/>
  <c r="G777" i="62"/>
  <c r="G776" i="62"/>
  <c r="G775" i="62"/>
  <c r="G774" i="62"/>
  <c r="G773" i="62"/>
  <c r="G772" i="62"/>
  <c r="G771" i="62"/>
  <c r="G770" i="62"/>
  <c r="G769" i="62"/>
  <c r="G768" i="62"/>
  <c r="G767" i="62"/>
  <c r="G766" i="62"/>
  <c r="G765" i="62"/>
  <c r="G764" i="62"/>
  <c r="G763" i="62"/>
  <c r="G762" i="62"/>
  <c r="G761" i="62"/>
  <c r="G760" i="62"/>
  <c r="G759" i="62"/>
  <c r="G758" i="62"/>
  <c r="G757" i="62"/>
  <c r="G756" i="62"/>
  <c r="G755" i="62"/>
  <c r="G754" i="62"/>
  <c r="G753" i="62"/>
  <c r="G752" i="62"/>
  <c r="G751" i="62"/>
  <c r="G750" i="62"/>
  <c r="G749" i="62"/>
  <c r="G748" i="62"/>
  <c r="G747" i="62"/>
  <c r="G746" i="62"/>
  <c r="G745" i="62"/>
  <c r="G744" i="62"/>
  <c r="G743" i="62"/>
  <c r="G742" i="62"/>
  <c r="G741" i="62"/>
  <c r="G740" i="62"/>
  <c r="G739" i="62"/>
  <c r="G738" i="62"/>
  <c r="G737" i="62"/>
  <c r="G736" i="62"/>
  <c r="G735" i="62"/>
  <c r="G734" i="62"/>
  <c r="G733" i="62"/>
  <c r="G732" i="62"/>
  <c r="G731" i="62"/>
  <c r="G730" i="62"/>
  <c r="G729" i="62"/>
  <c r="G728" i="62"/>
  <c r="G727" i="62"/>
  <c r="G726" i="62"/>
  <c r="G725" i="62"/>
  <c r="G724" i="62"/>
  <c r="G723" i="62"/>
  <c r="G722" i="62"/>
  <c r="G721" i="62"/>
  <c r="G720" i="62"/>
  <c r="G719" i="62"/>
  <c r="G718" i="62"/>
  <c r="G717" i="62"/>
  <c r="G716" i="62"/>
  <c r="G715" i="62"/>
  <c r="G714" i="62"/>
  <c r="G713" i="62"/>
  <c r="G712" i="62"/>
  <c r="G711" i="62"/>
  <c r="G710" i="62"/>
  <c r="G709" i="62"/>
  <c r="G708" i="62"/>
  <c r="G707" i="62"/>
  <c r="G706" i="62"/>
  <c r="G705" i="62"/>
  <c r="G704" i="62"/>
  <c r="G703" i="62"/>
  <c r="G702" i="62"/>
  <c r="G701" i="62"/>
  <c r="G700" i="62"/>
  <c r="G699" i="62"/>
  <c r="G698" i="62"/>
  <c r="G697" i="62"/>
  <c r="G696" i="62"/>
  <c r="G695" i="62"/>
  <c r="G694" i="62"/>
  <c r="G693" i="62"/>
  <c r="G692" i="62"/>
  <c r="G691" i="62"/>
  <c r="G690" i="62"/>
  <c r="G689" i="62"/>
  <c r="G688" i="62"/>
  <c r="G687" i="62"/>
  <c r="G686" i="62"/>
  <c r="G685" i="62"/>
  <c r="G684" i="62"/>
  <c r="G683" i="62"/>
  <c r="G682" i="62"/>
  <c r="G681" i="62"/>
  <c r="G680" i="62"/>
  <c r="G679" i="62"/>
  <c r="G678" i="62"/>
  <c r="G677" i="62"/>
  <c r="G676" i="62"/>
  <c r="G675" i="62"/>
  <c r="G674" i="62"/>
  <c r="G673" i="62"/>
  <c r="G672" i="62"/>
  <c r="G671" i="62"/>
  <c r="G670" i="62"/>
  <c r="G669" i="62"/>
  <c r="G668" i="62"/>
  <c r="G667" i="62"/>
  <c r="G666" i="62"/>
  <c r="G665" i="62"/>
  <c r="G664" i="62"/>
  <c r="G663" i="62"/>
  <c r="G662" i="62"/>
  <c r="G661" i="62"/>
  <c r="G660" i="62"/>
  <c r="G659" i="62"/>
  <c r="G658" i="62"/>
  <c r="G657" i="62"/>
  <c r="G656" i="62"/>
  <c r="G655" i="62"/>
  <c r="G654" i="62"/>
  <c r="G653" i="62"/>
  <c r="G652" i="62"/>
  <c r="G651" i="62"/>
  <c r="G650" i="62"/>
  <c r="G649" i="62"/>
  <c r="G648" i="62"/>
  <c r="G647" i="62"/>
  <c r="G646" i="62"/>
  <c r="G645" i="62"/>
  <c r="G644" i="62"/>
  <c r="G643" i="62"/>
  <c r="G642" i="62"/>
  <c r="G641" i="62"/>
  <c r="G640" i="62"/>
  <c r="G639" i="62"/>
  <c r="G638" i="62"/>
  <c r="G637" i="62"/>
  <c r="G636" i="62"/>
  <c r="G635" i="62"/>
  <c r="G634" i="62"/>
  <c r="G633" i="62"/>
  <c r="G632" i="62"/>
  <c r="G631" i="62"/>
  <c r="G630" i="62"/>
  <c r="G629" i="62"/>
  <c r="G628" i="62"/>
  <c r="G627" i="62"/>
  <c r="G626" i="62"/>
  <c r="G625" i="62"/>
  <c r="G624" i="62"/>
  <c r="G623" i="62"/>
  <c r="G622" i="62"/>
  <c r="G621" i="62"/>
  <c r="G620" i="62"/>
  <c r="G619" i="62"/>
  <c r="G618" i="62"/>
  <c r="G617" i="62"/>
  <c r="G616" i="62"/>
  <c r="G615" i="62"/>
  <c r="G614" i="62"/>
  <c r="G613" i="62"/>
  <c r="G612" i="62"/>
  <c r="G611" i="62"/>
  <c r="G610" i="62"/>
  <c r="G609" i="62"/>
  <c r="G608" i="62"/>
  <c r="G607" i="62"/>
  <c r="G606" i="62"/>
  <c r="G605" i="62"/>
  <c r="G604" i="62"/>
  <c r="G603" i="62"/>
  <c r="G602" i="62"/>
  <c r="G601" i="62"/>
  <c r="G600" i="62"/>
  <c r="G599" i="62"/>
  <c r="G598" i="62"/>
  <c r="G597" i="62"/>
  <c r="G596" i="62"/>
  <c r="G595" i="62"/>
  <c r="G594" i="62"/>
  <c r="G593" i="62"/>
  <c r="G592" i="62"/>
  <c r="G591" i="62"/>
  <c r="G590" i="62"/>
  <c r="G589" i="62"/>
  <c r="G588" i="62"/>
  <c r="G587" i="62"/>
  <c r="G586" i="62"/>
  <c r="G585" i="62"/>
  <c r="G584" i="62"/>
  <c r="G583" i="62"/>
  <c r="G582" i="62"/>
  <c r="G581" i="62"/>
  <c r="G580" i="62"/>
  <c r="G579" i="62"/>
  <c r="G578" i="62"/>
  <c r="G577" i="62"/>
  <c r="G576" i="62"/>
  <c r="G575" i="62"/>
  <c r="G574" i="62"/>
  <c r="G573" i="62"/>
  <c r="G572" i="62"/>
  <c r="G571" i="62"/>
  <c r="G570" i="62"/>
  <c r="G569" i="62"/>
  <c r="G568" i="62"/>
  <c r="G567" i="62"/>
  <c r="G566" i="62"/>
  <c r="G565" i="62"/>
  <c r="G564" i="62"/>
  <c r="G563" i="62"/>
  <c r="G562" i="62"/>
  <c r="G561" i="62"/>
  <c r="G560" i="62"/>
  <c r="G559" i="62"/>
  <c r="G558" i="62"/>
  <c r="G557" i="62"/>
  <c r="G556" i="62"/>
  <c r="G555" i="62"/>
  <c r="G554" i="62"/>
  <c r="G553" i="62"/>
  <c r="G552" i="62"/>
  <c r="G551" i="62"/>
  <c r="G550" i="62"/>
  <c r="G549" i="62"/>
  <c r="G548" i="62"/>
  <c r="G547" i="62"/>
  <c r="G546" i="62"/>
  <c r="G545" i="62"/>
  <c r="G544" i="62"/>
  <c r="G543" i="62"/>
  <c r="G542" i="62"/>
  <c r="G541" i="62"/>
  <c r="G540" i="62"/>
  <c r="G539" i="62"/>
  <c r="G538" i="62"/>
  <c r="G537" i="62"/>
  <c r="G536" i="62"/>
  <c r="G535" i="62"/>
  <c r="G534" i="62"/>
  <c r="G533" i="62"/>
  <c r="G532" i="62"/>
  <c r="G531" i="62"/>
  <c r="G530" i="62"/>
  <c r="G529" i="62"/>
  <c r="G528" i="62"/>
  <c r="G527" i="62"/>
  <c r="G526" i="62"/>
  <c r="G525" i="62"/>
  <c r="G524" i="62"/>
  <c r="G523" i="62"/>
  <c r="G522" i="62"/>
  <c r="G521" i="62"/>
  <c r="G520" i="62"/>
  <c r="G519" i="62"/>
  <c r="G518" i="62"/>
  <c r="G517" i="62"/>
  <c r="G516" i="62"/>
  <c r="G515" i="62"/>
  <c r="G514" i="62"/>
  <c r="G513" i="62"/>
  <c r="G512" i="62"/>
  <c r="G511" i="62"/>
  <c r="G510" i="62"/>
  <c r="G509" i="62"/>
  <c r="G508" i="62"/>
  <c r="G507" i="62"/>
  <c r="G506" i="62"/>
  <c r="G505" i="62"/>
  <c r="G504" i="62"/>
  <c r="G503" i="62"/>
  <c r="G502" i="62"/>
  <c r="G501" i="62"/>
  <c r="G500" i="62"/>
  <c r="G499" i="62"/>
  <c r="G498" i="62"/>
  <c r="G497" i="62"/>
  <c r="G496" i="62"/>
  <c r="G495" i="62"/>
  <c r="G494" i="62"/>
  <c r="G493" i="62"/>
  <c r="G492" i="62"/>
  <c r="G491" i="62"/>
  <c r="G490" i="62"/>
  <c r="G489" i="62"/>
  <c r="G488" i="62"/>
  <c r="G487" i="62"/>
  <c r="G486" i="62"/>
  <c r="G485" i="62"/>
  <c r="G484" i="62"/>
  <c r="G483" i="62"/>
  <c r="G482" i="62"/>
  <c r="G481" i="62"/>
  <c r="G480" i="62"/>
  <c r="G479" i="62"/>
  <c r="G478" i="62"/>
  <c r="G477" i="62"/>
  <c r="G476" i="62"/>
  <c r="G475" i="62"/>
  <c r="G474" i="62"/>
  <c r="G473" i="62"/>
  <c r="G472" i="62"/>
  <c r="G471" i="62"/>
  <c r="G470" i="62"/>
  <c r="G469" i="62"/>
  <c r="G468" i="62"/>
  <c r="G467" i="62"/>
  <c r="G466" i="62"/>
  <c r="G465" i="62"/>
  <c r="G464" i="62"/>
  <c r="G463" i="62"/>
  <c r="G462" i="62"/>
  <c r="G461" i="62"/>
  <c r="G460" i="62"/>
  <c r="G459" i="62"/>
  <c r="G458" i="62"/>
  <c r="G457" i="62"/>
  <c r="G456" i="62"/>
  <c r="G455" i="62"/>
  <c r="G454" i="62"/>
  <c r="G453" i="62"/>
  <c r="G452" i="62"/>
  <c r="G451" i="62"/>
  <c r="G450" i="62"/>
  <c r="G449" i="62"/>
  <c r="G448" i="62"/>
  <c r="G447" i="62"/>
  <c r="G446" i="62"/>
  <c r="G445" i="62"/>
  <c r="G444" i="62"/>
  <c r="G443" i="62"/>
  <c r="G442" i="62"/>
  <c r="G441" i="62"/>
  <c r="G440" i="62"/>
  <c r="G439" i="62"/>
  <c r="G438" i="62"/>
  <c r="G437" i="62"/>
  <c r="G436" i="62"/>
  <c r="G435" i="62"/>
  <c r="G434" i="62"/>
  <c r="G433" i="62"/>
  <c r="G432" i="62"/>
  <c r="G431" i="62"/>
  <c r="G430" i="62"/>
  <c r="G429" i="62"/>
  <c r="G428" i="62"/>
  <c r="G427" i="62"/>
  <c r="G426" i="62"/>
  <c r="G425" i="62"/>
  <c r="G424" i="62"/>
  <c r="G423" i="62"/>
  <c r="G422" i="62"/>
  <c r="G421" i="62"/>
  <c r="G420" i="62"/>
  <c r="G419" i="62"/>
  <c r="G418" i="62"/>
  <c r="G417" i="62"/>
  <c r="G416" i="62"/>
  <c r="G415" i="62"/>
  <c r="G414" i="62"/>
  <c r="G413" i="62"/>
  <c r="G412" i="62"/>
  <c r="G411" i="62"/>
  <c r="G410" i="62"/>
  <c r="G409" i="62"/>
  <c r="G408" i="62"/>
  <c r="G407" i="62"/>
  <c r="G406" i="62"/>
  <c r="G405" i="62"/>
  <c r="G404" i="62"/>
  <c r="G403" i="62"/>
  <c r="G402" i="62"/>
  <c r="G401" i="62"/>
  <c r="G400" i="62"/>
  <c r="G399" i="62"/>
  <c r="G398" i="62"/>
  <c r="G397" i="62"/>
  <c r="G396" i="62"/>
  <c r="G395" i="62"/>
  <c r="G394" i="62"/>
  <c r="G393" i="62"/>
  <c r="G392" i="62"/>
  <c r="G391" i="62"/>
  <c r="G390" i="62"/>
  <c r="G389" i="62"/>
  <c r="G388" i="62"/>
  <c r="G387" i="62"/>
  <c r="G386" i="62"/>
  <c r="G385" i="62"/>
  <c r="G384" i="62"/>
  <c r="G383" i="62"/>
  <c r="G382" i="62"/>
  <c r="G381" i="62"/>
  <c r="G380" i="62"/>
  <c r="G379" i="62"/>
  <c r="G378" i="62"/>
  <c r="G377" i="62"/>
  <c r="G376" i="62"/>
  <c r="G375" i="62"/>
  <c r="G374" i="62"/>
  <c r="G373" i="62"/>
  <c r="G372" i="62"/>
  <c r="G371" i="62"/>
  <c r="G370" i="62"/>
  <c r="G369" i="62"/>
  <c r="G368" i="62"/>
  <c r="G367" i="62"/>
  <c r="G366" i="62"/>
  <c r="G365" i="62"/>
  <c r="G364" i="62"/>
  <c r="G363" i="62"/>
  <c r="G362" i="62"/>
  <c r="G361" i="62"/>
  <c r="G360" i="62"/>
  <c r="G359" i="62"/>
  <c r="G358" i="62"/>
  <c r="G357" i="62"/>
  <c r="G356" i="62"/>
  <c r="G355" i="62"/>
  <c r="G354" i="62"/>
  <c r="G353" i="62"/>
  <c r="G352" i="62"/>
  <c r="G351" i="62"/>
  <c r="G350" i="62"/>
  <c r="G349" i="62"/>
  <c r="G348" i="62"/>
  <c r="G347" i="62"/>
  <c r="G346" i="62"/>
  <c r="G345" i="62"/>
  <c r="G344" i="62"/>
  <c r="G343" i="62"/>
  <c r="G342" i="62"/>
  <c r="G341" i="62"/>
  <c r="G340" i="62"/>
  <c r="G339" i="62"/>
  <c r="G338" i="62"/>
  <c r="G337" i="62"/>
  <c r="G336" i="62"/>
  <c r="G335" i="62"/>
  <c r="G334" i="62"/>
  <c r="G333" i="62"/>
  <c r="G332" i="62"/>
  <c r="G331" i="62"/>
  <c r="G330" i="62"/>
  <c r="G329" i="62"/>
  <c r="G328" i="62"/>
  <c r="G327" i="62"/>
  <c r="G326" i="62"/>
  <c r="G325" i="62"/>
  <c r="G324" i="62"/>
  <c r="G323" i="62"/>
  <c r="G322" i="62"/>
  <c r="G321" i="62"/>
  <c r="G320" i="62"/>
  <c r="G319" i="62"/>
  <c r="G318" i="62"/>
  <c r="G317" i="62"/>
  <c r="G316" i="62"/>
  <c r="G315" i="62"/>
  <c r="G314" i="62"/>
  <c r="G313" i="62"/>
  <c r="G312" i="62"/>
  <c r="G311" i="62"/>
  <c r="G310" i="62"/>
  <c r="G309" i="62"/>
  <c r="G308" i="62"/>
  <c r="G307" i="62"/>
  <c r="G306" i="62"/>
  <c r="G305" i="62"/>
  <c r="G304" i="62"/>
  <c r="G303" i="62"/>
  <c r="G302" i="62"/>
  <c r="G301" i="62"/>
  <c r="G300" i="62"/>
  <c r="G299" i="62"/>
  <c r="G298" i="62"/>
  <c r="G297" i="62"/>
  <c r="G296" i="62"/>
  <c r="G295" i="62"/>
  <c r="G294" i="62"/>
  <c r="G293" i="62"/>
  <c r="G292" i="62"/>
  <c r="G291" i="62"/>
  <c r="G290" i="62"/>
  <c r="G289" i="62"/>
  <c r="G288" i="62"/>
  <c r="G287" i="62"/>
  <c r="G286" i="62"/>
  <c r="G285" i="62"/>
  <c r="G284" i="62"/>
  <c r="G283" i="62"/>
  <c r="G282" i="62"/>
  <c r="G281" i="62"/>
  <c r="G280" i="62"/>
  <c r="G279" i="62"/>
  <c r="G278" i="62"/>
  <c r="G277" i="62"/>
  <c r="G276" i="62"/>
  <c r="G275" i="62"/>
  <c r="G274" i="62"/>
  <c r="G273" i="62"/>
  <c r="G272" i="62"/>
  <c r="G271" i="62"/>
  <c r="G270" i="62"/>
  <c r="G269" i="62"/>
  <c r="G268" i="62"/>
  <c r="G267" i="62"/>
  <c r="G266" i="62"/>
  <c r="G265" i="62"/>
  <c r="G264" i="62"/>
  <c r="G263" i="62"/>
  <c r="G262" i="62"/>
  <c r="G261" i="62"/>
  <c r="G260" i="62"/>
  <c r="G259" i="62"/>
  <c r="G258" i="62"/>
  <c r="G257" i="62"/>
  <c r="G256" i="62"/>
  <c r="G255" i="62"/>
  <c r="G254" i="62"/>
  <c r="G253" i="62"/>
  <c r="G252" i="62"/>
  <c r="G251" i="62"/>
  <c r="G250" i="62"/>
  <c r="G249" i="62"/>
  <c r="G248" i="62"/>
  <c r="G247" i="62"/>
  <c r="G246" i="62"/>
  <c r="G245" i="62"/>
  <c r="G244" i="62"/>
  <c r="G243" i="62"/>
  <c r="G242" i="62"/>
  <c r="G241" i="62"/>
  <c r="G240" i="62"/>
  <c r="G239" i="62"/>
  <c r="G238" i="62"/>
  <c r="G237" i="62"/>
  <c r="G236" i="62"/>
  <c r="G235" i="62"/>
  <c r="G234" i="62"/>
  <c r="G233" i="62"/>
  <c r="G232" i="62"/>
  <c r="G231" i="62"/>
  <c r="G230" i="62"/>
  <c r="G229" i="62"/>
  <c r="G228" i="62"/>
  <c r="G227" i="62"/>
  <c r="G226" i="62"/>
  <c r="G225" i="62"/>
  <c r="G224" i="62"/>
  <c r="G223" i="62"/>
  <c r="G222" i="62"/>
  <c r="G221" i="62"/>
  <c r="G220" i="62"/>
  <c r="G219" i="62"/>
  <c r="G218" i="62"/>
  <c r="G217" i="62"/>
  <c r="G216" i="62"/>
  <c r="G215" i="62"/>
  <c r="G214" i="62"/>
  <c r="G213" i="62"/>
  <c r="G212" i="62"/>
  <c r="G211" i="62"/>
  <c r="G210" i="62"/>
  <c r="G209" i="62"/>
  <c r="G208" i="62"/>
  <c r="G207" i="62"/>
  <c r="G206" i="62"/>
  <c r="G205" i="62"/>
  <c r="G204" i="62"/>
  <c r="G203" i="62"/>
  <c r="G202" i="62"/>
  <c r="G201" i="62"/>
  <c r="G200" i="62"/>
  <c r="G199" i="62"/>
  <c r="G198" i="62"/>
  <c r="G197" i="62"/>
  <c r="G196" i="62"/>
  <c r="G195" i="62"/>
  <c r="G194" i="62"/>
  <c r="G193" i="62"/>
  <c r="G192" i="62"/>
  <c r="G191" i="62"/>
  <c r="G190" i="62"/>
  <c r="G189" i="62"/>
  <c r="G188" i="62"/>
  <c r="G187" i="62"/>
  <c r="G186" i="62"/>
  <c r="G185" i="62"/>
  <c r="G184" i="62"/>
  <c r="G183" i="62"/>
  <c r="G182" i="62"/>
  <c r="G181" i="62"/>
  <c r="G180" i="62"/>
  <c r="G179" i="62"/>
  <c r="G178" i="62"/>
  <c r="G177" i="62"/>
  <c r="G176" i="62"/>
  <c r="G175" i="62"/>
  <c r="G174" i="62"/>
  <c r="G173" i="62"/>
  <c r="G172" i="62"/>
  <c r="G171" i="62"/>
  <c r="G170" i="62"/>
  <c r="G169" i="62"/>
  <c r="G168" i="62"/>
  <c r="G167" i="62"/>
  <c r="G166" i="62"/>
  <c r="G165" i="62"/>
  <c r="G164" i="62"/>
  <c r="G163" i="62"/>
  <c r="G162" i="62"/>
  <c r="G161" i="62"/>
  <c r="G160" i="62"/>
  <c r="G159" i="62"/>
  <c r="G158" i="62"/>
  <c r="G157" i="62"/>
  <c r="G156" i="62"/>
  <c r="G155" i="62"/>
  <c r="G154" i="62"/>
  <c r="G153" i="62"/>
  <c r="G152" i="62"/>
  <c r="G151" i="62"/>
  <c r="G150" i="62"/>
  <c r="G149" i="62"/>
  <c r="G148" i="62"/>
  <c r="G147" i="62"/>
  <c r="G146" i="62"/>
  <c r="G145" i="62"/>
  <c r="G144" i="62"/>
  <c r="G143" i="62"/>
  <c r="G142" i="62"/>
  <c r="G141" i="62"/>
  <c r="G140" i="62"/>
  <c r="G139" i="62"/>
  <c r="G138" i="62"/>
  <c r="G137" i="62"/>
  <c r="G136" i="62"/>
  <c r="G135" i="62"/>
  <c r="G134" i="62"/>
  <c r="G133" i="62"/>
  <c r="G132" i="62"/>
  <c r="G131" i="62"/>
  <c r="G130" i="62"/>
  <c r="G129" i="62"/>
  <c r="G128" i="62"/>
  <c r="G127" i="62"/>
  <c r="G126" i="62"/>
  <c r="G125" i="62"/>
  <c r="G124" i="62"/>
  <c r="G123" i="62"/>
  <c r="G122" i="62"/>
  <c r="G121" i="62"/>
  <c r="G120" i="62"/>
  <c r="G119" i="62"/>
  <c r="G118" i="62"/>
  <c r="G117" i="62"/>
  <c r="G116" i="62"/>
  <c r="G115" i="62"/>
  <c r="G114" i="62"/>
  <c r="G113" i="62"/>
  <c r="G112" i="62"/>
  <c r="G111" i="62"/>
  <c r="G110" i="62"/>
  <c r="G109" i="62"/>
  <c r="G108" i="62"/>
  <c r="G107" i="62"/>
  <c r="G106" i="62"/>
  <c r="G105" i="62"/>
  <c r="G104" i="62"/>
  <c r="G103" i="62"/>
  <c r="G102" i="62"/>
  <c r="G101" i="62"/>
  <c r="G100" i="62"/>
  <c r="G99" i="62"/>
  <c r="G98" i="62"/>
  <c r="G97" i="62"/>
  <c r="G96" i="62"/>
  <c r="G95" i="62"/>
  <c r="G94" i="62"/>
  <c r="G93" i="62"/>
  <c r="G92" i="62"/>
  <c r="G91" i="62"/>
  <c r="G90" i="62"/>
  <c r="G89" i="62"/>
  <c r="G88" i="62"/>
  <c r="G87" i="62"/>
  <c r="G86" i="62"/>
  <c r="G85" i="62"/>
  <c r="G84" i="62"/>
  <c r="G83" i="62"/>
  <c r="G82" i="62"/>
  <c r="G81" i="62"/>
  <c r="G80" i="62"/>
  <c r="G79" i="62"/>
  <c r="G78" i="62"/>
  <c r="G77" i="62"/>
  <c r="G76" i="62"/>
  <c r="G75" i="62"/>
  <c r="G74" i="62"/>
  <c r="G73" i="62"/>
  <c r="G72" i="62"/>
  <c r="G71" i="62"/>
  <c r="G70" i="62"/>
  <c r="G69" i="62"/>
  <c r="G68" i="62"/>
  <c r="G67" i="62"/>
  <c r="G66" i="62"/>
  <c r="G65" i="62"/>
  <c r="G64" i="62"/>
  <c r="G63" i="62"/>
  <c r="G62" i="62"/>
  <c r="G61" i="62"/>
  <c r="G60" i="62"/>
  <c r="G59" i="62"/>
  <c r="G58" i="62"/>
  <c r="G57" i="62"/>
  <c r="G56" i="62"/>
  <c r="G55" i="62"/>
  <c r="G54" i="62"/>
  <c r="G53" i="62"/>
  <c r="G52" i="62"/>
  <c r="G51" i="62"/>
  <c r="G50" i="62"/>
  <c r="G49" i="62"/>
  <c r="G48" i="62"/>
  <c r="G47" i="62"/>
  <c r="G46" i="62"/>
  <c r="G45" i="62"/>
  <c r="G44" i="62"/>
  <c r="G43" i="62"/>
  <c r="G42" i="62"/>
  <c r="G41" i="62"/>
  <c r="G40" i="62"/>
  <c r="G39" i="62"/>
  <c r="G38" i="62"/>
  <c r="G37" i="62"/>
  <c r="G36" i="62"/>
  <c r="G35" i="62"/>
  <c r="G34" i="62"/>
  <c r="G33" i="62"/>
  <c r="G32" i="62"/>
  <c r="G31" i="62"/>
  <c r="G30" i="62"/>
  <c r="G29" i="62"/>
  <c r="G28" i="62"/>
  <c r="G27" i="62"/>
  <c r="G26" i="62"/>
  <c r="G25" i="62"/>
  <c r="G24" i="62"/>
  <c r="G23" i="62"/>
  <c r="G22" i="62"/>
  <c r="G21" i="62"/>
  <c r="G20" i="62"/>
  <c r="G19" i="62"/>
  <c r="G18" i="62"/>
  <c r="G17" i="62"/>
  <c r="G16" i="62"/>
  <c r="G15" i="62"/>
  <c r="G14" i="62"/>
  <c r="G13" i="62"/>
  <c r="G12" i="62"/>
  <c r="G11" i="62"/>
  <c r="G10" i="62"/>
  <c r="G9" i="62"/>
  <c r="G8" i="62"/>
  <c r="G7" i="62"/>
  <c r="G6" i="62"/>
  <c r="G5" i="62"/>
  <c r="G4" i="62"/>
  <c r="I1372" i="58" l="1"/>
  <c r="O1691" i="58"/>
  <c r="I1859" i="58"/>
  <c r="O1858" i="58"/>
  <c r="O1835" i="58"/>
  <c r="I1793" i="58"/>
  <c r="O1793" i="58" s="1"/>
  <c r="I1752" i="58"/>
  <c r="O1752" i="58" s="1"/>
  <c r="I1692" i="58"/>
  <c r="O1692" i="58" s="1"/>
  <c r="I1836" i="58"/>
  <c r="I1837" i="58" s="1"/>
  <c r="I1590" i="58"/>
  <c r="O1589" i="58"/>
  <c r="I1274" i="58"/>
  <c r="O1273" i="58"/>
  <c r="I1377" i="58"/>
  <c r="O1376" i="58"/>
  <c r="I1849" i="58"/>
  <c r="O1848" i="58"/>
  <c r="I1373" i="58"/>
  <c r="O1372" i="58"/>
  <c r="I839" i="58"/>
  <c r="O838" i="58"/>
  <c r="I1343" i="58"/>
  <c r="O1342" i="58"/>
  <c r="C4126" i="59"/>
  <c r="A4126" i="59" s="1"/>
  <c r="A4125" i="59"/>
  <c r="F374" i="64"/>
  <c r="F373" i="64"/>
  <c r="F372" i="64"/>
  <c r="F371" i="64"/>
  <c r="F370" i="64"/>
  <c r="F369" i="64"/>
  <c r="F368" i="64"/>
  <c r="F367" i="64"/>
  <c r="F366" i="64"/>
  <c r="F365" i="64"/>
  <c r="F364" i="64"/>
  <c r="F363" i="64"/>
  <c r="F362" i="64"/>
  <c r="F361" i="64"/>
  <c r="F360" i="64"/>
  <c r="F359" i="64"/>
  <c r="F358" i="64"/>
  <c r="F357" i="64"/>
  <c r="F356" i="64"/>
  <c r="F355" i="64"/>
  <c r="F354" i="64"/>
  <c r="F353" i="64"/>
  <c r="F352" i="64"/>
  <c r="F351" i="64"/>
  <c r="F350" i="64"/>
  <c r="F349" i="64"/>
  <c r="F348" i="64"/>
  <c r="F347" i="64"/>
  <c r="F346" i="64"/>
  <c r="F345" i="64"/>
  <c r="F344" i="64"/>
  <c r="F343" i="64"/>
  <c r="F342" i="64"/>
  <c r="F341" i="64"/>
  <c r="F340" i="64"/>
  <c r="F339" i="64"/>
  <c r="F338" i="64"/>
  <c r="F337" i="64"/>
  <c r="F336" i="64"/>
  <c r="F335" i="64"/>
  <c r="F334" i="64"/>
  <c r="F333" i="64"/>
  <c r="F332" i="64"/>
  <c r="F331" i="64"/>
  <c r="F330" i="64"/>
  <c r="F329" i="64"/>
  <c r="F328" i="64"/>
  <c r="F327" i="64"/>
  <c r="F326" i="64"/>
  <c r="F325" i="64"/>
  <c r="F324" i="64"/>
  <c r="F323" i="64"/>
  <c r="F322" i="64"/>
  <c r="F321" i="64"/>
  <c r="F320" i="64"/>
  <c r="F319" i="64"/>
  <c r="F318" i="64"/>
  <c r="F317" i="64"/>
  <c r="F316" i="64"/>
  <c r="F315" i="64"/>
  <c r="F314" i="64"/>
  <c r="F313" i="64"/>
  <c r="F312" i="64"/>
  <c r="F311" i="64"/>
  <c r="F310" i="64"/>
  <c r="F309" i="64"/>
  <c r="F308" i="64"/>
  <c r="F307" i="64"/>
  <c r="F306" i="64"/>
  <c r="F305" i="64"/>
  <c r="F304" i="64"/>
  <c r="F303" i="64"/>
  <c r="F302" i="64"/>
  <c r="F301" i="64"/>
  <c r="F300" i="64"/>
  <c r="F299" i="64"/>
  <c r="F298" i="64"/>
  <c r="F297" i="64"/>
  <c r="F296" i="64"/>
  <c r="F295" i="64"/>
  <c r="F294" i="64"/>
  <c r="F293" i="64"/>
  <c r="F292" i="64"/>
  <c r="F291" i="64"/>
  <c r="F290" i="64"/>
  <c r="F289" i="64"/>
  <c r="F288" i="64"/>
  <c r="F287" i="64"/>
  <c r="F286" i="64"/>
  <c r="F285" i="64"/>
  <c r="F284" i="64"/>
  <c r="F283" i="64"/>
  <c r="F282" i="64"/>
  <c r="F281" i="64"/>
  <c r="F280" i="64"/>
  <c r="F279" i="64"/>
  <c r="F278" i="64"/>
  <c r="F277" i="64"/>
  <c r="F276" i="64"/>
  <c r="F275" i="64"/>
  <c r="F274" i="64"/>
  <c r="F273" i="64"/>
  <c r="F272" i="64"/>
  <c r="F271" i="64"/>
  <c r="F270" i="64"/>
  <c r="F269" i="64"/>
  <c r="F268" i="64"/>
  <c r="F267" i="64"/>
  <c r="F266" i="64"/>
  <c r="F265" i="64"/>
  <c r="F264" i="64"/>
  <c r="F263" i="64"/>
  <c r="F262" i="64"/>
  <c r="F261" i="64"/>
  <c r="F260" i="64"/>
  <c r="F259" i="64"/>
  <c r="F258" i="64"/>
  <c r="F257" i="64"/>
  <c r="F256" i="64"/>
  <c r="F255" i="64"/>
  <c r="F254" i="64"/>
  <c r="F253" i="64"/>
  <c r="F252" i="64"/>
  <c r="F251" i="64"/>
  <c r="F250" i="64"/>
  <c r="F249" i="64"/>
  <c r="F248" i="64"/>
  <c r="F247" i="64"/>
  <c r="F246" i="64"/>
  <c r="F245" i="64"/>
  <c r="F244" i="64"/>
  <c r="F243" i="64"/>
  <c r="F242" i="64"/>
  <c r="F241" i="64"/>
  <c r="F240" i="64"/>
  <c r="F239" i="64"/>
  <c r="F238" i="64"/>
  <c r="F237" i="64"/>
  <c r="F236" i="64"/>
  <c r="F235" i="64"/>
  <c r="F234" i="64"/>
  <c r="F233" i="64"/>
  <c r="F232" i="64"/>
  <c r="F231" i="64"/>
  <c r="F230" i="64"/>
  <c r="F229" i="64"/>
  <c r="F228" i="64"/>
  <c r="F227" i="64"/>
  <c r="F226" i="64"/>
  <c r="F225" i="64"/>
  <c r="F224" i="64"/>
  <c r="F223" i="64"/>
  <c r="F222" i="64"/>
  <c r="F221" i="64"/>
  <c r="F220" i="64"/>
  <c r="F219" i="64"/>
  <c r="F218" i="64"/>
  <c r="F217" i="64"/>
  <c r="F216" i="64"/>
  <c r="F215" i="64"/>
  <c r="F214" i="64"/>
  <c r="F213" i="64"/>
  <c r="F212" i="64"/>
  <c r="F211" i="64"/>
  <c r="F210" i="64"/>
  <c r="F209" i="64"/>
  <c r="F208" i="64"/>
  <c r="F207" i="64"/>
  <c r="F206" i="64"/>
  <c r="F198" i="64"/>
  <c r="F87" i="64"/>
  <c r="F2" i="64"/>
  <c r="C3276" i="59"/>
  <c r="C3277" i="59" s="1"/>
  <c r="A3277" i="59" s="1"/>
  <c r="O1859" i="58" l="1"/>
  <c r="I1860" i="58"/>
  <c r="I1794" i="58"/>
  <c r="O1794" i="58" s="1"/>
  <c r="I1753" i="58"/>
  <c r="O1753" i="58" s="1"/>
  <c r="I1693" i="58"/>
  <c r="O1693" i="58" s="1"/>
  <c r="O1836" i="58"/>
  <c r="I1838" i="58"/>
  <c r="O1837" i="58"/>
  <c r="I1344" i="58"/>
  <c r="O1343" i="58"/>
  <c r="I1850" i="58"/>
  <c r="O1849" i="58"/>
  <c r="I840" i="58"/>
  <c r="O839" i="58"/>
  <c r="I1378" i="58"/>
  <c r="O1377" i="58"/>
  <c r="O1373" i="58"/>
  <c r="O1374" i="58"/>
  <c r="I1275" i="58"/>
  <c r="O1274" i="58"/>
  <c r="I1591" i="58"/>
  <c r="O1590" i="58"/>
  <c r="A3276" i="59"/>
  <c r="C4127" i="59"/>
  <c r="C3278" i="59"/>
  <c r="B52" i="64"/>
  <c r="B53" i="64" s="1"/>
  <c r="B54" i="64" s="1"/>
  <c r="B49" i="64"/>
  <c r="B50" i="64" s="1"/>
  <c r="B44" i="64"/>
  <c r="B45" i="64" s="1"/>
  <c r="B46" i="64" s="1"/>
  <c r="B47" i="64" s="1"/>
  <c r="B41" i="64"/>
  <c r="B42" i="64" s="1"/>
  <c r="B36" i="64"/>
  <c r="B37" i="64" s="1"/>
  <c r="B38" i="64" s="1"/>
  <c r="B39" i="64" s="1"/>
  <c r="B3" i="64"/>
  <c r="A3" i="64"/>
  <c r="C1819" i="59"/>
  <c r="C1820" i="59" s="1"/>
  <c r="C1821" i="59" s="1"/>
  <c r="C1822" i="59" s="1"/>
  <c r="C1823" i="59" s="1"/>
  <c r="C1824" i="59" s="1"/>
  <c r="C1825" i="59" s="1"/>
  <c r="C1826" i="59" s="1"/>
  <c r="C1827" i="59" s="1"/>
  <c r="C1828" i="59" s="1"/>
  <c r="C1829" i="59" s="1"/>
  <c r="C1831" i="59" s="1"/>
  <c r="C1832" i="59" s="1"/>
  <c r="C1833" i="59" s="1"/>
  <c r="C1834" i="59" s="1"/>
  <c r="C1835" i="59" s="1"/>
  <c r="C1836" i="59" s="1"/>
  <c r="C1837" i="59" s="1"/>
  <c r="C1838" i="59" s="1"/>
  <c r="C1839" i="59" s="1"/>
  <c r="C1840" i="59" s="1"/>
  <c r="C1841" i="59" s="1"/>
  <c r="C1842" i="59" s="1"/>
  <c r="C1843" i="59" s="1"/>
  <c r="C1844" i="59" s="1"/>
  <c r="C1845" i="59" s="1"/>
  <c r="C1846" i="59" s="1"/>
  <c r="C1847" i="59" s="1"/>
  <c r="C1848" i="59" s="1"/>
  <c r="C1849" i="59" s="1"/>
  <c r="C1850" i="59" s="1"/>
  <c r="C1851" i="59" s="1"/>
  <c r="C1852" i="59" s="1"/>
  <c r="C1853" i="59" s="1"/>
  <c r="C1854" i="59" s="1"/>
  <c r="C1855" i="59" s="1"/>
  <c r="C1856" i="59" s="1"/>
  <c r="C1857" i="59" s="1"/>
  <c r="C1858" i="59" s="1"/>
  <c r="C1859" i="59" s="1"/>
  <c r="C1860" i="59" s="1"/>
  <c r="C1861" i="59" s="1"/>
  <c r="C1862" i="59" s="1"/>
  <c r="C1863" i="59" s="1"/>
  <c r="C1865" i="59" s="1"/>
  <c r="C1866" i="59" s="1"/>
  <c r="C1867" i="59" s="1"/>
  <c r="C1868" i="59" s="1"/>
  <c r="C1869" i="59" s="1"/>
  <c r="C1870" i="59" s="1"/>
  <c r="C1871" i="59" s="1"/>
  <c r="C1872" i="59" s="1"/>
  <c r="C1873" i="59" s="1"/>
  <c r="C1874" i="59" s="1"/>
  <c r="C1875" i="59" s="1"/>
  <c r="C1876" i="59" s="1"/>
  <c r="C1877" i="59" s="1"/>
  <c r="C1878" i="59" s="1"/>
  <c r="C1879" i="59" s="1"/>
  <c r="C1880" i="59" s="1"/>
  <c r="C1881" i="59" s="1"/>
  <c r="C1882" i="59" s="1"/>
  <c r="C1883" i="59" s="1"/>
  <c r="C1884" i="59" s="1"/>
  <c r="C1885" i="59" s="1"/>
  <c r="C1886" i="59" s="1"/>
  <c r="C1887" i="59" s="1"/>
  <c r="C1888" i="59" s="1"/>
  <c r="C1889" i="59" s="1"/>
  <c r="C1891" i="59" s="1"/>
  <c r="C1892" i="59" s="1"/>
  <c r="C1893" i="59" s="1"/>
  <c r="C1894" i="59" s="1"/>
  <c r="C1895" i="59" s="1"/>
  <c r="C1896" i="59" s="1"/>
  <c r="C1897" i="59" s="1"/>
  <c r="C1898" i="59" s="1"/>
  <c r="C1899" i="59" s="1"/>
  <c r="C1900" i="59" s="1"/>
  <c r="C1901" i="59" s="1"/>
  <c r="C1902" i="59" s="1"/>
  <c r="C1903" i="59" s="1"/>
  <c r="C1904" i="59" s="1"/>
  <c r="C1905" i="59" s="1"/>
  <c r="C1906" i="59" s="1"/>
  <c r="C1907" i="59" s="1"/>
  <c r="C1908" i="59" s="1"/>
  <c r="C1909" i="59" s="1"/>
  <c r="C1910" i="59" s="1"/>
  <c r="C1911" i="59" s="1"/>
  <c r="C1912" i="59" s="1"/>
  <c r="C1913" i="59" s="1"/>
  <c r="C1914" i="59" s="1"/>
  <c r="C1915" i="59" s="1"/>
  <c r="C1916" i="59" s="1"/>
  <c r="C1917" i="59" s="1"/>
  <c r="C1918" i="59" s="1"/>
  <c r="C1919" i="59" s="1"/>
  <c r="C1920" i="59" s="1"/>
  <c r="C1921" i="59" s="1"/>
  <c r="C1922" i="59" s="1"/>
  <c r="C1923" i="59" s="1"/>
  <c r="C1924" i="59" s="1"/>
  <c r="C1925" i="59" s="1"/>
  <c r="C1926" i="59" s="1"/>
  <c r="C1927" i="59" s="1"/>
  <c r="C1928" i="59" s="1"/>
  <c r="C1929" i="59" s="1"/>
  <c r="C1930" i="59" s="1"/>
  <c r="C1931" i="59" s="1"/>
  <c r="C1932" i="59" s="1"/>
  <c r="C1933" i="59" s="1"/>
  <c r="C1934" i="59" s="1"/>
  <c r="C1935" i="59" s="1"/>
  <c r="C1937" i="59" s="1"/>
  <c r="C1938" i="59" s="1"/>
  <c r="C1939" i="59" s="1"/>
  <c r="C1940" i="59" s="1"/>
  <c r="C1941" i="59" s="1"/>
  <c r="C1942" i="59" s="1"/>
  <c r="C1943" i="59" s="1"/>
  <c r="C1944" i="59" s="1"/>
  <c r="C1945" i="59" s="1"/>
  <c r="C1946" i="59" s="1"/>
  <c r="C1947" i="59" s="1"/>
  <c r="C1948" i="59" s="1"/>
  <c r="C1949" i="59" s="1"/>
  <c r="C1950" i="59" s="1"/>
  <c r="C1951" i="59" s="1"/>
  <c r="C1952" i="59" s="1"/>
  <c r="C1953" i="59" s="1"/>
  <c r="C1954" i="59" s="1"/>
  <c r="C1955" i="59" s="1"/>
  <c r="C1956" i="59" s="1"/>
  <c r="C1957" i="59" s="1"/>
  <c r="C1958" i="59" s="1"/>
  <c r="C1959" i="59" s="1"/>
  <c r="C1960" i="59" s="1"/>
  <c r="C1961" i="59" s="1"/>
  <c r="C1962" i="59" s="1"/>
  <c r="C1963" i="59" s="1"/>
  <c r="C1964" i="59" s="1"/>
  <c r="C1965" i="59" s="1"/>
  <c r="C1966" i="59" s="1"/>
  <c r="C1967" i="59" s="1"/>
  <c r="C1968" i="59" s="1"/>
  <c r="C1969" i="59" s="1"/>
  <c r="C1970" i="59" s="1"/>
  <c r="C1971" i="59" s="1"/>
  <c r="C1972" i="59" s="1"/>
  <c r="C1973" i="59" s="1"/>
  <c r="C1974" i="59" s="1"/>
  <c r="C1975" i="59" s="1"/>
  <c r="C1976" i="59" s="1"/>
  <c r="C1977" i="59" s="1"/>
  <c r="C1979" i="59" s="1"/>
  <c r="C1980" i="59" s="1"/>
  <c r="C1981" i="59" s="1"/>
  <c r="C1982" i="59" s="1"/>
  <c r="C1983" i="59" s="1"/>
  <c r="C1984" i="59" s="1"/>
  <c r="C1985" i="59" s="1"/>
  <c r="C1986" i="59" s="1"/>
  <c r="C1987" i="59" s="1"/>
  <c r="C1988" i="59" s="1"/>
  <c r="C1989" i="59" s="1"/>
  <c r="C1990" i="59" s="1"/>
  <c r="C1991" i="59" s="1"/>
  <c r="C1992" i="59" s="1"/>
  <c r="C1993" i="59" s="1"/>
  <c r="C1994" i="59" s="1"/>
  <c r="C1995" i="59" s="1"/>
  <c r="C1996" i="59" s="1"/>
  <c r="C1997" i="59" s="1"/>
  <c r="C1998" i="59" s="1"/>
  <c r="C1999" i="59" s="1"/>
  <c r="C2000" i="59" s="1"/>
  <c r="C2001" i="59" s="1"/>
  <c r="C2002" i="59" s="1"/>
  <c r="C2003" i="59" s="1"/>
  <c r="C2004" i="59" s="1"/>
  <c r="C2005" i="59" s="1"/>
  <c r="C2006" i="59" s="1"/>
  <c r="C2007" i="59" s="1"/>
  <c r="C2008" i="59" s="1"/>
  <c r="C2009" i="59" s="1"/>
  <c r="C2011" i="59" s="1"/>
  <c r="C2012" i="59" s="1"/>
  <c r="C2013" i="59" s="1"/>
  <c r="C2014" i="59" s="1"/>
  <c r="C2015" i="59" s="1"/>
  <c r="C2016" i="59" s="1"/>
  <c r="C2017" i="59" s="1"/>
  <c r="C2018" i="59" s="1"/>
  <c r="C2019" i="59" s="1"/>
  <c r="C2020" i="59" s="1"/>
  <c r="C2021" i="59" s="1"/>
  <c r="C2022" i="59" s="1"/>
  <c r="C2023" i="59" s="1"/>
  <c r="C2024" i="59" s="1"/>
  <c r="C2025" i="59" s="1"/>
  <c r="C2026" i="59" s="1"/>
  <c r="C2027" i="59" s="1"/>
  <c r="C2028" i="59" s="1"/>
  <c r="C2029" i="59" s="1"/>
  <c r="C2030" i="59" s="1"/>
  <c r="C2031" i="59" s="1"/>
  <c r="C2032" i="59" s="1"/>
  <c r="C2033" i="59" s="1"/>
  <c r="C2034" i="59" s="1"/>
  <c r="C2035" i="59" s="1"/>
  <c r="C2036" i="59" s="1"/>
  <c r="C2037" i="59" s="1"/>
  <c r="C2038" i="59" s="1"/>
  <c r="C2039" i="59" s="1"/>
  <c r="C2040" i="59" s="1"/>
  <c r="C2041" i="59" s="1"/>
  <c r="C2042" i="59" s="1"/>
  <c r="C2043" i="59" s="1"/>
  <c r="C2044" i="59" s="1"/>
  <c r="C2045" i="59" s="1"/>
  <c r="C2046" i="59" s="1"/>
  <c r="C2047" i="59" s="1"/>
  <c r="C2048" i="59" s="1"/>
  <c r="C2049" i="59" s="1"/>
  <c r="C2050" i="59" s="1"/>
  <c r="C2051" i="59" s="1"/>
  <c r="C2052" i="59" s="1"/>
  <c r="C2053" i="59" s="1"/>
  <c r="C2054" i="59" s="1"/>
  <c r="C2055" i="59" s="1"/>
  <c r="C2056" i="59" s="1"/>
  <c r="C2057" i="59" s="1"/>
  <c r="C2058" i="59" s="1"/>
  <c r="C2059" i="59" s="1"/>
  <c r="C2060" i="59" s="1"/>
  <c r="C2061" i="59" s="1"/>
  <c r="C2062" i="59" s="1"/>
  <c r="C2063" i="59" s="1"/>
  <c r="C2065" i="59" s="1"/>
  <c r="C2066" i="59" s="1"/>
  <c r="C2067" i="59" s="1"/>
  <c r="C2068" i="59" s="1"/>
  <c r="C2069" i="59" s="1"/>
  <c r="C2070" i="59" s="1"/>
  <c r="C2071" i="59" s="1"/>
  <c r="C2072" i="59" s="1"/>
  <c r="C2073" i="59" s="1"/>
  <c r="C2074" i="59" s="1"/>
  <c r="C2075" i="59" s="1"/>
  <c r="C2076" i="59" s="1"/>
  <c r="C2077" i="59" s="1"/>
  <c r="C2078" i="59" s="1"/>
  <c r="C2079" i="59" s="1"/>
  <c r="C2080" i="59" s="1"/>
  <c r="C2081" i="59" s="1"/>
  <c r="C2082" i="59" s="1"/>
  <c r="C2083" i="59" s="1"/>
  <c r="C2084" i="59" s="1"/>
  <c r="C2085" i="59" s="1"/>
  <c r="C2086" i="59" s="1"/>
  <c r="C2087" i="59" s="1"/>
  <c r="C2088" i="59" s="1"/>
  <c r="C2089" i="59" s="1"/>
  <c r="C2090" i="59" s="1"/>
  <c r="C2091" i="59" s="1"/>
  <c r="C2092" i="59" s="1"/>
  <c r="C2093" i="59" s="1"/>
  <c r="C2094" i="59" s="1"/>
  <c r="C2095" i="59" s="1"/>
  <c r="C2096" i="59" s="1"/>
  <c r="C2097" i="59" s="1"/>
  <c r="C2098" i="59" s="1"/>
  <c r="C2099" i="59" s="1"/>
  <c r="C2100" i="59" s="1"/>
  <c r="C2101" i="59" s="1"/>
  <c r="C2102" i="59" s="1"/>
  <c r="C2103" i="59" s="1"/>
  <c r="C2104" i="59" s="1"/>
  <c r="C2105" i="59" s="1"/>
  <c r="C2106" i="59" s="1"/>
  <c r="C2107" i="59" s="1"/>
  <c r="C2108" i="59" s="1"/>
  <c r="C2109" i="59" s="1"/>
  <c r="C2110" i="59" s="1"/>
  <c r="C2111" i="59" s="1"/>
  <c r="C2112" i="59" s="1"/>
  <c r="C2113" i="59" s="1"/>
  <c r="C2114" i="59" s="1"/>
  <c r="C2115" i="59" s="1"/>
  <c r="C2116" i="59" s="1"/>
  <c r="C2117" i="59" s="1"/>
  <c r="C2118" i="59" s="1"/>
  <c r="C2119" i="59" s="1"/>
  <c r="C2121" i="59" s="1"/>
  <c r="C2122" i="59" s="1"/>
  <c r="C2123" i="59" s="1"/>
  <c r="C2124" i="59" s="1"/>
  <c r="C2125" i="59" s="1"/>
  <c r="C2126" i="59" s="1"/>
  <c r="C2127" i="59" s="1"/>
  <c r="C2128" i="59" s="1"/>
  <c r="C2129" i="59" s="1"/>
  <c r="C2130" i="59" s="1"/>
  <c r="C2131" i="59" s="1"/>
  <c r="C2132" i="59" s="1"/>
  <c r="C2133" i="59" s="1"/>
  <c r="C2134" i="59" s="1"/>
  <c r="C2135" i="59" s="1"/>
  <c r="C2136" i="59" s="1"/>
  <c r="C2137" i="59" s="1"/>
  <c r="C2138" i="59" s="1"/>
  <c r="C2139" i="59" s="1"/>
  <c r="C2140" i="59" s="1"/>
  <c r="C2141" i="59" s="1"/>
  <c r="C2142" i="59" s="1"/>
  <c r="C2143" i="59" s="1"/>
  <c r="C2144" i="59" s="1"/>
  <c r="C2145" i="59" s="1"/>
  <c r="C2146" i="59" s="1"/>
  <c r="C2147" i="59" s="1"/>
  <c r="C2148" i="59" s="1"/>
  <c r="C2149" i="59" s="1"/>
  <c r="C2150" i="59" s="1"/>
  <c r="C2151" i="59" s="1"/>
  <c r="C2153" i="59" s="1"/>
  <c r="C2154" i="59" s="1"/>
  <c r="C2155" i="59" s="1"/>
  <c r="C2156" i="59" s="1"/>
  <c r="C2157" i="59" s="1"/>
  <c r="C2158" i="59" s="1"/>
  <c r="C2159" i="59" s="1"/>
  <c r="C2160" i="59" s="1"/>
  <c r="C2161" i="59" s="1"/>
  <c r="C2162" i="59" s="1"/>
  <c r="C2163" i="59" s="1"/>
  <c r="C2164" i="59" s="1"/>
  <c r="C2165" i="59" s="1"/>
  <c r="C2166" i="59" s="1"/>
  <c r="C2167" i="59" s="1"/>
  <c r="C2168" i="59" s="1"/>
  <c r="C2169" i="59" s="1"/>
  <c r="C2170" i="59" s="1"/>
  <c r="C2171" i="59" s="1"/>
  <c r="C2172" i="59" s="1"/>
  <c r="C2173" i="59" s="1"/>
  <c r="C2174" i="59" s="1"/>
  <c r="C2175" i="59" s="1"/>
  <c r="C2176" i="59" s="1"/>
  <c r="C2177" i="59" s="1"/>
  <c r="C2178" i="59" s="1"/>
  <c r="C2179" i="59" s="1"/>
  <c r="C2180" i="59" s="1"/>
  <c r="C2181" i="59" s="1"/>
  <c r="C2182" i="59" s="1"/>
  <c r="C2183" i="59" s="1"/>
  <c r="C2185" i="59" s="1"/>
  <c r="C2186" i="59" s="1"/>
  <c r="C2187" i="59" s="1"/>
  <c r="C2188" i="59" s="1"/>
  <c r="C2189" i="59" s="1"/>
  <c r="C2190" i="59" s="1"/>
  <c r="C2191" i="59" s="1"/>
  <c r="C2192" i="59" s="1"/>
  <c r="C2193" i="59" s="1"/>
  <c r="C2194" i="59" s="1"/>
  <c r="C2195" i="59" s="1"/>
  <c r="C2196" i="59" s="1"/>
  <c r="C2197" i="59" s="1"/>
  <c r="C2198" i="59" s="1"/>
  <c r="C2199" i="59" s="1"/>
  <c r="C2200" i="59" s="1"/>
  <c r="C2201" i="59" s="1"/>
  <c r="C2202" i="59" s="1"/>
  <c r="C2203" i="59" s="1"/>
  <c r="C2204" i="59" s="1"/>
  <c r="C2205" i="59" s="1"/>
  <c r="C2206" i="59" s="1"/>
  <c r="C2207" i="59" s="1"/>
  <c r="C2208" i="59" s="1"/>
  <c r="C2209" i="59" s="1"/>
  <c r="C2210" i="59" s="1"/>
  <c r="C2211" i="59" s="1"/>
  <c r="C2212" i="59" s="1"/>
  <c r="C2213" i="59" s="1"/>
  <c r="C2214" i="59" s="1"/>
  <c r="C2215" i="59" s="1"/>
  <c r="C2216" i="59" s="1"/>
  <c r="C2217" i="59" s="1"/>
  <c r="C2219" i="59" s="1"/>
  <c r="C2220" i="59" s="1"/>
  <c r="C2221" i="59" s="1"/>
  <c r="C2222" i="59" s="1"/>
  <c r="C2223" i="59" s="1"/>
  <c r="C2224" i="59" s="1"/>
  <c r="C2225" i="59" s="1"/>
  <c r="C2226" i="59" s="1"/>
  <c r="C2227" i="59" s="1"/>
  <c r="C2228" i="59" s="1"/>
  <c r="C2229" i="59" s="1"/>
  <c r="C2230" i="59" s="1"/>
  <c r="C2231" i="59" s="1"/>
  <c r="C2232" i="59" s="1"/>
  <c r="C2233" i="59" s="1"/>
  <c r="C2234" i="59" s="1"/>
  <c r="C2235" i="59" s="1"/>
  <c r="C2236" i="59" s="1"/>
  <c r="C2237" i="59" s="1"/>
  <c r="C2238" i="59" s="1"/>
  <c r="C2239" i="59" s="1"/>
  <c r="C2240" i="59" s="1"/>
  <c r="C2241" i="59" s="1"/>
  <c r="C2242" i="59" s="1"/>
  <c r="C2243" i="59" s="1"/>
  <c r="C2244" i="59" s="1"/>
  <c r="C2245" i="59" s="1"/>
  <c r="C2246" i="59" s="1"/>
  <c r="C2247" i="59" s="1"/>
  <c r="C2249" i="59" s="1"/>
  <c r="C2250" i="59" s="1"/>
  <c r="C2251" i="59" s="1"/>
  <c r="C2252" i="59" s="1"/>
  <c r="C2253" i="59" s="1"/>
  <c r="C2254" i="59" s="1"/>
  <c r="C2255" i="59" s="1"/>
  <c r="C2256" i="59" s="1"/>
  <c r="C2257" i="59" s="1"/>
  <c r="C2258" i="59" s="1"/>
  <c r="C2259" i="59" s="1"/>
  <c r="C2260" i="59" s="1"/>
  <c r="C2261" i="59" s="1"/>
  <c r="C2262" i="59" s="1"/>
  <c r="C2263" i="59" s="1"/>
  <c r="C2264" i="59" s="1"/>
  <c r="C2265" i="59" s="1"/>
  <c r="C2266" i="59" s="1"/>
  <c r="C2267" i="59" s="1"/>
  <c r="C2268" i="59" s="1"/>
  <c r="C2269" i="59" s="1"/>
  <c r="C2270" i="59" s="1"/>
  <c r="C2271" i="59" s="1"/>
  <c r="C2272" i="59" s="1"/>
  <c r="C2273" i="59" s="1"/>
  <c r="C2274" i="59" s="1"/>
  <c r="C2275" i="59" s="1"/>
  <c r="C2276" i="59" s="1"/>
  <c r="C2277" i="59" s="1"/>
  <c r="C2279" i="59" s="1"/>
  <c r="C2280" i="59" s="1"/>
  <c r="C2281" i="59" s="1"/>
  <c r="C2282" i="59" s="1"/>
  <c r="C2283" i="59" s="1"/>
  <c r="C2284" i="59" s="1"/>
  <c r="C2285" i="59" s="1"/>
  <c r="C2286" i="59" s="1"/>
  <c r="C2287" i="59" s="1"/>
  <c r="C2288" i="59" s="1"/>
  <c r="C2289" i="59" s="1"/>
  <c r="C2290" i="59" s="1"/>
  <c r="C2291" i="59" s="1"/>
  <c r="C2292" i="59" s="1"/>
  <c r="C2293" i="59" s="1"/>
  <c r="C2294" i="59" s="1"/>
  <c r="C2295" i="59" s="1"/>
  <c r="C2296" i="59" s="1"/>
  <c r="C2297" i="59" s="1"/>
  <c r="C2298" i="59" s="1"/>
  <c r="C2299" i="59" s="1"/>
  <c r="C2300" i="59" s="1"/>
  <c r="C2301" i="59" s="1"/>
  <c r="C2302" i="59" s="1"/>
  <c r="C2303" i="59" s="1"/>
  <c r="C2304" i="59" s="1"/>
  <c r="C2305" i="59" s="1"/>
  <c r="C2306" i="59" s="1"/>
  <c r="C2307" i="59" s="1"/>
  <c r="C2308" i="59" s="1"/>
  <c r="C2309" i="59" s="1"/>
  <c r="C2311" i="59" s="1"/>
  <c r="C2312" i="59" s="1"/>
  <c r="C2313" i="59" s="1"/>
  <c r="C2314" i="59" s="1"/>
  <c r="C2315" i="59" s="1"/>
  <c r="C2316" i="59" s="1"/>
  <c r="C2317" i="59" s="1"/>
  <c r="C2318" i="59" s="1"/>
  <c r="C2319" i="59" s="1"/>
  <c r="C2320" i="59" s="1"/>
  <c r="C2321" i="59" s="1"/>
  <c r="C2322" i="59" s="1"/>
  <c r="C2323" i="59" s="1"/>
  <c r="C2324" i="59" s="1"/>
  <c r="C2325" i="59" s="1"/>
  <c r="C2326" i="59" s="1"/>
  <c r="C2327" i="59" s="1"/>
  <c r="C2329" i="59" s="1"/>
  <c r="C2330" i="59" s="1"/>
  <c r="C2331" i="59" s="1"/>
  <c r="C2332" i="59" s="1"/>
  <c r="C2333" i="59" s="1"/>
  <c r="C2334" i="59" s="1"/>
  <c r="C2335" i="59" s="1"/>
  <c r="C2336" i="59" s="1"/>
  <c r="C2337" i="59" s="1"/>
  <c r="C2338" i="59" s="1"/>
  <c r="C2339" i="59" s="1"/>
  <c r="C2340" i="59" s="1"/>
  <c r="C2341" i="59" s="1"/>
  <c r="C2342" i="59" s="1"/>
  <c r="C2343" i="59" s="1"/>
  <c r="C2344" i="59" s="1"/>
  <c r="C2345" i="59" s="1"/>
  <c r="C2346" i="59" s="1"/>
  <c r="C2347" i="59" s="1"/>
  <c r="C2348" i="59" s="1"/>
  <c r="C2349" i="59" s="1"/>
  <c r="C2350" i="59" s="1"/>
  <c r="C2351" i="59" s="1"/>
  <c r="C2352" i="59" s="1"/>
  <c r="C2353" i="59" s="1"/>
  <c r="C2354" i="59" s="1"/>
  <c r="C2355" i="59" s="1"/>
  <c r="C2356" i="59" s="1"/>
  <c r="C2357" i="59" s="1"/>
  <c r="C2358" i="59" s="1"/>
  <c r="C2359" i="59" s="1"/>
  <c r="C2360" i="59" s="1"/>
  <c r="C2361" i="59" s="1"/>
  <c r="C2363" i="59" s="1"/>
  <c r="C2364" i="59" s="1"/>
  <c r="C2365" i="59" s="1"/>
  <c r="C2366" i="59" s="1"/>
  <c r="C2367" i="59" s="1"/>
  <c r="C2368" i="59" s="1"/>
  <c r="C2369" i="59" s="1"/>
  <c r="C2370" i="59" s="1"/>
  <c r="C2371" i="59" s="1"/>
  <c r="C2372" i="59" s="1"/>
  <c r="C2373" i="59" s="1"/>
  <c r="C2374" i="59" s="1"/>
  <c r="C2375" i="59" s="1"/>
  <c r="C2376" i="59" s="1"/>
  <c r="C2377" i="59" s="1"/>
  <c r="C2378" i="59" s="1"/>
  <c r="C2379" i="59" s="1"/>
  <c r="C2380" i="59" s="1"/>
  <c r="C2381" i="59" s="1"/>
  <c r="C2382" i="59" s="1"/>
  <c r="C2383" i="59" s="1"/>
  <c r="C2384" i="59" s="1"/>
  <c r="C2385" i="59" s="1"/>
  <c r="C2386" i="59" s="1"/>
  <c r="C2387" i="59" s="1"/>
  <c r="C2388" i="59" s="1"/>
  <c r="C2389" i="59" s="1"/>
  <c r="C2390" i="59" s="1"/>
  <c r="C2391" i="59" s="1"/>
  <c r="C2392" i="59" s="1"/>
  <c r="C2393" i="59" s="1"/>
  <c r="C2394" i="59" s="1"/>
  <c r="C2395" i="59" s="1"/>
  <c r="C2397" i="59" s="1"/>
  <c r="C2398" i="59" s="1"/>
  <c r="C2399" i="59" s="1"/>
  <c r="C2400" i="59" s="1"/>
  <c r="C2401" i="59" s="1"/>
  <c r="C2402" i="59" s="1"/>
  <c r="C2403" i="59" s="1"/>
  <c r="C2404" i="59" s="1"/>
  <c r="C2405" i="59" s="1"/>
  <c r="C2406" i="59" s="1"/>
  <c r="C2407" i="59" s="1"/>
  <c r="C2408" i="59" s="1"/>
  <c r="C2409" i="59" s="1"/>
  <c r="C2410" i="59" s="1"/>
  <c r="C2411" i="59" s="1"/>
  <c r="C2412" i="59" s="1"/>
  <c r="C2413" i="59" s="1"/>
  <c r="C2414" i="59" s="1"/>
  <c r="C2415" i="59" s="1"/>
  <c r="C2416" i="59" s="1"/>
  <c r="C2417" i="59" s="1"/>
  <c r="C2418" i="59" s="1"/>
  <c r="C2419" i="59" s="1"/>
  <c r="C2420" i="59" s="1"/>
  <c r="C2421" i="59" s="1"/>
  <c r="C2422" i="59" s="1"/>
  <c r="C2423" i="59" s="1"/>
  <c r="C2424" i="59" s="1"/>
  <c r="C2425" i="59" s="1"/>
  <c r="C2426" i="59" s="1"/>
  <c r="C2427" i="59" s="1"/>
  <c r="C2428" i="59" s="1"/>
  <c r="C2429" i="59" s="1"/>
  <c r="C2430" i="59" s="1"/>
  <c r="C2431" i="59" s="1"/>
  <c r="C2432" i="59" s="1"/>
  <c r="C2433" i="59" s="1"/>
  <c r="C2434" i="59" s="1"/>
  <c r="C2435" i="59" s="1"/>
  <c r="C2436" i="59" s="1"/>
  <c r="C2437" i="59" s="1"/>
  <c r="C2438" i="59" s="1"/>
  <c r="C2439" i="59" s="1"/>
  <c r="C2440" i="59" s="1"/>
  <c r="C2441" i="59" s="1"/>
  <c r="C2442" i="59" s="1"/>
  <c r="C2443" i="59" s="1"/>
  <c r="C2445" i="59" s="1"/>
  <c r="C2446" i="59" s="1"/>
  <c r="C2447" i="59" s="1"/>
  <c r="C2448" i="59" s="1"/>
  <c r="C2449" i="59" s="1"/>
  <c r="C2450" i="59" s="1"/>
  <c r="C2451" i="59" s="1"/>
  <c r="C2452" i="59" s="1"/>
  <c r="C2453" i="59" s="1"/>
  <c r="C2454" i="59" s="1"/>
  <c r="C2455" i="59" s="1"/>
  <c r="C2456" i="59" s="1"/>
  <c r="C2457" i="59" s="1"/>
  <c r="C2458" i="59" s="1"/>
  <c r="C2459" i="59" s="1"/>
  <c r="C2460" i="59" s="1"/>
  <c r="C2461" i="59" s="1"/>
  <c r="C2462" i="59" s="1"/>
  <c r="C2463" i="59" s="1"/>
  <c r="C2464" i="59" s="1"/>
  <c r="C2465" i="59" s="1"/>
  <c r="C2466" i="59" s="1"/>
  <c r="C2467" i="59" s="1"/>
  <c r="C2468" i="59" s="1"/>
  <c r="C2469" i="59" s="1"/>
  <c r="C2470" i="59" s="1"/>
  <c r="C2471" i="59" s="1"/>
  <c r="C2473" i="59" s="1"/>
  <c r="C2474" i="59" s="1"/>
  <c r="C2475" i="59" s="1"/>
  <c r="C2476" i="59" s="1"/>
  <c r="C2477" i="59" s="1"/>
  <c r="C2478" i="59" s="1"/>
  <c r="C2479" i="59" s="1"/>
  <c r="C2480" i="59" s="1"/>
  <c r="C2481" i="59" s="1"/>
  <c r="C2482" i="59" s="1"/>
  <c r="C2483" i="59" s="1"/>
  <c r="C2484" i="59" s="1"/>
  <c r="C2485" i="59" s="1"/>
  <c r="C2486" i="59" s="1"/>
  <c r="C2487" i="59" s="1"/>
  <c r="C2488" i="59" s="1"/>
  <c r="C2489" i="59" s="1"/>
  <c r="C2490" i="59" s="1"/>
  <c r="C2491" i="59" s="1"/>
  <c r="C2492" i="59" s="1"/>
  <c r="C2493" i="59" s="1"/>
  <c r="C2494" i="59" s="1"/>
  <c r="C2495" i="59" s="1"/>
  <c r="C2496" i="59" s="1"/>
  <c r="C2497" i="59" s="1"/>
  <c r="A1474" i="59"/>
  <c r="B3" i="59"/>
  <c r="B4" i="59" s="1"/>
  <c r="B5" i="59" s="1"/>
  <c r="B6" i="59" s="1"/>
  <c r="B7" i="59" s="1"/>
  <c r="B8" i="59" s="1"/>
  <c r="B9" i="59" s="1"/>
  <c r="B10" i="59" s="1"/>
  <c r="B11" i="59" s="1"/>
  <c r="B12" i="59" s="1"/>
  <c r="B13" i="59" s="1"/>
  <c r="B14" i="59" s="1"/>
  <c r="B15" i="59" s="1"/>
  <c r="B16" i="59" s="1"/>
  <c r="B17" i="59" s="1"/>
  <c r="B18" i="59" s="1"/>
  <c r="B19" i="59" s="1"/>
  <c r="B20" i="59" s="1"/>
  <c r="B21" i="59" s="1"/>
  <c r="B22" i="59" s="1"/>
  <c r="B23" i="59" s="1"/>
  <c r="B24" i="59" s="1"/>
  <c r="B25" i="59" s="1"/>
  <c r="B26" i="59" s="1"/>
  <c r="B27" i="59" s="1"/>
  <c r="B28" i="59" s="1"/>
  <c r="B29" i="59" s="1"/>
  <c r="B30" i="59" s="1"/>
  <c r="B31" i="59" s="1"/>
  <c r="B32" i="59" s="1"/>
  <c r="B33" i="59" s="1"/>
  <c r="B34" i="59" s="1"/>
  <c r="B35" i="59" s="1"/>
  <c r="B36" i="59" s="1"/>
  <c r="B37" i="59" s="1"/>
  <c r="B38" i="59" s="1"/>
  <c r="B39" i="59" s="1"/>
  <c r="B40" i="59" s="1"/>
  <c r="B41" i="59" s="1"/>
  <c r="B42" i="59" s="1"/>
  <c r="B43" i="59" s="1"/>
  <c r="B44" i="59" s="1"/>
  <c r="B45" i="59" s="1"/>
  <c r="B46" i="59" s="1"/>
  <c r="B47" i="59" s="1"/>
  <c r="B48" i="59" s="1"/>
  <c r="B49" i="59" s="1"/>
  <c r="B50" i="59" s="1"/>
  <c r="B51" i="59" s="1"/>
  <c r="B52" i="59" s="1"/>
  <c r="B53" i="59" s="1"/>
  <c r="B54" i="59" s="1"/>
  <c r="B55" i="59" s="1"/>
  <c r="B56" i="59" s="1"/>
  <c r="B57" i="59" s="1"/>
  <c r="B58" i="59" s="1"/>
  <c r="B59" i="59" s="1"/>
  <c r="B60" i="59" s="1"/>
  <c r="B61" i="59" s="1"/>
  <c r="B62" i="59" s="1"/>
  <c r="B63" i="59" s="1"/>
  <c r="B64" i="59" s="1"/>
  <c r="B65" i="59" s="1"/>
  <c r="B66" i="59" s="1"/>
  <c r="B67" i="59" s="1"/>
  <c r="B68" i="59" s="1"/>
  <c r="B69" i="59" s="1"/>
  <c r="B70" i="59" s="1"/>
  <c r="B71" i="59" s="1"/>
  <c r="B72" i="59" s="1"/>
  <c r="B73" i="59" s="1"/>
  <c r="B74" i="59" s="1"/>
  <c r="B75" i="59" s="1"/>
  <c r="B76" i="59" s="1"/>
  <c r="B77" i="59" s="1"/>
  <c r="B78" i="59" s="1"/>
  <c r="B79" i="59" s="1"/>
  <c r="B80" i="59" s="1"/>
  <c r="B81" i="59" s="1"/>
  <c r="B82" i="59" s="1"/>
  <c r="B83" i="59" s="1"/>
  <c r="B84" i="59" s="1"/>
  <c r="B85" i="59" s="1"/>
  <c r="B86" i="59" s="1"/>
  <c r="B87" i="59" s="1"/>
  <c r="B88" i="59" s="1"/>
  <c r="B89" i="59" s="1"/>
  <c r="B90" i="59" s="1"/>
  <c r="B91" i="59" s="1"/>
  <c r="B92" i="59" s="1"/>
  <c r="B93" i="59" s="1"/>
  <c r="B94" i="59" s="1"/>
  <c r="B95" i="59" s="1"/>
  <c r="B96" i="59" s="1"/>
  <c r="B97" i="59" s="1"/>
  <c r="B98" i="59" s="1"/>
  <c r="B99" i="59" s="1"/>
  <c r="B100" i="59" s="1"/>
  <c r="B101" i="59" s="1"/>
  <c r="B102" i="59" s="1"/>
  <c r="B103" i="59" s="1"/>
  <c r="B104" i="59" s="1"/>
  <c r="B105" i="59" s="1"/>
  <c r="B106" i="59" s="1"/>
  <c r="B107" i="59" s="1"/>
  <c r="B108" i="59" s="1"/>
  <c r="B109" i="59" s="1"/>
  <c r="B110" i="59" s="1"/>
  <c r="B111" i="59" s="1"/>
  <c r="B112" i="59" s="1"/>
  <c r="B113" i="59" s="1"/>
  <c r="B114" i="59" s="1"/>
  <c r="B115" i="59" s="1"/>
  <c r="B116" i="59" s="1"/>
  <c r="B117" i="59" s="1"/>
  <c r="B118" i="59" s="1"/>
  <c r="B119" i="59" s="1"/>
  <c r="B120" i="59" s="1"/>
  <c r="B121" i="59" s="1"/>
  <c r="B122" i="59" s="1"/>
  <c r="B123" i="59" s="1"/>
  <c r="B124" i="59" s="1"/>
  <c r="B125" i="59" s="1"/>
  <c r="B126" i="59" s="1"/>
  <c r="B127" i="59" s="1"/>
  <c r="B128" i="59" s="1"/>
  <c r="B129" i="59" s="1"/>
  <c r="B130" i="59" s="1"/>
  <c r="B131" i="59" s="1"/>
  <c r="B132" i="59" s="1"/>
  <c r="B133" i="59" s="1"/>
  <c r="B134" i="59" s="1"/>
  <c r="B135" i="59" s="1"/>
  <c r="B136" i="59" s="1"/>
  <c r="B137" i="59" s="1"/>
  <c r="B138" i="59" s="1"/>
  <c r="B139" i="59" s="1"/>
  <c r="B140" i="59" s="1"/>
  <c r="B141" i="59" s="1"/>
  <c r="B142" i="59" s="1"/>
  <c r="B143" i="59" s="1"/>
  <c r="B144" i="59" s="1"/>
  <c r="B145" i="59" s="1"/>
  <c r="B146" i="59" s="1"/>
  <c r="B147" i="59" s="1"/>
  <c r="B148" i="59" s="1"/>
  <c r="B149" i="59" s="1"/>
  <c r="B150" i="59" s="1"/>
  <c r="B151" i="59" s="1"/>
  <c r="B152" i="59" s="1"/>
  <c r="B153" i="59" s="1"/>
  <c r="B154" i="59" s="1"/>
  <c r="B155" i="59" s="1"/>
  <c r="B156" i="59" s="1"/>
  <c r="B157" i="59" s="1"/>
  <c r="B158" i="59" s="1"/>
  <c r="B159" i="59" s="1"/>
  <c r="B160" i="59" s="1"/>
  <c r="B161" i="59" s="1"/>
  <c r="B162" i="59" s="1"/>
  <c r="B163" i="59" s="1"/>
  <c r="B164" i="59" s="1"/>
  <c r="B165" i="59" s="1"/>
  <c r="B166" i="59" s="1"/>
  <c r="B167" i="59" s="1"/>
  <c r="B168" i="59" s="1"/>
  <c r="B169" i="59" s="1"/>
  <c r="B170" i="59" s="1"/>
  <c r="B171" i="59" s="1"/>
  <c r="B172" i="59" s="1"/>
  <c r="B173" i="59" s="1"/>
  <c r="B174" i="59" s="1"/>
  <c r="B175" i="59" s="1"/>
  <c r="B176" i="59" s="1"/>
  <c r="B177" i="59" s="1"/>
  <c r="B178" i="59" s="1"/>
  <c r="B179" i="59" s="1"/>
  <c r="B180" i="59" s="1"/>
  <c r="B181" i="59" s="1"/>
  <c r="B182" i="59" s="1"/>
  <c r="B183" i="59" s="1"/>
  <c r="B184" i="59" s="1"/>
  <c r="B185" i="59" s="1"/>
  <c r="B186" i="59" s="1"/>
  <c r="B187" i="59" s="1"/>
  <c r="B188" i="59" s="1"/>
  <c r="B189" i="59" s="1"/>
  <c r="B190" i="59" s="1"/>
  <c r="B191" i="59" s="1"/>
  <c r="B192" i="59" s="1"/>
  <c r="B193" i="59" s="1"/>
  <c r="B194" i="59" s="1"/>
  <c r="B195" i="59" s="1"/>
  <c r="B196" i="59" s="1"/>
  <c r="B197" i="59" s="1"/>
  <c r="B198" i="59" s="1"/>
  <c r="B199" i="59" s="1"/>
  <c r="B200" i="59" s="1"/>
  <c r="B201" i="59" s="1"/>
  <c r="B202" i="59" s="1"/>
  <c r="B203" i="59" s="1"/>
  <c r="B204" i="59" s="1"/>
  <c r="B205" i="59" s="1"/>
  <c r="B206" i="59" s="1"/>
  <c r="B207" i="59" s="1"/>
  <c r="B208" i="59" s="1"/>
  <c r="B209" i="59" s="1"/>
  <c r="B210" i="59" s="1"/>
  <c r="B211" i="59" s="1"/>
  <c r="B212" i="59" s="1"/>
  <c r="B213" i="59" s="1"/>
  <c r="B214" i="59" s="1"/>
  <c r="B215" i="59" s="1"/>
  <c r="B216" i="59" s="1"/>
  <c r="B217" i="59" s="1"/>
  <c r="B218" i="59" s="1"/>
  <c r="B219" i="59" s="1"/>
  <c r="B220" i="59" s="1"/>
  <c r="B221" i="59" s="1"/>
  <c r="B222" i="59" s="1"/>
  <c r="B223" i="59" s="1"/>
  <c r="B224" i="59" s="1"/>
  <c r="B225" i="59" s="1"/>
  <c r="B226" i="59" s="1"/>
  <c r="B227" i="59" s="1"/>
  <c r="B228" i="59" s="1"/>
  <c r="B229" i="59" s="1"/>
  <c r="B230" i="59" s="1"/>
  <c r="B231" i="59" s="1"/>
  <c r="B232" i="59" s="1"/>
  <c r="B233" i="59" s="1"/>
  <c r="B234" i="59" s="1"/>
  <c r="B235" i="59" s="1"/>
  <c r="B236" i="59" s="1"/>
  <c r="B237" i="59" s="1"/>
  <c r="B238" i="59" s="1"/>
  <c r="B239" i="59" s="1"/>
  <c r="B240" i="59" s="1"/>
  <c r="B241" i="59" s="1"/>
  <c r="B242" i="59" s="1"/>
  <c r="B243" i="59" s="1"/>
  <c r="B244" i="59" s="1"/>
  <c r="B245" i="59" s="1"/>
  <c r="B246" i="59" s="1"/>
  <c r="B247" i="59" s="1"/>
  <c r="B248" i="59" s="1"/>
  <c r="B249" i="59" s="1"/>
  <c r="B250" i="59" s="1"/>
  <c r="B251" i="59" s="1"/>
  <c r="B252" i="59" s="1"/>
  <c r="B253" i="59" s="1"/>
  <c r="B254" i="59" s="1"/>
  <c r="B255" i="59" s="1"/>
  <c r="B256" i="59" s="1"/>
  <c r="B257" i="59" s="1"/>
  <c r="B258" i="59" s="1"/>
  <c r="B259" i="59" s="1"/>
  <c r="B260" i="59" s="1"/>
  <c r="B261" i="59" s="1"/>
  <c r="B262" i="59" s="1"/>
  <c r="B263" i="59" s="1"/>
  <c r="B264" i="59" s="1"/>
  <c r="B265" i="59" s="1"/>
  <c r="B266" i="59" s="1"/>
  <c r="B267" i="59" s="1"/>
  <c r="B268" i="59" s="1"/>
  <c r="B269" i="59" s="1"/>
  <c r="B270" i="59" s="1"/>
  <c r="B271" i="59" s="1"/>
  <c r="B272" i="59" s="1"/>
  <c r="B273" i="59" s="1"/>
  <c r="B274" i="59" s="1"/>
  <c r="B275" i="59" s="1"/>
  <c r="B276" i="59" s="1"/>
  <c r="B277" i="59" s="1"/>
  <c r="B278" i="59" s="1"/>
  <c r="B279" i="59" s="1"/>
  <c r="B280" i="59" s="1"/>
  <c r="B281" i="59" s="1"/>
  <c r="B282" i="59" s="1"/>
  <c r="B283" i="59" s="1"/>
  <c r="B284" i="59" s="1"/>
  <c r="B285" i="59" s="1"/>
  <c r="B286" i="59" s="1"/>
  <c r="B287" i="59" s="1"/>
  <c r="B288" i="59" s="1"/>
  <c r="B289" i="59" s="1"/>
  <c r="B290" i="59" s="1"/>
  <c r="B291" i="59" s="1"/>
  <c r="B292" i="59" s="1"/>
  <c r="B293" i="59" s="1"/>
  <c r="B294" i="59" s="1"/>
  <c r="B295" i="59" s="1"/>
  <c r="B296" i="59" s="1"/>
  <c r="B297" i="59" s="1"/>
  <c r="B298" i="59" s="1"/>
  <c r="B299" i="59" s="1"/>
  <c r="B300" i="59" s="1"/>
  <c r="B301" i="59" s="1"/>
  <c r="B302" i="59" s="1"/>
  <c r="B303" i="59" s="1"/>
  <c r="B304" i="59" s="1"/>
  <c r="B305" i="59" s="1"/>
  <c r="B306" i="59" s="1"/>
  <c r="B307" i="59" s="1"/>
  <c r="B308" i="59" s="1"/>
  <c r="B309" i="59" s="1"/>
  <c r="B310" i="59" s="1"/>
  <c r="B311" i="59" s="1"/>
  <c r="B312" i="59" s="1"/>
  <c r="B313" i="59" s="1"/>
  <c r="B314" i="59" s="1"/>
  <c r="B315" i="59" s="1"/>
  <c r="B316" i="59" s="1"/>
  <c r="B317" i="59" s="1"/>
  <c r="B318" i="59" s="1"/>
  <c r="B319" i="59" s="1"/>
  <c r="B320" i="59" s="1"/>
  <c r="B321" i="59" s="1"/>
  <c r="B322" i="59" s="1"/>
  <c r="B323" i="59" s="1"/>
  <c r="B324" i="59" s="1"/>
  <c r="B325" i="59" s="1"/>
  <c r="B326" i="59" s="1"/>
  <c r="B327" i="59" s="1"/>
  <c r="B328" i="59" s="1"/>
  <c r="B329" i="59" s="1"/>
  <c r="B330" i="59" s="1"/>
  <c r="B331" i="59" s="1"/>
  <c r="B332" i="59" s="1"/>
  <c r="B333" i="59" s="1"/>
  <c r="B334" i="59" s="1"/>
  <c r="B335" i="59" s="1"/>
  <c r="B336" i="59" s="1"/>
  <c r="B337" i="59" s="1"/>
  <c r="B338" i="59" s="1"/>
  <c r="B339" i="59" s="1"/>
  <c r="B340" i="59" s="1"/>
  <c r="B341" i="59" s="1"/>
  <c r="B342" i="59" s="1"/>
  <c r="B343" i="59" s="1"/>
  <c r="B344" i="59" s="1"/>
  <c r="B345" i="59" s="1"/>
  <c r="B346" i="59" s="1"/>
  <c r="B347" i="59" s="1"/>
  <c r="B348" i="59" s="1"/>
  <c r="B349" i="59" s="1"/>
  <c r="B350" i="59" s="1"/>
  <c r="B351" i="59" s="1"/>
  <c r="B352" i="59" s="1"/>
  <c r="B353" i="59" s="1"/>
  <c r="B354" i="59" s="1"/>
  <c r="B355" i="59" s="1"/>
  <c r="B356" i="59" s="1"/>
  <c r="B357" i="59" s="1"/>
  <c r="B358" i="59" s="1"/>
  <c r="B359" i="59" s="1"/>
  <c r="B360" i="59" s="1"/>
  <c r="B361" i="59" s="1"/>
  <c r="B362" i="59" s="1"/>
  <c r="B363" i="59" s="1"/>
  <c r="B364" i="59" s="1"/>
  <c r="B365" i="59" s="1"/>
  <c r="B366" i="59" s="1"/>
  <c r="B367" i="59" s="1"/>
  <c r="B368" i="59" s="1"/>
  <c r="B369" i="59" s="1"/>
  <c r="B370" i="59" s="1"/>
  <c r="B371" i="59" s="1"/>
  <c r="B372" i="59" s="1"/>
  <c r="B373" i="59" s="1"/>
  <c r="B374" i="59" s="1"/>
  <c r="B375" i="59" s="1"/>
  <c r="B376" i="59" s="1"/>
  <c r="B377" i="59" s="1"/>
  <c r="B378" i="59" s="1"/>
  <c r="B379" i="59" s="1"/>
  <c r="B380" i="59" s="1"/>
  <c r="B381" i="59" s="1"/>
  <c r="B382" i="59" s="1"/>
  <c r="B383" i="59" s="1"/>
  <c r="B384" i="59" s="1"/>
  <c r="B385" i="59" s="1"/>
  <c r="B386" i="59" s="1"/>
  <c r="B387" i="59" s="1"/>
  <c r="B388" i="59" s="1"/>
  <c r="B389" i="59" s="1"/>
  <c r="B390" i="59" s="1"/>
  <c r="B391" i="59" s="1"/>
  <c r="B392" i="59" s="1"/>
  <c r="B393" i="59" s="1"/>
  <c r="B394" i="59" s="1"/>
  <c r="B395" i="59" s="1"/>
  <c r="B396" i="59" s="1"/>
  <c r="B397" i="59" s="1"/>
  <c r="B398" i="59" s="1"/>
  <c r="B399" i="59" s="1"/>
  <c r="B400" i="59" s="1"/>
  <c r="B401" i="59" s="1"/>
  <c r="B402" i="59" s="1"/>
  <c r="B403" i="59" s="1"/>
  <c r="B404" i="59" s="1"/>
  <c r="B405" i="59" s="1"/>
  <c r="B406" i="59" s="1"/>
  <c r="B407" i="59" s="1"/>
  <c r="B408" i="59" s="1"/>
  <c r="B409" i="59" s="1"/>
  <c r="B410" i="59" s="1"/>
  <c r="B411" i="59" s="1"/>
  <c r="B412" i="59" s="1"/>
  <c r="B413" i="59" s="1"/>
  <c r="B414" i="59" s="1"/>
  <c r="B415" i="59" s="1"/>
  <c r="B416" i="59" s="1"/>
  <c r="B417" i="59" s="1"/>
  <c r="B418" i="59" s="1"/>
  <c r="B419" i="59" s="1"/>
  <c r="B420" i="59" s="1"/>
  <c r="B421" i="59" s="1"/>
  <c r="B422" i="59" s="1"/>
  <c r="B423" i="59" s="1"/>
  <c r="B424" i="59" s="1"/>
  <c r="B425" i="59" s="1"/>
  <c r="B426" i="59" s="1"/>
  <c r="B427" i="59" s="1"/>
  <c r="B428" i="59" s="1"/>
  <c r="B429" i="59" s="1"/>
  <c r="B430" i="59" s="1"/>
  <c r="B431" i="59" s="1"/>
  <c r="B432" i="59" s="1"/>
  <c r="B433" i="59" s="1"/>
  <c r="B434" i="59" s="1"/>
  <c r="B435" i="59" s="1"/>
  <c r="B436" i="59" s="1"/>
  <c r="B437" i="59" s="1"/>
  <c r="B438" i="59" s="1"/>
  <c r="B439" i="59" s="1"/>
  <c r="B440" i="59" s="1"/>
  <c r="B441" i="59" s="1"/>
  <c r="B442" i="59" s="1"/>
  <c r="B443" i="59" s="1"/>
  <c r="B444" i="59" s="1"/>
  <c r="B445" i="59" s="1"/>
  <c r="B446" i="59" s="1"/>
  <c r="B447" i="59" s="1"/>
  <c r="B448" i="59" s="1"/>
  <c r="B449" i="59" s="1"/>
  <c r="B450" i="59" s="1"/>
  <c r="B451" i="59" s="1"/>
  <c r="B452" i="59" s="1"/>
  <c r="B453" i="59" s="1"/>
  <c r="B454" i="59" s="1"/>
  <c r="B455" i="59" s="1"/>
  <c r="B456" i="59" s="1"/>
  <c r="B457" i="59" s="1"/>
  <c r="B458" i="59" s="1"/>
  <c r="B459" i="59" s="1"/>
  <c r="B460" i="59" s="1"/>
  <c r="B461" i="59" s="1"/>
  <c r="B462" i="59" s="1"/>
  <c r="B463" i="59" s="1"/>
  <c r="B464" i="59" s="1"/>
  <c r="B465" i="59" s="1"/>
  <c r="B466" i="59" s="1"/>
  <c r="B467" i="59" s="1"/>
  <c r="B468" i="59" s="1"/>
  <c r="B469" i="59" s="1"/>
  <c r="B470" i="59" s="1"/>
  <c r="B471" i="59" s="1"/>
  <c r="B472" i="59" s="1"/>
  <c r="B473" i="59" s="1"/>
  <c r="B474" i="59" s="1"/>
  <c r="B475" i="59" s="1"/>
  <c r="B476" i="59" s="1"/>
  <c r="B477" i="59" s="1"/>
  <c r="B478" i="59" s="1"/>
  <c r="B479" i="59" s="1"/>
  <c r="B480" i="59" s="1"/>
  <c r="B481" i="59" s="1"/>
  <c r="B482" i="59" s="1"/>
  <c r="B483" i="59" s="1"/>
  <c r="B484" i="59" s="1"/>
  <c r="B485" i="59" s="1"/>
  <c r="B486" i="59" s="1"/>
  <c r="B487" i="59" s="1"/>
  <c r="B488" i="59" s="1"/>
  <c r="B489" i="59" s="1"/>
  <c r="B490" i="59" s="1"/>
  <c r="B491" i="59" s="1"/>
  <c r="B492" i="59" s="1"/>
  <c r="B493" i="59" s="1"/>
  <c r="B494" i="59" s="1"/>
  <c r="B495" i="59" s="1"/>
  <c r="B496" i="59" s="1"/>
  <c r="B497" i="59" s="1"/>
  <c r="B498" i="59" s="1"/>
  <c r="B499" i="59" s="1"/>
  <c r="B500" i="59" s="1"/>
  <c r="B501" i="59" s="1"/>
  <c r="B502" i="59" s="1"/>
  <c r="B503" i="59" s="1"/>
  <c r="B504" i="59" s="1"/>
  <c r="B505" i="59" s="1"/>
  <c r="B506" i="59" s="1"/>
  <c r="B507" i="59" s="1"/>
  <c r="B508" i="59" s="1"/>
  <c r="B509" i="59" s="1"/>
  <c r="B510" i="59" s="1"/>
  <c r="B511" i="59" s="1"/>
  <c r="B512" i="59" s="1"/>
  <c r="B513" i="59" s="1"/>
  <c r="B514" i="59" s="1"/>
  <c r="B515" i="59" s="1"/>
  <c r="B516" i="59" s="1"/>
  <c r="B517" i="59" s="1"/>
  <c r="B518" i="59" s="1"/>
  <c r="B519" i="59" s="1"/>
  <c r="B520" i="59" s="1"/>
  <c r="B521" i="59" s="1"/>
  <c r="B522" i="59" s="1"/>
  <c r="B523" i="59" s="1"/>
  <c r="B524" i="59" s="1"/>
  <c r="B525" i="59" s="1"/>
  <c r="B526" i="59" s="1"/>
  <c r="B527" i="59" s="1"/>
  <c r="B528" i="59" s="1"/>
  <c r="B529" i="59" s="1"/>
  <c r="B530" i="59" s="1"/>
  <c r="B531" i="59" s="1"/>
  <c r="B532" i="59" s="1"/>
  <c r="B533" i="59" s="1"/>
  <c r="B534" i="59" s="1"/>
  <c r="B535" i="59" s="1"/>
  <c r="B536" i="59" s="1"/>
  <c r="B537" i="59" s="1"/>
  <c r="B538" i="59" s="1"/>
  <c r="B539" i="59" s="1"/>
  <c r="B540" i="59" s="1"/>
  <c r="B541" i="59" s="1"/>
  <c r="B542" i="59" s="1"/>
  <c r="B543" i="59" s="1"/>
  <c r="B544" i="59" s="1"/>
  <c r="B545" i="59" s="1"/>
  <c r="B546" i="59" s="1"/>
  <c r="B547" i="59" s="1"/>
  <c r="B548" i="59" s="1"/>
  <c r="B549" i="59" s="1"/>
  <c r="B550" i="59" s="1"/>
  <c r="B551" i="59" s="1"/>
  <c r="B552" i="59" s="1"/>
  <c r="B553" i="59" s="1"/>
  <c r="B554" i="59" s="1"/>
  <c r="B555" i="59" s="1"/>
  <c r="B556" i="59" s="1"/>
  <c r="B557" i="59" s="1"/>
  <c r="B558" i="59" s="1"/>
  <c r="B559" i="59" s="1"/>
  <c r="B560" i="59" s="1"/>
  <c r="B561" i="59" s="1"/>
  <c r="B562" i="59" s="1"/>
  <c r="B563" i="59" s="1"/>
  <c r="B564" i="59" s="1"/>
  <c r="B565" i="59" s="1"/>
  <c r="B566" i="59" s="1"/>
  <c r="B567" i="59" s="1"/>
  <c r="B568" i="59" s="1"/>
  <c r="B569" i="59" s="1"/>
  <c r="B570" i="59" s="1"/>
  <c r="B571" i="59" s="1"/>
  <c r="B572" i="59" s="1"/>
  <c r="B573" i="59" s="1"/>
  <c r="B574" i="59" s="1"/>
  <c r="B575" i="59" s="1"/>
  <c r="B576" i="59" s="1"/>
  <c r="B577" i="59" s="1"/>
  <c r="B578" i="59" s="1"/>
  <c r="B579" i="59" s="1"/>
  <c r="B580" i="59" s="1"/>
  <c r="B581" i="59" s="1"/>
  <c r="B582" i="59" s="1"/>
  <c r="B583" i="59" s="1"/>
  <c r="B584" i="59" s="1"/>
  <c r="B585" i="59" s="1"/>
  <c r="B586" i="59" s="1"/>
  <c r="B587" i="59" s="1"/>
  <c r="B588" i="59" s="1"/>
  <c r="B589" i="59" s="1"/>
  <c r="B590" i="59" s="1"/>
  <c r="B591" i="59" s="1"/>
  <c r="B592" i="59" s="1"/>
  <c r="B593" i="59" s="1"/>
  <c r="B594" i="59" s="1"/>
  <c r="B595" i="59" s="1"/>
  <c r="B596" i="59" s="1"/>
  <c r="B597" i="59" s="1"/>
  <c r="B598" i="59" s="1"/>
  <c r="B599" i="59" s="1"/>
  <c r="B600" i="59" s="1"/>
  <c r="B601" i="59" s="1"/>
  <c r="B602" i="59" s="1"/>
  <c r="B603" i="59" s="1"/>
  <c r="B604" i="59" s="1"/>
  <c r="B605" i="59" s="1"/>
  <c r="B606" i="59" s="1"/>
  <c r="B607" i="59" s="1"/>
  <c r="B608" i="59" s="1"/>
  <c r="B609" i="59" s="1"/>
  <c r="B610" i="59" s="1"/>
  <c r="B611" i="59" s="1"/>
  <c r="B612" i="59" s="1"/>
  <c r="B613" i="59" s="1"/>
  <c r="B614" i="59" s="1"/>
  <c r="B615" i="59" s="1"/>
  <c r="B616" i="59" s="1"/>
  <c r="B617" i="59" s="1"/>
  <c r="B618" i="59" s="1"/>
  <c r="B619" i="59" s="1"/>
  <c r="B620" i="59" s="1"/>
  <c r="B621" i="59" s="1"/>
  <c r="B622" i="59" s="1"/>
  <c r="B623" i="59" s="1"/>
  <c r="B624" i="59" s="1"/>
  <c r="B625" i="59" s="1"/>
  <c r="B626" i="59" s="1"/>
  <c r="B627" i="59" s="1"/>
  <c r="B628" i="59" s="1"/>
  <c r="B629" i="59" s="1"/>
  <c r="B630" i="59" s="1"/>
  <c r="B631" i="59" s="1"/>
  <c r="B632" i="59" s="1"/>
  <c r="B633" i="59" s="1"/>
  <c r="B634" i="59" s="1"/>
  <c r="B635" i="59" s="1"/>
  <c r="B636" i="59" s="1"/>
  <c r="B637" i="59" s="1"/>
  <c r="B638" i="59" s="1"/>
  <c r="B639" i="59" s="1"/>
  <c r="B640" i="59" s="1"/>
  <c r="B641" i="59" s="1"/>
  <c r="B642" i="59" s="1"/>
  <c r="B643" i="59" s="1"/>
  <c r="B644" i="59" s="1"/>
  <c r="B645" i="59" s="1"/>
  <c r="B646" i="59" s="1"/>
  <c r="B647" i="59" s="1"/>
  <c r="B648" i="59" s="1"/>
  <c r="B649" i="59" s="1"/>
  <c r="B650" i="59" s="1"/>
  <c r="B651" i="59" s="1"/>
  <c r="B652" i="59" s="1"/>
  <c r="B653" i="59" s="1"/>
  <c r="B654" i="59" s="1"/>
  <c r="B655" i="59" s="1"/>
  <c r="B656" i="59" s="1"/>
  <c r="B657" i="59" s="1"/>
  <c r="B658" i="59" s="1"/>
  <c r="B659" i="59" s="1"/>
  <c r="B660" i="59" s="1"/>
  <c r="B661" i="59" s="1"/>
  <c r="B662" i="59" s="1"/>
  <c r="B663" i="59" s="1"/>
  <c r="B664" i="59" s="1"/>
  <c r="B665" i="59" s="1"/>
  <c r="B666" i="59" s="1"/>
  <c r="B667" i="59" s="1"/>
  <c r="B668" i="59" s="1"/>
  <c r="B669" i="59" s="1"/>
  <c r="B670" i="59" s="1"/>
  <c r="B671" i="59" s="1"/>
  <c r="B672" i="59" s="1"/>
  <c r="B673" i="59" s="1"/>
  <c r="B674" i="59" s="1"/>
  <c r="B675" i="59" s="1"/>
  <c r="B676" i="59" s="1"/>
  <c r="B677" i="59" s="1"/>
  <c r="B678" i="59" s="1"/>
  <c r="B679" i="59" s="1"/>
  <c r="B680" i="59" s="1"/>
  <c r="B681" i="59" s="1"/>
  <c r="B682" i="59" s="1"/>
  <c r="B683" i="59" s="1"/>
  <c r="B684" i="59" s="1"/>
  <c r="B685" i="59" s="1"/>
  <c r="B686" i="59" s="1"/>
  <c r="B687" i="59" s="1"/>
  <c r="B688" i="59" s="1"/>
  <c r="B689" i="59" s="1"/>
  <c r="B690" i="59" s="1"/>
  <c r="B691" i="59" s="1"/>
  <c r="B692" i="59" s="1"/>
  <c r="B693" i="59" s="1"/>
  <c r="B694" i="59" s="1"/>
  <c r="B695" i="59" s="1"/>
  <c r="B696" i="59" s="1"/>
  <c r="B697" i="59" s="1"/>
  <c r="B698" i="59" s="1"/>
  <c r="B699" i="59" s="1"/>
  <c r="B700" i="59" s="1"/>
  <c r="B701" i="59" s="1"/>
  <c r="B702" i="59" s="1"/>
  <c r="B703" i="59" s="1"/>
  <c r="B704" i="59" s="1"/>
  <c r="B705" i="59" s="1"/>
  <c r="B706" i="59" s="1"/>
  <c r="B707" i="59" s="1"/>
  <c r="B708" i="59" s="1"/>
  <c r="B709" i="59" s="1"/>
  <c r="B710" i="59" s="1"/>
  <c r="B711" i="59" s="1"/>
  <c r="B712" i="59" s="1"/>
  <c r="B713" i="59" s="1"/>
  <c r="B714" i="59" s="1"/>
  <c r="B715" i="59" s="1"/>
  <c r="B716" i="59" s="1"/>
  <c r="B717" i="59" s="1"/>
  <c r="B718" i="59" s="1"/>
  <c r="B719" i="59" s="1"/>
  <c r="B720" i="59" s="1"/>
  <c r="B721" i="59" s="1"/>
  <c r="B722" i="59" s="1"/>
  <c r="B723" i="59" s="1"/>
  <c r="B724" i="59" s="1"/>
  <c r="B725" i="59" s="1"/>
  <c r="B726" i="59" s="1"/>
  <c r="B727" i="59" s="1"/>
  <c r="B728" i="59" s="1"/>
  <c r="B729" i="59" s="1"/>
  <c r="B730" i="59" s="1"/>
  <c r="B731" i="59" s="1"/>
  <c r="B732" i="59" s="1"/>
  <c r="B733" i="59" s="1"/>
  <c r="B734" i="59" s="1"/>
  <c r="B735" i="59" s="1"/>
  <c r="B736" i="59" s="1"/>
  <c r="B737" i="59" s="1"/>
  <c r="B738" i="59" s="1"/>
  <c r="B739" i="59" s="1"/>
  <c r="B740" i="59" s="1"/>
  <c r="B741" i="59" s="1"/>
  <c r="B742" i="59" s="1"/>
  <c r="B743" i="59" s="1"/>
  <c r="B744" i="59" s="1"/>
  <c r="B745" i="59" s="1"/>
  <c r="B746" i="59" s="1"/>
  <c r="B747" i="59" s="1"/>
  <c r="B748" i="59" s="1"/>
  <c r="B749" i="59" s="1"/>
  <c r="B750" i="59" s="1"/>
  <c r="B751" i="59" s="1"/>
  <c r="B752" i="59" s="1"/>
  <c r="B753" i="59" s="1"/>
  <c r="B754" i="59" s="1"/>
  <c r="B755" i="59" s="1"/>
  <c r="B756" i="59" s="1"/>
  <c r="B757" i="59" s="1"/>
  <c r="B758" i="59" s="1"/>
  <c r="B759" i="59" s="1"/>
  <c r="B760" i="59" s="1"/>
  <c r="B761" i="59" s="1"/>
  <c r="B762" i="59" s="1"/>
  <c r="B763" i="59" s="1"/>
  <c r="B764" i="59" s="1"/>
  <c r="B765" i="59" s="1"/>
  <c r="B766" i="59" s="1"/>
  <c r="B767" i="59" s="1"/>
  <c r="B768" i="59" s="1"/>
  <c r="B769" i="59" s="1"/>
  <c r="B770" i="59" s="1"/>
  <c r="B771" i="59" s="1"/>
  <c r="B772" i="59" s="1"/>
  <c r="B773" i="59" s="1"/>
  <c r="B774" i="59" s="1"/>
  <c r="B775" i="59" s="1"/>
  <c r="B776" i="59" s="1"/>
  <c r="B777" i="59" s="1"/>
  <c r="B778" i="59" s="1"/>
  <c r="B779" i="59" s="1"/>
  <c r="B780" i="59" s="1"/>
  <c r="B781" i="59" s="1"/>
  <c r="B782" i="59" s="1"/>
  <c r="B783" i="59" s="1"/>
  <c r="B784" i="59" s="1"/>
  <c r="B785" i="59" s="1"/>
  <c r="B786" i="59" s="1"/>
  <c r="B787" i="59" s="1"/>
  <c r="B788" i="59" s="1"/>
  <c r="B789" i="59" s="1"/>
  <c r="B790" i="59" s="1"/>
  <c r="B791" i="59" s="1"/>
  <c r="B792" i="59" s="1"/>
  <c r="B793" i="59" s="1"/>
  <c r="B794" i="59" s="1"/>
  <c r="B795" i="59" s="1"/>
  <c r="B796" i="59" s="1"/>
  <c r="B797" i="59" s="1"/>
  <c r="B798" i="59" s="1"/>
  <c r="B799" i="59" s="1"/>
  <c r="B800" i="59" s="1"/>
  <c r="B801" i="59" s="1"/>
  <c r="B802" i="59" s="1"/>
  <c r="B803" i="59" s="1"/>
  <c r="B804" i="59" s="1"/>
  <c r="B805" i="59" s="1"/>
  <c r="B806" i="59" s="1"/>
  <c r="B807" i="59" s="1"/>
  <c r="B808" i="59" s="1"/>
  <c r="B809" i="59" s="1"/>
  <c r="B810" i="59" s="1"/>
  <c r="B811" i="59" s="1"/>
  <c r="B812" i="59" s="1"/>
  <c r="B813" i="59" s="1"/>
  <c r="B814" i="59" s="1"/>
  <c r="B815" i="59" s="1"/>
  <c r="B816" i="59" s="1"/>
  <c r="B817" i="59" s="1"/>
  <c r="B818" i="59" s="1"/>
  <c r="B819" i="59" s="1"/>
  <c r="B820" i="59" s="1"/>
  <c r="B821" i="59" s="1"/>
  <c r="B822" i="59" s="1"/>
  <c r="B823" i="59" s="1"/>
  <c r="B824" i="59" s="1"/>
  <c r="B825" i="59" s="1"/>
  <c r="B826" i="59" s="1"/>
  <c r="B827" i="59" s="1"/>
  <c r="B828" i="59" s="1"/>
  <c r="B829" i="59" s="1"/>
  <c r="B830" i="59" s="1"/>
  <c r="B831" i="59" s="1"/>
  <c r="B832" i="59" s="1"/>
  <c r="B833" i="59" s="1"/>
  <c r="B834" i="59" s="1"/>
  <c r="B835" i="59" s="1"/>
  <c r="B836" i="59" s="1"/>
  <c r="B837" i="59" s="1"/>
  <c r="B838" i="59" s="1"/>
  <c r="B839" i="59" s="1"/>
  <c r="B840" i="59" s="1"/>
  <c r="B841" i="59" s="1"/>
  <c r="B842" i="59" s="1"/>
  <c r="B843" i="59" s="1"/>
  <c r="B844" i="59" s="1"/>
  <c r="B845" i="59" s="1"/>
  <c r="B846" i="59" s="1"/>
  <c r="B847" i="59" s="1"/>
  <c r="B848" i="59" s="1"/>
  <c r="B849" i="59" s="1"/>
  <c r="B850" i="59" s="1"/>
  <c r="B851" i="59" s="1"/>
  <c r="B852" i="59" s="1"/>
  <c r="B853" i="59" s="1"/>
  <c r="B854" i="59" s="1"/>
  <c r="B855" i="59" s="1"/>
  <c r="B856" i="59" s="1"/>
  <c r="B857" i="59" s="1"/>
  <c r="B858" i="59" s="1"/>
  <c r="B859" i="59" s="1"/>
  <c r="B860" i="59" s="1"/>
  <c r="B861" i="59" s="1"/>
  <c r="B862" i="59" s="1"/>
  <c r="B863" i="59" s="1"/>
  <c r="B864" i="59" s="1"/>
  <c r="B865" i="59" s="1"/>
  <c r="B866" i="59" s="1"/>
  <c r="B867" i="59" s="1"/>
  <c r="B868" i="59" s="1"/>
  <c r="B869" i="59" s="1"/>
  <c r="B870" i="59" s="1"/>
  <c r="B871" i="59" s="1"/>
  <c r="B872" i="59" s="1"/>
  <c r="B873" i="59" s="1"/>
  <c r="B874" i="59" s="1"/>
  <c r="B875" i="59" s="1"/>
  <c r="B876" i="59" s="1"/>
  <c r="B877" i="59" s="1"/>
  <c r="B878" i="59" s="1"/>
  <c r="B879" i="59" s="1"/>
  <c r="B880" i="59" s="1"/>
  <c r="B881" i="59" s="1"/>
  <c r="B882" i="59" s="1"/>
  <c r="B883" i="59" s="1"/>
  <c r="B884" i="59" s="1"/>
  <c r="B885" i="59" s="1"/>
  <c r="B886" i="59" s="1"/>
  <c r="B887" i="59" s="1"/>
  <c r="B888" i="59" s="1"/>
  <c r="B889" i="59" s="1"/>
  <c r="B890" i="59" s="1"/>
  <c r="B891" i="59" s="1"/>
  <c r="B892" i="59" s="1"/>
  <c r="B893" i="59" s="1"/>
  <c r="B894" i="59" s="1"/>
  <c r="B895" i="59" s="1"/>
  <c r="B896" i="59" s="1"/>
  <c r="B897" i="59" s="1"/>
  <c r="B898" i="59" s="1"/>
  <c r="B899" i="59" s="1"/>
  <c r="B900" i="59" s="1"/>
  <c r="B901" i="59" s="1"/>
  <c r="B902" i="59" s="1"/>
  <c r="B903" i="59" s="1"/>
  <c r="B904" i="59" s="1"/>
  <c r="B905" i="59" s="1"/>
  <c r="B906" i="59" s="1"/>
  <c r="B907" i="59" s="1"/>
  <c r="B908" i="59" s="1"/>
  <c r="B909" i="59" s="1"/>
  <c r="B910" i="59" s="1"/>
  <c r="B911" i="59" s="1"/>
  <c r="B912" i="59" s="1"/>
  <c r="B913" i="59" s="1"/>
  <c r="B914" i="59" s="1"/>
  <c r="B915" i="59" s="1"/>
  <c r="B916" i="59" s="1"/>
  <c r="B917" i="59" s="1"/>
  <c r="B918" i="59" s="1"/>
  <c r="B919" i="59" s="1"/>
  <c r="B920" i="59" s="1"/>
  <c r="B921" i="59" s="1"/>
  <c r="B922" i="59" s="1"/>
  <c r="B923" i="59" s="1"/>
  <c r="B924" i="59" s="1"/>
  <c r="B925" i="59" s="1"/>
  <c r="B926" i="59" s="1"/>
  <c r="B927" i="59" s="1"/>
  <c r="B928" i="59" s="1"/>
  <c r="B929" i="59" s="1"/>
  <c r="B930" i="59" s="1"/>
  <c r="B931" i="59" s="1"/>
  <c r="B932" i="59" s="1"/>
  <c r="B933" i="59" s="1"/>
  <c r="B934" i="59" s="1"/>
  <c r="B935" i="59" s="1"/>
  <c r="B936" i="59" s="1"/>
  <c r="B937" i="59" s="1"/>
  <c r="B938" i="59" s="1"/>
  <c r="B939" i="59" s="1"/>
  <c r="B940" i="59" s="1"/>
  <c r="B941" i="59" s="1"/>
  <c r="B942" i="59" s="1"/>
  <c r="B943" i="59" s="1"/>
  <c r="B944" i="59" s="1"/>
  <c r="B945" i="59" s="1"/>
  <c r="B946" i="59" s="1"/>
  <c r="B947" i="59" s="1"/>
  <c r="B948" i="59" s="1"/>
  <c r="B949" i="59" s="1"/>
  <c r="B950" i="59" s="1"/>
  <c r="B951" i="59" s="1"/>
  <c r="B952" i="59" s="1"/>
  <c r="B953" i="59" s="1"/>
  <c r="B954" i="59" s="1"/>
  <c r="B955" i="59" s="1"/>
  <c r="B956" i="59" s="1"/>
  <c r="B957" i="59" s="1"/>
  <c r="B958" i="59" s="1"/>
  <c r="B959" i="59" s="1"/>
  <c r="B960" i="59" s="1"/>
  <c r="B961" i="59" s="1"/>
  <c r="B962" i="59" s="1"/>
  <c r="B963" i="59" s="1"/>
  <c r="B964" i="59" s="1"/>
  <c r="B965" i="59" s="1"/>
  <c r="B966" i="59" s="1"/>
  <c r="B967" i="59" s="1"/>
  <c r="B968" i="59" s="1"/>
  <c r="B969" i="59" s="1"/>
  <c r="B970" i="59" s="1"/>
  <c r="B971" i="59" s="1"/>
  <c r="B972" i="59" s="1"/>
  <c r="B973" i="59" s="1"/>
  <c r="B974" i="59" s="1"/>
  <c r="B975" i="59" s="1"/>
  <c r="B976" i="59" s="1"/>
  <c r="B977" i="59" s="1"/>
  <c r="B978" i="59" s="1"/>
  <c r="B979" i="59" s="1"/>
  <c r="B980" i="59" s="1"/>
  <c r="B981" i="59" s="1"/>
  <c r="B982" i="59" s="1"/>
  <c r="B983" i="59" s="1"/>
  <c r="B984" i="59" s="1"/>
  <c r="B985" i="59" s="1"/>
  <c r="B986" i="59" s="1"/>
  <c r="B987" i="59" s="1"/>
  <c r="B988" i="59" s="1"/>
  <c r="B989" i="59" s="1"/>
  <c r="B990" i="59" s="1"/>
  <c r="B991" i="59" s="1"/>
  <c r="B992" i="59" s="1"/>
  <c r="B993" i="59" s="1"/>
  <c r="B994" i="59" s="1"/>
  <c r="B995" i="59" s="1"/>
  <c r="B996" i="59" s="1"/>
  <c r="B997" i="59" s="1"/>
  <c r="B998" i="59" s="1"/>
  <c r="B999" i="59" s="1"/>
  <c r="B1000" i="59" s="1"/>
  <c r="B1001" i="59" s="1"/>
  <c r="B1002" i="59" s="1"/>
  <c r="B1003" i="59" s="1"/>
  <c r="B1004" i="59" s="1"/>
  <c r="B1005" i="59" s="1"/>
  <c r="B1006" i="59" s="1"/>
  <c r="B1007" i="59" s="1"/>
  <c r="B1008" i="59" s="1"/>
  <c r="B1009" i="59" s="1"/>
  <c r="B1010" i="59" s="1"/>
  <c r="B1011" i="59" s="1"/>
  <c r="B1012" i="59" s="1"/>
  <c r="B1013" i="59" s="1"/>
  <c r="B1014" i="59" s="1"/>
  <c r="B1015" i="59" s="1"/>
  <c r="B1016" i="59" s="1"/>
  <c r="B1017" i="59" s="1"/>
  <c r="B1018" i="59" s="1"/>
  <c r="B1019" i="59" s="1"/>
  <c r="B1020" i="59" s="1"/>
  <c r="B1021" i="59" s="1"/>
  <c r="B1022" i="59" s="1"/>
  <c r="B1023" i="59" s="1"/>
  <c r="B1024" i="59" s="1"/>
  <c r="B1025" i="59" s="1"/>
  <c r="B1026" i="59" s="1"/>
  <c r="B1027" i="59" s="1"/>
  <c r="B1028" i="59" s="1"/>
  <c r="B1029" i="59" s="1"/>
  <c r="B1030" i="59" s="1"/>
  <c r="B1031" i="59" s="1"/>
  <c r="B1032" i="59" s="1"/>
  <c r="B1033" i="59" s="1"/>
  <c r="B1034" i="59" s="1"/>
  <c r="B1035" i="59" s="1"/>
  <c r="B1036" i="59" s="1"/>
  <c r="B1037" i="59" s="1"/>
  <c r="B1038" i="59" s="1"/>
  <c r="B1039" i="59" s="1"/>
  <c r="B1040" i="59" s="1"/>
  <c r="B1041" i="59" s="1"/>
  <c r="B1042" i="59" s="1"/>
  <c r="B1043" i="59" s="1"/>
  <c r="B1044" i="59" s="1"/>
  <c r="B1045" i="59" s="1"/>
  <c r="B1046" i="59" s="1"/>
  <c r="B1047" i="59" s="1"/>
  <c r="B1048" i="59" s="1"/>
  <c r="B1049" i="59" s="1"/>
  <c r="B1050" i="59" s="1"/>
  <c r="B1051" i="59" s="1"/>
  <c r="B1052" i="59" s="1"/>
  <c r="B1053" i="59" s="1"/>
  <c r="B1054" i="59" s="1"/>
  <c r="B1055" i="59" s="1"/>
  <c r="B1056" i="59" s="1"/>
  <c r="B1057" i="59" s="1"/>
  <c r="B1058" i="59" s="1"/>
  <c r="B1059" i="59" s="1"/>
  <c r="B1060" i="59" s="1"/>
  <c r="B1061" i="59" s="1"/>
  <c r="B1062" i="59" s="1"/>
  <c r="B1063" i="59" s="1"/>
  <c r="B1064" i="59" s="1"/>
  <c r="B1065" i="59" s="1"/>
  <c r="B1066" i="59" s="1"/>
  <c r="B1067" i="59" s="1"/>
  <c r="B1068" i="59" s="1"/>
  <c r="B1069" i="59" s="1"/>
  <c r="B1070" i="59" s="1"/>
  <c r="B1071" i="59" s="1"/>
  <c r="B1072" i="59" s="1"/>
  <c r="B1073" i="59" s="1"/>
  <c r="B1074" i="59" s="1"/>
  <c r="B1075" i="59" s="1"/>
  <c r="B1076" i="59" s="1"/>
  <c r="B1077" i="59" s="1"/>
  <c r="B1078" i="59" s="1"/>
  <c r="B1079" i="59" s="1"/>
  <c r="B1080" i="59" s="1"/>
  <c r="B1081" i="59" s="1"/>
  <c r="B1082" i="59" s="1"/>
  <c r="B1083" i="59" s="1"/>
  <c r="B1084" i="59" s="1"/>
  <c r="B1085" i="59" s="1"/>
  <c r="B1086" i="59" s="1"/>
  <c r="B1087" i="59" s="1"/>
  <c r="B1088" i="59" s="1"/>
  <c r="B1089" i="59" s="1"/>
  <c r="B1090" i="59" s="1"/>
  <c r="B1091" i="59" s="1"/>
  <c r="B1092" i="59" s="1"/>
  <c r="B1093" i="59" s="1"/>
  <c r="B1094" i="59" s="1"/>
  <c r="B1095" i="59" s="1"/>
  <c r="B1096" i="59" s="1"/>
  <c r="B1097" i="59" s="1"/>
  <c r="B1098" i="59" s="1"/>
  <c r="B1099" i="59" s="1"/>
  <c r="B1100" i="59" s="1"/>
  <c r="B1101" i="59" s="1"/>
  <c r="B1102" i="59" s="1"/>
  <c r="B1103" i="59" s="1"/>
  <c r="B1104" i="59" s="1"/>
  <c r="B1105" i="59" s="1"/>
  <c r="B1106" i="59" s="1"/>
  <c r="B1107" i="59" s="1"/>
  <c r="B1108" i="59" s="1"/>
  <c r="B1109" i="59" s="1"/>
  <c r="B1110" i="59" s="1"/>
  <c r="B1111" i="59" s="1"/>
  <c r="B1112" i="59" s="1"/>
  <c r="B1113" i="59" s="1"/>
  <c r="B1114" i="59" s="1"/>
  <c r="B1115" i="59" s="1"/>
  <c r="B1116" i="59" s="1"/>
  <c r="B1117" i="59" s="1"/>
  <c r="B1118" i="59" s="1"/>
  <c r="B1119" i="59" s="1"/>
  <c r="B1120" i="59" s="1"/>
  <c r="B1121" i="59" s="1"/>
  <c r="B1122" i="59" s="1"/>
  <c r="B1123" i="59" s="1"/>
  <c r="B1124" i="59" s="1"/>
  <c r="B1125" i="59" s="1"/>
  <c r="B1126" i="59" s="1"/>
  <c r="B1127" i="59" s="1"/>
  <c r="B1128" i="59" s="1"/>
  <c r="B1129" i="59" s="1"/>
  <c r="B1130" i="59" s="1"/>
  <c r="B1131" i="59" s="1"/>
  <c r="B1132" i="59" s="1"/>
  <c r="B1133" i="59" s="1"/>
  <c r="B1134" i="59" s="1"/>
  <c r="B1135" i="59" s="1"/>
  <c r="B1136" i="59" s="1"/>
  <c r="B1137" i="59" s="1"/>
  <c r="B1138" i="59" s="1"/>
  <c r="B1139" i="59" s="1"/>
  <c r="B1140" i="59" s="1"/>
  <c r="B1141" i="59" s="1"/>
  <c r="B1142" i="59" s="1"/>
  <c r="B1143" i="59" s="1"/>
  <c r="B1144" i="59" s="1"/>
  <c r="B1145" i="59" s="1"/>
  <c r="B1146" i="59" s="1"/>
  <c r="B1147" i="59" s="1"/>
  <c r="B1148" i="59" s="1"/>
  <c r="B1149" i="59" s="1"/>
  <c r="B1150" i="59" s="1"/>
  <c r="B1151" i="59" s="1"/>
  <c r="B1152" i="59" s="1"/>
  <c r="B1153" i="59" s="1"/>
  <c r="B1154" i="59" s="1"/>
  <c r="B1155" i="59" s="1"/>
  <c r="B1156" i="59" s="1"/>
  <c r="B1157" i="59" s="1"/>
  <c r="B1158" i="59" s="1"/>
  <c r="B1159" i="59" s="1"/>
  <c r="B1160" i="59" s="1"/>
  <c r="B1161" i="59" s="1"/>
  <c r="B1162" i="59" s="1"/>
  <c r="B1163" i="59" s="1"/>
  <c r="B1164" i="59" s="1"/>
  <c r="B1165" i="59" s="1"/>
  <c r="B1166" i="59" s="1"/>
  <c r="B1167" i="59" s="1"/>
  <c r="B1168" i="59" s="1"/>
  <c r="B1169" i="59" s="1"/>
  <c r="B1170" i="59" s="1"/>
  <c r="B1171" i="59" s="1"/>
  <c r="B1172" i="59" s="1"/>
  <c r="B1173" i="59" s="1"/>
  <c r="B1174" i="59" s="1"/>
  <c r="B1175" i="59" s="1"/>
  <c r="B1176" i="59" s="1"/>
  <c r="B1177" i="59" s="1"/>
  <c r="B1178" i="59" s="1"/>
  <c r="B1179" i="59" s="1"/>
  <c r="B1180" i="59" s="1"/>
  <c r="B1181" i="59" s="1"/>
  <c r="B1182" i="59" s="1"/>
  <c r="B1183" i="59" s="1"/>
  <c r="B1184" i="59" s="1"/>
  <c r="B1185" i="59" s="1"/>
  <c r="B1186" i="59" s="1"/>
  <c r="B1187" i="59" s="1"/>
  <c r="B1188" i="59" s="1"/>
  <c r="B1189" i="59" s="1"/>
  <c r="B1190" i="59" s="1"/>
  <c r="B1191" i="59" s="1"/>
  <c r="B1192" i="59" s="1"/>
  <c r="B1193" i="59" s="1"/>
  <c r="B1194" i="59" s="1"/>
  <c r="B1195" i="59" s="1"/>
  <c r="B1196" i="59" s="1"/>
  <c r="B1197" i="59" s="1"/>
  <c r="B1198" i="59" s="1"/>
  <c r="B1199" i="59" s="1"/>
  <c r="B1200" i="59" s="1"/>
  <c r="B1201" i="59" s="1"/>
  <c r="B1202" i="59" s="1"/>
  <c r="B1203" i="59" s="1"/>
  <c r="B1204" i="59" s="1"/>
  <c r="B1205" i="59" s="1"/>
  <c r="B1206" i="59" s="1"/>
  <c r="B1207" i="59" s="1"/>
  <c r="B1208" i="59" s="1"/>
  <c r="B1209" i="59" s="1"/>
  <c r="B1210" i="59" s="1"/>
  <c r="B1211" i="59" s="1"/>
  <c r="B1212" i="59" s="1"/>
  <c r="B1213" i="59" s="1"/>
  <c r="B1214" i="59" s="1"/>
  <c r="B1215" i="59" s="1"/>
  <c r="B1216" i="59" s="1"/>
  <c r="B1217" i="59" s="1"/>
  <c r="B1218" i="59" s="1"/>
  <c r="B1219" i="59" s="1"/>
  <c r="B1220" i="59" s="1"/>
  <c r="B1221" i="59" s="1"/>
  <c r="B1222" i="59" s="1"/>
  <c r="B1223" i="59" s="1"/>
  <c r="B1224" i="59" s="1"/>
  <c r="B1225" i="59" s="1"/>
  <c r="B1226" i="59" s="1"/>
  <c r="B1227" i="59" s="1"/>
  <c r="B1228" i="59" s="1"/>
  <c r="B1229" i="59" s="1"/>
  <c r="B1230" i="59" s="1"/>
  <c r="B1231" i="59" s="1"/>
  <c r="B1232" i="59" s="1"/>
  <c r="B1233" i="59" s="1"/>
  <c r="B1234" i="59" s="1"/>
  <c r="B1235" i="59" s="1"/>
  <c r="B1236" i="59" s="1"/>
  <c r="B1237" i="59" s="1"/>
  <c r="B1238" i="59" s="1"/>
  <c r="B1239" i="59" s="1"/>
  <c r="B1240" i="59" s="1"/>
  <c r="B1241" i="59" s="1"/>
  <c r="B1242" i="59" s="1"/>
  <c r="B1243" i="59" s="1"/>
  <c r="B1244" i="59" s="1"/>
  <c r="B1245" i="59" s="1"/>
  <c r="B1246" i="59" s="1"/>
  <c r="B1247" i="59" s="1"/>
  <c r="B1248" i="59" s="1"/>
  <c r="B1249" i="59" s="1"/>
  <c r="B1250" i="59" s="1"/>
  <c r="B1251" i="59" s="1"/>
  <c r="B1252" i="59" s="1"/>
  <c r="B1253" i="59" s="1"/>
  <c r="B1254" i="59" s="1"/>
  <c r="B1255" i="59" s="1"/>
  <c r="B1256" i="59" s="1"/>
  <c r="B1257" i="59" s="1"/>
  <c r="B1258" i="59" s="1"/>
  <c r="B1259" i="59" s="1"/>
  <c r="B1260" i="59" s="1"/>
  <c r="B1261" i="59" s="1"/>
  <c r="B1262" i="59" s="1"/>
  <c r="B1263" i="59" s="1"/>
  <c r="B1264" i="59" s="1"/>
  <c r="B1265" i="59" s="1"/>
  <c r="B1266" i="59" s="1"/>
  <c r="B1267" i="59" s="1"/>
  <c r="B1268" i="59" s="1"/>
  <c r="B1269" i="59" s="1"/>
  <c r="B1270" i="59" s="1"/>
  <c r="B1271" i="59" s="1"/>
  <c r="B1272" i="59" s="1"/>
  <c r="B1273" i="59" s="1"/>
  <c r="B1274" i="59" s="1"/>
  <c r="B1275" i="59" s="1"/>
  <c r="B1276" i="59" s="1"/>
  <c r="B1277" i="59" s="1"/>
  <c r="B1278" i="59" s="1"/>
  <c r="B1279" i="59" s="1"/>
  <c r="B1280" i="59" s="1"/>
  <c r="B1281" i="59" s="1"/>
  <c r="B1282" i="59" s="1"/>
  <c r="B1283" i="59" s="1"/>
  <c r="B1284" i="59" s="1"/>
  <c r="B1285" i="59" s="1"/>
  <c r="B1286" i="59" s="1"/>
  <c r="B1287" i="59" s="1"/>
  <c r="B1288" i="59" s="1"/>
  <c r="B1289" i="59" s="1"/>
  <c r="B1290" i="59" s="1"/>
  <c r="B1291" i="59" s="1"/>
  <c r="B1292" i="59" s="1"/>
  <c r="B1293" i="59" s="1"/>
  <c r="B1294" i="59" s="1"/>
  <c r="B1295" i="59" s="1"/>
  <c r="B1296" i="59" s="1"/>
  <c r="B1297" i="59" s="1"/>
  <c r="B1298" i="59" s="1"/>
  <c r="B1299" i="59" s="1"/>
  <c r="B1300" i="59" s="1"/>
  <c r="B1301" i="59" s="1"/>
  <c r="B1302" i="59" s="1"/>
  <c r="B1303" i="59" s="1"/>
  <c r="B1304" i="59" s="1"/>
  <c r="B1305" i="59" s="1"/>
  <c r="B1306" i="59" s="1"/>
  <c r="B1307" i="59" s="1"/>
  <c r="B1308" i="59" s="1"/>
  <c r="B1309" i="59" s="1"/>
  <c r="B1310" i="59" s="1"/>
  <c r="B1311" i="59" s="1"/>
  <c r="B1312" i="59" s="1"/>
  <c r="B1313" i="59" s="1"/>
  <c r="B1314" i="59" s="1"/>
  <c r="B1315" i="59" s="1"/>
  <c r="B1316" i="59" s="1"/>
  <c r="B1317" i="59" s="1"/>
  <c r="B1318" i="59" s="1"/>
  <c r="B1319" i="59" s="1"/>
  <c r="B1320" i="59" s="1"/>
  <c r="B1321" i="59" s="1"/>
  <c r="B1322" i="59" s="1"/>
  <c r="B1323" i="59" s="1"/>
  <c r="B1324" i="59" s="1"/>
  <c r="B1325" i="59" s="1"/>
  <c r="B1326" i="59" s="1"/>
  <c r="B1327" i="59" s="1"/>
  <c r="B1328" i="59" s="1"/>
  <c r="B1329" i="59" s="1"/>
  <c r="B1330" i="59" s="1"/>
  <c r="B1331" i="59" s="1"/>
  <c r="B1332" i="59" s="1"/>
  <c r="B1333" i="59" s="1"/>
  <c r="B1334" i="59" s="1"/>
  <c r="B1335" i="59" s="1"/>
  <c r="B1336" i="59" s="1"/>
  <c r="B1337" i="59" s="1"/>
  <c r="B1338" i="59" s="1"/>
  <c r="B1339" i="59" s="1"/>
  <c r="B1340" i="59" s="1"/>
  <c r="B1341" i="59" s="1"/>
  <c r="B1342" i="59" s="1"/>
  <c r="B1343" i="59" s="1"/>
  <c r="B1344" i="59" s="1"/>
  <c r="B1345" i="59" s="1"/>
  <c r="B1346" i="59" s="1"/>
  <c r="B1347" i="59" s="1"/>
  <c r="B1348" i="59" s="1"/>
  <c r="B1349" i="59" s="1"/>
  <c r="B1350" i="59" s="1"/>
  <c r="B1351" i="59" s="1"/>
  <c r="B1352" i="59" s="1"/>
  <c r="B1353" i="59" s="1"/>
  <c r="B1354" i="59" s="1"/>
  <c r="B1355" i="59" s="1"/>
  <c r="B1356" i="59" s="1"/>
  <c r="B1357" i="59" s="1"/>
  <c r="B1358" i="59" s="1"/>
  <c r="B1359" i="59" s="1"/>
  <c r="B1360" i="59" s="1"/>
  <c r="B1361" i="59" s="1"/>
  <c r="B1362" i="59" s="1"/>
  <c r="B1363" i="59" s="1"/>
  <c r="B1364" i="59" s="1"/>
  <c r="B1365" i="59" s="1"/>
  <c r="B1366" i="59" s="1"/>
  <c r="B1367" i="59" s="1"/>
  <c r="B1368" i="59" s="1"/>
  <c r="B1369" i="59" s="1"/>
  <c r="B1370" i="59" s="1"/>
  <c r="B1371" i="59" s="1"/>
  <c r="B1372" i="59" s="1"/>
  <c r="B1373" i="59" s="1"/>
  <c r="B1374" i="59" s="1"/>
  <c r="B1375" i="59" s="1"/>
  <c r="B1376" i="59" s="1"/>
  <c r="B1377" i="59" s="1"/>
  <c r="B1378" i="59" s="1"/>
  <c r="B1379" i="59" s="1"/>
  <c r="B1380" i="59" s="1"/>
  <c r="B1381" i="59" s="1"/>
  <c r="B1382" i="59" s="1"/>
  <c r="B1383" i="59" s="1"/>
  <c r="B1384" i="59" s="1"/>
  <c r="B1385" i="59" s="1"/>
  <c r="B1386" i="59" s="1"/>
  <c r="B1387" i="59" s="1"/>
  <c r="B1388" i="59" s="1"/>
  <c r="B1389" i="59" s="1"/>
  <c r="B1390" i="59" s="1"/>
  <c r="B1391" i="59" s="1"/>
  <c r="B1392" i="59" s="1"/>
  <c r="B1393" i="59" s="1"/>
  <c r="B1394" i="59" s="1"/>
  <c r="B1395" i="59" s="1"/>
  <c r="B1396" i="59" s="1"/>
  <c r="B1397" i="59" s="1"/>
  <c r="B1398" i="59" s="1"/>
  <c r="B1399" i="59" s="1"/>
  <c r="B1400" i="59" s="1"/>
  <c r="B1401" i="59" s="1"/>
  <c r="B1402" i="59" s="1"/>
  <c r="B1403" i="59" s="1"/>
  <c r="B1404" i="59" s="1"/>
  <c r="B1405" i="59" s="1"/>
  <c r="B1406" i="59" s="1"/>
  <c r="B1407" i="59" s="1"/>
  <c r="B1408" i="59" s="1"/>
  <c r="B1409" i="59" s="1"/>
  <c r="B1410" i="59" s="1"/>
  <c r="B1411" i="59" s="1"/>
  <c r="B1412" i="59" s="1"/>
  <c r="B1413" i="59" s="1"/>
  <c r="B1414" i="59" s="1"/>
  <c r="B1415" i="59" s="1"/>
  <c r="B1416" i="59" s="1"/>
  <c r="B1417" i="59" s="1"/>
  <c r="B1418" i="59" s="1"/>
  <c r="B1419" i="59" s="1"/>
  <c r="B1420" i="59" s="1"/>
  <c r="B1421" i="59" s="1"/>
  <c r="B1422" i="59" s="1"/>
  <c r="B1423" i="59" s="1"/>
  <c r="B1424" i="59" s="1"/>
  <c r="B1425" i="59" s="1"/>
  <c r="B1426" i="59" s="1"/>
  <c r="B1427" i="59" s="1"/>
  <c r="B1428" i="59" s="1"/>
  <c r="B1429" i="59" s="1"/>
  <c r="B1430" i="59" s="1"/>
  <c r="B1431" i="59" s="1"/>
  <c r="B1432" i="59" s="1"/>
  <c r="B1433" i="59" s="1"/>
  <c r="B1434" i="59" s="1"/>
  <c r="B1435" i="59" s="1"/>
  <c r="B1436" i="59" s="1"/>
  <c r="B1437" i="59" s="1"/>
  <c r="B1438" i="59" s="1"/>
  <c r="B1439" i="59" s="1"/>
  <c r="B1440" i="59" s="1"/>
  <c r="B1441" i="59" s="1"/>
  <c r="B1442" i="59" s="1"/>
  <c r="B1443" i="59" s="1"/>
  <c r="B1444" i="59" s="1"/>
  <c r="B1445" i="59" s="1"/>
  <c r="B1446" i="59" s="1"/>
  <c r="B1447" i="59" s="1"/>
  <c r="B1448" i="59" s="1"/>
  <c r="B1449" i="59" s="1"/>
  <c r="B1450" i="59" s="1"/>
  <c r="B1451" i="59" s="1"/>
  <c r="B1452" i="59" s="1"/>
  <c r="B1453" i="59" s="1"/>
  <c r="B1454" i="59" s="1"/>
  <c r="B1455" i="59" s="1"/>
  <c r="B1456" i="59" s="1"/>
  <c r="B1457" i="59" s="1"/>
  <c r="B1458" i="59" s="1"/>
  <c r="B1459" i="59" s="1"/>
  <c r="B1460" i="59" s="1"/>
  <c r="B1461" i="59" s="1"/>
  <c r="B1462" i="59" s="1"/>
  <c r="B1463" i="59" s="1"/>
  <c r="B1464" i="59" s="1"/>
  <c r="B1465" i="59" s="1"/>
  <c r="B1466" i="59" s="1"/>
  <c r="B1467" i="59" s="1"/>
  <c r="B1468" i="59" s="1"/>
  <c r="B1469" i="59" s="1"/>
  <c r="B1470" i="59" s="1"/>
  <c r="B1471" i="59" s="1"/>
  <c r="B1472" i="59" s="1"/>
  <c r="B1473" i="59" s="1"/>
  <c r="B1475" i="59"/>
  <c r="B1476" i="59" s="1"/>
  <c r="I1861" i="58" l="1"/>
  <c r="O1860" i="58"/>
  <c r="A4" i="64"/>
  <c r="F4" i="64" s="1"/>
  <c r="F3" i="64"/>
  <c r="I1795" i="58"/>
  <c r="O1795" i="58" s="1"/>
  <c r="I1754" i="58"/>
  <c r="O1754" i="58" s="1"/>
  <c r="I1694" i="58"/>
  <c r="O1694" i="58" s="1"/>
  <c r="O1591" i="58"/>
  <c r="I1592" i="58"/>
  <c r="O840" i="58"/>
  <c r="I841" i="58"/>
  <c r="I1276" i="58"/>
  <c r="O1275" i="58"/>
  <c r="O1850" i="58"/>
  <c r="I1851" i="58"/>
  <c r="I1345" i="58"/>
  <c r="O1344" i="58"/>
  <c r="I1379" i="58"/>
  <c r="O1378" i="58"/>
  <c r="I1839" i="58"/>
  <c r="O1838" i="58"/>
  <c r="C4128" i="59"/>
  <c r="A4127" i="59"/>
  <c r="C3279" i="59"/>
  <c r="A3278" i="59"/>
  <c r="B55" i="64"/>
  <c r="A5" i="64"/>
  <c r="B4" i="64"/>
  <c r="B5" i="64" s="1"/>
  <c r="B1477" i="59"/>
  <c r="A1444" i="59"/>
  <c r="A1460" i="59"/>
  <c r="O1851" i="58" l="1"/>
  <c r="O1852" i="58"/>
  <c r="I1862" i="58"/>
  <c r="O1861" i="58"/>
  <c r="A6" i="64"/>
  <c r="F5" i="64"/>
  <c r="I1796" i="58"/>
  <c r="O1796" i="58" s="1"/>
  <c r="I1755" i="58"/>
  <c r="O1755" i="58" s="1"/>
  <c r="I1695" i="58"/>
  <c r="O1695" i="58" s="1"/>
  <c r="O1379" i="58"/>
  <c r="O1380" i="58"/>
  <c r="I1346" i="58"/>
  <c r="O1345" i="58"/>
  <c r="I1840" i="58"/>
  <c r="O1839" i="58"/>
  <c r="I1277" i="58"/>
  <c r="O1276" i="58"/>
  <c r="I1593" i="58"/>
  <c r="O1592" i="58"/>
  <c r="I842" i="58"/>
  <c r="O841" i="58"/>
  <c r="C4129" i="59"/>
  <c r="A4128" i="59"/>
  <c r="A3279" i="59"/>
  <c r="C3280" i="59"/>
  <c r="B56" i="64"/>
  <c r="B6" i="64"/>
  <c r="B1478" i="59"/>
  <c r="O1862" i="58" l="1"/>
  <c r="I1863" i="58"/>
  <c r="F6" i="64"/>
  <c r="A7" i="64"/>
  <c r="I1797" i="58"/>
  <c r="O1797" i="58" s="1"/>
  <c r="I1756" i="58"/>
  <c r="O1756" i="58" s="1"/>
  <c r="I1696" i="58"/>
  <c r="O1696" i="58" s="1"/>
  <c r="I843" i="58"/>
  <c r="O842" i="58"/>
  <c r="O1346" i="58"/>
  <c r="I1347" i="58"/>
  <c r="I1594" i="58"/>
  <c r="O1593" i="58"/>
  <c r="I1278" i="58"/>
  <c r="O1277" i="58"/>
  <c r="I1841" i="58"/>
  <c r="O1840" i="58"/>
  <c r="C4130" i="59"/>
  <c r="A4129" i="59"/>
  <c r="C3281" i="59"/>
  <c r="A3280" i="59"/>
  <c r="B57" i="64"/>
  <c r="B7" i="64"/>
  <c r="B1479" i="59"/>
  <c r="C3" i="59"/>
  <c r="C4" i="59" s="1"/>
  <c r="C5" i="59" s="1"/>
  <c r="C6" i="59" s="1"/>
  <c r="C7" i="59" s="1"/>
  <c r="C8" i="59" s="1"/>
  <c r="C9" i="59" s="1"/>
  <c r="C10" i="59" s="1"/>
  <c r="C11" i="59" s="1"/>
  <c r="C12" i="59" s="1"/>
  <c r="C13" i="59" s="1"/>
  <c r="C14" i="59" s="1"/>
  <c r="C16" i="59" s="1"/>
  <c r="C17" i="59" s="1"/>
  <c r="C18" i="59" s="1"/>
  <c r="C19" i="59" s="1"/>
  <c r="C20" i="59" s="1"/>
  <c r="C21" i="59" s="1"/>
  <c r="C22" i="59" s="1"/>
  <c r="C23" i="59" s="1"/>
  <c r="C24" i="59" s="1"/>
  <c r="C25" i="59" s="1"/>
  <c r="C26" i="59" s="1"/>
  <c r="C27" i="59" s="1"/>
  <c r="C28" i="59" s="1"/>
  <c r="C29" i="59" s="1"/>
  <c r="C30" i="59" s="1"/>
  <c r="C31" i="59" s="1"/>
  <c r="C32" i="59" s="1"/>
  <c r="C33" i="59" s="1"/>
  <c r="C34" i="59" s="1"/>
  <c r="C35" i="59" s="1"/>
  <c r="C36" i="59" s="1"/>
  <c r="C37" i="59" s="1"/>
  <c r="C38" i="59" s="1"/>
  <c r="C39" i="59" s="1"/>
  <c r="C40" i="59" s="1"/>
  <c r="C41" i="59" s="1"/>
  <c r="C42" i="59" s="1"/>
  <c r="C43" i="59" s="1"/>
  <c r="C44" i="59" s="1"/>
  <c r="C45" i="59" s="1"/>
  <c r="C46" i="59" s="1"/>
  <c r="C47" i="59" s="1"/>
  <c r="C48" i="59" s="1"/>
  <c r="C49" i="59" s="1"/>
  <c r="C50" i="59" s="1"/>
  <c r="C51" i="59" s="1"/>
  <c r="C52" i="59" s="1"/>
  <c r="C53" i="59" s="1"/>
  <c r="C54" i="59" s="1"/>
  <c r="C55" i="59" s="1"/>
  <c r="C56" i="59" s="1"/>
  <c r="C57" i="59" s="1"/>
  <c r="C58" i="59" s="1"/>
  <c r="C59" i="59" s="1"/>
  <c r="C60" i="59" s="1"/>
  <c r="C61" i="59" s="1"/>
  <c r="C62" i="59" s="1"/>
  <c r="C63" i="59" s="1"/>
  <c r="C64" i="59" s="1"/>
  <c r="C65" i="59" s="1"/>
  <c r="C66" i="59" s="1"/>
  <c r="C67" i="59" s="1"/>
  <c r="C68" i="59" s="1"/>
  <c r="C69" i="59" s="1"/>
  <c r="C70" i="59" s="1"/>
  <c r="C71" i="59" s="1"/>
  <c r="C72" i="59" s="1"/>
  <c r="C73" i="59" s="1"/>
  <c r="C74" i="59" s="1"/>
  <c r="C75" i="59" s="1"/>
  <c r="C76" i="59" s="1"/>
  <c r="C77" i="59" s="1"/>
  <c r="C78" i="59" s="1"/>
  <c r="C79" i="59" s="1"/>
  <c r="C80" i="59" s="1"/>
  <c r="C81" i="59" s="1"/>
  <c r="C82" i="59" s="1"/>
  <c r="C83" i="59" s="1"/>
  <c r="C84" i="59" s="1"/>
  <c r="C85" i="59" s="1"/>
  <c r="C86" i="59" s="1"/>
  <c r="C87" i="59" s="1"/>
  <c r="C88" i="59" s="1"/>
  <c r="C89" i="59" s="1"/>
  <c r="C90" i="59" s="1"/>
  <c r="C91" i="59" s="1"/>
  <c r="C92" i="59" s="1"/>
  <c r="C93" i="59" s="1"/>
  <c r="C94" i="59" s="1"/>
  <c r="C95" i="59" s="1"/>
  <c r="C96" i="59" s="1"/>
  <c r="C97" i="59" s="1"/>
  <c r="C98" i="59" s="1"/>
  <c r="C99" i="59" s="1"/>
  <c r="C100" i="59" s="1"/>
  <c r="C101" i="59" s="1"/>
  <c r="C102" i="59" s="1"/>
  <c r="C103" i="59" s="1"/>
  <c r="C104" i="59" s="1"/>
  <c r="C105" i="59" s="1"/>
  <c r="C106" i="59" s="1"/>
  <c r="C107" i="59" s="1"/>
  <c r="C108" i="59" s="1"/>
  <c r="C109" i="59" s="1"/>
  <c r="C110" i="59" s="1"/>
  <c r="C112" i="59" s="1"/>
  <c r="C113" i="59" s="1"/>
  <c r="C114" i="59" s="1"/>
  <c r="C115" i="59" s="1"/>
  <c r="C116" i="59" s="1"/>
  <c r="C117" i="59" s="1"/>
  <c r="C118" i="59" s="1"/>
  <c r="C119" i="59" s="1"/>
  <c r="C120" i="59" s="1"/>
  <c r="C121" i="59" s="1"/>
  <c r="C122" i="59" s="1"/>
  <c r="C123" i="59" s="1"/>
  <c r="C124" i="59" s="1"/>
  <c r="C125" i="59" s="1"/>
  <c r="C126" i="59" s="1"/>
  <c r="C127" i="59" s="1"/>
  <c r="C128" i="59" s="1"/>
  <c r="C129" i="59" s="1"/>
  <c r="C130" i="59" s="1"/>
  <c r="C131" i="59" s="1"/>
  <c r="C132" i="59" s="1"/>
  <c r="C133" i="59" s="1"/>
  <c r="C134" i="59" s="1"/>
  <c r="C135" i="59" s="1"/>
  <c r="C136" i="59" s="1"/>
  <c r="C137" i="59" s="1"/>
  <c r="C138" i="59" s="1"/>
  <c r="C139" i="59" s="1"/>
  <c r="C140" i="59" s="1"/>
  <c r="C142" i="59" s="1"/>
  <c r="C143" i="59" s="1"/>
  <c r="C144" i="59" s="1"/>
  <c r="C145" i="59" s="1"/>
  <c r="C146" i="59" s="1"/>
  <c r="C147" i="59" s="1"/>
  <c r="C148" i="59" s="1"/>
  <c r="C149" i="59" s="1"/>
  <c r="C150" i="59" s="1"/>
  <c r="C151" i="59" s="1"/>
  <c r="C152" i="59" s="1"/>
  <c r="C153" i="59" s="1"/>
  <c r="C154" i="59" s="1"/>
  <c r="C155" i="59" s="1"/>
  <c r="C156" i="59" s="1"/>
  <c r="C157" i="59" s="1"/>
  <c r="C158" i="59" s="1"/>
  <c r="C159" i="59" s="1"/>
  <c r="C160" i="59" s="1"/>
  <c r="C161" i="59" s="1"/>
  <c r="C162" i="59" s="1"/>
  <c r="C163" i="59" s="1"/>
  <c r="C164" i="59" s="1"/>
  <c r="C165" i="59" s="1"/>
  <c r="C166" i="59" s="1"/>
  <c r="C167" i="59" s="1"/>
  <c r="C168" i="59" s="1"/>
  <c r="C169" i="59" s="1"/>
  <c r="C170" i="59" s="1"/>
  <c r="C171" i="59" s="1"/>
  <c r="C172" i="59" s="1"/>
  <c r="C173" i="59" s="1"/>
  <c r="C174" i="59" s="1"/>
  <c r="C175" i="59" s="1"/>
  <c r="C176" i="59" s="1"/>
  <c r="C177" i="59" s="1"/>
  <c r="C178" i="59" s="1"/>
  <c r="C179" i="59" s="1"/>
  <c r="C180" i="59" s="1"/>
  <c r="C181" i="59" s="1"/>
  <c r="C182" i="59" s="1"/>
  <c r="C183" i="59" s="1"/>
  <c r="C184" i="59" s="1"/>
  <c r="C185" i="59" s="1"/>
  <c r="C186" i="59" s="1"/>
  <c r="C187" i="59" s="1"/>
  <c r="C188" i="59" s="1"/>
  <c r="C189" i="59" s="1"/>
  <c r="C190" i="59" s="1"/>
  <c r="C191" i="59" s="1"/>
  <c r="C192" i="59" s="1"/>
  <c r="C193" i="59" s="1"/>
  <c r="C194" i="59" s="1"/>
  <c r="C195" i="59" s="1"/>
  <c r="C196" i="59" s="1"/>
  <c r="C197" i="59" s="1"/>
  <c r="C198" i="59" s="1"/>
  <c r="C199" i="59" s="1"/>
  <c r="C200" i="59" s="1"/>
  <c r="C201" i="59" s="1"/>
  <c r="C202" i="59" s="1"/>
  <c r="C203" i="59" s="1"/>
  <c r="C204" i="59" s="1"/>
  <c r="C205" i="59" s="1"/>
  <c r="C206" i="59" s="1"/>
  <c r="C207" i="59" s="1"/>
  <c r="C208" i="59" s="1"/>
  <c r="C209" i="59" s="1"/>
  <c r="C210" i="59" s="1"/>
  <c r="C211" i="59" s="1"/>
  <c r="C212" i="59" s="1"/>
  <c r="C213" i="59" s="1"/>
  <c r="C214" i="59" s="1"/>
  <c r="C215" i="59" s="1"/>
  <c r="C216" i="59" s="1"/>
  <c r="C217" i="59" s="1"/>
  <c r="C218" i="59" s="1"/>
  <c r="C219" i="59" s="1"/>
  <c r="C220" i="59" s="1"/>
  <c r="C221" i="59" s="1"/>
  <c r="C222" i="59" s="1"/>
  <c r="C223" i="59" s="1"/>
  <c r="C224" i="59" s="1"/>
  <c r="C225" i="59" s="1"/>
  <c r="C226" i="59" s="1"/>
  <c r="C227" i="59" s="1"/>
  <c r="C228" i="59" s="1"/>
  <c r="C229" i="59" s="1"/>
  <c r="C230" i="59" s="1"/>
  <c r="C231" i="59" s="1"/>
  <c r="C232" i="59" s="1"/>
  <c r="C233" i="59" s="1"/>
  <c r="C234" i="59" s="1"/>
  <c r="C235" i="59" s="1"/>
  <c r="C236" i="59" s="1"/>
  <c r="C237" i="59" s="1"/>
  <c r="C238" i="59" s="1"/>
  <c r="C239" i="59" s="1"/>
  <c r="C241" i="59" s="1"/>
  <c r="C242" i="59" s="1"/>
  <c r="C243" i="59" s="1"/>
  <c r="C244" i="59" s="1"/>
  <c r="C245" i="59" s="1"/>
  <c r="C247" i="59" s="1"/>
  <c r="C248" i="59" s="1"/>
  <c r="C249" i="59" s="1"/>
  <c r="C250" i="59" s="1"/>
  <c r="C251" i="59" s="1"/>
  <c r="C252" i="59" s="1"/>
  <c r="C253" i="59" s="1"/>
  <c r="C254" i="59" s="1"/>
  <c r="C255" i="59" s="1"/>
  <c r="C257" i="59" s="1"/>
  <c r="C258" i="59" s="1"/>
  <c r="C259" i="59" s="1"/>
  <c r="C260" i="59" s="1"/>
  <c r="C261" i="59" s="1"/>
  <c r="C262" i="59" s="1"/>
  <c r="C263" i="59" s="1"/>
  <c r="C264" i="59" s="1"/>
  <c r="C265" i="59" s="1"/>
  <c r="C266" i="59" s="1"/>
  <c r="C267" i="59" s="1"/>
  <c r="C268" i="59" s="1"/>
  <c r="C269" i="59" s="1"/>
  <c r="C270" i="59" s="1"/>
  <c r="C271" i="59" s="1"/>
  <c r="C272" i="59" s="1"/>
  <c r="C273" i="59" s="1"/>
  <c r="C274" i="59" s="1"/>
  <c r="C275" i="59" s="1"/>
  <c r="C276" i="59" s="1"/>
  <c r="C277" i="59" s="1"/>
  <c r="C278" i="59" s="1"/>
  <c r="C279" i="59" s="1"/>
  <c r="C280" i="59" s="1"/>
  <c r="C281" i="59" s="1"/>
  <c r="C282" i="59" s="1"/>
  <c r="C283" i="59" s="1"/>
  <c r="C284" i="59" s="1"/>
  <c r="C285" i="59" s="1"/>
  <c r="C286" i="59" s="1"/>
  <c r="C287" i="59" s="1"/>
  <c r="C288" i="59" s="1"/>
  <c r="C289" i="59" s="1"/>
  <c r="C290" i="59" s="1"/>
  <c r="C291" i="59" s="1"/>
  <c r="C292" i="59" s="1"/>
  <c r="C293" i="59" s="1"/>
  <c r="C294" i="59" s="1"/>
  <c r="C295" i="59" s="1"/>
  <c r="C296" i="59" s="1"/>
  <c r="C297" i="59" s="1"/>
  <c r="C298" i="59" s="1"/>
  <c r="C299" i="59" s="1"/>
  <c r="C300" i="59" s="1"/>
  <c r="C301" i="59" s="1"/>
  <c r="C302" i="59" s="1"/>
  <c r="C303" i="59" s="1"/>
  <c r="C304" i="59" s="1"/>
  <c r="C305" i="59" s="1"/>
  <c r="C306" i="59" s="1"/>
  <c r="C307" i="59" s="1"/>
  <c r="C308" i="59" s="1"/>
  <c r="C309" i="59" s="1"/>
  <c r="C310" i="59" s="1"/>
  <c r="C311" i="59" s="1"/>
  <c r="C312" i="59" s="1"/>
  <c r="C313" i="59" s="1"/>
  <c r="C314" i="59" s="1"/>
  <c r="C315" i="59" s="1"/>
  <c r="C316" i="59" s="1"/>
  <c r="C317" i="59" s="1"/>
  <c r="C318" i="59" s="1"/>
  <c r="C319" i="59" s="1"/>
  <c r="C320" i="59" s="1"/>
  <c r="C321" i="59" s="1"/>
  <c r="C322" i="59" s="1"/>
  <c r="C323" i="59" s="1"/>
  <c r="C324" i="59" s="1"/>
  <c r="C325" i="59" s="1"/>
  <c r="C326" i="59" s="1"/>
  <c r="C327" i="59" s="1"/>
  <c r="C328" i="59" s="1"/>
  <c r="C329" i="59" s="1"/>
  <c r="C330" i="59" s="1"/>
  <c r="C331" i="59" s="1"/>
  <c r="C332" i="59" s="1"/>
  <c r="C333" i="59" s="1"/>
  <c r="C334" i="59" s="1"/>
  <c r="C335" i="59" s="1"/>
  <c r="C336" i="59" s="1"/>
  <c r="C337" i="59" s="1"/>
  <c r="C338" i="59" s="1"/>
  <c r="C339" i="59" s="1"/>
  <c r="C340" i="59" s="1"/>
  <c r="C341" i="59" s="1"/>
  <c r="C342" i="59" s="1"/>
  <c r="C343" i="59" s="1"/>
  <c r="C344" i="59" s="1"/>
  <c r="C345" i="59" s="1"/>
  <c r="C346" i="59" s="1"/>
  <c r="C347" i="59" s="1"/>
  <c r="C348" i="59" s="1"/>
  <c r="C349" i="59" s="1"/>
  <c r="C350" i="59" s="1"/>
  <c r="C351" i="59" s="1"/>
  <c r="C353" i="59" s="1"/>
  <c r="C354" i="59" s="1"/>
  <c r="C355" i="59" s="1"/>
  <c r="C356" i="59" s="1"/>
  <c r="C357" i="59" s="1"/>
  <c r="C358" i="59" s="1"/>
  <c r="C359" i="59" s="1"/>
  <c r="C360" i="59" s="1"/>
  <c r="C361" i="59" s="1"/>
  <c r="C362" i="59" s="1"/>
  <c r="C363" i="59" s="1"/>
  <c r="C364" i="59" s="1"/>
  <c r="C365" i="59" s="1"/>
  <c r="C366" i="59" s="1"/>
  <c r="C367" i="59" s="1"/>
  <c r="C368" i="59" s="1"/>
  <c r="C369" i="59" s="1"/>
  <c r="C370" i="59" s="1"/>
  <c r="C371" i="59" s="1"/>
  <c r="C372" i="59" s="1"/>
  <c r="C373" i="59" s="1"/>
  <c r="C374" i="59" s="1"/>
  <c r="C375" i="59" s="1"/>
  <c r="C376" i="59" s="1"/>
  <c r="C377" i="59" s="1"/>
  <c r="C378" i="59" s="1"/>
  <c r="C379" i="59" s="1"/>
  <c r="C380" i="59" s="1"/>
  <c r="C381" i="59" s="1"/>
  <c r="C382" i="59" s="1"/>
  <c r="C383" i="59" s="1"/>
  <c r="C384" i="59" s="1"/>
  <c r="C385" i="59" s="1"/>
  <c r="C386" i="59" s="1"/>
  <c r="C387" i="59" s="1"/>
  <c r="C388" i="59" s="1"/>
  <c r="C389" i="59" s="1"/>
  <c r="C390" i="59" s="1"/>
  <c r="C391" i="59" s="1"/>
  <c r="C392" i="59" s="1"/>
  <c r="C393" i="59" s="1"/>
  <c r="C394" i="59" s="1"/>
  <c r="C395" i="59" s="1"/>
  <c r="C396" i="59" s="1"/>
  <c r="C397" i="59" s="1"/>
  <c r="C398" i="59" s="1"/>
  <c r="C399" i="59" s="1"/>
  <c r="C400" i="59" s="1"/>
  <c r="C401" i="59" s="1"/>
  <c r="C402" i="59" s="1"/>
  <c r="C403" i="59" s="1"/>
  <c r="C404" i="59" s="1"/>
  <c r="C405" i="59" s="1"/>
  <c r="C406" i="59" s="1"/>
  <c r="C407" i="59" s="1"/>
  <c r="C408" i="59" s="1"/>
  <c r="C409" i="59" s="1"/>
  <c r="C410" i="59" s="1"/>
  <c r="C411" i="59" s="1"/>
  <c r="C412" i="59" s="1"/>
  <c r="C413" i="59" s="1"/>
  <c r="C414" i="59" s="1"/>
  <c r="C415" i="59" s="1"/>
  <c r="C416" i="59" s="1"/>
  <c r="C417" i="59" s="1"/>
  <c r="C418" i="59" s="1"/>
  <c r="C419" i="59" s="1"/>
  <c r="C420" i="59" s="1"/>
  <c r="C421" i="59" s="1"/>
  <c r="C422" i="59" s="1"/>
  <c r="C423" i="59" s="1"/>
  <c r="C424" i="59" s="1"/>
  <c r="C425" i="59" s="1"/>
  <c r="C426" i="59" s="1"/>
  <c r="C427" i="59" s="1"/>
  <c r="C428" i="59" s="1"/>
  <c r="C429" i="59" s="1"/>
  <c r="C430" i="59" s="1"/>
  <c r="C431" i="59" s="1"/>
  <c r="C432" i="59" s="1"/>
  <c r="C433" i="59" s="1"/>
  <c r="C434" i="59" s="1"/>
  <c r="C435" i="59" s="1"/>
  <c r="C436" i="59" s="1"/>
  <c r="C437" i="59" s="1"/>
  <c r="C438" i="59" s="1"/>
  <c r="C439" i="59" s="1"/>
  <c r="C440" i="59" s="1"/>
  <c r="C441" i="59" s="1"/>
  <c r="C442" i="59" s="1"/>
  <c r="C443" i="59" s="1"/>
  <c r="C444" i="59" s="1"/>
  <c r="C445" i="59" s="1"/>
  <c r="C446" i="59" s="1"/>
  <c r="C447" i="59" s="1"/>
  <c r="C449" i="59" s="1"/>
  <c r="C450" i="59" s="1"/>
  <c r="C451" i="59" s="1"/>
  <c r="C452" i="59" s="1"/>
  <c r="C453" i="59" s="1"/>
  <c r="C454" i="59" s="1"/>
  <c r="C455" i="59" s="1"/>
  <c r="C456" i="59" s="1"/>
  <c r="C457" i="59" s="1"/>
  <c r="C458" i="59" s="1"/>
  <c r="C459" i="59" s="1"/>
  <c r="C460" i="59" s="1"/>
  <c r="C461" i="59" s="1"/>
  <c r="C462" i="59" s="1"/>
  <c r="C463" i="59" s="1"/>
  <c r="C464" i="59" s="1"/>
  <c r="C465" i="59" s="1"/>
  <c r="C466" i="59" s="1"/>
  <c r="C467" i="59" s="1"/>
  <c r="C468" i="59" s="1"/>
  <c r="C469" i="59" s="1"/>
  <c r="C471" i="59" s="1"/>
  <c r="C472" i="59" s="1"/>
  <c r="C473" i="59" s="1"/>
  <c r="C474" i="59" s="1"/>
  <c r="C475" i="59" s="1"/>
  <c r="C476" i="59" s="1"/>
  <c r="C477" i="59" s="1"/>
  <c r="C478" i="59" s="1"/>
  <c r="C479" i="59" s="1"/>
  <c r="C480" i="59" s="1"/>
  <c r="C481" i="59" s="1"/>
  <c r="C482" i="59" s="1"/>
  <c r="C483" i="59" s="1"/>
  <c r="C484" i="59" s="1"/>
  <c r="C485" i="59" s="1"/>
  <c r="C486" i="59" s="1"/>
  <c r="C487" i="59" s="1"/>
  <c r="C488" i="59" s="1"/>
  <c r="C489" i="59" s="1"/>
  <c r="C490" i="59" s="1"/>
  <c r="C491" i="59" s="1"/>
  <c r="C492" i="59" s="1"/>
  <c r="C493" i="59" s="1"/>
  <c r="C494" i="59" s="1"/>
  <c r="C495" i="59" s="1"/>
  <c r="C496" i="59" s="1"/>
  <c r="C497" i="59" s="1"/>
  <c r="C498" i="59" s="1"/>
  <c r="C499" i="59" s="1"/>
  <c r="C500" i="59" s="1"/>
  <c r="C501" i="59" s="1"/>
  <c r="C502" i="59" s="1"/>
  <c r="C503" i="59" s="1"/>
  <c r="C504" i="59" s="1"/>
  <c r="C505" i="59" s="1"/>
  <c r="C506" i="59" s="1"/>
  <c r="C507" i="59" s="1"/>
  <c r="C508" i="59" s="1"/>
  <c r="C509" i="59" s="1"/>
  <c r="C510" i="59" s="1"/>
  <c r="C511" i="59" s="1"/>
  <c r="C512" i="59" s="1"/>
  <c r="C513" i="59" s="1"/>
  <c r="C514" i="59" s="1"/>
  <c r="C515" i="59" s="1"/>
  <c r="C516" i="59" s="1"/>
  <c r="C517" i="59" s="1"/>
  <c r="C518" i="59" s="1"/>
  <c r="C519" i="59" s="1"/>
  <c r="C520" i="59" s="1"/>
  <c r="C521" i="59" s="1"/>
  <c r="C522" i="59" s="1"/>
  <c r="C523" i="59" s="1"/>
  <c r="C524" i="59" s="1"/>
  <c r="C525" i="59" s="1"/>
  <c r="C526" i="59" s="1"/>
  <c r="C527" i="59" s="1"/>
  <c r="C528" i="59" s="1"/>
  <c r="C529" i="59" s="1"/>
  <c r="C530" i="59" s="1"/>
  <c r="C531" i="59" s="1"/>
  <c r="C532" i="59" s="1"/>
  <c r="C533" i="59" s="1"/>
  <c r="C534" i="59" s="1"/>
  <c r="C535" i="59" s="1"/>
  <c r="C536" i="59" s="1"/>
  <c r="C537" i="59" s="1"/>
  <c r="C538" i="59" s="1"/>
  <c r="C539" i="59" s="1"/>
  <c r="C540" i="59" s="1"/>
  <c r="C541" i="59" s="1"/>
  <c r="C542" i="59" s="1"/>
  <c r="C543" i="59" s="1"/>
  <c r="C544" i="59" s="1"/>
  <c r="C545" i="59" s="1"/>
  <c r="C546" i="59" s="1"/>
  <c r="C547" i="59" s="1"/>
  <c r="C548" i="59" s="1"/>
  <c r="C549" i="59" s="1"/>
  <c r="C550" i="59" s="1"/>
  <c r="C551" i="59" s="1"/>
  <c r="C552" i="59" s="1"/>
  <c r="C553" i="59" s="1"/>
  <c r="C554" i="59" s="1"/>
  <c r="C555" i="59" s="1"/>
  <c r="C556" i="59" s="1"/>
  <c r="C557" i="59" s="1"/>
  <c r="C558" i="59" s="1"/>
  <c r="C559" i="59" s="1"/>
  <c r="C560" i="59" s="1"/>
  <c r="C561" i="59" s="1"/>
  <c r="C562" i="59" s="1"/>
  <c r="C563" i="59" s="1"/>
  <c r="C564" i="59" s="1"/>
  <c r="C565" i="59" s="1"/>
  <c r="C567" i="59" s="1"/>
  <c r="C568" i="59" s="1"/>
  <c r="C569" i="59" s="1"/>
  <c r="C570" i="59" s="1"/>
  <c r="C571" i="59" s="1"/>
  <c r="C572" i="59" s="1"/>
  <c r="C573" i="59" s="1"/>
  <c r="C574" i="59" s="1"/>
  <c r="C575" i="59" s="1"/>
  <c r="C576" i="59" s="1"/>
  <c r="C577" i="59" s="1"/>
  <c r="C578" i="59" s="1"/>
  <c r="C579" i="59" s="1"/>
  <c r="C580" i="59" s="1"/>
  <c r="C581" i="59" s="1"/>
  <c r="C582" i="59" s="1"/>
  <c r="C583" i="59" s="1"/>
  <c r="C584" i="59" s="1"/>
  <c r="C585" i="59" s="1"/>
  <c r="C586" i="59" s="1"/>
  <c r="C587" i="59" s="1"/>
  <c r="C588" i="59" s="1"/>
  <c r="C589" i="59" s="1"/>
  <c r="C590" i="59" s="1"/>
  <c r="C591" i="59" s="1"/>
  <c r="C592" i="59" s="1"/>
  <c r="C593" i="59" s="1"/>
  <c r="C594" i="59" s="1"/>
  <c r="C595" i="59" s="1"/>
  <c r="C596" i="59" s="1"/>
  <c r="C597" i="59" s="1"/>
  <c r="C598" i="59" s="1"/>
  <c r="C599" i="59" s="1"/>
  <c r="C600" i="59" s="1"/>
  <c r="C601" i="59" s="1"/>
  <c r="C602" i="59" s="1"/>
  <c r="C603" i="59" s="1"/>
  <c r="C604" i="59" s="1"/>
  <c r="C605" i="59" s="1"/>
  <c r="C606" i="59" s="1"/>
  <c r="C607" i="59" s="1"/>
  <c r="C608" i="59" s="1"/>
  <c r="C609" i="59" s="1"/>
  <c r="C610" i="59" s="1"/>
  <c r="C611" i="59" s="1"/>
  <c r="C612" i="59" s="1"/>
  <c r="C613" i="59" s="1"/>
  <c r="C614" i="59" s="1"/>
  <c r="C615" i="59" s="1"/>
  <c r="C616" i="59" s="1"/>
  <c r="C617" i="59" s="1"/>
  <c r="C618" i="59" s="1"/>
  <c r="C619" i="59" s="1"/>
  <c r="C620" i="59" s="1"/>
  <c r="C621" i="59" s="1"/>
  <c r="C623" i="59" s="1"/>
  <c r="C624" i="59" s="1"/>
  <c r="C625" i="59" s="1"/>
  <c r="C626" i="59" s="1"/>
  <c r="C627" i="59" s="1"/>
  <c r="C628" i="59" s="1"/>
  <c r="C629" i="59" s="1"/>
  <c r="C630" i="59" s="1"/>
  <c r="C631" i="59" s="1"/>
  <c r="C632" i="59" s="1"/>
  <c r="C633" i="59" s="1"/>
  <c r="C634" i="59" s="1"/>
  <c r="C635" i="59" s="1"/>
  <c r="C636" i="59" s="1"/>
  <c r="C637" i="59" s="1"/>
  <c r="C638" i="59" s="1"/>
  <c r="C639" i="59" s="1"/>
  <c r="C640" i="59" s="1"/>
  <c r="C641" i="59" s="1"/>
  <c r="C642" i="59" s="1"/>
  <c r="C643" i="59" s="1"/>
  <c r="C644" i="59" s="1"/>
  <c r="C645" i="59" s="1"/>
  <c r="C646" i="59" s="1"/>
  <c r="C647" i="59" s="1"/>
  <c r="C648" i="59" s="1"/>
  <c r="C649" i="59" s="1"/>
  <c r="C650" i="59" s="1"/>
  <c r="C651" i="59" s="1"/>
  <c r="C653" i="59" s="1"/>
  <c r="C654" i="59" s="1"/>
  <c r="C655" i="59" s="1"/>
  <c r="C656" i="59" s="1"/>
  <c r="C657" i="59" s="1"/>
  <c r="C658" i="59" s="1"/>
  <c r="C659" i="59" s="1"/>
  <c r="C660" i="59" s="1"/>
  <c r="C661" i="59" s="1"/>
  <c r="C662" i="59" s="1"/>
  <c r="C663" i="59" s="1"/>
  <c r="C664" i="59" s="1"/>
  <c r="C665" i="59" s="1"/>
  <c r="C666" i="59" s="1"/>
  <c r="C667" i="59" s="1"/>
  <c r="C668" i="59" s="1"/>
  <c r="C669" i="59" s="1"/>
  <c r="C670" i="59" s="1"/>
  <c r="C671" i="59" s="1"/>
  <c r="C672" i="59" s="1"/>
  <c r="C673" i="59" s="1"/>
  <c r="C674" i="59" s="1"/>
  <c r="C675" i="59" s="1"/>
  <c r="C676" i="59" s="1"/>
  <c r="C677" i="59" s="1"/>
  <c r="C678" i="59" s="1"/>
  <c r="C679" i="59" s="1"/>
  <c r="C680" i="59" s="1"/>
  <c r="C681" i="59" s="1"/>
  <c r="C682" i="59" s="1"/>
  <c r="C683" i="59" s="1"/>
  <c r="C684" i="59" s="1"/>
  <c r="C685" i="59" s="1"/>
  <c r="C686" i="59" s="1"/>
  <c r="C687" i="59" s="1"/>
  <c r="C688" i="59" s="1"/>
  <c r="C689" i="59" s="1"/>
  <c r="C690" i="59" s="1"/>
  <c r="C691" i="59" s="1"/>
  <c r="C692" i="59" s="1"/>
  <c r="C693" i="59" s="1"/>
  <c r="C694" i="59" s="1"/>
  <c r="C695" i="59" s="1"/>
  <c r="C696" i="59" s="1"/>
  <c r="C697" i="59" s="1"/>
  <c r="C698" i="59" s="1"/>
  <c r="C699" i="59" s="1"/>
  <c r="C700" i="59" s="1"/>
  <c r="C701" i="59" s="1"/>
  <c r="C702" i="59" s="1"/>
  <c r="C703" i="59" s="1"/>
  <c r="C704" i="59" s="1"/>
  <c r="C705" i="59" s="1"/>
  <c r="C706" i="59" s="1"/>
  <c r="C707" i="59" s="1"/>
  <c r="C708" i="59" s="1"/>
  <c r="C709" i="59" s="1"/>
  <c r="C710" i="59" s="1"/>
  <c r="C711" i="59" s="1"/>
  <c r="C712" i="59" s="1"/>
  <c r="C713" i="59" s="1"/>
  <c r="C714" i="59" s="1"/>
  <c r="C715" i="59" s="1"/>
  <c r="C716" i="59" s="1"/>
  <c r="C717" i="59" s="1"/>
  <c r="C718" i="59" s="1"/>
  <c r="C719" i="59" s="1"/>
  <c r="C720" i="59" s="1"/>
  <c r="C721" i="59" s="1"/>
  <c r="C722" i="59" s="1"/>
  <c r="C723" i="59" s="1"/>
  <c r="C724" i="59" s="1"/>
  <c r="C725" i="59" s="1"/>
  <c r="C726" i="59" s="1"/>
  <c r="C727" i="59" s="1"/>
  <c r="C728" i="59" s="1"/>
  <c r="C729" i="59" s="1"/>
  <c r="C730" i="59" s="1"/>
  <c r="C731" i="59" s="1"/>
  <c r="C732" i="59" s="1"/>
  <c r="C733" i="59" s="1"/>
  <c r="C734" i="59" s="1"/>
  <c r="C735" i="59" s="1"/>
  <c r="C736" i="59" s="1"/>
  <c r="C737" i="59" s="1"/>
  <c r="C738" i="59" s="1"/>
  <c r="C739" i="59" s="1"/>
  <c r="C740" i="59" s="1"/>
  <c r="C741" i="59" s="1"/>
  <c r="C742" i="59" s="1"/>
  <c r="C743" i="59" s="1"/>
  <c r="C744" i="59" s="1"/>
  <c r="C745" i="59" s="1"/>
  <c r="C746" i="59" s="1"/>
  <c r="C747" i="59" s="1"/>
  <c r="C749" i="59" s="1"/>
  <c r="C750" i="59" s="1"/>
  <c r="C751" i="59" s="1"/>
  <c r="C752" i="59" s="1"/>
  <c r="C753" i="59" s="1"/>
  <c r="C754" i="59" s="1"/>
  <c r="C755" i="59" s="1"/>
  <c r="C756" i="59" s="1"/>
  <c r="C757" i="59" s="1"/>
  <c r="C758" i="59" s="1"/>
  <c r="C759" i="59" s="1"/>
  <c r="C760" i="59" s="1"/>
  <c r="C761" i="59" s="1"/>
  <c r="C762" i="59" s="1"/>
  <c r="C763" i="59" s="1"/>
  <c r="C764" i="59" s="1"/>
  <c r="C765" i="59" s="1"/>
  <c r="C766" i="59" s="1"/>
  <c r="C767" i="59" s="1"/>
  <c r="C768" i="59" s="1"/>
  <c r="C769" i="59" s="1"/>
  <c r="C770" i="59" s="1"/>
  <c r="C771" i="59" s="1"/>
  <c r="C772" i="59" s="1"/>
  <c r="C773" i="59" s="1"/>
  <c r="C774" i="59" s="1"/>
  <c r="C775" i="59" s="1"/>
  <c r="C776" i="59" s="1"/>
  <c r="C777" i="59" s="1"/>
  <c r="C778" i="59" s="1"/>
  <c r="C779" i="59" s="1"/>
  <c r="C780" i="59" s="1"/>
  <c r="C781" i="59" s="1"/>
  <c r="C782" i="59" s="1"/>
  <c r="C783" i="59" s="1"/>
  <c r="C784" i="59" s="1"/>
  <c r="C785" i="59" s="1"/>
  <c r="C786" i="59" s="1"/>
  <c r="C787" i="59" s="1"/>
  <c r="C788" i="59" s="1"/>
  <c r="C789" i="59" s="1"/>
  <c r="C790" i="59" s="1"/>
  <c r="C791" i="59" s="1"/>
  <c r="C792" i="59" s="1"/>
  <c r="C793" i="59" s="1"/>
  <c r="C794" i="59" s="1"/>
  <c r="C795" i="59" s="1"/>
  <c r="C796" i="59" s="1"/>
  <c r="C797" i="59" s="1"/>
  <c r="C798" i="59" s="1"/>
  <c r="C799" i="59" s="1"/>
  <c r="C800" i="59" s="1"/>
  <c r="C801" i="59" s="1"/>
  <c r="C802" i="59" s="1"/>
  <c r="C803" i="59" s="1"/>
  <c r="C804" i="59" s="1"/>
  <c r="C805" i="59" s="1"/>
  <c r="C806" i="59" s="1"/>
  <c r="C807" i="59" s="1"/>
  <c r="C809" i="59" s="1"/>
  <c r="C810" i="59" s="1"/>
  <c r="C811" i="59" s="1"/>
  <c r="C812" i="59" s="1"/>
  <c r="C813" i="59" s="1"/>
  <c r="C814" i="59" s="1"/>
  <c r="C815" i="59" s="1"/>
  <c r="C816" i="59" s="1"/>
  <c r="C817" i="59" s="1"/>
  <c r="C818" i="59" s="1"/>
  <c r="C819" i="59" s="1"/>
  <c r="C820" i="59" s="1"/>
  <c r="C821" i="59" s="1"/>
  <c r="C822" i="59" s="1"/>
  <c r="C823" i="59" s="1"/>
  <c r="C824" i="59" s="1"/>
  <c r="C825" i="59" s="1"/>
  <c r="C826" i="59" s="1"/>
  <c r="C827" i="59" s="1"/>
  <c r="C828" i="59" s="1"/>
  <c r="C829" i="59" s="1"/>
  <c r="C830" i="59" s="1"/>
  <c r="C831" i="59" s="1"/>
  <c r="C832" i="59" s="1"/>
  <c r="C833" i="59" s="1"/>
  <c r="C834" i="59" s="1"/>
  <c r="C835" i="59" s="1"/>
  <c r="C836" i="59" s="1"/>
  <c r="C837" i="59" s="1"/>
  <c r="C838" i="59" s="1"/>
  <c r="C839" i="59" s="1"/>
  <c r="C840" i="59" s="1"/>
  <c r="C841" i="59" s="1"/>
  <c r="C842" i="59" s="1"/>
  <c r="C843" i="59" s="1"/>
  <c r="C844" i="59" s="1"/>
  <c r="C845" i="59" s="1"/>
  <c r="C846" i="59" s="1"/>
  <c r="C847" i="59" s="1"/>
  <c r="C848" i="59" s="1"/>
  <c r="C849" i="59" s="1"/>
  <c r="C850" i="59" s="1"/>
  <c r="C851" i="59" s="1"/>
  <c r="C852" i="59" s="1"/>
  <c r="G34" i="60"/>
  <c r="G33" i="60"/>
  <c r="G32" i="60"/>
  <c r="G31" i="60"/>
  <c r="G30" i="60"/>
  <c r="G29" i="60"/>
  <c r="G28" i="60"/>
  <c r="G27" i="60"/>
  <c r="G26" i="60"/>
  <c r="G25" i="60"/>
  <c r="G24" i="60"/>
  <c r="G23" i="60"/>
  <c r="G22" i="60"/>
  <c r="G21" i="60"/>
  <c r="G20" i="60"/>
  <c r="G19" i="60"/>
  <c r="G18" i="60"/>
  <c r="G17" i="60"/>
  <c r="G16" i="60"/>
  <c r="G15" i="60"/>
  <c r="G14" i="60"/>
  <c r="G13" i="60"/>
  <c r="G12" i="60"/>
  <c r="G11" i="60"/>
  <c r="G10" i="60"/>
  <c r="G9" i="60"/>
  <c r="G8" i="60"/>
  <c r="G7" i="60"/>
  <c r="G6" i="60"/>
  <c r="G5" i="60"/>
  <c r="G4" i="60"/>
  <c r="I1864" i="58" l="1"/>
  <c r="O1863" i="58"/>
  <c r="F7" i="64"/>
  <c r="A8" i="64"/>
  <c r="I1798" i="58"/>
  <c r="O1798" i="58" s="1"/>
  <c r="I1757" i="58"/>
  <c r="O1757" i="58" s="1"/>
  <c r="I1697" i="58"/>
  <c r="O1697" i="58" s="1"/>
  <c r="I844" i="58"/>
  <c r="O843" i="58"/>
  <c r="I1279" i="58"/>
  <c r="O1278" i="58"/>
  <c r="I1842" i="58"/>
  <c r="O1841" i="58"/>
  <c r="O1594" i="58"/>
  <c r="I1595" i="58"/>
  <c r="I1348" i="58"/>
  <c r="O1347" i="58"/>
  <c r="A4130" i="59"/>
  <c r="C4131" i="59"/>
  <c r="A3281" i="59"/>
  <c r="C3282" i="59"/>
  <c r="B58" i="64"/>
  <c r="B8" i="64"/>
  <c r="C853" i="59"/>
  <c r="C854" i="59" s="1"/>
  <c r="C855" i="59" s="1"/>
  <c r="A852" i="59"/>
  <c r="B1480" i="59"/>
  <c r="A851" i="59"/>
  <c r="A850" i="59"/>
  <c r="A849" i="59"/>
  <c r="A848" i="59"/>
  <c r="A847" i="59"/>
  <c r="A846" i="59"/>
  <c r="A845" i="59"/>
  <c r="A844" i="59"/>
  <c r="A843" i="59"/>
  <c r="A842" i="59"/>
  <c r="A841" i="59"/>
  <c r="A840" i="59"/>
  <c r="A839" i="59"/>
  <c r="A838" i="59"/>
  <c r="A837" i="59"/>
  <c r="A836" i="59"/>
  <c r="A835" i="59"/>
  <c r="A834" i="59"/>
  <c r="A833" i="59"/>
  <c r="A832" i="59"/>
  <c r="A831" i="59"/>
  <c r="A830" i="59"/>
  <c r="A829" i="59"/>
  <c r="A828" i="59"/>
  <c r="A827" i="59"/>
  <c r="A826" i="59"/>
  <c r="A825" i="59"/>
  <c r="A824" i="59"/>
  <c r="A823" i="59"/>
  <c r="A822" i="59"/>
  <c r="A821" i="59"/>
  <c r="A820" i="59"/>
  <c r="A819" i="59"/>
  <c r="A818" i="59"/>
  <c r="A817" i="59"/>
  <c r="A816" i="59"/>
  <c r="A815" i="59"/>
  <c r="A814" i="59"/>
  <c r="A813" i="59"/>
  <c r="A812" i="59"/>
  <c r="A811" i="59"/>
  <c r="A810" i="59"/>
  <c r="A809" i="59"/>
  <c r="A808" i="59"/>
  <c r="A807" i="59"/>
  <c r="A806" i="59"/>
  <c r="A805" i="59"/>
  <c r="A804" i="59"/>
  <c r="A803" i="59"/>
  <c r="A802" i="59"/>
  <c r="A801" i="59"/>
  <c r="A800" i="59"/>
  <c r="A799" i="59"/>
  <c r="A798" i="59"/>
  <c r="A797" i="59"/>
  <c r="A796" i="59"/>
  <c r="A795" i="59"/>
  <c r="A794" i="59"/>
  <c r="A793" i="59"/>
  <c r="A792" i="59"/>
  <c r="A791" i="59"/>
  <c r="A790" i="59"/>
  <c r="A789" i="59"/>
  <c r="A788" i="59"/>
  <c r="A787" i="59"/>
  <c r="A786" i="59"/>
  <c r="A785" i="59"/>
  <c r="A784" i="59"/>
  <c r="A783" i="59"/>
  <c r="A782" i="59"/>
  <c r="A781" i="59"/>
  <c r="A780" i="59"/>
  <c r="A779" i="59"/>
  <c r="A778" i="59"/>
  <c r="A777" i="59"/>
  <c r="A776" i="59"/>
  <c r="A775" i="59"/>
  <c r="A774" i="59"/>
  <c r="A773" i="59"/>
  <c r="A772" i="59"/>
  <c r="A771" i="59"/>
  <c r="A770" i="59"/>
  <c r="A769" i="59"/>
  <c r="A768" i="59"/>
  <c r="A767" i="59"/>
  <c r="A766" i="59"/>
  <c r="A765" i="59"/>
  <c r="A764" i="59"/>
  <c r="A763" i="59"/>
  <c r="A762" i="59"/>
  <c r="A761" i="59"/>
  <c r="A760" i="59"/>
  <c r="A759" i="59"/>
  <c r="A758" i="59"/>
  <c r="A757" i="59"/>
  <c r="A756" i="59"/>
  <c r="A755" i="59"/>
  <c r="A754" i="59"/>
  <c r="A753" i="59"/>
  <c r="A752" i="59"/>
  <c r="A751" i="59"/>
  <c r="A750" i="59"/>
  <c r="A749" i="59"/>
  <c r="A748" i="59"/>
  <c r="A747" i="59"/>
  <c r="A746" i="59"/>
  <c r="A745" i="59"/>
  <c r="A744" i="59"/>
  <c r="A743" i="59"/>
  <c r="A742" i="59"/>
  <c r="A741" i="59"/>
  <c r="A740" i="59"/>
  <c r="A739" i="59"/>
  <c r="A738" i="59"/>
  <c r="A737" i="59"/>
  <c r="A736" i="59"/>
  <c r="A735" i="59"/>
  <c r="A734" i="59"/>
  <c r="A733" i="59"/>
  <c r="A732" i="59"/>
  <c r="A731" i="59"/>
  <c r="A730" i="59"/>
  <c r="A729" i="59"/>
  <c r="A728" i="59"/>
  <c r="A727" i="59"/>
  <c r="A726" i="59"/>
  <c r="A725" i="59"/>
  <c r="A724" i="59"/>
  <c r="A723" i="59"/>
  <c r="A722" i="59"/>
  <c r="A721" i="59"/>
  <c r="A720" i="59"/>
  <c r="A719" i="59"/>
  <c r="A718" i="59"/>
  <c r="A717" i="59"/>
  <c r="A716" i="59"/>
  <c r="A715" i="59"/>
  <c r="A714" i="59"/>
  <c r="A713" i="59"/>
  <c r="A712" i="59"/>
  <c r="A711" i="59"/>
  <c r="A710" i="59"/>
  <c r="A709" i="59"/>
  <c r="A708" i="59"/>
  <c r="A707" i="59"/>
  <c r="A706" i="59"/>
  <c r="A705" i="59"/>
  <c r="A704" i="59"/>
  <c r="A703" i="59"/>
  <c r="A702" i="59"/>
  <c r="A701" i="59"/>
  <c r="A700" i="59"/>
  <c r="A699" i="59"/>
  <c r="A698" i="59"/>
  <c r="A697" i="59"/>
  <c r="A696" i="59"/>
  <c r="A695" i="59"/>
  <c r="A694" i="59"/>
  <c r="A693" i="59"/>
  <c r="A692" i="59"/>
  <c r="A691" i="59"/>
  <c r="A690" i="59"/>
  <c r="A689" i="59"/>
  <c r="A688" i="59"/>
  <c r="A687" i="59"/>
  <c r="A686" i="59"/>
  <c r="A685" i="59"/>
  <c r="A684" i="59"/>
  <c r="A683" i="59"/>
  <c r="A682" i="59"/>
  <c r="A681" i="59"/>
  <c r="A680" i="59"/>
  <c r="A679" i="59"/>
  <c r="A678" i="59"/>
  <c r="A677" i="59"/>
  <c r="A676" i="59"/>
  <c r="A675" i="59"/>
  <c r="A674" i="59"/>
  <c r="A673" i="59"/>
  <c r="A672" i="59"/>
  <c r="A671" i="59"/>
  <c r="A670" i="59"/>
  <c r="A669" i="59"/>
  <c r="A668" i="59"/>
  <c r="A667" i="59"/>
  <c r="A666" i="59"/>
  <c r="A665" i="59"/>
  <c r="A664" i="59"/>
  <c r="A663" i="59"/>
  <c r="A662" i="59"/>
  <c r="A661" i="59"/>
  <c r="A660" i="59"/>
  <c r="A659" i="59"/>
  <c r="A658" i="59"/>
  <c r="A657" i="59"/>
  <c r="A656" i="59"/>
  <c r="A655" i="59"/>
  <c r="A654" i="59"/>
  <c r="A653" i="59"/>
  <c r="A652" i="59"/>
  <c r="A651" i="59"/>
  <c r="A650" i="59"/>
  <c r="A649" i="59"/>
  <c r="A648" i="59"/>
  <c r="A647" i="59"/>
  <c r="A646" i="59"/>
  <c r="A645" i="59"/>
  <c r="A644" i="59"/>
  <c r="A643" i="59"/>
  <c r="A642" i="59"/>
  <c r="A641" i="59"/>
  <c r="A640" i="59"/>
  <c r="A639" i="59"/>
  <c r="A638" i="59"/>
  <c r="A637" i="59"/>
  <c r="A636" i="59"/>
  <c r="A635" i="59"/>
  <c r="A634" i="59"/>
  <c r="A633" i="59"/>
  <c r="A632" i="59"/>
  <c r="A631" i="59"/>
  <c r="A630" i="59"/>
  <c r="A629" i="59"/>
  <c r="A628" i="59"/>
  <c r="A627" i="59"/>
  <c r="A626" i="59"/>
  <c r="A625" i="59"/>
  <c r="A624" i="59"/>
  <c r="A623" i="59"/>
  <c r="A622" i="59"/>
  <c r="A621" i="59"/>
  <c r="A620" i="59"/>
  <c r="A619" i="59"/>
  <c r="A618" i="59"/>
  <c r="A617" i="59"/>
  <c r="A616" i="59"/>
  <c r="A615" i="59"/>
  <c r="A614" i="59"/>
  <c r="A613" i="59"/>
  <c r="A612" i="59"/>
  <c r="A611" i="59"/>
  <c r="A610" i="59"/>
  <c r="A609" i="59"/>
  <c r="A608" i="59"/>
  <c r="A607" i="59"/>
  <c r="A606" i="59"/>
  <c r="A605" i="59"/>
  <c r="A604" i="59"/>
  <c r="A603" i="59"/>
  <c r="A602" i="59"/>
  <c r="A601" i="59"/>
  <c r="A600" i="59"/>
  <c r="A599" i="59"/>
  <c r="A598" i="59"/>
  <c r="A597" i="59"/>
  <c r="A596" i="59"/>
  <c r="A595" i="59"/>
  <c r="A594" i="59"/>
  <c r="A593" i="59"/>
  <c r="A592" i="59"/>
  <c r="A591" i="59"/>
  <c r="A590" i="59"/>
  <c r="A589" i="59"/>
  <c r="A588" i="59"/>
  <c r="A587" i="59"/>
  <c r="A586" i="59"/>
  <c r="A585" i="59"/>
  <c r="A584" i="59"/>
  <c r="A583" i="59"/>
  <c r="A582" i="59"/>
  <c r="A581" i="59"/>
  <c r="A580" i="59"/>
  <c r="A579" i="59"/>
  <c r="A578" i="59"/>
  <c r="A577" i="59"/>
  <c r="A576" i="59"/>
  <c r="A575" i="59"/>
  <c r="A574" i="59"/>
  <c r="A573" i="59"/>
  <c r="A572" i="59"/>
  <c r="A571" i="59"/>
  <c r="A570" i="59"/>
  <c r="A569" i="59"/>
  <c r="A568" i="59"/>
  <c r="A567" i="59"/>
  <c r="A566" i="59"/>
  <c r="A565" i="59"/>
  <c r="A564" i="59"/>
  <c r="A563" i="59"/>
  <c r="A562" i="59"/>
  <c r="A561" i="59"/>
  <c r="A560" i="59"/>
  <c r="A559" i="59"/>
  <c r="A558" i="59"/>
  <c r="A557" i="59"/>
  <c r="A556" i="59"/>
  <c r="A555" i="59"/>
  <c r="A554" i="59"/>
  <c r="A553" i="59"/>
  <c r="A552" i="59"/>
  <c r="A551" i="59"/>
  <c r="A550" i="59"/>
  <c r="A549" i="59"/>
  <c r="A548" i="59"/>
  <c r="A547" i="59"/>
  <c r="A546" i="59"/>
  <c r="A545" i="59"/>
  <c r="A544" i="59"/>
  <c r="A543" i="59"/>
  <c r="A542" i="59"/>
  <c r="A541" i="59"/>
  <c r="A540" i="59"/>
  <c r="A539" i="59"/>
  <c r="A538" i="59"/>
  <c r="A537" i="59"/>
  <c r="A536" i="59"/>
  <c r="A535" i="59"/>
  <c r="A534" i="59"/>
  <c r="A533" i="59"/>
  <c r="A532" i="59"/>
  <c r="A531" i="59"/>
  <c r="A530" i="59"/>
  <c r="A529" i="59"/>
  <c r="A528" i="59"/>
  <c r="A527" i="59"/>
  <c r="A526" i="59"/>
  <c r="A525" i="59"/>
  <c r="A524" i="59"/>
  <c r="A523" i="59"/>
  <c r="A522" i="59"/>
  <c r="A521" i="59"/>
  <c r="A520" i="59"/>
  <c r="A519" i="59"/>
  <c r="A518" i="59"/>
  <c r="A517" i="59"/>
  <c r="A516" i="59"/>
  <c r="A515" i="59"/>
  <c r="A514" i="59"/>
  <c r="A513" i="59"/>
  <c r="A512" i="59"/>
  <c r="A511" i="59"/>
  <c r="A510" i="59"/>
  <c r="A509" i="59"/>
  <c r="A508" i="59"/>
  <c r="A507" i="59"/>
  <c r="A506" i="59"/>
  <c r="A505" i="59"/>
  <c r="A504" i="59"/>
  <c r="A503" i="59"/>
  <c r="A502" i="59"/>
  <c r="A501" i="59"/>
  <c r="A500" i="59"/>
  <c r="A499" i="59"/>
  <c r="A498" i="59"/>
  <c r="A497" i="59"/>
  <c r="A496" i="59"/>
  <c r="A495" i="59"/>
  <c r="A494" i="59"/>
  <c r="A493" i="59"/>
  <c r="A492" i="59"/>
  <c r="A491" i="59"/>
  <c r="A490" i="59"/>
  <c r="A489" i="59"/>
  <c r="A488" i="59"/>
  <c r="A487" i="59"/>
  <c r="A486" i="59"/>
  <c r="A485" i="59"/>
  <c r="A484" i="59"/>
  <c r="A483" i="59"/>
  <c r="A482" i="59"/>
  <c r="A481" i="59"/>
  <c r="A480" i="59"/>
  <c r="A479" i="59"/>
  <c r="A478" i="59"/>
  <c r="A477" i="59"/>
  <c r="A476" i="59"/>
  <c r="A475" i="59"/>
  <c r="A474" i="59"/>
  <c r="A473" i="59"/>
  <c r="A472" i="59"/>
  <c r="A471" i="59"/>
  <c r="A470" i="59"/>
  <c r="A469" i="59"/>
  <c r="A468" i="59"/>
  <c r="A467" i="59"/>
  <c r="A466" i="59"/>
  <c r="A465" i="59"/>
  <c r="A464" i="59"/>
  <c r="A463" i="59"/>
  <c r="A462" i="59"/>
  <c r="A461" i="59"/>
  <c r="A460" i="59"/>
  <c r="A459" i="59"/>
  <c r="A458" i="59"/>
  <c r="A457" i="59"/>
  <c r="A456" i="59"/>
  <c r="A455" i="59"/>
  <c r="A454" i="59"/>
  <c r="A453" i="59"/>
  <c r="A452" i="59"/>
  <c r="A451" i="59"/>
  <c r="A450" i="59"/>
  <c r="A449" i="59"/>
  <c r="A448" i="59"/>
  <c r="A447" i="59"/>
  <c r="A446" i="59"/>
  <c r="A445" i="59"/>
  <c r="A444" i="59"/>
  <c r="A443" i="59"/>
  <c r="A442" i="59"/>
  <c r="A441" i="59"/>
  <c r="A440" i="59"/>
  <c r="A439" i="59"/>
  <c r="A438" i="59"/>
  <c r="A437" i="59"/>
  <c r="A436" i="59"/>
  <c r="A435" i="59"/>
  <c r="A434" i="59"/>
  <c r="A433" i="59"/>
  <c r="A432" i="59"/>
  <c r="A431" i="59"/>
  <c r="A430" i="59"/>
  <c r="A429" i="59"/>
  <c r="A428" i="59"/>
  <c r="A427" i="59"/>
  <c r="A426" i="59"/>
  <c r="A425" i="59"/>
  <c r="A424" i="59"/>
  <c r="A423" i="59"/>
  <c r="A422" i="59"/>
  <c r="A421" i="59"/>
  <c r="A420" i="59"/>
  <c r="A419" i="59"/>
  <c r="A418" i="59"/>
  <c r="A417" i="59"/>
  <c r="A416" i="59"/>
  <c r="A415" i="59"/>
  <c r="A414" i="59"/>
  <c r="A413" i="59"/>
  <c r="A412" i="59"/>
  <c r="A411" i="59"/>
  <c r="A410" i="59"/>
  <c r="A409" i="59"/>
  <c r="A408" i="59"/>
  <c r="A407" i="59"/>
  <c r="A406" i="59"/>
  <c r="A405" i="59"/>
  <c r="A404" i="59"/>
  <c r="A403" i="59"/>
  <c r="A402" i="59"/>
  <c r="A401" i="59"/>
  <c r="A400" i="59"/>
  <c r="A399" i="59"/>
  <c r="A398" i="59"/>
  <c r="A397" i="59"/>
  <c r="A396" i="59"/>
  <c r="A395" i="59"/>
  <c r="A394" i="59"/>
  <c r="A393" i="59"/>
  <c r="A392" i="59"/>
  <c r="A391" i="59"/>
  <c r="A390" i="59"/>
  <c r="A389" i="59"/>
  <c r="A388" i="59"/>
  <c r="A387" i="59"/>
  <c r="A386" i="59"/>
  <c r="A385" i="59"/>
  <c r="A384" i="59"/>
  <c r="A383" i="59"/>
  <c r="A382" i="59"/>
  <c r="A381" i="59"/>
  <c r="A380" i="59"/>
  <c r="A379" i="59"/>
  <c r="A378" i="59"/>
  <c r="A377" i="59"/>
  <c r="A376" i="59"/>
  <c r="A375" i="59"/>
  <c r="A374" i="59"/>
  <c r="A373" i="59"/>
  <c r="A372" i="59"/>
  <c r="A371" i="59"/>
  <c r="A370" i="59"/>
  <c r="A369" i="59"/>
  <c r="A368" i="59"/>
  <c r="A367" i="59"/>
  <c r="A366" i="59"/>
  <c r="A365" i="59"/>
  <c r="A364" i="59"/>
  <c r="A363" i="59"/>
  <c r="A362" i="59"/>
  <c r="A361" i="59"/>
  <c r="A360" i="59"/>
  <c r="A359" i="59"/>
  <c r="A358" i="59"/>
  <c r="A357" i="59"/>
  <c r="A356" i="59"/>
  <c r="A355" i="59"/>
  <c r="A354" i="59"/>
  <c r="A353" i="59"/>
  <c r="A352" i="59"/>
  <c r="A351" i="59"/>
  <c r="A350" i="59"/>
  <c r="A349" i="59"/>
  <c r="A348" i="59"/>
  <c r="A347" i="59"/>
  <c r="A346" i="59"/>
  <c r="A345" i="59"/>
  <c r="A344" i="59"/>
  <c r="A343" i="59"/>
  <c r="A342" i="59"/>
  <c r="A341" i="59"/>
  <c r="A340" i="59"/>
  <c r="A339" i="59"/>
  <c r="A338" i="59"/>
  <c r="A337" i="59"/>
  <c r="A336" i="59"/>
  <c r="A335" i="59"/>
  <c r="A334" i="59"/>
  <c r="A333" i="59"/>
  <c r="A332" i="59"/>
  <c r="A331" i="59"/>
  <c r="A330" i="59"/>
  <c r="A329" i="59"/>
  <c r="A328" i="59"/>
  <c r="A327" i="59"/>
  <c r="A326" i="59"/>
  <c r="A325" i="59"/>
  <c r="A324" i="59"/>
  <c r="A323" i="59"/>
  <c r="A322" i="59"/>
  <c r="A321" i="59"/>
  <c r="A320" i="59"/>
  <c r="A319" i="59"/>
  <c r="A318" i="59"/>
  <c r="A317" i="59"/>
  <c r="A316" i="59"/>
  <c r="A315" i="59"/>
  <c r="A314" i="59"/>
  <c r="A313" i="59"/>
  <c r="A312" i="59"/>
  <c r="A311" i="59"/>
  <c r="A310" i="59"/>
  <c r="A309" i="59"/>
  <c r="A308" i="59"/>
  <c r="A307" i="59"/>
  <c r="A306" i="59"/>
  <c r="A305" i="59"/>
  <c r="A304" i="59"/>
  <c r="A303" i="59"/>
  <c r="A302" i="59"/>
  <c r="A301" i="59"/>
  <c r="A300" i="59"/>
  <c r="A299" i="59"/>
  <c r="A298" i="59"/>
  <c r="A297" i="59"/>
  <c r="A296" i="59"/>
  <c r="A295" i="59"/>
  <c r="A294" i="59"/>
  <c r="A293" i="59"/>
  <c r="A292" i="59"/>
  <c r="A291" i="59"/>
  <c r="A290" i="59"/>
  <c r="A289" i="59"/>
  <c r="A288" i="59"/>
  <c r="A287" i="59"/>
  <c r="A286" i="59"/>
  <c r="A285" i="59"/>
  <c r="A284" i="59"/>
  <c r="A283" i="59"/>
  <c r="A282" i="59"/>
  <c r="A281" i="59"/>
  <c r="A280" i="59"/>
  <c r="A279" i="59"/>
  <c r="A278" i="59"/>
  <c r="A277" i="59"/>
  <c r="A276" i="59"/>
  <c r="A275" i="59"/>
  <c r="A274" i="59"/>
  <c r="A273" i="59"/>
  <c r="A272" i="59"/>
  <c r="A271" i="59"/>
  <c r="A270" i="59"/>
  <c r="A269" i="59"/>
  <c r="A268" i="59"/>
  <c r="A267" i="59"/>
  <c r="A266" i="59"/>
  <c r="A265" i="59"/>
  <c r="A264" i="59"/>
  <c r="A263" i="59"/>
  <c r="A262" i="59"/>
  <c r="A261" i="59"/>
  <c r="A260" i="59"/>
  <c r="A259" i="59"/>
  <c r="A258" i="59"/>
  <c r="A257" i="59"/>
  <c r="A256" i="59"/>
  <c r="A255" i="59"/>
  <c r="A254" i="59"/>
  <c r="A253" i="59"/>
  <c r="A252" i="59"/>
  <c r="A251" i="59"/>
  <c r="A250" i="59"/>
  <c r="A249" i="59"/>
  <c r="A248" i="59"/>
  <c r="A247" i="59"/>
  <c r="A246" i="59"/>
  <c r="A245" i="59"/>
  <c r="A244" i="59"/>
  <c r="A243" i="59"/>
  <c r="A242" i="59"/>
  <c r="A241" i="59"/>
  <c r="A240" i="59"/>
  <c r="A239" i="59"/>
  <c r="A238" i="59"/>
  <c r="A237" i="59"/>
  <c r="A236" i="59"/>
  <c r="A235" i="59"/>
  <c r="A234" i="59"/>
  <c r="A233" i="59"/>
  <c r="A232" i="59"/>
  <c r="A231" i="59"/>
  <c r="A230" i="59"/>
  <c r="A229" i="59"/>
  <c r="A228" i="59"/>
  <c r="A227" i="59"/>
  <c r="A226" i="59"/>
  <c r="A225" i="59"/>
  <c r="A224" i="59"/>
  <c r="A223" i="59"/>
  <c r="A222" i="59"/>
  <c r="A221" i="59"/>
  <c r="A220" i="59"/>
  <c r="A219" i="59"/>
  <c r="A218" i="59"/>
  <c r="A217" i="59"/>
  <c r="A216" i="59"/>
  <c r="A215" i="59"/>
  <c r="A214" i="59"/>
  <c r="A213" i="59"/>
  <c r="A212" i="59"/>
  <c r="A211" i="59"/>
  <c r="A210" i="59"/>
  <c r="A209" i="59"/>
  <c r="A208" i="59"/>
  <c r="A207" i="59"/>
  <c r="A206" i="59"/>
  <c r="A205" i="59"/>
  <c r="A204" i="59"/>
  <c r="A203" i="59"/>
  <c r="A202" i="59"/>
  <c r="A201" i="59"/>
  <c r="A200" i="59"/>
  <c r="A199" i="59"/>
  <c r="A198" i="59"/>
  <c r="A197" i="59"/>
  <c r="A196" i="59"/>
  <c r="A195" i="59"/>
  <c r="A194" i="59"/>
  <c r="A193" i="59"/>
  <c r="A192" i="59"/>
  <c r="A191" i="59"/>
  <c r="A190" i="59"/>
  <c r="A189" i="59"/>
  <c r="A188" i="59"/>
  <c r="A187" i="59"/>
  <c r="A186" i="59"/>
  <c r="A185" i="59"/>
  <c r="A184" i="59"/>
  <c r="A183" i="59"/>
  <c r="A182" i="59"/>
  <c r="A181" i="59"/>
  <c r="A180" i="59"/>
  <c r="A179" i="59"/>
  <c r="A178" i="59"/>
  <c r="A177" i="59"/>
  <c r="A176" i="59"/>
  <c r="A175" i="59"/>
  <c r="A174" i="59"/>
  <c r="A173" i="59"/>
  <c r="A172" i="59"/>
  <c r="A171" i="59"/>
  <c r="A170" i="59"/>
  <c r="A169" i="59"/>
  <c r="A168" i="59"/>
  <c r="A167" i="59"/>
  <c r="A166" i="59"/>
  <c r="A165" i="59"/>
  <c r="A164" i="59"/>
  <c r="A163" i="59"/>
  <c r="A162" i="59"/>
  <c r="A161" i="59"/>
  <c r="A160" i="59"/>
  <c r="A159" i="59"/>
  <c r="A158" i="59"/>
  <c r="A157" i="59"/>
  <c r="A156" i="59"/>
  <c r="A155" i="59"/>
  <c r="A154" i="59"/>
  <c r="A153" i="59"/>
  <c r="A152" i="59"/>
  <c r="A151" i="59"/>
  <c r="A150" i="59"/>
  <c r="A149" i="59"/>
  <c r="A148" i="59"/>
  <c r="A147" i="59"/>
  <c r="A146" i="59"/>
  <c r="A145" i="59"/>
  <c r="A144" i="59"/>
  <c r="A143" i="59"/>
  <c r="A142" i="59"/>
  <c r="A141" i="59"/>
  <c r="A140" i="59"/>
  <c r="A139" i="59"/>
  <c r="A138" i="59"/>
  <c r="A137" i="59"/>
  <c r="A136" i="59"/>
  <c r="A135" i="59"/>
  <c r="A134" i="59"/>
  <c r="A133" i="59"/>
  <c r="A132" i="59"/>
  <c r="A131" i="59"/>
  <c r="A130" i="59"/>
  <c r="A129" i="59"/>
  <c r="A128" i="59"/>
  <c r="A127" i="59"/>
  <c r="A126" i="59"/>
  <c r="A125" i="59"/>
  <c r="A124" i="59"/>
  <c r="A123" i="59"/>
  <c r="A122" i="59"/>
  <c r="A121" i="59"/>
  <c r="A120" i="59"/>
  <c r="A119" i="59"/>
  <c r="A118" i="59"/>
  <c r="A117" i="59"/>
  <c r="A116" i="59"/>
  <c r="A115" i="59"/>
  <c r="A114" i="59"/>
  <c r="A113" i="59"/>
  <c r="A112" i="59"/>
  <c r="A111" i="59"/>
  <c r="A110" i="59"/>
  <c r="A109" i="59"/>
  <c r="A108" i="59"/>
  <c r="A107" i="59"/>
  <c r="A106" i="59"/>
  <c r="A105" i="59"/>
  <c r="A104" i="59"/>
  <c r="A103" i="59"/>
  <c r="A102" i="59"/>
  <c r="A101" i="59"/>
  <c r="A100" i="59"/>
  <c r="A99" i="59"/>
  <c r="A98" i="59"/>
  <c r="A97" i="59"/>
  <c r="A96" i="59"/>
  <c r="A95" i="59"/>
  <c r="A94" i="59"/>
  <c r="A93" i="59"/>
  <c r="A92" i="59"/>
  <c r="A91" i="59"/>
  <c r="A90" i="59"/>
  <c r="A89" i="59"/>
  <c r="A88" i="59"/>
  <c r="A87" i="59"/>
  <c r="A86" i="59"/>
  <c r="A85" i="59"/>
  <c r="A84" i="59"/>
  <c r="A83" i="59"/>
  <c r="A82" i="59"/>
  <c r="A81" i="59"/>
  <c r="A80" i="59"/>
  <c r="A79" i="59"/>
  <c r="A78" i="59"/>
  <c r="A77" i="59"/>
  <c r="A76" i="59"/>
  <c r="A75" i="59"/>
  <c r="A74" i="59"/>
  <c r="A73" i="59"/>
  <c r="A72" i="59"/>
  <c r="A71" i="59"/>
  <c r="A70" i="59"/>
  <c r="A69" i="59"/>
  <c r="A68" i="59"/>
  <c r="A67" i="59"/>
  <c r="A66" i="59"/>
  <c r="A65" i="59"/>
  <c r="A64" i="59"/>
  <c r="A63" i="59"/>
  <c r="A62" i="59"/>
  <c r="A61" i="59"/>
  <c r="A60" i="59"/>
  <c r="A59" i="59"/>
  <c r="A58" i="59"/>
  <c r="A57" i="59"/>
  <c r="A56" i="59"/>
  <c r="A55" i="59"/>
  <c r="A54" i="59"/>
  <c r="A53" i="59"/>
  <c r="A52" i="59"/>
  <c r="A51" i="59"/>
  <c r="A50" i="59"/>
  <c r="A49" i="59"/>
  <c r="A48" i="59"/>
  <c r="A47" i="59"/>
  <c r="A46" i="59"/>
  <c r="A45" i="59"/>
  <c r="A44" i="59"/>
  <c r="A43" i="59"/>
  <c r="A42" i="59"/>
  <c r="A41" i="59"/>
  <c r="A40" i="59"/>
  <c r="A39" i="59"/>
  <c r="A38" i="59"/>
  <c r="A37" i="59"/>
  <c r="A36" i="59"/>
  <c r="A35" i="59"/>
  <c r="A34" i="59"/>
  <c r="A33" i="59"/>
  <c r="A32" i="59"/>
  <c r="A31" i="59"/>
  <c r="A30" i="59"/>
  <c r="A29" i="59"/>
  <c r="A28" i="59"/>
  <c r="A27" i="59"/>
  <c r="A26" i="59"/>
  <c r="A25" i="59"/>
  <c r="A24" i="59"/>
  <c r="A23" i="59"/>
  <c r="A22" i="59"/>
  <c r="A21" i="59"/>
  <c r="A20" i="59"/>
  <c r="A19" i="59"/>
  <c r="A18" i="59"/>
  <c r="A17" i="59"/>
  <c r="A16" i="59"/>
  <c r="A15" i="59"/>
  <c r="A14" i="59"/>
  <c r="A13" i="59"/>
  <c r="A12" i="59"/>
  <c r="A11" i="59"/>
  <c r="A10" i="59"/>
  <c r="A9" i="59"/>
  <c r="A8" i="59"/>
  <c r="A7" i="59"/>
  <c r="A6" i="59"/>
  <c r="A5" i="59"/>
  <c r="A4" i="59"/>
  <c r="A3" i="59"/>
  <c r="A2" i="59"/>
  <c r="I1865" i="58" l="1"/>
  <c r="O1864" i="58"/>
  <c r="F8" i="64"/>
  <c r="A9" i="64"/>
  <c r="I1799" i="58"/>
  <c r="O1799" i="58" s="1"/>
  <c r="I1758" i="58"/>
  <c r="O1758" i="58" s="1"/>
  <c r="I1698" i="58"/>
  <c r="O1698" i="58" s="1"/>
  <c r="O844" i="58"/>
  <c r="I845" i="58"/>
  <c r="O1595" i="58"/>
  <c r="I1596" i="58"/>
  <c r="I1349" i="58"/>
  <c r="O1348" i="58"/>
  <c r="O1842" i="58"/>
  <c r="I1843" i="58"/>
  <c r="O1279" i="58"/>
  <c r="I1280" i="58"/>
  <c r="A853" i="59"/>
  <c r="A854" i="59"/>
  <c r="C4132" i="59"/>
  <c r="A4131" i="59"/>
  <c r="A3282" i="59"/>
  <c r="C3283" i="59"/>
  <c r="B59" i="64"/>
  <c r="B9" i="64"/>
  <c r="B1481" i="59"/>
  <c r="A855" i="59"/>
  <c r="C856" i="59"/>
  <c r="I1866" i="58" l="1"/>
  <c r="O1865" i="58"/>
  <c r="F9" i="64"/>
  <c r="A10" i="64"/>
  <c r="I1800" i="58"/>
  <c r="O1800" i="58" s="1"/>
  <c r="I1759" i="58"/>
  <c r="O1759" i="58" s="1"/>
  <c r="I1699" i="58"/>
  <c r="O1699" i="58" s="1"/>
  <c r="I846" i="58"/>
  <c r="O845" i="58"/>
  <c r="O1843" i="58"/>
  <c r="I1844" i="58"/>
  <c r="I1281" i="58"/>
  <c r="O1280" i="58"/>
  <c r="O1349" i="58"/>
  <c r="I1350" i="58"/>
  <c r="I1597" i="58"/>
  <c r="O1596" i="58"/>
  <c r="C4133" i="59"/>
  <c r="A4132" i="59"/>
  <c r="A3283" i="59"/>
  <c r="C3284" i="59"/>
  <c r="B61" i="64"/>
  <c r="B10" i="64"/>
  <c r="B1482" i="59"/>
  <c r="C857" i="59"/>
  <c r="A856" i="59"/>
  <c r="I1867" i="58" l="1"/>
  <c r="O1866" i="58"/>
  <c r="F10" i="64"/>
  <c r="A11" i="64"/>
  <c r="I1801" i="58"/>
  <c r="O1801" i="58" s="1"/>
  <c r="I1760" i="58"/>
  <c r="O1760" i="58" s="1"/>
  <c r="I1700" i="58"/>
  <c r="O1700" i="58" s="1"/>
  <c r="I1598" i="58"/>
  <c r="O1597" i="58"/>
  <c r="O846" i="58"/>
  <c r="O847" i="58"/>
  <c r="I1351" i="58"/>
  <c r="O1350" i="58"/>
  <c r="I1282" i="58"/>
  <c r="O1281" i="58"/>
  <c r="O1844" i="58"/>
  <c r="O1845" i="58"/>
  <c r="C4134" i="59"/>
  <c r="A4133" i="59"/>
  <c r="C3285" i="59"/>
  <c r="A3284" i="59"/>
  <c r="B62" i="64"/>
  <c r="B11" i="64"/>
  <c r="B1483" i="59"/>
  <c r="C858" i="59"/>
  <c r="A857" i="59"/>
  <c r="I1868" i="58" l="1"/>
  <c r="O1867" i="58"/>
  <c r="F11" i="64"/>
  <c r="A12" i="64"/>
  <c r="I1802" i="58"/>
  <c r="O1802" i="58" s="1"/>
  <c r="I1761" i="58"/>
  <c r="O1761" i="58" s="1"/>
  <c r="I1701" i="58"/>
  <c r="O1701" i="58" s="1"/>
  <c r="I1283" i="58"/>
  <c r="O1282" i="58"/>
  <c r="I1599" i="58"/>
  <c r="O1598" i="58"/>
  <c r="O1351" i="58"/>
  <c r="I1352" i="58"/>
  <c r="A4134" i="59"/>
  <c r="C4135" i="59"/>
  <c r="C3286" i="59"/>
  <c r="A3285" i="59"/>
  <c r="B64" i="64"/>
  <c r="B65" i="64" s="1"/>
  <c r="B66" i="64" s="1"/>
  <c r="B68" i="64" s="1"/>
  <c r="B12" i="64"/>
  <c r="B1484" i="59"/>
  <c r="C859" i="59"/>
  <c r="A858" i="59"/>
  <c r="O1868" i="58" l="1"/>
  <c r="O1869" i="58"/>
  <c r="F12" i="64"/>
  <c r="A13" i="64"/>
  <c r="I1803" i="58"/>
  <c r="O1803" i="58" s="1"/>
  <c r="I1763" i="58"/>
  <c r="I1762" i="58"/>
  <c r="O1762" i="58" s="1"/>
  <c r="I1702" i="58"/>
  <c r="O1702" i="58" s="1"/>
  <c r="I1284" i="58"/>
  <c r="O1283" i="58"/>
  <c r="I1353" i="58"/>
  <c r="O1352" i="58"/>
  <c r="O1599" i="58"/>
  <c r="I1600" i="58"/>
  <c r="C4136" i="59"/>
  <c r="A4135" i="59"/>
  <c r="A3286" i="59"/>
  <c r="C3287" i="59"/>
  <c r="B69" i="64"/>
  <c r="B14" i="64"/>
  <c r="B15" i="64" s="1"/>
  <c r="B16" i="64" s="1"/>
  <c r="B17" i="64" s="1"/>
  <c r="B18" i="64" s="1"/>
  <c r="B19" i="64" s="1"/>
  <c r="B1485" i="59"/>
  <c r="A859" i="59"/>
  <c r="C860" i="59"/>
  <c r="F13" i="64" l="1"/>
  <c r="A14" i="64"/>
  <c r="I1804" i="58"/>
  <c r="O1804" i="58" s="1"/>
  <c r="O1763" i="58"/>
  <c r="O1764" i="58"/>
  <c r="I1703" i="58"/>
  <c r="O1703" i="58" s="1"/>
  <c r="I1285" i="58"/>
  <c r="O1284" i="58"/>
  <c r="I1601" i="58"/>
  <c r="O1600" i="58"/>
  <c r="I1354" i="58"/>
  <c r="O1353" i="58"/>
  <c r="C4137" i="59"/>
  <c r="A4136" i="59"/>
  <c r="A3287" i="59"/>
  <c r="C3288" i="59"/>
  <c r="B71" i="64"/>
  <c r="B72" i="64" s="1"/>
  <c r="B73" i="64" s="1"/>
  <c r="B75" i="64" s="1"/>
  <c r="B76" i="64" s="1"/>
  <c r="B77" i="64" s="1"/>
  <c r="B78" i="64" s="1"/>
  <c r="B80" i="64" s="1"/>
  <c r="B21" i="64"/>
  <c r="B22" i="64" s="1"/>
  <c r="B23" i="64" s="1"/>
  <c r="B24" i="64" s="1"/>
  <c r="B25" i="64" s="1"/>
  <c r="B26" i="64" s="1"/>
  <c r="B27" i="64" s="1"/>
  <c r="B28" i="64" s="1"/>
  <c r="B29" i="64" s="1"/>
  <c r="B30" i="64" s="1"/>
  <c r="B32" i="64" s="1"/>
  <c r="B33" i="64" s="1"/>
  <c r="B34" i="64" s="1"/>
  <c r="B1486" i="59"/>
  <c r="C861" i="59"/>
  <c r="A860" i="59"/>
  <c r="F14" i="64" l="1"/>
  <c r="A15" i="64"/>
  <c r="I1805" i="58"/>
  <c r="O1805" i="58" s="1"/>
  <c r="I1704" i="58"/>
  <c r="O1704" i="58" s="1"/>
  <c r="I1602" i="58"/>
  <c r="O1601" i="58"/>
  <c r="I1286" i="58"/>
  <c r="O1285" i="58"/>
  <c r="I1355" i="58"/>
  <c r="O1354" i="58"/>
  <c r="C4138" i="59"/>
  <c r="A4137" i="59"/>
  <c r="C3289" i="59"/>
  <c r="A3288" i="59"/>
  <c r="B81" i="64"/>
  <c r="B1487" i="59"/>
  <c r="C862" i="59"/>
  <c r="A861" i="59"/>
  <c r="F15" i="64" l="1"/>
  <c r="A16" i="64"/>
  <c r="I1806" i="58"/>
  <c r="O1806" i="58" s="1"/>
  <c r="I1705" i="58"/>
  <c r="O1705" i="58" s="1"/>
  <c r="I1356" i="58"/>
  <c r="O1355" i="58"/>
  <c r="I1287" i="58"/>
  <c r="O1286" i="58"/>
  <c r="I1603" i="58"/>
  <c r="O1602" i="58"/>
  <c r="A4138" i="59"/>
  <c r="C4139" i="59"/>
  <c r="C3290" i="59"/>
  <c r="A3289" i="59"/>
  <c r="B82" i="64"/>
  <c r="B1488" i="59"/>
  <c r="C863" i="59"/>
  <c r="A862" i="59"/>
  <c r="F16" i="64" l="1"/>
  <c r="A17" i="64"/>
  <c r="I1807" i="58"/>
  <c r="O1807" i="58" s="1"/>
  <c r="I1706" i="58"/>
  <c r="O1706" i="58" s="1"/>
  <c r="I1357" i="58"/>
  <c r="O1356" i="58"/>
  <c r="O1603" i="58"/>
  <c r="I1604" i="58"/>
  <c r="O1287" i="58"/>
  <c r="I1288" i="58"/>
  <c r="A4139" i="59"/>
  <c r="C4140" i="59"/>
  <c r="C3291" i="59"/>
  <c r="A3290" i="59"/>
  <c r="B83" i="64"/>
  <c r="B1489" i="59"/>
  <c r="A863" i="59"/>
  <c r="C864" i="59"/>
  <c r="F17" i="64" l="1"/>
  <c r="A18" i="64"/>
  <c r="I1808" i="58"/>
  <c r="O1808" i="58" s="1"/>
  <c r="I1707" i="58"/>
  <c r="O1707" i="58" s="1"/>
  <c r="O1357" i="58"/>
  <c r="I1358" i="58"/>
  <c r="I1289" i="58"/>
  <c r="O1288" i="58"/>
  <c r="I1605" i="58"/>
  <c r="O1604" i="58"/>
  <c r="C4141" i="59"/>
  <c r="A4140" i="59"/>
  <c r="A3291" i="59"/>
  <c r="C3292" i="59"/>
  <c r="B84" i="64"/>
  <c r="B1490" i="59"/>
  <c r="A864" i="59"/>
  <c r="C865" i="59"/>
  <c r="F18" i="64" l="1"/>
  <c r="A19" i="64"/>
  <c r="I1809" i="58"/>
  <c r="O1809" i="58" s="1"/>
  <c r="I1708" i="58"/>
  <c r="O1708" i="58" s="1"/>
  <c r="I1359" i="58"/>
  <c r="O1358" i="58"/>
  <c r="I1606" i="58"/>
  <c r="O1605" i="58"/>
  <c r="I1290" i="58"/>
  <c r="O1289" i="58"/>
  <c r="C4142" i="59"/>
  <c r="A4141" i="59"/>
  <c r="A3292" i="59"/>
  <c r="C3293" i="59"/>
  <c r="B85" i="64"/>
  <c r="B1491" i="59"/>
  <c r="C866" i="59"/>
  <c r="A865" i="59"/>
  <c r="F19" i="64" l="1"/>
  <c r="A20" i="64"/>
  <c r="I1810" i="58"/>
  <c r="O1810" i="58" s="1"/>
  <c r="I1709" i="58"/>
  <c r="O1709" i="58" s="1"/>
  <c r="O1359" i="58"/>
  <c r="I1360" i="58"/>
  <c r="I1291" i="58"/>
  <c r="O1290" i="58"/>
  <c r="I1607" i="58"/>
  <c r="O1606" i="58"/>
  <c r="A4142" i="59"/>
  <c r="C3294" i="59"/>
  <c r="A3293" i="59"/>
  <c r="B86" i="64"/>
  <c r="B1492" i="59"/>
  <c r="C867" i="59"/>
  <c r="A866" i="59"/>
  <c r="F20" i="64" l="1"/>
  <c r="A21" i="64"/>
  <c r="I1811" i="58"/>
  <c r="O1811" i="58" s="1"/>
  <c r="I1710" i="58"/>
  <c r="O1710" i="58" s="1"/>
  <c r="I1361" i="58"/>
  <c r="O1360" i="58"/>
  <c r="O1607" i="58"/>
  <c r="I1608" i="58"/>
  <c r="I1292" i="58"/>
  <c r="O1291" i="58"/>
  <c r="C4144" i="59"/>
  <c r="A4143" i="59"/>
  <c r="C3295" i="59"/>
  <c r="A3294" i="59"/>
  <c r="B88" i="64"/>
  <c r="B89" i="64" s="1"/>
  <c r="B90" i="64" s="1"/>
  <c r="B92" i="64" s="1"/>
  <c r="B1493" i="59"/>
  <c r="C868" i="59"/>
  <c r="A867" i="59"/>
  <c r="F21" i="64" l="1"/>
  <c r="A22" i="64"/>
  <c r="I1812" i="58"/>
  <c r="O1812" i="58" s="1"/>
  <c r="I1711" i="58"/>
  <c r="O1711" i="58" s="1"/>
  <c r="I1293" i="58"/>
  <c r="O1292" i="58"/>
  <c r="I1609" i="58"/>
  <c r="O1608" i="58"/>
  <c r="I1362" i="58"/>
  <c r="O1361" i="58"/>
  <c r="C4145" i="59"/>
  <c r="A4144" i="59"/>
  <c r="B93" i="64"/>
  <c r="A3295" i="59"/>
  <c r="C3296" i="59"/>
  <c r="B1494" i="59"/>
  <c r="A868" i="59"/>
  <c r="C869" i="59"/>
  <c r="F22" i="64" l="1"/>
  <c r="A23" i="64"/>
  <c r="I1813" i="58"/>
  <c r="O1813" i="58" s="1"/>
  <c r="I1712" i="58"/>
  <c r="O1712" i="58" s="1"/>
  <c r="I1294" i="58"/>
  <c r="O1293" i="58"/>
  <c r="I1363" i="58"/>
  <c r="O1362" i="58"/>
  <c r="I1610" i="58"/>
  <c r="O1609" i="58"/>
  <c r="C4146" i="59"/>
  <c r="A4145" i="59"/>
  <c r="B94" i="64"/>
  <c r="A3296" i="59"/>
  <c r="C3297" i="59"/>
  <c r="B1495" i="59"/>
  <c r="C870" i="59"/>
  <c r="A869" i="59"/>
  <c r="F23" i="64" l="1"/>
  <c r="A24" i="64"/>
  <c r="I1814" i="58"/>
  <c r="O1814" i="58" s="1"/>
  <c r="I1713" i="58"/>
  <c r="O1713" i="58" s="1"/>
  <c r="I1295" i="58"/>
  <c r="O1294" i="58"/>
  <c r="O1610" i="58"/>
  <c r="I1611" i="58"/>
  <c r="I1364" i="58"/>
  <c r="O1363" i="58"/>
  <c r="A4146" i="59"/>
  <c r="C4147" i="59"/>
  <c r="B95" i="64"/>
  <c r="C3298" i="59"/>
  <c r="A3297" i="59"/>
  <c r="B1496" i="59"/>
  <c r="C871" i="59"/>
  <c r="A870" i="59"/>
  <c r="F24" i="64" l="1"/>
  <c r="A25" i="64"/>
  <c r="I1815" i="58"/>
  <c r="O1815" i="58" s="1"/>
  <c r="I1714" i="58"/>
  <c r="O1714" i="58" s="1"/>
  <c r="O1611" i="58"/>
  <c r="I1612" i="58"/>
  <c r="O1295" i="58"/>
  <c r="O1296" i="58"/>
  <c r="I1365" i="58"/>
  <c r="O1364" i="58"/>
  <c r="C4148" i="59"/>
  <c r="A4147" i="59"/>
  <c r="B96" i="64"/>
  <c r="C3299" i="59"/>
  <c r="A3298" i="59"/>
  <c r="B1497" i="59"/>
  <c r="A871" i="59"/>
  <c r="C872" i="59"/>
  <c r="F25" i="64" l="1"/>
  <c r="A26" i="64"/>
  <c r="I1816" i="58"/>
  <c r="O1816" i="58" s="1"/>
  <c r="I1715" i="58"/>
  <c r="O1715" i="58" s="1"/>
  <c r="I1613" i="58"/>
  <c r="O1612" i="58"/>
  <c r="O1365" i="58"/>
  <c r="I1366" i="58"/>
  <c r="C4149" i="59"/>
  <c r="A4148" i="59"/>
  <c r="B97" i="64"/>
  <c r="A3299" i="59"/>
  <c r="C3300" i="59"/>
  <c r="B1498" i="59"/>
  <c r="A872" i="59"/>
  <c r="C873" i="59"/>
  <c r="F26" i="64" l="1"/>
  <c r="A27" i="64"/>
  <c r="I1817" i="58"/>
  <c r="O1817" i="58" s="1"/>
  <c r="I1716" i="58"/>
  <c r="O1716" i="58" s="1"/>
  <c r="O1367" i="58"/>
  <c r="O1366" i="58"/>
  <c r="I1614" i="58"/>
  <c r="O1613" i="58"/>
  <c r="C4150" i="59"/>
  <c r="A4149" i="59"/>
  <c r="B98" i="64"/>
  <c r="A3300" i="59"/>
  <c r="C3301" i="59"/>
  <c r="B1499" i="59"/>
  <c r="A873" i="59"/>
  <c r="C874" i="59"/>
  <c r="F27" i="64" l="1"/>
  <c r="A28" i="64"/>
  <c r="I1818" i="58"/>
  <c r="O1818" i="58" s="1"/>
  <c r="I1717" i="58"/>
  <c r="O1717" i="58" s="1"/>
  <c r="I1615" i="58"/>
  <c r="O1614" i="58"/>
  <c r="A4150" i="59"/>
  <c r="C4151" i="59"/>
  <c r="B100" i="64"/>
  <c r="A3301" i="59"/>
  <c r="C3302" i="59"/>
  <c r="B1500" i="59"/>
  <c r="C875" i="59"/>
  <c r="A874" i="59"/>
  <c r="F28" i="64" l="1"/>
  <c r="A29" i="64"/>
  <c r="I1819" i="58"/>
  <c r="O1819" i="58" s="1"/>
  <c r="I1718" i="58"/>
  <c r="O1718" i="58" s="1"/>
  <c r="O1615" i="58"/>
  <c r="I1616" i="58"/>
  <c r="C4152" i="59"/>
  <c r="A4151" i="59"/>
  <c r="B101" i="64"/>
  <c r="C3303" i="59"/>
  <c r="A3302" i="59"/>
  <c r="B1501" i="59"/>
  <c r="C876" i="59"/>
  <c r="A875" i="59"/>
  <c r="F29" i="64" l="1"/>
  <c r="A30" i="64"/>
  <c r="I1820" i="58"/>
  <c r="O1820" i="58" s="1"/>
  <c r="I1719" i="58"/>
  <c r="O1719" i="58" s="1"/>
  <c r="I1617" i="58"/>
  <c r="O1616" i="58"/>
  <c r="C4153" i="59"/>
  <c r="A4152" i="59"/>
  <c r="B102" i="64"/>
  <c r="A3303" i="59"/>
  <c r="C3304" i="59"/>
  <c r="B1502" i="59"/>
  <c r="A876" i="59"/>
  <c r="C877" i="59"/>
  <c r="F30" i="64" l="1"/>
  <c r="A31" i="64"/>
  <c r="I1821" i="58"/>
  <c r="O1821" i="58" s="1"/>
  <c r="I1720" i="58"/>
  <c r="O1720" i="58" s="1"/>
  <c r="I1618" i="58"/>
  <c r="O1617" i="58"/>
  <c r="C4154" i="59"/>
  <c r="A4153" i="59"/>
  <c r="B103" i="64"/>
  <c r="A3304" i="59"/>
  <c r="C3305" i="59"/>
  <c r="B1503" i="59"/>
  <c r="A877" i="59"/>
  <c r="C878" i="59"/>
  <c r="F31" i="64" l="1"/>
  <c r="A32" i="64"/>
  <c r="I1822" i="58"/>
  <c r="O1822" i="58" s="1"/>
  <c r="I1721" i="58"/>
  <c r="O1721" i="58" s="1"/>
  <c r="O1618" i="58"/>
  <c r="I1619" i="58"/>
  <c r="A4154" i="59"/>
  <c r="C4155" i="59"/>
  <c r="B104" i="64"/>
  <c r="A3305" i="59"/>
  <c r="C3306" i="59"/>
  <c r="B1504" i="59"/>
  <c r="C879" i="59"/>
  <c r="A878" i="59"/>
  <c r="F32" i="64" l="1"/>
  <c r="A33" i="64"/>
  <c r="I1823" i="58"/>
  <c r="O1823" i="58" s="1"/>
  <c r="I1722" i="58"/>
  <c r="O1722" i="58" s="1"/>
  <c r="O1619" i="58"/>
  <c r="O1620" i="58"/>
  <c r="C4156" i="59"/>
  <c r="A4155" i="59"/>
  <c r="B105" i="64"/>
  <c r="C3307" i="59"/>
  <c r="A3306" i="59"/>
  <c r="B1505" i="59"/>
  <c r="C880" i="59"/>
  <c r="A879" i="59"/>
  <c r="F33" i="64" l="1"/>
  <c r="A34" i="64"/>
  <c r="I1824" i="58"/>
  <c r="O1824" i="58" s="1"/>
  <c r="I1723" i="58"/>
  <c r="O1723" i="58" s="1"/>
  <c r="C4157" i="59"/>
  <c r="A4156" i="59"/>
  <c r="B107" i="64"/>
  <c r="A3307" i="59"/>
  <c r="C3308" i="59"/>
  <c r="B1506" i="59"/>
  <c r="A880" i="59"/>
  <c r="C881" i="59"/>
  <c r="F34" i="64" l="1"/>
  <c r="A35" i="64"/>
  <c r="I1825" i="58"/>
  <c r="O1825" i="58" s="1"/>
  <c r="I1724" i="58"/>
  <c r="O1724" i="58" s="1"/>
  <c r="C4158" i="59"/>
  <c r="A4157" i="59"/>
  <c r="B108" i="64"/>
  <c r="C3309" i="59"/>
  <c r="A3308" i="59"/>
  <c r="B1507" i="59"/>
  <c r="A881" i="59"/>
  <c r="C882" i="59"/>
  <c r="F35" i="64" l="1"/>
  <c r="A36" i="64"/>
  <c r="I1826" i="58"/>
  <c r="O1826" i="58" s="1"/>
  <c r="I1725" i="58"/>
  <c r="O1725" i="58" s="1"/>
  <c r="A4158" i="59"/>
  <c r="C4159" i="59"/>
  <c r="B109" i="64"/>
  <c r="A3309" i="59"/>
  <c r="C3310" i="59"/>
  <c r="B1508" i="59"/>
  <c r="A882" i="59"/>
  <c r="C883" i="59"/>
  <c r="F36" i="64" l="1"/>
  <c r="A37" i="64"/>
  <c r="I1827" i="58"/>
  <c r="O1827" i="58" s="1"/>
  <c r="I1726" i="58"/>
  <c r="O1726" i="58" s="1"/>
  <c r="C4160" i="59"/>
  <c r="A4159" i="59"/>
  <c r="B110" i="64"/>
  <c r="A3310" i="59"/>
  <c r="C3311" i="59"/>
  <c r="B1509" i="59"/>
  <c r="C884" i="59"/>
  <c r="A883" i="59"/>
  <c r="F37" i="64" l="1"/>
  <c r="A38" i="64"/>
  <c r="I1828" i="58"/>
  <c r="O1828" i="58" s="1"/>
  <c r="I1727" i="58"/>
  <c r="O1727" i="58" s="1"/>
  <c r="C4161" i="59"/>
  <c r="A4160" i="59"/>
  <c r="B111" i="64"/>
  <c r="A3311" i="59"/>
  <c r="C3312" i="59"/>
  <c r="B1510" i="59"/>
  <c r="A884" i="59"/>
  <c r="C885" i="59"/>
  <c r="F38" i="64" l="1"/>
  <c r="A39" i="64"/>
  <c r="I1829" i="58"/>
  <c r="O1829" i="58" s="1"/>
  <c r="I1728" i="58"/>
  <c r="O1728" i="58" s="1"/>
  <c r="C4162" i="59"/>
  <c r="A4161" i="59"/>
  <c r="B112" i="64"/>
  <c r="A3312" i="59"/>
  <c r="B1511" i="59"/>
  <c r="C886" i="59"/>
  <c r="A885" i="59"/>
  <c r="F39" i="64" l="1"/>
  <c r="A40" i="64"/>
  <c r="I1830" i="58"/>
  <c r="O1830" i="58" s="1"/>
  <c r="I1729" i="58"/>
  <c r="O1729" i="58" s="1"/>
  <c r="A4162" i="59"/>
  <c r="C4163" i="59"/>
  <c r="B113" i="64"/>
  <c r="A3313" i="59"/>
  <c r="C3314" i="59"/>
  <c r="B1512" i="59"/>
  <c r="A886" i="59"/>
  <c r="C887" i="59"/>
  <c r="A41" i="64" l="1"/>
  <c r="F40" i="64"/>
  <c r="I1831" i="58"/>
  <c r="O1831" i="58" s="1"/>
  <c r="I1730" i="58"/>
  <c r="O1730" i="58" s="1"/>
  <c r="C4164" i="59"/>
  <c r="A4163" i="59"/>
  <c r="B115" i="64"/>
  <c r="A3314" i="59"/>
  <c r="C3315" i="59"/>
  <c r="B1513" i="59"/>
  <c r="C888" i="59"/>
  <c r="A887" i="59"/>
  <c r="A42" i="64" l="1"/>
  <c r="F41" i="64"/>
  <c r="I1833" i="58"/>
  <c r="I1832" i="58"/>
  <c r="O1832" i="58" s="1"/>
  <c r="I1731" i="58"/>
  <c r="O1731" i="58" s="1"/>
  <c r="C4165" i="59"/>
  <c r="A4164" i="59"/>
  <c r="B116" i="64"/>
  <c r="A3315" i="59"/>
  <c r="C3316" i="59"/>
  <c r="B1514" i="59"/>
  <c r="A888" i="59"/>
  <c r="C889" i="59"/>
  <c r="F42" i="64" l="1"/>
  <c r="A43" i="64"/>
  <c r="O1834" i="58"/>
  <c r="O1833" i="58"/>
  <c r="I1732" i="58"/>
  <c r="O1732" i="58" s="1"/>
  <c r="C4166" i="59"/>
  <c r="A4165" i="59"/>
  <c r="B117" i="64"/>
  <c r="C3317" i="59"/>
  <c r="A3316" i="59"/>
  <c r="B1515" i="59"/>
  <c r="C890" i="59"/>
  <c r="A889" i="59"/>
  <c r="A44" i="64" l="1"/>
  <c r="F43" i="64"/>
  <c r="I1733" i="58"/>
  <c r="O1733" i="58" s="1"/>
  <c r="A4166" i="59"/>
  <c r="C4167" i="59"/>
  <c r="B118" i="64"/>
  <c r="C3318" i="59"/>
  <c r="A3317" i="59"/>
  <c r="B1516" i="59"/>
  <c r="A890" i="59"/>
  <c r="C891" i="59"/>
  <c r="A45" i="64" l="1"/>
  <c r="F44" i="64"/>
  <c r="I1735" i="58"/>
  <c r="I1734" i="58"/>
  <c r="O1734" i="58" s="1"/>
  <c r="C4168" i="59"/>
  <c r="A4167" i="59"/>
  <c r="B119" i="64"/>
  <c r="A3318" i="59"/>
  <c r="C3319" i="59"/>
  <c r="B1517" i="59"/>
  <c r="A891" i="59"/>
  <c r="C892" i="59"/>
  <c r="A46" i="64" l="1"/>
  <c r="F45" i="64"/>
  <c r="O1735" i="58"/>
  <c r="O1736" i="58"/>
  <c r="C4169" i="59"/>
  <c r="A4168" i="59"/>
  <c r="B120" i="64"/>
  <c r="A3319" i="59"/>
  <c r="C3320" i="59"/>
  <c r="B1518" i="59"/>
  <c r="A892" i="59"/>
  <c r="C893" i="59"/>
  <c r="A47" i="64" l="1"/>
  <c r="F46" i="64"/>
  <c r="C4170" i="59"/>
  <c r="A4169" i="59"/>
  <c r="B121" i="64"/>
  <c r="C3321" i="59"/>
  <c r="A3320" i="59"/>
  <c r="B1519" i="59"/>
  <c r="C894" i="59"/>
  <c r="A893" i="59"/>
  <c r="F47" i="64" l="1"/>
  <c r="A48" i="64"/>
  <c r="A4170" i="59"/>
  <c r="C4171" i="59"/>
  <c r="B123" i="64"/>
  <c r="C3322" i="59"/>
  <c r="A3321" i="59"/>
  <c r="B1520" i="59"/>
  <c r="C895" i="59"/>
  <c r="A894" i="59"/>
  <c r="A49" i="64" l="1"/>
  <c r="F48" i="64"/>
  <c r="C4172" i="59"/>
  <c r="A4171" i="59"/>
  <c r="B124" i="64"/>
  <c r="C3323" i="59"/>
  <c r="A3322" i="59"/>
  <c r="B1521" i="59"/>
  <c r="A895" i="59"/>
  <c r="C896" i="59"/>
  <c r="A50" i="64" l="1"/>
  <c r="F49" i="64"/>
  <c r="C4173" i="59"/>
  <c r="A4172" i="59"/>
  <c r="B125" i="64"/>
  <c r="A3323" i="59"/>
  <c r="C3324" i="59"/>
  <c r="B1522" i="59"/>
  <c r="A896" i="59"/>
  <c r="C897" i="59"/>
  <c r="F50" i="64" l="1"/>
  <c r="A51" i="64"/>
  <c r="C4174" i="59"/>
  <c r="A4173" i="59"/>
  <c r="B126" i="64"/>
  <c r="C3325" i="59"/>
  <c r="A3324" i="59"/>
  <c r="B1523" i="59"/>
  <c r="C898" i="59"/>
  <c r="A897" i="59"/>
  <c r="A52" i="64" l="1"/>
  <c r="F51" i="64"/>
  <c r="A4174" i="59"/>
  <c r="C4175" i="59"/>
  <c r="B128" i="64"/>
  <c r="C3326" i="59"/>
  <c r="A3325" i="59"/>
  <c r="B1524" i="59"/>
  <c r="C899" i="59"/>
  <c r="A898" i="59"/>
  <c r="A53" i="64" l="1"/>
  <c r="F52" i="64"/>
  <c r="C4176" i="59"/>
  <c r="A4175" i="59"/>
  <c r="B129" i="64"/>
  <c r="A3326" i="59"/>
  <c r="C3327" i="59"/>
  <c r="B1525" i="59"/>
  <c r="C900" i="59"/>
  <c r="A899" i="59"/>
  <c r="A54" i="64" l="1"/>
  <c r="F53" i="64"/>
  <c r="C4177" i="59"/>
  <c r="A4176" i="59"/>
  <c r="B130" i="64"/>
  <c r="A3327" i="59"/>
  <c r="C3328" i="59"/>
  <c r="B1526" i="59"/>
  <c r="A900" i="59"/>
  <c r="C901" i="59"/>
  <c r="F54" i="64" l="1"/>
  <c r="A55" i="64"/>
  <c r="C4178" i="59"/>
  <c r="A4177" i="59"/>
  <c r="B132" i="64"/>
  <c r="A3328" i="59"/>
  <c r="C3329" i="59"/>
  <c r="B1527" i="59"/>
  <c r="C902" i="59"/>
  <c r="A901" i="59"/>
  <c r="A56" i="64" l="1"/>
  <c r="F55" i="64"/>
  <c r="A4178" i="59"/>
  <c r="C4179" i="59"/>
  <c r="B133" i="64"/>
  <c r="C3330" i="59"/>
  <c r="A3329" i="59"/>
  <c r="B1528" i="59"/>
  <c r="C903" i="59"/>
  <c r="A902" i="59"/>
  <c r="A57" i="64" l="1"/>
  <c r="F56" i="64"/>
  <c r="C4180" i="59"/>
  <c r="A4179" i="59"/>
  <c r="B134" i="64"/>
  <c r="C3331" i="59"/>
  <c r="A3330" i="59"/>
  <c r="B1529" i="59"/>
  <c r="A903" i="59"/>
  <c r="A58" i="64" l="1"/>
  <c r="F57" i="64"/>
  <c r="C4181" i="59"/>
  <c r="A4180" i="59"/>
  <c r="B135" i="64"/>
  <c r="A3331" i="59"/>
  <c r="C3332" i="59"/>
  <c r="B1530" i="59"/>
  <c r="A904" i="59"/>
  <c r="C905" i="59"/>
  <c r="A59" i="64" l="1"/>
  <c r="F58" i="64"/>
  <c r="C4182" i="59"/>
  <c r="A4181" i="59"/>
  <c r="B136" i="64"/>
  <c r="A3332" i="59"/>
  <c r="C3333" i="59"/>
  <c r="B1531" i="59"/>
  <c r="A905" i="59"/>
  <c r="C906" i="59"/>
  <c r="A60" i="64" l="1"/>
  <c r="F59" i="64"/>
  <c r="A4182" i="59"/>
  <c r="C4183" i="59"/>
  <c r="B139" i="64"/>
  <c r="C3334" i="59"/>
  <c r="A3333" i="59"/>
  <c r="B1532" i="59"/>
  <c r="C907" i="59"/>
  <c r="A906" i="59"/>
  <c r="A61" i="64" l="1"/>
  <c r="F60" i="64"/>
  <c r="C4184" i="59"/>
  <c r="A4183" i="59"/>
  <c r="B140" i="64"/>
  <c r="C3335" i="59"/>
  <c r="A3334" i="59"/>
  <c r="B1533" i="59"/>
  <c r="B1534" i="59" s="1"/>
  <c r="B1535" i="59" s="1"/>
  <c r="B1536" i="59" s="1"/>
  <c r="B1537" i="59" s="1"/>
  <c r="B1538" i="59" s="1"/>
  <c r="B1539" i="59" s="1"/>
  <c r="B1540" i="59" s="1"/>
  <c r="B1541" i="59" s="1"/>
  <c r="B1542" i="59" s="1"/>
  <c r="B1543" i="59" s="1"/>
  <c r="B1544" i="59" s="1"/>
  <c r="B1545" i="59" s="1"/>
  <c r="B1546" i="59" s="1"/>
  <c r="B1547" i="59" s="1"/>
  <c r="B1548" i="59" s="1"/>
  <c r="B1549" i="59" s="1"/>
  <c r="B1550" i="59" s="1"/>
  <c r="B1551" i="59" s="1"/>
  <c r="B1552" i="59" s="1"/>
  <c r="B1553" i="59" s="1"/>
  <c r="B1554" i="59" s="1"/>
  <c r="B1555" i="59" s="1"/>
  <c r="B1556" i="59" s="1"/>
  <c r="B1557" i="59" s="1"/>
  <c r="B1558" i="59" s="1"/>
  <c r="B1559" i="59" s="1"/>
  <c r="B1560" i="59" s="1"/>
  <c r="B1561" i="59" s="1"/>
  <c r="B1562" i="59" s="1"/>
  <c r="B1563" i="59" s="1"/>
  <c r="B1564" i="59" s="1"/>
  <c r="B1565" i="59" s="1"/>
  <c r="B1566" i="59" s="1"/>
  <c r="B1567" i="59" s="1"/>
  <c r="B1568" i="59" s="1"/>
  <c r="B1569" i="59" s="1"/>
  <c r="B1570" i="59" s="1"/>
  <c r="B1571" i="59" s="1"/>
  <c r="B1572" i="59" s="1"/>
  <c r="B1573" i="59" s="1"/>
  <c r="B1574" i="59" s="1"/>
  <c r="B1575" i="59" s="1"/>
  <c r="B1576" i="59" s="1"/>
  <c r="B1577" i="59" s="1"/>
  <c r="B1578" i="59" s="1"/>
  <c r="B1579" i="59" s="1"/>
  <c r="B1580" i="59" s="1"/>
  <c r="B1581" i="59" s="1"/>
  <c r="B1582" i="59" s="1"/>
  <c r="B1583" i="59" s="1"/>
  <c r="B1584" i="59" s="1"/>
  <c r="B1585" i="59" s="1"/>
  <c r="B1586" i="59" s="1"/>
  <c r="B1587" i="59" s="1"/>
  <c r="B1588" i="59" s="1"/>
  <c r="B1589" i="59" s="1"/>
  <c r="B1590" i="59" s="1"/>
  <c r="B1591" i="59" s="1"/>
  <c r="B1592" i="59" s="1"/>
  <c r="B1593" i="59" s="1"/>
  <c r="B1594" i="59" s="1"/>
  <c r="B1595" i="59" s="1"/>
  <c r="B1596" i="59" s="1"/>
  <c r="B1597" i="59" s="1"/>
  <c r="B1598" i="59" s="1"/>
  <c r="B1599" i="59" s="1"/>
  <c r="B1600" i="59" s="1"/>
  <c r="B1601" i="59" s="1"/>
  <c r="B1602" i="59" s="1"/>
  <c r="B1603" i="59" s="1"/>
  <c r="B1604" i="59" s="1"/>
  <c r="B1605" i="59" s="1"/>
  <c r="B1606" i="59" s="1"/>
  <c r="B1607" i="59" s="1"/>
  <c r="B1608" i="59" s="1"/>
  <c r="B1609" i="59" s="1"/>
  <c r="B1610" i="59" s="1"/>
  <c r="B1611" i="59" s="1"/>
  <c r="B1612" i="59" s="1"/>
  <c r="B1613" i="59" s="1"/>
  <c r="B1614" i="59" s="1"/>
  <c r="B1615" i="59" s="1"/>
  <c r="B1616" i="59" s="1"/>
  <c r="B1617" i="59" s="1"/>
  <c r="B1618" i="59" s="1"/>
  <c r="B1619" i="59" s="1"/>
  <c r="B1620" i="59" s="1"/>
  <c r="B1621" i="59" s="1"/>
  <c r="B1622" i="59" s="1"/>
  <c r="B1623" i="59" s="1"/>
  <c r="B1624" i="59" s="1"/>
  <c r="B1625" i="59" s="1"/>
  <c r="B1626" i="59" s="1"/>
  <c r="B1627" i="59" s="1"/>
  <c r="B1628" i="59" s="1"/>
  <c r="B1629" i="59" s="1"/>
  <c r="B1630" i="59" s="1"/>
  <c r="B1631" i="59" s="1"/>
  <c r="B1632" i="59" s="1"/>
  <c r="B1633" i="59" s="1"/>
  <c r="B1634" i="59" s="1"/>
  <c r="B1635" i="59" s="1"/>
  <c r="B1636" i="59" s="1"/>
  <c r="B1637" i="59" s="1"/>
  <c r="B1638" i="59" s="1"/>
  <c r="B1639" i="59" s="1"/>
  <c r="B1640" i="59" s="1"/>
  <c r="B1641" i="59" s="1"/>
  <c r="B1642" i="59" s="1"/>
  <c r="B1643" i="59" s="1"/>
  <c r="B1644" i="59" s="1"/>
  <c r="B1645" i="59" s="1"/>
  <c r="B1646" i="59" s="1"/>
  <c r="B1647" i="59" s="1"/>
  <c r="B1648" i="59" s="1"/>
  <c r="B1649" i="59" s="1"/>
  <c r="B1650" i="59" s="1"/>
  <c r="B1651" i="59" s="1"/>
  <c r="B1652" i="59" s="1"/>
  <c r="B1653" i="59" s="1"/>
  <c r="B1654" i="59" s="1"/>
  <c r="B1655" i="59" s="1"/>
  <c r="B1656" i="59" s="1"/>
  <c r="B1657" i="59" s="1"/>
  <c r="B1658" i="59" s="1"/>
  <c r="B1659" i="59" s="1"/>
  <c r="B1660" i="59" s="1"/>
  <c r="B1661" i="59" s="1"/>
  <c r="B1662" i="59" s="1"/>
  <c r="B1663" i="59" s="1"/>
  <c r="B1664" i="59" s="1"/>
  <c r="B1665" i="59" s="1"/>
  <c r="B1666" i="59" s="1"/>
  <c r="B1667" i="59" s="1"/>
  <c r="B1668" i="59" s="1"/>
  <c r="B1669" i="59" s="1"/>
  <c r="B1670" i="59" s="1"/>
  <c r="B1671" i="59" s="1"/>
  <c r="B1672" i="59" s="1"/>
  <c r="B1673" i="59" s="1"/>
  <c r="B1674" i="59" s="1"/>
  <c r="B1675" i="59" s="1"/>
  <c r="B1676" i="59" s="1"/>
  <c r="B1677" i="59" s="1"/>
  <c r="B1678" i="59" s="1"/>
  <c r="B1679" i="59" s="1"/>
  <c r="B1680" i="59" s="1"/>
  <c r="B1681" i="59" s="1"/>
  <c r="B1682" i="59" s="1"/>
  <c r="B1683" i="59" s="1"/>
  <c r="B1684" i="59" s="1"/>
  <c r="B1685" i="59" s="1"/>
  <c r="B1686" i="59" s="1"/>
  <c r="B1687" i="59" s="1"/>
  <c r="B1688" i="59" s="1"/>
  <c r="B1689" i="59" s="1"/>
  <c r="B1690" i="59" s="1"/>
  <c r="B1691" i="59" s="1"/>
  <c r="B1692" i="59" s="1"/>
  <c r="B1693" i="59" s="1"/>
  <c r="B1694" i="59" s="1"/>
  <c r="B1695" i="59" s="1"/>
  <c r="B1696" i="59" s="1"/>
  <c r="B1697" i="59" s="1"/>
  <c r="B1698" i="59" s="1"/>
  <c r="B1699" i="59" s="1"/>
  <c r="B1700" i="59" s="1"/>
  <c r="B1701" i="59" s="1"/>
  <c r="B1702" i="59" s="1"/>
  <c r="B1703" i="59" s="1"/>
  <c r="B1704" i="59" s="1"/>
  <c r="B1705" i="59" s="1"/>
  <c r="B1706" i="59" s="1"/>
  <c r="B1707" i="59" s="1"/>
  <c r="B1708" i="59" s="1"/>
  <c r="B1709" i="59" s="1"/>
  <c r="B1710" i="59" s="1"/>
  <c r="B1711" i="59" s="1"/>
  <c r="B1712" i="59" s="1"/>
  <c r="B1713" i="59" s="1"/>
  <c r="B1714" i="59" s="1"/>
  <c r="B1715" i="59" s="1"/>
  <c r="B1716" i="59" s="1"/>
  <c r="B1717" i="59" s="1"/>
  <c r="B1718" i="59" s="1"/>
  <c r="B1719" i="59" s="1"/>
  <c r="B1720" i="59" s="1"/>
  <c r="B1721" i="59" s="1"/>
  <c r="B1722" i="59" s="1"/>
  <c r="B1723" i="59" s="1"/>
  <c r="B1724" i="59" s="1"/>
  <c r="B1725" i="59" s="1"/>
  <c r="B1726" i="59" s="1"/>
  <c r="B1727" i="59" s="1"/>
  <c r="B1728" i="59" s="1"/>
  <c r="B1729" i="59" s="1"/>
  <c r="B1730" i="59" s="1"/>
  <c r="B1731" i="59" s="1"/>
  <c r="B1732" i="59" s="1"/>
  <c r="B1733" i="59" s="1"/>
  <c r="B1734" i="59" s="1"/>
  <c r="B1735" i="59" s="1"/>
  <c r="B1736" i="59" s="1"/>
  <c r="B1737" i="59" s="1"/>
  <c r="B1738" i="59" s="1"/>
  <c r="B1739" i="59" s="1"/>
  <c r="B1740" i="59" s="1"/>
  <c r="B1741" i="59" s="1"/>
  <c r="B1742" i="59" s="1"/>
  <c r="B1743" i="59" s="1"/>
  <c r="B1744" i="59" s="1"/>
  <c r="B1745" i="59" s="1"/>
  <c r="B1746" i="59" s="1"/>
  <c r="B1747" i="59" s="1"/>
  <c r="B1748" i="59" s="1"/>
  <c r="B1749" i="59" s="1"/>
  <c r="B1750" i="59" s="1"/>
  <c r="B1751" i="59" s="1"/>
  <c r="B1752" i="59" s="1"/>
  <c r="B1753" i="59" s="1"/>
  <c r="B1754" i="59" s="1"/>
  <c r="B1755" i="59" s="1"/>
  <c r="B1756" i="59" s="1"/>
  <c r="B1757" i="59" s="1"/>
  <c r="B1758" i="59" s="1"/>
  <c r="B1759" i="59" s="1"/>
  <c r="B1760" i="59" s="1"/>
  <c r="B1761" i="59" s="1"/>
  <c r="B1762" i="59" s="1"/>
  <c r="B1763" i="59" s="1"/>
  <c r="B1764" i="59" s="1"/>
  <c r="B1765" i="59" s="1"/>
  <c r="B1766" i="59" s="1"/>
  <c r="B1767" i="59" s="1"/>
  <c r="B1768" i="59" s="1"/>
  <c r="B1769" i="59" s="1"/>
  <c r="B1770" i="59" s="1"/>
  <c r="B1771" i="59" s="1"/>
  <c r="B1772" i="59" s="1"/>
  <c r="B1773" i="59" s="1"/>
  <c r="B1774" i="59" s="1"/>
  <c r="B1775" i="59" s="1"/>
  <c r="B1776" i="59" s="1"/>
  <c r="B1777" i="59" s="1"/>
  <c r="B1778" i="59" s="1"/>
  <c r="B1779" i="59" s="1"/>
  <c r="B1780" i="59" s="1"/>
  <c r="B1781" i="59" s="1"/>
  <c r="B1782" i="59" s="1"/>
  <c r="B1783" i="59" s="1"/>
  <c r="B1784" i="59" s="1"/>
  <c r="B1785" i="59" s="1"/>
  <c r="B1786" i="59" s="1"/>
  <c r="B1787" i="59" s="1"/>
  <c r="B1788" i="59" s="1"/>
  <c r="B1789" i="59" s="1"/>
  <c r="B1790" i="59" s="1"/>
  <c r="B1791" i="59" s="1"/>
  <c r="B1792" i="59" s="1"/>
  <c r="B1793" i="59" s="1"/>
  <c r="B1794" i="59" s="1"/>
  <c r="B1795" i="59" s="1"/>
  <c r="B1796" i="59" s="1"/>
  <c r="B1797" i="59" s="1"/>
  <c r="B1798" i="59" s="1"/>
  <c r="B1799" i="59" s="1"/>
  <c r="B1800" i="59" s="1"/>
  <c r="B1801" i="59" s="1"/>
  <c r="B1802" i="59" s="1"/>
  <c r="B1803" i="59" s="1"/>
  <c r="B1804" i="59" s="1"/>
  <c r="B1805" i="59" s="1"/>
  <c r="B1806" i="59" s="1"/>
  <c r="B1807" i="59" s="1"/>
  <c r="B1808" i="59" s="1"/>
  <c r="B1809" i="59" s="1"/>
  <c r="B1810" i="59" s="1"/>
  <c r="B1811" i="59" s="1"/>
  <c r="B1812" i="59" s="1"/>
  <c r="B1813" i="59" s="1"/>
  <c r="B1814" i="59" s="1"/>
  <c r="B1815" i="59" s="1"/>
  <c r="B1816" i="59" s="1"/>
  <c r="B1817" i="59" s="1"/>
  <c r="B1818" i="59" s="1"/>
  <c r="B1819" i="59" s="1"/>
  <c r="A1532" i="59"/>
  <c r="C908" i="59"/>
  <c r="A907" i="59"/>
  <c r="A62" i="64" l="1"/>
  <c r="F61" i="64"/>
  <c r="A4184" i="59"/>
  <c r="B141" i="64"/>
  <c r="A3335" i="59"/>
  <c r="C3336" i="59"/>
  <c r="A1819" i="59"/>
  <c r="B1820" i="59"/>
  <c r="A908" i="59"/>
  <c r="C909" i="59"/>
  <c r="A63" i="64" l="1"/>
  <c r="F62" i="64"/>
  <c r="C4186" i="59"/>
  <c r="A4185" i="59"/>
  <c r="B142" i="64"/>
  <c r="A3336" i="59"/>
  <c r="C3337" i="59"/>
  <c r="B1821" i="59"/>
  <c r="A1820" i="59"/>
  <c r="A909" i="59"/>
  <c r="C910" i="59"/>
  <c r="A64" i="64" l="1"/>
  <c r="F63" i="64"/>
  <c r="A4186" i="59"/>
  <c r="C4187" i="59"/>
  <c r="B144" i="64"/>
  <c r="A3337" i="59"/>
  <c r="C3338" i="59"/>
  <c r="B1822" i="59"/>
  <c r="A1821" i="59"/>
  <c r="C911" i="59"/>
  <c r="A910" i="59"/>
  <c r="A65" i="64" l="1"/>
  <c r="F64" i="64"/>
  <c r="C4188" i="59"/>
  <c r="A4187" i="59"/>
  <c r="B145" i="64"/>
  <c r="C3339" i="59"/>
  <c r="A3338" i="59"/>
  <c r="A1822" i="59"/>
  <c r="B1823" i="59"/>
  <c r="C912" i="59"/>
  <c r="A911" i="59"/>
  <c r="A66" i="64" l="1"/>
  <c r="F65" i="64"/>
  <c r="C4189" i="59"/>
  <c r="A4188" i="59"/>
  <c r="B146" i="64"/>
  <c r="A3339" i="59"/>
  <c r="C3340" i="59"/>
  <c r="A1823" i="59"/>
  <c r="B1824" i="59"/>
  <c r="A912" i="59"/>
  <c r="C913" i="59"/>
  <c r="A67" i="64" l="1"/>
  <c r="F66" i="64"/>
  <c r="C4190" i="59"/>
  <c r="A4189" i="59"/>
  <c r="B148" i="64"/>
  <c r="B149" i="64" s="1"/>
  <c r="B150" i="64" s="1"/>
  <c r="B151" i="64" s="1"/>
  <c r="B152" i="64" s="1"/>
  <c r="B153" i="64" s="1"/>
  <c r="B155" i="64" s="1"/>
  <c r="C3341" i="59"/>
  <c r="A3340" i="59"/>
  <c r="B1825" i="59"/>
  <c r="A1824" i="59"/>
  <c r="A913" i="59"/>
  <c r="C914" i="59"/>
  <c r="A68" i="64" l="1"/>
  <c r="F67" i="64"/>
  <c r="A4190" i="59"/>
  <c r="C4191" i="59"/>
  <c r="B156" i="64"/>
  <c r="A3341" i="59"/>
  <c r="C3342" i="59"/>
  <c r="A1825" i="59"/>
  <c r="B1826" i="59"/>
  <c r="A914" i="59"/>
  <c r="C915" i="59"/>
  <c r="A69" i="64" l="1"/>
  <c r="F68" i="64"/>
  <c r="C4192" i="59"/>
  <c r="A4191" i="59"/>
  <c r="B157" i="64"/>
  <c r="A3342" i="59"/>
  <c r="C3343" i="59"/>
  <c r="A1826" i="59"/>
  <c r="B1827" i="59"/>
  <c r="C916" i="59"/>
  <c r="A915" i="59"/>
  <c r="A70" i="64" l="1"/>
  <c r="F69" i="64"/>
  <c r="C4193" i="59"/>
  <c r="A4192" i="59"/>
  <c r="B158" i="64"/>
  <c r="A3343" i="59"/>
  <c r="C3344" i="59"/>
  <c r="B1828" i="59"/>
  <c r="A1827" i="59"/>
  <c r="A916" i="59"/>
  <c r="C917" i="59"/>
  <c r="A71" i="64" l="1"/>
  <c r="F70" i="64"/>
  <c r="C4194" i="59"/>
  <c r="A4193" i="59"/>
  <c r="B159" i="64"/>
  <c r="C3345" i="59"/>
  <c r="A3344" i="59"/>
  <c r="A1828" i="59"/>
  <c r="B1829" i="59"/>
  <c r="C918" i="59"/>
  <c r="A917" i="59"/>
  <c r="A72" i="64" l="1"/>
  <c r="F71" i="64"/>
  <c r="A4194" i="59"/>
  <c r="C4195" i="59"/>
  <c r="B160" i="64"/>
  <c r="A3345" i="59"/>
  <c r="C3346" i="59"/>
  <c r="B1830" i="59"/>
  <c r="A1829" i="59"/>
  <c r="A918" i="59"/>
  <c r="C919" i="59"/>
  <c r="A73" i="64" l="1"/>
  <c r="F72" i="64"/>
  <c r="C4196" i="59"/>
  <c r="A4195" i="59"/>
  <c r="B161" i="64"/>
  <c r="A3346" i="59"/>
  <c r="C3347" i="59"/>
  <c r="A1830" i="59"/>
  <c r="B1831" i="59"/>
  <c r="C920" i="59"/>
  <c r="A919" i="59"/>
  <c r="A74" i="64" l="1"/>
  <c r="F73" i="64"/>
  <c r="C4197" i="59"/>
  <c r="A4196" i="59"/>
  <c r="B162" i="64"/>
  <c r="A3347" i="59"/>
  <c r="C3348" i="59"/>
  <c r="A1831" i="59"/>
  <c r="B1832" i="59"/>
  <c r="A920" i="59"/>
  <c r="C921" i="59"/>
  <c r="A75" i="64" l="1"/>
  <c r="F74" i="64"/>
  <c r="C4198" i="59"/>
  <c r="A4197" i="59"/>
  <c r="B163" i="64"/>
  <c r="A3348" i="59"/>
  <c r="B1833" i="59"/>
  <c r="A1832" i="59"/>
  <c r="C922" i="59"/>
  <c r="A921" i="59"/>
  <c r="A76" i="64" l="1"/>
  <c r="F75" i="64"/>
  <c r="A4198" i="59"/>
  <c r="C4199" i="59"/>
  <c r="B164" i="64"/>
  <c r="C3350" i="59"/>
  <c r="A3349" i="59"/>
  <c r="A1833" i="59"/>
  <c r="B1834" i="59"/>
  <c r="C923" i="59"/>
  <c r="A922" i="59"/>
  <c r="A77" i="64" l="1"/>
  <c r="F76" i="64"/>
  <c r="C4200" i="59"/>
  <c r="A4199" i="59"/>
  <c r="B165" i="64"/>
  <c r="A3350" i="59"/>
  <c r="C3351" i="59"/>
  <c r="B1835" i="59"/>
  <c r="A1834" i="59"/>
  <c r="A923" i="59"/>
  <c r="A78" i="64" l="1"/>
  <c r="F77" i="64"/>
  <c r="C4201" i="59"/>
  <c r="A4200" i="59"/>
  <c r="B167" i="64"/>
  <c r="A3351" i="59"/>
  <c r="C3352" i="59"/>
  <c r="B1836" i="59"/>
  <c r="A1835" i="59"/>
  <c r="A924" i="59"/>
  <c r="C925" i="59"/>
  <c r="A79" i="64" l="1"/>
  <c r="F78" i="64"/>
  <c r="C4202" i="59"/>
  <c r="A4201" i="59"/>
  <c r="B168" i="64"/>
  <c r="C3353" i="59"/>
  <c r="A3352" i="59"/>
  <c r="A1836" i="59"/>
  <c r="B1837" i="59"/>
  <c r="C926" i="59"/>
  <c r="A925" i="59"/>
  <c r="A80" i="64" l="1"/>
  <c r="F79" i="64"/>
  <c r="A4202" i="59"/>
  <c r="B169" i="64"/>
  <c r="C3354" i="59"/>
  <c r="A3353" i="59"/>
  <c r="B1838" i="59"/>
  <c r="A1837" i="59"/>
  <c r="C927" i="59"/>
  <c r="A926" i="59"/>
  <c r="A81" i="64" l="1"/>
  <c r="F80" i="64"/>
  <c r="C4204" i="59"/>
  <c r="A4203" i="59"/>
  <c r="B171" i="64"/>
  <c r="C3355" i="59"/>
  <c r="A3354" i="59"/>
  <c r="A1838" i="59"/>
  <c r="B1839" i="59"/>
  <c r="C928" i="59"/>
  <c r="A927" i="59"/>
  <c r="A82" i="64" l="1"/>
  <c r="F81" i="64"/>
  <c r="C4205" i="59"/>
  <c r="A4204" i="59"/>
  <c r="B172" i="64"/>
  <c r="A3355" i="59"/>
  <c r="C3356" i="59"/>
  <c r="B1840" i="59"/>
  <c r="A1839" i="59"/>
  <c r="A928" i="59"/>
  <c r="C929" i="59"/>
  <c r="A83" i="64" l="1"/>
  <c r="F82" i="64"/>
  <c r="C4206" i="59"/>
  <c r="A4205" i="59"/>
  <c r="B173" i="64"/>
  <c r="C3357" i="59"/>
  <c r="A3356" i="59"/>
  <c r="B1841" i="59"/>
  <c r="A1840" i="59"/>
  <c r="A929" i="59"/>
  <c r="C930" i="59"/>
  <c r="A84" i="64" l="1"/>
  <c r="F83" i="64"/>
  <c r="A4206" i="59"/>
  <c r="C4207" i="59"/>
  <c r="B175" i="64"/>
  <c r="B176" i="64" s="1"/>
  <c r="B177" i="64" s="1"/>
  <c r="B178" i="64" s="1"/>
  <c r="B180" i="64" s="1"/>
  <c r="C3358" i="59"/>
  <c r="A3357" i="59"/>
  <c r="A1841" i="59"/>
  <c r="B1842" i="59"/>
  <c r="C931" i="59"/>
  <c r="A930" i="59"/>
  <c r="A85" i="64" l="1"/>
  <c r="F84" i="64"/>
  <c r="C4208" i="59"/>
  <c r="A4207" i="59"/>
  <c r="B181" i="64"/>
  <c r="A3358" i="59"/>
  <c r="C3359" i="59"/>
  <c r="A1842" i="59"/>
  <c r="B1843" i="59"/>
  <c r="C932" i="59"/>
  <c r="A931" i="59"/>
  <c r="A86" i="64" l="1"/>
  <c r="F85" i="64"/>
  <c r="C4209" i="59"/>
  <c r="A4208" i="59"/>
  <c r="B182" i="64"/>
  <c r="A3359" i="59"/>
  <c r="C3360" i="59"/>
  <c r="B1844" i="59"/>
  <c r="A1843" i="59"/>
  <c r="A932" i="59"/>
  <c r="C933" i="59"/>
  <c r="A88" i="64" l="1"/>
  <c r="F86" i="64"/>
  <c r="C4210" i="59"/>
  <c r="A4209" i="59"/>
  <c r="B183" i="64"/>
  <c r="A3360" i="59"/>
  <c r="C3361" i="59"/>
  <c r="A1844" i="59"/>
  <c r="B1845" i="59"/>
  <c r="A933" i="59"/>
  <c r="C934" i="59"/>
  <c r="A89" i="64" l="1"/>
  <c r="F88" i="64"/>
  <c r="A4210" i="59"/>
  <c r="C4211" i="59"/>
  <c r="B184" i="64"/>
  <c r="C3362" i="59"/>
  <c r="A3361" i="59"/>
  <c r="B1846" i="59"/>
  <c r="A1845" i="59"/>
  <c r="C935" i="59"/>
  <c r="A934" i="59"/>
  <c r="A90" i="64" l="1"/>
  <c r="F89" i="64"/>
  <c r="C4212" i="59"/>
  <c r="A4211" i="59"/>
  <c r="B185" i="64"/>
  <c r="C3363" i="59"/>
  <c r="A3362" i="59"/>
  <c r="A1846" i="59"/>
  <c r="B1847" i="59"/>
  <c r="A935" i="59"/>
  <c r="C936" i="59"/>
  <c r="A91" i="64" l="1"/>
  <c r="F90" i="64"/>
  <c r="C4213" i="59"/>
  <c r="A4212" i="59"/>
  <c r="B186" i="64"/>
  <c r="A3363" i="59"/>
  <c r="C3364" i="59"/>
  <c r="B1848" i="59"/>
  <c r="A1847" i="59"/>
  <c r="A936" i="59"/>
  <c r="C937" i="59"/>
  <c r="A92" i="64" l="1"/>
  <c r="F91" i="64"/>
  <c r="C4214" i="59"/>
  <c r="A4213" i="59"/>
  <c r="B189" i="64"/>
  <c r="A3364" i="59"/>
  <c r="C3365" i="59"/>
  <c r="B1849" i="59"/>
  <c r="A1848" i="59"/>
  <c r="C938" i="59"/>
  <c r="A937" i="59"/>
  <c r="A93" i="64" l="1"/>
  <c r="F92" i="64"/>
  <c r="B192" i="64"/>
  <c r="A4214" i="59"/>
  <c r="C4215" i="59"/>
  <c r="C3366" i="59"/>
  <c r="A3365" i="59"/>
  <c r="A1849" i="59"/>
  <c r="B1850" i="59"/>
  <c r="C939" i="59"/>
  <c r="A938" i="59"/>
  <c r="A94" i="64" l="1"/>
  <c r="F93" i="64"/>
  <c r="B193" i="64"/>
  <c r="C4216" i="59"/>
  <c r="A4215" i="59"/>
  <c r="C3367" i="59"/>
  <c r="A3366" i="59"/>
  <c r="B1851" i="59"/>
  <c r="A1850" i="59"/>
  <c r="A939" i="59"/>
  <c r="C940" i="59"/>
  <c r="A95" i="64" l="1"/>
  <c r="F94" i="64"/>
  <c r="B195" i="64"/>
  <c r="C4217" i="59"/>
  <c r="A4216" i="59"/>
  <c r="A3367" i="59"/>
  <c r="C3368" i="59"/>
  <c r="B1852" i="59"/>
  <c r="A1851" i="59"/>
  <c r="A940" i="59"/>
  <c r="C941" i="59"/>
  <c r="A96" i="64" l="1"/>
  <c r="F95" i="64"/>
  <c r="B196" i="64"/>
  <c r="C4218" i="59"/>
  <c r="A4217" i="59"/>
  <c r="A3368" i="59"/>
  <c r="C3369" i="59"/>
  <c r="A1852" i="59"/>
  <c r="B1853" i="59"/>
  <c r="C942" i="59"/>
  <c r="A941" i="59"/>
  <c r="A97" i="64" l="1"/>
  <c r="F96" i="64"/>
  <c r="B197" i="64"/>
  <c r="B198" i="64" s="1"/>
  <c r="A4218" i="59"/>
  <c r="C4219" i="59"/>
  <c r="A3369" i="59"/>
  <c r="C3370" i="59"/>
  <c r="B1854" i="59"/>
  <c r="A1853" i="59"/>
  <c r="C943" i="59"/>
  <c r="A942" i="59"/>
  <c r="A98" i="64" l="1"/>
  <c r="F97" i="64"/>
  <c r="B199" i="64"/>
  <c r="C4220" i="59"/>
  <c r="A4219" i="59"/>
  <c r="C3371" i="59"/>
  <c r="A3370" i="59"/>
  <c r="A1854" i="59"/>
  <c r="B1855" i="59"/>
  <c r="C944" i="59"/>
  <c r="A943" i="59"/>
  <c r="B200" i="64" l="1"/>
  <c r="F199" i="64"/>
  <c r="A99" i="64"/>
  <c r="F98" i="64"/>
  <c r="C4221" i="59"/>
  <c r="A4220" i="59"/>
  <c r="A3371" i="59"/>
  <c r="C3372" i="59"/>
  <c r="B1856" i="59"/>
  <c r="A1855" i="59"/>
  <c r="A944" i="59"/>
  <c r="C945" i="59"/>
  <c r="B201" i="64" l="1"/>
  <c r="F200" i="64"/>
  <c r="A100" i="64"/>
  <c r="F99" i="64"/>
  <c r="C4222" i="59"/>
  <c r="A4221" i="59"/>
  <c r="C3373" i="59"/>
  <c r="A3372" i="59"/>
  <c r="B1857" i="59"/>
  <c r="A1856" i="59"/>
  <c r="A945" i="59"/>
  <c r="C946" i="59"/>
  <c r="B202" i="64" l="1"/>
  <c r="F201" i="64"/>
  <c r="A101" i="64"/>
  <c r="F100" i="64"/>
  <c r="A4222" i="59"/>
  <c r="C4223" i="59"/>
  <c r="A3373" i="59"/>
  <c r="C3374" i="59"/>
  <c r="A1857" i="59"/>
  <c r="B1858" i="59"/>
  <c r="C947" i="59"/>
  <c r="A946" i="59"/>
  <c r="B203" i="64" l="1"/>
  <c r="F202" i="64"/>
  <c r="A102" i="64"/>
  <c r="F101" i="64"/>
  <c r="C4224" i="59"/>
  <c r="A4223" i="59"/>
  <c r="C3375" i="59"/>
  <c r="A3374" i="59"/>
  <c r="A1858" i="59"/>
  <c r="B1859" i="59"/>
  <c r="C948" i="59"/>
  <c r="A947" i="59"/>
  <c r="B204" i="64" l="1"/>
  <c r="F203" i="64"/>
  <c r="A103" i="64"/>
  <c r="F102" i="64"/>
  <c r="C4225" i="59"/>
  <c r="A4224" i="59"/>
  <c r="A3375" i="59"/>
  <c r="C3376" i="59"/>
  <c r="B1860" i="59"/>
  <c r="A1859" i="59"/>
  <c r="A948" i="59"/>
  <c r="C949" i="59"/>
  <c r="B205" i="64" l="1"/>
  <c r="B206" i="64" s="1"/>
  <c r="F204" i="64"/>
  <c r="A104" i="64"/>
  <c r="F103" i="64"/>
  <c r="C4226" i="59"/>
  <c r="A4225" i="59"/>
  <c r="C3377" i="59"/>
  <c r="A3376" i="59"/>
  <c r="A1860" i="59"/>
  <c r="B1861" i="59"/>
  <c r="A949" i="59"/>
  <c r="C950" i="59"/>
  <c r="B207" i="64" l="1"/>
  <c r="B208" i="64" s="1"/>
  <c r="B209" i="64" s="1"/>
  <c r="B210" i="64" s="1"/>
  <c r="B211" i="64" s="1"/>
  <c r="B212" i="64" s="1"/>
  <c r="B213" i="64" s="1"/>
  <c r="B214" i="64" s="1"/>
  <c r="B215" i="64" s="1"/>
  <c r="B216" i="64" s="1"/>
  <c r="B217" i="64" s="1"/>
  <c r="B218" i="64" s="1"/>
  <c r="B219" i="64" s="1"/>
  <c r="B220" i="64" s="1"/>
  <c r="B221" i="64" s="1"/>
  <c r="B222" i="64" s="1"/>
  <c r="B223" i="64" s="1"/>
  <c r="B224" i="64" s="1"/>
  <c r="B225" i="64" s="1"/>
  <c r="B226" i="64" s="1"/>
  <c r="B227" i="64" s="1"/>
  <c r="B228" i="64" s="1"/>
  <c r="B229" i="64" s="1"/>
  <c r="B230" i="64" s="1"/>
  <c r="B231" i="64" s="1"/>
  <c r="B232" i="64" s="1"/>
  <c r="B233" i="64" s="1"/>
  <c r="B234" i="64" s="1"/>
  <c r="B235" i="64" s="1"/>
  <c r="B236" i="64" s="1"/>
  <c r="B237" i="64" s="1"/>
  <c r="B238" i="64" s="1"/>
  <c r="B239" i="64" s="1"/>
  <c r="B240" i="64" s="1"/>
  <c r="B241" i="64" s="1"/>
  <c r="B242" i="64" s="1"/>
  <c r="B243" i="64" s="1"/>
  <c r="B244" i="64" s="1"/>
  <c r="B245" i="64" s="1"/>
  <c r="B246" i="64" s="1"/>
  <c r="B247" i="64" s="1"/>
  <c r="B248" i="64" s="1"/>
  <c r="B249" i="64" s="1"/>
  <c r="B250" i="64" s="1"/>
  <c r="B251" i="64" s="1"/>
  <c r="B252" i="64" s="1"/>
  <c r="B253" i="64" s="1"/>
  <c r="B254" i="64" s="1"/>
  <c r="B255" i="64" s="1"/>
  <c r="B256" i="64" s="1"/>
  <c r="B257" i="64" s="1"/>
  <c r="B258" i="64" s="1"/>
  <c r="B259" i="64" s="1"/>
  <c r="B260" i="64" s="1"/>
  <c r="B261" i="64" s="1"/>
  <c r="B262" i="64" s="1"/>
  <c r="B263" i="64" s="1"/>
  <c r="B264" i="64" s="1"/>
  <c r="B265" i="64" s="1"/>
  <c r="B266" i="64" s="1"/>
  <c r="B267" i="64" s="1"/>
  <c r="B268" i="64" s="1"/>
  <c r="B269" i="64" s="1"/>
  <c r="B270" i="64" s="1"/>
  <c r="B271" i="64" s="1"/>
  <c r="B272" i="64" s="1"/>
  <c r="B273" i="64" s="1"/>
  <c r="B274" i="64" s="1"/>
  <c r="B275" i="64" s="1"/>
  <c r="B276" i="64" s="1"/>
  <c r="B277" i="64" s="1"/>
  <c r="B278" i="64" s="1"/>
  <c r="B279" i="64" s="1"/>
  <c r="B280" i="64" s="1"/>
  <c r="B281" i="64" s="1"/>
  <c r="B282" i="64" s="1"/>
  <c r="B283" i="64" s="1"/>
  <c r="B284" i="64" s="1"/>
  <c r="B285" i="64" s="1"/>
  <c r="B286" i="64" s="1"/>
  <c r="B287" i="64" s="1"/>
  <c r="B288" i="64" s="1"/>
  <c r="B289" i="64" s="1"/>
  <c r="B290" i="64" s="1"/>
  <c r="B291" i="64" s="1"/>
  <c r="B292" i="64" s="1"/>
  <c r="B293" i="64" s="1"/>
  <c r="B294" i="64" s="1"/>
  <c r="B295" i="64" s="1"/>
  <c r="B296" i="64" s="1"/>
  <c r="B297" i="64" s="1"/>
  <c r="B298" i="64" s="1"/>
  <c r="B299" i="64" s="1"/>
  <c r="B300" i="64" s="1"/>
  <c r="B301" i="64" s="1"/>
  <c r="B302" i="64" s="1"/>
  <c r="B303" i="64" s="1"/>
  <c r="B304" i="64" s="1"/>
  <c r="B305" i="64" s="1"/>
  <c r="B306" i="64" s="1"/>
  <c r="B307" i="64" s="1"/>
  <c r="B308" i="64" s="1"/>
  <c r="B309" i="64" s="1"/>
  <c r="B310" i="64" s="1"/>
  <c r="B311" i="64" s="1"/>
  <c r="B312" i="64" s="1"/>
  <c r="B313" i="64" s="1"/>
  <c r="B314" i="64" s="1"/>
  <c r="B315" i="64" s="1"/>
  <c r="B316" i="64" s="1"/>
  <c r="B317" i="64" s="1"/>
  <c r="B318" i="64" s="1"/>
  <c r="B319" i="64" s="1"/>
  <c r="B320" i="64" s="1"/>
  <c r="B321" i="64" s="1"/>
  <c r="B322" i="64" s="1"/>
  <c r="B323" i="64" s="1"/>
  <c r="B324" i="64" s="1"/>
  <c r="B325" i="64" s="1"/>
  <c r="B326" i="64" s="1"/>
  <c r="B327" i="64" s="1"/>
  <c r="B328" i="64" s="1"/>
  <c r="B329" i="64" s="1"/>
  <c r="B330" i="64" s="1"/>
  <c r="B331" i="64" s="1"/>
  <c r="B332" i="64" s="1"/>
  <c r="B333" i="64" s="1"/>
  <c r="B334" i="64" s="1"/>
  <c r="B335" i="64" s="1"/>
  <c r="B336" i="64" s="1"/>
  <c r="B337" i="64" s="1"/>
  <c r="B338" i="64" s="1"/>
  <c r="B339" i="64" s="1"/>
  <c r="B340" i="64" s="1"/>
  <c r="B341" i="64" s="1"/>
  <c r="B342" i="64" s="1"/>
  <c r="B343" i="64" s="1"/>
  <c r="B344" i="64" s="1"/>
  <c r="B345" i="64" s="1"/>
  <c r="B346" i="64" s="1"/>
  <c r="B347" i="64" s="1"/>
  <c r="B348" i="64" s="1"/>
  <c r="B349" i="64" s="1"/>
  <c r="B350" i="64" s="1"/>
  <c r="B351" i="64" s="1"/>
  <c r="B352" i="64" s="1"/>
  <c r="B353" i="64" s="1"/>
  <c r="B354" i="64" s="1"/>
  <c r="B355" i="64" s="1"/>
  <c r="B356" i="64" s="1"/>
  <c r="B357" i="64" s="1"/>
  <c r="B358" i="64" s="1"/>
  <c r="B359" i="64" s="1"/>
  <c r="B360" i="64" s="1"/>
  <c r="B361" i="64" s="1"/>
  <c r="B362" i="64" s="1"/>
  <c r="B363" i="64" s="1"/>
  <c r="B364" i="64" s="1"/>
  <c r="B365" i="64" s="1"/>
  <c r="B366" i="64" s="1"/>
  <c r="B367" i="64" s="1"/>
  <c r="B368" i="64" s="1"/>
  <c r="B369" i="64" s="1"/>
  <c r="B370" i="64" s="1"/>
  <c r="B371" i="64" s="1"/>
  <c r="B372" i="64" s="1"/>
  <c r="B373" i="64" s="1"/>
  <c r="B374" i="64" s="1"/>
  <c r="F205" i="64"/>
  <c r="A105" i="64"/>
  <c r="F104" i="64"/>
  <c r="A4226" i="59"/>
  <c r="C4227" i="59"/>
  <c r="A3377" i="59"/>
  <c r="C3378" i="59"/>
  <c r="B1862" i="59"/>
  <c r="A1861" i="59"/>
  <c r="C951" i="59"/>
  <c r="A950" i="59"/>
  <c r="A106" i="64" l="1"/>
  <c r="F105" i="64"/>
  <c r="C4228" i="59"/>
  <c r="A4227" i="59"/>
  <c r="A3378" i="59"/>
  <c r="C3379" i="59"/>
  <c r="B1863" i="59"/>
  <c r="A1862" i="59"/>
  <c r="C952" i="59"/>
  <c r="A951" i="59"/>
  <c r="A107" i="64" l="1"/>
  <c r="F106" i="64"/>
  <c r="C4229" i="59"/>
  <c r="A4228" i="59"/>
  <c r="A3379" i="59"/>
  <c r="C3380" i="59"/>
  <c r="A1863" i="59"/>
  <c r="B1864" i="59"/>
  <c r="A952" i="59"/>
  <c r="C953" i="59"/>
  <c r="A108" i="64" l="1"/>
  <c r="F107" i="64"/>
  <c r="C4230" i="59"/>
  <c r="A4229" i="59"/>
  <c r="C3381" i="59"/>
  <c r="A3380" i="59"/>
  <c r="B1865" i="59"/>
  <c r="A1864" i="59"/>
  <c r="C954" i="59"/>
  <c r="A953" i="59"/>
  <c r="A109" i="64" l="1"/>
  <c r="F108" i="64"/>
  <c r="A4230" i="59"/>
  <c r="C4231" i="59"/>
  <c r="C3382" i="59"/>
  <c r="A3381" i="59"/>
  <c r="A1865" i="59"/>
  <c r="B1866" i="59"/>
  <c r="C955" i="59"/>
  <c r="A954" i="59"/>
  <c r="A110" i="64" l="1"/>
  <c r="F109" i="64"/>
  <c r="C4232" i="59"/>
  <c r="A4231" i="59"/>
  <c r="A3382" i="59"/>
  <c r="B1867" i="59"/>
  <c r="A1866" i="59"/>
  <c r="A955" i="59"/>
  <c r="C956" i="59"/>
  <c r="A111" i="64" l="1"/>
  <c r="F110" i="64"/>
  <c r="C4233" i="59"/>
  <c r="A4232" i="59"/>
  <c r="A3383" i="59"/>
  <c r="C3384" i="59"/>
  <c r="A1867" i="59"/>
  <c r="B1868" i="59"/>
  <c r="A956" i="59"/>
  <c r="C957" i="59"/>
  <c r="A112" i="64" l="1"/>
  <c r="F111" i="64"/>
  <c r="C4234" i="59"/>
  <c r="A4233" i="59"/>
  <c r="C3385" i="59"/>
  <c r="A3384" i="59"/>
  <c r="A1868" i="59"/>
  <c r="B1869" i="59"/>
  <c r="A957" i="59"/>
  <c r="A113" i="64" l="1"/>
  <c r="F112" i="64"/>
  <c r="A4234" i="59"/>
  <c r="C4235" i="59"/>
  <c r="C3386" i="59"/>
  <c r="A3385" i="59"/>
  <c r="B1870" i="59"/>
  <c r="A1869" i="59"/>
  <c r="C959" i="59"/>
  <c r="A958" i="59"/>
  <c r="A114" i="64" l="1"/>
  <c r="F113" i="64"/>
  <c r="C4236" i="59"/>
  <c r="A4235" i="59"/>
  <c r="C3387" i="59"/>
  <c r="A3386" i="59"/>
  <c r="A1870" i="59"/>
  <c r="B1871" i="59"/>
  <c r="C960" i="59"/>
  <c r="A959" i="59"/>
  <c r="A115" i="64" l="1"/>
  <c r="F114" i="64"/>
  <c r="A4236" i="59"/>
  <c r="A3387" i="59"/>
  <c r="C3388" i="59"/>
  <c r="A1871" i="59"/>
  <c r="B1872" i="59"/>
  <c r="A960" i="59"/>
  <c r="C961" i="59"/>
  <c r="A116" i="64" l="1"/>
  <c r="F115" i="64"/>
  <c r="C4238" i="59"/>
  <c r="A4237" i="59"/>
  <c r="C3389" i="59"/>
  <c r="A3388" i="59"/>
  <c r="B1873" i="59"/>
  <c r="A1872" i="59"/>
  <c r="A961" i="59"/>
  <c r="C962" i="59"/>
  <c r="A117" i="64" l="1"/>
  <c r="F116" i="64"/>
  <c r="A4238" i="59"/>
  <c r="C4239" i="59"/>
  <c r="C3390" i="59"/>
  <c r="A3389" i="59"/>
  <c r="B1874" i="59"/>
  <c r="A1873" i="59"/>
  <c r="C963" i="59"/>
  <c r="A962" i="59"/>
  <c r="A118" i="64" l="1"/>
  <c r="F117" i="64"/>
  <c r="C4240" i="59"/>
  <c r="A4239" i="59"/>
  <c r="C3391" i="59"/>
  <c r="A3390" i="59"/>
  <c r="A1874" i="59"/>
  <c r="B1875" i="59"/>
  <c r="C964" i="59"/>
  <c r="A963" i="59"/>
  <c r="A119" i="64" l="1"/>
  <c r="F118" i="64"/>
  <c r="C4241" i="59"/>
  <c r="A4240" i="59"/>
  <c r="A3391" i="59"/>
  <c r="C3392" i="59"/>
  <c r="A1875" i="59"/>
  <c r="B1876" i="59"/>
  <c r="A964" i="59"/>
  <c r="C965" i="59"/>
  <c r="A120" i="64" l="1"/>
  <c r="F119" i="64"/>
  <c r="C4242" i="59"/>
  <c r="A4241" i="59"/>
  <c r="A3392" i="59"/>
  <c r="C3393" i="59"/>
  <c r="A1876" i="59"/>
  <c r="B1877" i="59"/>
  <c r="A965" i="59"/>
  <c r="C966" i="59"/>
  <c r="A121" i="64" l="1"/>
  <c r="F120" i="64"/>
  <c r="A4242" i="59"/>
  <c r="C4243" i="59"/>
  <c r="C3394" i="59"/>
  <c r="A3393" i="59"/>
  <c r="B1878" i="59"/>
  <c r="A1877" i="59"/>
  <c r="C967" i="59"/>
  <c r="A966" i="59"/>
  <c r="A122" i="64" l="1"/>
  <c r="F121" i="64"/>
  <c r="C4244" i="59"/>
  <c r="A4243" i="59"/>
  <c r="C3395" i="59"/>
  <c r="A3394" i="59"/>
  <c r="A1878" i="59"/>
  <c r="B1879" i="59"/>
  <c r="C968" i="59"/>
  <c r="A967" i="59"/>
  <c r="A123" i="64" l="1"/>
  <c r="F122" i="64"/>
  <c r="C4245" i="59"/>
  <c r="A4244" i="59"/>
  <c r="A3395" i="59"/>
  <c r="C3396" i="59"/>
  <c r="A1879" i="59"/>
  <c r="B1880" i="59"/>
  <c r="A968" i="59"/>
  <c r="C969" i="59"/>
  <c r="A124" i="64" l="1"/>
  <c r="F123" i="64"/>
  <c r="C4246" i="59"/>
  <c r="A4245" i="59"/>
  <c r="A3396" i="59"/>
  <c r="C3397" i="59"/>
  <c r="B1881" i="59"/>
  <c r="A1880" i="59"/>
  <c r="C970" i="59"/>
  <c r="A969" i="59"/>
  <c r="A125" i="64" l="1"/>
  <c r="F124" i="64"/>
  <c r="A4246" i="59"/>
  <c r="C4247" i="59"/>
  <c r="C3398" i="59"/>
  <c r="A3397" i="59"/>
  <c r="A1881" i="59"/>
  <c r="B1882" i="59"/>
  <c r="C971" i="59"/>
  <c r="A970" i="59"/>
  <c r="A126" i="64" l="1"/>
  <c r="F125" i="64"/>
  <c r="C4248" i="59"/>
  <c r="A4247" i="59"/>
  <c r="C3399" i="59"/>
  <c r="A3398" i="59"/>
  <c r="B1883" i="59"/>
  <c r="A1882" i="59"/>
  <c r="A971" i="59"/>
  <c r="C972" i="59"/>
  <c r="A127" i="64" l="1"/>
  <c r="F126" i="64"/>
  <c r="C4249" i="59"/>
  <c r="A4248" i="59"/>
  <c r="A3399" i="59"/>
  <c r="C3400" i="59"/>
  <c r="A1883" i="59"/>
  <c r="B1884" i="59"/>
  <c r="A972" i="59"/>
  <c r="C973" i="59"/>
  <c r="A128" i="64" l="1"/>
  <c r="F127" i="64"/>
  <c r="C4250" i="59"/>
  <c r="A4249" i="59"/>
  <c r="A3400" i="59"/>
  <c r="C3401" i="59"/>
  <c r="A1884" i="59"/>
  <c r="B1885" i="59"/>
  <c r="C974" i="59"/>
  <c r="A973" i="59"/>
  <c r="A129" i="64" l="1"/>
  <c r="F128" i="64"/>
  <c r="A4250" i="59"/>
  <c r="C4251" i="59"/>
  <c r="A3401" i="59"/>
  <c r="C3402" i="59"/>
  <c r="B1886" i="59"/>
  <c r="A1885" i="59"/>
  <c r="C975" i="59"/>
  <c r="A974" i="59"/>
  <c r="A130" i="64" l="1"/>
  <c r="F129" i="64"/>
  <c r="C4252" i="59"/>
  <c r="A4251" i="59"/>
  <c r="C3403" i="59"/>
  <c r="A3402" i="59"/>
  <c r="A1886" i="59"/>
  <c r="B1887" i="59"/>
  <c r="C976" i="59"/>
  <c r="A975" i="59"/>
  <c r="A131" i="64" l="1"/>
  <c r="F130" i="64"/>
  <c r="C4253" i="59"/>
  <c r="A4252" i="59"/>
  <c r="A3403" i="59"/>
  <c r="C3404" i="59"/>
  <c r="A1887" i="59"/>
  <c r="B1888" i="59"/>
  <c r="A976" i="59"/>
  <c r="C977" i="59"/>
  <c r="A132" i="64" l="1"/>
  <c r="F131" i="64"/>
  <c r="C4254" i="59"/>
  <c r="A4253" i="59"/>
  <c r="C3405" i="59"/>
  <c r="A3404" i="59"/>
  <c r="B1889" i="59"/>
  <c r="A1888" i="59"/>
  <c r="A977" i="59"/>
  <c r="C978" i="59"/>
  <c r="A133" i="64" l="1"/>
  <c r="F132" i="64"/>
  <c r="A4254" i="59"/>
  <c r="C4255" i="59"/>
  <c r="A3405" i="59"/>
  <c r="C3406" i="59"/>
  <c r="A1889" i="59"/>
  <c r="B1890" i="59"/>
  <c r="C979" i="59"/>
  <c r="A978" i="59"/>
  <c r="A134" i="64" l="1"/>
  <c r="F133" i="64"/>
  <c r="C4256" i="59"/>
  <c r="A4255" i="59"/>
  <c r="A3406" i="59"/>
  <c r="C3407" i="59"/>
  <c r="A1890" i="59"/>
  <c r="B1891" i="59"/>
  <c r="A979" i="59"/>
  <c r="A135" i="64" l="1"/>
  <c r="F134" i="64"/>
  <c r="C4257" i="59"/>
  <c r="A4256" i="59"/>
  <c r="A3407" i="59"/>
  <c r="C3408" i="59"/>
  <c r="B1892" i="59"/>
  <c r="A1891" i="59"/>
  <c r="A980" i="59"/>
  <c r="C981" i="59"/>
  <c r="A136" i="64" l="1"/>
  <c r="F135" i="64"/>
  <c r="C4258" i="59"/>
  <c r="A4257" i="59"/>
  <c r="C3409" i="59"/>
  <c r="A3408" i="59"/>
  <c r="A1892" i="59"/>
  <c r="B1893" i="59"/>
  <c r="A981" i="59"/>
  <c r="C982" i="59"/>
  <c r="A137" i="64" l="1"/>
  <c r="F136" i="64"/>
  <c r="A4258" i="59"/>
  <c r="C4259" i="59"/>
  <c r="A3409" i="59"/>
  <c r="C3410" i="59"/>
  <c r="B1894" i="59"/>
  <c r="A1893" i="59"/>
  <c r="C983" i="59"/>
  <c r="A982" i="59"/>
  <c r="A138" i="64" l="1"/>
  <c r="F137" i="64"/>
  <c r="C4260" i="59"/>
  <c r="A4259" i="59"/>
  <c r="A3410" i="59"/>
  <c r="C3411" i="59"/>
  <c r="A1894" i="59"/>
  <c r="B1895" i="59"/>
  <c r="A983" i="59"/>
  <c r="C984" i="59"/>
  <c r="A139" i="64" l="1"/>
  <c r="F138" i="64"/>
  <c r="C4261" i="59"/>
  <c r="A4260" i="59"/>
  <c r="A3411" i="59"/>
  <c r="C3412" i="59"/>
  <c r="A1895" i="59"/>
  <c r="B1896" i="59"/>
  <c r="A984" i="59"/>
  <c r="C985" i="59"/>
  <c r="A140" i="64" l="1"/>
  <c r="F139" i="64"/>
  <c r="C4262" i="59"/>
  <c r="A4261" i="59"/>
  <c r="C3413" i="59"/>
  <c r="A3412" i="59"/>
  <c r="B1897" i="59"/>
  <c r="A1896" i="59"/>
  <c r="C986" i="59"/>
  <c r="A985" i="59"/>
  <c r="A141" i="64" l="1"/>
  <c r="F140" i="64"/>
  <c r="A4262" i="59"/>
  <c r="C4263" i="59"/>
  <c r="C3414" i="59"/>
  <c r="A3413" i="59"/>
  <c r="A1897" i="59"/>
  <c r="B1898" i="59"/>
  <c r="C987" i="59"/>
  <c r="A986" i="59"/>
  <c r="A142" i="64" l="1"/>
  <c r="F141" i="64"/>
  <c r="C4264" i="59"/>
  <c r="A4263" i="59"/>
  <c r="A3414" i="59"/>
  <c r="C3415" i="59"/>
  <c r="B1899" i="59"/>
  <c r="A1898" i="59"/>
  <c r="A987" i="59"/>
  <c r="C988" i="59"/>
  <c r="A143" i="64" l="1"/>
  <c r="F142" i="64"/>
  <c r="C4265" i="59"/>
  <c r="A4264" i="59"/>
  <c r="A3415" i="59"/>
  <c r="C3416" i="59"/>
  <c r="B1900" i="59"/>
  <c r="A1899" i="59"/>
  <c r="A988" i="59"/>
  <c r="C989" i="59"/>
  <c r="A144" i="64" l="1"/>
  <c r="F143" i="64"/>
  <c r="C4266" i="59"/>
  <c r="A4265" i="59"/>
  <c r="C3417" i="59"/>
  <c r="A3416" i="59"/>
  <c r="B1901" i="59"/>
  <c r="A1900" i="59"/>
  <c r="C990" i="59"/>
  <c r="A989" i="59"/>
  <c r="A145" i="64" l="1"/>
  <c r="F144" i="64"/>
  <c r="A4266" i="59"/>
  <c r="C4267" i="59"/>
  <c r="C3418" i="59"/>
  <c r="A3417" i="59"/>
  <c r="B1902" i="59"/>
  <c r="A1901" i="59"/>
  <c r="C991" i="59"/>
  <c r="A990" i="59"/>
  <c r="A146" i="64" l="1"/>
  <c r="F145" i="64"/>
  <c r="C4268" i="59"/>
  <c r="A4267" i="59"/>
  <c r="C3419" i="59"/>
  <c r="A3418" i="59"/>
  <c r="A1902" i="59"/>
  <c r="B1903" i="59"/>
  <c r="C992" i="59"/>
  <c r="A991" i="59"/>
  <c r="A147" i="64" l="1"/>
  <c r="F146" i="64"/>
  <c r="C4269" i="59"/>
  <c r="A4268" i="59"/>
  <c r="A3419" i="59"/>
  <c r="C3420" i="59"/>
  <c r="B1904" i="59"/>
  <c r="A1903" i="59"/>
  <c r="A992" i="59"/>
  <c r="C993" i="59"/>
  <c r="A148" i="64" l="1"/>
  <c r="F147" i="64"/>
  <c r="C4270" i="59"/>
  <c r="A4269" i="59"/>
  <c r="C3421" i="59"/>
  <c r="A3420" i="59"/>
  <c r="B1905" i="59"/>
  <c r="A1904" i="59"/>
  <c r="A993" i="59"/>
  <c r="C994" i="59"/>
  <c r="A149" i="64" l="1"/>
  <c r="F148" i="64"/>
  <c r="A4270" i="59"/>
  <c r="C4271" i="59"/>
  <c r="C3422" i="59"/>
  <c r="A3421" i="59"/>
  <c r="A1905" i="59"/>
  <c r="B1906" i="59"/>
  <c r="C995" i="59"/>
  <c r="A994" i="59"/>
  <c r="A150" i="64" l="1"/>
  <c r="F149" i="64"/>
  <c r="C4272" i="59"/>
  <c r="A4271" i="59"/>
  <c r="C3423" i="59"/>
  <c r="A3422" i="59"/>
  <c r="B1907" i="59"/>
  <c r="A1906" i="59"/>
  <c r="C996" i="59"/>
  <c r="A995" i="59"/>
  <c r="A151" i="64" l="1"/>
  <c r="F150" i="64"/>
  <c r="C4273" i="59"/>
  <c r="A4272" i="59"/>
  <c r="A3423" i="59"/>
  <c r="C3424" i="59"/>
  <c r="A1907" i="59"/>
  <c r="B1908" i="59"/>
  <c r="A996" i="59"/>
  <c r="C997" i="59"/>
  <c r="A152" i="64" l="1"/>
  <c r="F151" i="64"/>
  <c r="C4274" i="59"/>
  <c r="A4273" i="59"/>
  <c r="A3424" i="59"/>
  <c r="C3425" i="59"/>
  <c r="A1908" i="59"/>
  <c r="B1909" i="59"/>
  <c r="A997" i="59"/>
  <c r="A153" i="64" l="1"/>
  <c r="F152" i="64"/>
  <c r="A4274" i="59"/>
  <c r="C4275" i="59"/>
  <c r="C3426" i="59"/>
  <c r="A3425" i="59"/>
  <c r="B1910" i="59"/>
  <c r="A1909" i="59"/>
  <c r="C999" i="59"/>
  <c r="A998" i="59"/>
  <c r="A154" i="64" l="1"/>
  <c r="F153" i="64"/>
  <c r="C4276" i="59"/>
  <c r="A4275" i="59"/>
  <c r="A3426" i="59"/>
  <c r="C3427" i="59"/>
  <c r="A1910" i="59"/>
  <c r="B1911" i="59"/>
  <c r="C1000" i="59"/>
  <c r="A999" i="59"/>
  <c r="A155" i="64" l="1"/>
  <c r="F154" i="64"/>
  <c r="C4277" i="59"/>
  <c r="A4276" i="59"/>
  <c r="A3427" i="59"/>
  <c r="C3428" i="59"/>
  <c r="B1912" i="59"/>
  <c r="A1911" i="59"/>
  <c r="A1000" i="59"/>
  <c r="C1001" i="59"/>
  <c r="A156" i="64" l="1"/>
  <c r="F155" i="64"/>
  <c r="C4278" i="59"/>
  <c r="A4277" i="59"/>
  <c r="A3428" i="59"/>
  <c r="C3429" i="59"/>
  <c r="B1913" i="59"/>
  <c r="A1912" i="59"/>
  <c r="C1002" i="59"/>
  <c r="A1001" i="59"/>
  <c r="A157" i="64" l="1"/>
  <c r="F156" i="64"/>
  <c r="A4278" i="59"/>
  <c r="C4279" i="59"/>
  <c r="C3430" i="59"/>
  <c r="A3429" i="59"/>
  <c r="A1913" i="59"/>
  <c r="B1914" i="59"/>
  <c r="C1003" i="59"/>
  <c r="A1002" i="59"/>
  <c r="A158" i="64" l="1"/>
  <c r="F157" i="64"/>
  <c r="C4280" i="59"/>
  <c r="A4279" i="59"/>
  <c r="C3431" i="59"/>
  <c r="A3430" i="59"/>
  <c r="B1915" i="59"/>
  <c r="A1914" i="59"/>
  <c r="A1003" i="59"/>
  <c r="C1004" i="59"/>
  <c r="A159" i="64" l="1"/>
  <c r="F158" i="64"/>
  <c r="C4281" i="59"/>
  <c r="A4280" i="59"/>
  <c r="A3431" i="59"/>
  <c r="C3432" i="59"/>
  <c r="A1915" i="59"/>
  <c r="B1916" i="59"/>
  <c r="A1004" i="59"/>
  <c r="C1005" i="59"/>
  <c r="A160" i="64" l="1"/>
  <c r="F159" i="64"/>
  <c r="C4282" i="59"/>
  <c r="A4281" i="59"/>
  <c r="A3432" i="59"/>
  <c r="C3433" i="59"/>
  <c r="A1916" i="59"/>
  <c r="B1917" i="59"/>
  <c r="C1006" i="59"/>
  <c r="A1005" i="59"/>
  <c r="A161" i="64" l="1"/>
  <c r="F160" i="64"/>
  <c r="A4282" i="59"/>
  <c r="C4283" i="59"/>
  <c r="A3433" i="59"/>
  <c r="C3434" i="59"/>
  <c r="B1918" i="59"/>
  <c r="A1917" i="59"/>
  <c r="C1007" i="59"/>
  <c r="A1006" i="59"/>
  <c r="A162" i="64" l="1"/>
  <c r="F161" i="64"/>
  <c r="C4284" i="59"/>
  <c r="A4283" i="59"/>
  <c r="C3435" i="59"/>
  <c r="A3434" i="59"/>
  <c r="A1918" i="59"/>
  <c r="B1919" i="59"/>
  <c r="C1008" i="59"/>
  <c r="A1007" i="59"/>
  <c r="A163" i="64" l="1"/>
  <c r="F162" i="64"/>
  <c r="C4285" i="59"/>
  <c r="A4284" i="59"/>
  <c r="A3435" i="59"/>
  <c r="C3436" i="59"/>
  <c r="B1920" i="59"/>
  <c r="A1919" i="59"/>
  <c r="A1008" i="59"/>
  <c r="C1009" i="59"/>
  <c r="A164" i="64" l="1"/>
  <c r="F163" i="64"/>
  <c r="C4286" i="59"/>
  <c r="A4285" i="59"/>
  <c r="C3437" i="59"/>
  <c r="A3436" i="59"/>
  <c r="B1921" i="59"/>
  <c r="A1920" i="59"/>
  <c r="A1009" i="59"/>
  <c r="C1010" i="59"/>
  <c r="A165" i="64" l="1"/>
  <c r="F164" i="64"/>
  <c r="A4286" i="59"/>
  <c r="C4287" i="59"/>
  <c r="A3437" i="59"/>
  <c r="C3438" i="59"/>
  <c r="A1921" i="59"/>
  <c r="B1922" i="59"/>
  <c r="C1011" i="59"/>
  <c r="A1010" i="59"/>
  <c r="A166" i="64" l="1"/>
  <c r="F165" i="64"/>
  <c r="C4288" i="59"/>
  <c r="A4287" i="59"/>
  <c r="A3438" i="59"/>
  <c r="B1923" i="59"/>
  <c r="A1922" i="59"/>
  <c r="C1012" i="59"/>
  <c r="A1011" i="59"/>
  <c r="A167" i="64" l="1"/>
  <c r="F166" i="64"/>
  <c r="C4289" i="59"/>
  <c r="A4288" i="59"/>
  <c r="A3439" i="59"/>
  <c r="C3440" i="59"/>
  <c r="A1923" i="59"/>
  <c r="B1924" i="59"/>
  <c r="A1012" i="59"/>
  <c r="C1013" i="59"/>
  <c r="A168" i="64" l="1"/>
  <c r="F167" i="64"/>
  <c r="C4290" i="59"/>
  <c r="A4289" i="59"/>
  <c r="C3441" i="59"/>
  <c r="A3440" i="59"/>
  <c r="A1924" i="59"/>
  <c r="B1925" i="59"/>
  <c r="A1013" i="59"/>
  <c r="C1014" i="59"/>
  <c r="A169" i="64" l="1"/>
  <c r="F168" i="64"/>
  <c r="A4290" i="59"/>
  <c r="C4291" i="59"/>
  <c r="A3441" i="59"/>
  <c r="C3442" i="59"/>
  <c r="B1926" i="59"/>
  <c r="A1925" i="59"/>
  <c r="C1015" i="59"/>
  <c r="A1014" i="59"/>
  <c r="A170" i="64" l="1"/>
  <c r="F169" i="64"/>
  <c r="C4292" i="59"/>
  <c r="A4291" i="59"/>
  <c r="A3442" i="59"/>
  <c r="C3443" i="59"/>
  <c r="A1926" i="59"/>
  <c r="B1927" i="59"/>
  <c r="C1016" i="59"/>
  <c r="A1015" i="59"/>
  <c r="A171" i="64" l="1"/>
  <c r="F170" i="64"/>
  <c r="C4293" i="59"/>
  <c r="A4292" i="59"/>
  <c r="A3443" i="59"/>
  <c r="C3444" i="59"/>
  <c r="B1928" i="59"/>
  <c r="A1927" i="59"/>
  <c r="A1016" i="59"/>
  <c r="C1017" i="59"/>
  <c r="A172" i="64" l="1"/>
  <c r="F171" i="64"/>
  <c r="C4294" i="59"/>
  <c r="A4293" i="59"/>
  <c r="C3445" i="59"/>
  <c r="A3444" i="59"/>
  <c r="B1929" i="59"/>
  <c r="A1928" i="59"/>
  <c r="C1018" i="59"/>
  <c r="A1017" i="59"/>
  <c r="A173" i="64" l="1"/>
  <c r="F172" i="64"/>
  <c r="A4294" i="59"/>
  <c r="C4295" i="59"/>
  <c r="C3446" i="59"/>
  <c r="A3445" i="59"/>
  <c r="A1929" i="59"/>
  <c r="B1930" i="59"/>
  <c r="C1019" i="59"/>
  <c r="A1018" i="59"/>
  <c r="A174" i="64" l="1"/>
  <c r="F173" i="64"/>
  <c r="C4296" i="59"/>
  <c r="A4295" i="59"/>
  <c r="A3446" i="59"/>
  <c r="C3447" i="59"/>
  <c r="B1931" i="59"/>
  <c r="A1930" i="59"/>
  <c r="A1019" i="59"/>
  <c r="C1020" i="59"/>
  <c r="A175" i="64" l="1"/>
  <c r="F174" i="64"/>
  <c r="C4297" i="59"/>
  <c r="A4296" i="59"/>
  <c r="A3447" i="59"/>
  <c r="C3448" i="59"/>
  <c r="A1931" i="59"/>
  <c r="B1932" i="59"/>
  <c r="A1020" i="59"/>
  <c r="C1021" i="59"/>
  <c r="A176" i="64" l="1"/>
  <c r="F175" i="64"/>
  <c r="C4298" i="59"/>
  <c r="A4297" i="59"/>
  <c r="C3449" i="59"/>
  <c r="A3448" i="59"/>
  <c r="A1932" i="59"/>
  <c r="B1933" i="59"/>
  <c r="C1022" i="59"/>
  <c r="A1021" i="59"/>
  <c r="A177" i="64" l="1"/>
  <c r="F176" i="64"/>
  <c r="A4298" i="59"/>
  <c r="C4299" i="59"/>
  <c r="C3450" i="59"/>
  <c r="A3449" i="59"/>
  <c r="B1934" i="59"/>
  <c r="A1933" i="59"/>
  <c r="C1023" i="59"/>
  <c r="A1022" i="59"/>
  <c r="A178" i="64" l="1"/>
  <c r="F177" i="64"/>
  <c r="C4300" i="59"/>
  <c r="A4299" i="59"/>
  <c r="C3451" i="59"/>
  <c r="A3450" i="59"/>
  <c r="A1934" i="59"/>
  <c r="B1935" i="59"/>
  <c r="C1024" i="59"/>
  <c r="A1023" i="59"/>
  <c r="A179" i="64" l="1"/>
  <c r="F178" i="64"/>
  <c r="C4301" i="59"/>
  <c r="A4300" i="59"/>
  <c r="A3451" i="59"/>
  <c r="C3452" i="59"/>
  <c r="B1936" i="59"/>
  <c r="A1935" i="59"/>
  <c r="A1024" i="59"/>
  <c r="C1025" i="59"/>
  <c r="A180" i="64" l="1"/>
  <c r="F179" i="64"/>
  <c r="C4302" i="59"/>
  <c r="A4301" i="59"/>
  <c r="C3453" i="59"/>
  <c r="A3452" i="59"/>
  <c r="A1936" i="59"/>
  <c r="B1937" i="59"/>
  <c r="A1025" i="59"/>
  <c r="A181" i="64" l="1"/>
  <c r="F180" i="64"/>
  <c r="A4302" i="59"/>
  <c r="C4303" i="59"/>
  <c r="C3454" i="59"/>
  <c r="A3453" i="59"/>
  <c r="A1937" i="59"/>
  <c r="B1938" i="59"/>
  <c r="C1027" i="59"/>
  <c r="A1026" i="59"/>
  <c r="A182" i="64" l="1"/>
  <c r="F181" i="64"/>
  <c r="C4304" i="59"/>
  <c r="A4303" i="59"/>
  <c r="C3455" i="59"/>
  <c r="A3454" i="59"/>
  <c r="B1939" i="59"/>
  <c r="A1938" i="59"/>
  <c r="C1028" i="59"/>
  <c r="A1027" i="59"/>
  <c r="A183" i="64" l="1"/>
  <c r="F182" i="64"/>
  <c r="C4305" i="59"/>
  <c r="A4304" i="59"/>
  <c r="A3455" i="59"/>
  <c r="C3456" i="59"/>
  <c r="B1940" i="59"/>
  <c r="A1939" i="59"/>
  <c r="A1028" i="59"/>
  <c r="C1029" i="59"/>
  <c r="A184" i="64" l="1"/>
  <c r="F183" i="64"/>
  <c r="C4306" i="59"/>
  <c r="A4305" i="59"/>
  <c r="A3456" i="59"/>
  <c r="C3457" i="59"/>
  <c r="A1940" i="59"/>
  <c r="B1941" i="59"/>
  <c r="A1029" i="59"/>
  <c r="C1030" i="59"/>
  <c r="A185" i="64" l="1"/>
  <c r="F184" i="64"/>
  <c r="A4306" i="59"/>
  <c r="C4307" i="59"/>
  <c r="C3458" i="59"/>
  <c r="A3457" i="59"/>
  <c r="B1942" i="59"/>
  <c r="A1941" i="59"/>
  <c r="C1031" i="59"/>
  <c r="A1030" i="59"/>
  <c r="A186" i="64" l="1"/>
  <c r="F185" i="64"/>
  <c r="C4308" i="59"/>
  <c r="A4307" i="59"/>
  <c r="C3459" i="59"/>
  <c r="A3458" i="59"/>
  <c r="A1942" i="59"/>
  <c r="B1943" i="59"/>
  <c r="C1032" i="59"/>
  <c r="A1031" i="59"/>
  <c r="A187" i="64" l="1"/>
  <c r="F186" i="64"/>
  <c r="C4309" i="59"/>
  <c r="A4308" i="59"/>
  <c r="A3459" i="59"/>
  <c r="C3460" i="59"/>
  <c r="B1944" i="59"/>
  <c r="A1943" i="59"/>
  <c r="A1032" i="59"/>
  <c r="C1033" i="59"/>
  <c r="A188" i="64" l="1"/>
  <c r="F187" i="64"/>
  <c r="C4310" i="59"/>
  <c r="A4309" i="59"/>
  <c r="A3460" i="59"/>
  <c r="C3461" i="59"/>
  <c r="B1945" i="59"/>
  <c r="A1944" i="59"/>
  <c r="C1034" i="59"/>
  <c r="A1033" i="59"/>
  <c r="A189" i="64" l="1"/>
  <c r="F188" i="64"/>
  <c r="A4310" i="59"/>
  <c r="C4311" i="59"/>
  <c r="C3462" i="59"/>
  <c r="A3461" i="59"/>
  <c r="A1945" i="59"/>
  <c r="B1946" i="59"/>
  <c r="C1035" i="59"/>
  <c r="A1034" i="59"/>
  <c r="A190" i="64" l="1"/>
  <c r="F189" i="64"/>
  <c r="C4312" i="59"/>
  <c r="A4311" i="59"/>
  <c r="C3463" i="59"/>
  <c r="A3462" i="59"/>
  <c r="B1947" i="59"/>
  <c r="A1946" i="59"/>
  <c r="A1035" i="59"/>
  <c r="C1036" i="59"/>
  <c r="A191" i="64" l="1"/>
  <c r="F190" i="64"/>
  <c r="C4313" i="59"/>
  <c r="A4312" i="59"/>
  <c r="A3463" i="59"/>
  <c r="C3464" i="59"/>
  <c r="A1947" i="59"/>
  <c r="B1948" i="59"/>
  <c r="A1036" i="59"/>
  <c r="C1037" i="59"/>
  <c r="A192" i="64" l="1"/>
  <c r="F191" i="64"/>
  <c r="C4314" i="59"/>
  <c r="A4313" i="59"/>
  <c r="A3464" i="59"/>
  <c r="C3465" i="59"/>
  <c r="A1948" i="59"/>
  <c r="B1949" i="59"/>
  <c r="C1038" i="59"/>
  <c r="A1037" i="59"/>
  <c r="A193" i="64" l="1"/>
  <c r="F192" i="64"/>
  <c r="A4314" i="59"/>
  <c r="C4315" i="59"/>
  <c r="A3465" i="59"/>
  <c r="C3466" i="59"/>
  <c r="B1950" i="59"/>
  <c r="A1949" i="59"/>
  <c r="C1039" i="59"/>
  <c r="A1038" i="59"/>
  <c r="A194" i="64" l="1"/>
  <c r="F193" i="64"/>
  <c r="C4316" i="59"/>
  <c r="A4315" i="59"/>
  <c r="A3466" i="59"/>
  <c r="A1950" i="59"/>
  <c r="B1951" i="59"/>
  <c r="C1040" i="59"/>
  <c r="A1039" i="59"/>
  <c r="A195" i="64" l="1"/>
  <c r="F194" i="64"/>
  <c r="C4317" i="59"/>
  <c r="A4316" i="59"/>
  <c r="A3467" i="59"/>
  <c r="C3468" i="59"/>
  <c r="B1952" i="59"/>
  <c r="A1951" i="59"/>
  <c r="A1040" i="59"/>
  <c r="C1041" i="59"/>
  <c r="A196" i="64" l="1"/>
  <c r="F195" i="64"/>
  <c r="C4318" i="59"/>
  <c r="A4317" i="59"/>
  <c r="C3469" i="59"/>
  <c r="A3468" i="59"/>
  <c r="B1953" i="59"/>
  <c r="A1952" i="59"/>
  <c r="A1041" i="59"/>
  <c r="C1042" i="59"/>
  <c r="A197" i="64" l="1"/>
  <c r="F196" i="64"/>
  <c r="A4318" i="59"/>
  <c r="C4319" i="59"/>
  <c r="A3469" i="59"/>
  <c r="C3470" i="59"/>
  <c r="A1953" i="59"/>
  <c r="B1954" i="59"/>
  <c r="C1043" i="59"/>
  <c r="A1042" i="59"/>
  <c r="A198" i="64" l="1"/>
  <c r="A199" i="64" s="1"/>
  <c r="A200" i="64" s="1"/>
  <c r="A201" i="64" s="1"/>
  <c r="A202" i="64" s="1"/>
  <c r="A203" i="64" s="1"/>
  <c r="A204" i="64" s="1"/>
  <c r="A205" i="64" s="1"/>
  <c r="A206" i="64" s="1"/>
  <c r="A207" i="64" s="1"/>
  <c r="A208" i="64" s="1"/>
  <c r="A209" i="64" s="1"/>
  <c r="A210" i="64" s="1"/>
  <c r="A211" i="64" s="1"/>
  <c r="A212" i="64" s="1"/>
  <c r="A213" i="64" s="1"/>
  <c r="A214" i="64" s="1"/>
  <c r="A215" i="64" s="1"/>
  <c r="A216" i="64" s="1"/>
  <c r="A217" i="64" s="1"/>
  <c r="A218" i="64" s="1"/>
  <c r="A219" i="64" s="1"/>
  <c r="A220" i="64" s="1"/>
  <c r="A221" i="64" s="1"/>
  <c r="A222" i="64" s="1"/>
  <c r="A223" i="64" s="1"/>
  <c r="A224" i="64" s="1"/>
  <c r="A225" i="64" s="1"/>
  <c r="A226" i="64" s="1"/>
  <c r="A227" i="64" s="1"/>
  <c r="A228" i="64" s="1"/>
  <c r="A229" i="64" s="1"/>
  <c r="A230" i="64" s="1"/>
  <c r="A231" i="64" s="1"/>
  <c r="A232" i="64" s="1"/>
  <c r="A233" i="64" s="1"/>
  <c r="A234" i="64" s="1"/>
  <c r="A235" i="64" s="1"/>
  <c r="A236" i="64" s="1"/>
  <c r="A237" i="64" s="1"/>
  <c r="A238" i="64" s="1"/>
  <c r="A239" i="64" s="1"/>
  <c r="A240" i="64" s="1"/>
  <c r="A241" i="64" s="1"/>
  <c r="A242" i="64" s="1"/>
  <c r="A243" i="64" s="1"/>
  <c r="A244" i="64" s="1"/>
  <c r="A245" i="64" s="1"/>
  <c r="A246" i="64" s="1"/>
  <c r="A247" i="64" s="1"/>
  <c r="A248" i="64" s="1"/>
  <c r="A249" i="64" s="1"/>
  <c r="A250" i="64" s="1"/>
  <c r="A251" i="64" s="1"/>
  <c r="A252" i="64" s="1"/>
  <c r="A253" i="64" s="1"/>
  <c r="A254" i="64" s="1"/>
  <c r="A255" i="64" s="1"/>
  <c r="A256" i="64" s="1"/>
  <c r="A257" i="64" s="1"/>
  <c r="A258" i="64" s="1"/>
  <c r="A259" i="64" s="1"/>
  <c r="A260" i="64" s="1"/>
  <c r="A261" i="64" s="1"/>
  <c r="A262" i="64" s="1"/>
  <c r="A263" i="64" s="1"/>
  <c r="A264" i="64" s="1"/>
  <c r="A265" i="64" s="1"/>
  <c r="A266" i="64" s="1"/>
  <c r="A267" i="64" s="1"/>
  <c r="A268" i="64" s="1"/>
  <c r="A269" i="64" s="1"/>
  <c r="A270" i="64" s="1"/>
  <c r="A271" i="64" s="1"/>
  <c r="A272" i="64" s="1"/>
  <c r="A273" i="64" s="1"/>
  <c r="A274" i="64" s="1"/>
  <c r="A275" i="64" s="1"/>
  <c r="A276" i="64" s="1"/>
  <c r="A277" i="64" s="1"/>
  <c r="A278" i="64" s="1"/>
  <c r="A279" i="64" s="1"/>
  <c r="A280" i="64" s="1"/>
  <c r="A281" i="64" s="1"/>
  <c r="A282" i="64" s="1"/>
  <c r="A283" i="64" s="1"/>
  <c r="A284" i="64" s="1"/>
  <c r="A285" i="64" s="1"/>
  <c r="A286" i="64" s="1"/>
  <c r="A287" i="64" s="1"/>
  <c r="A288" i="64" s="1"/>
  <c r="A289" i="64" s="1"/>
  <c r="A290" i="64" s="1"/>
  <c r="A291" i="64" s="1"/>
  <c r="A292" i="64" s="1"/>
  <c r="A293" i="64" s="1"/>
  <c r="A294" i="64" s="1"/>
  <c r="A295" i="64" s="1"/>
  <c r="A296" i="64" s="1"/>
  <c r="A297" i="64" s="1"/>
  <c r="A298" i="64" s="1"/>
  <c r="A299" i="64" s="1"/>
  <c r="A300" i="64" s="1"/>
  <c r="A301" i="64" s="1"/>
  <c r="A302" i="64" s="1"/>
  <c r="A303" i="64" s="1"/>
  <c r="A304" i="64" s="1"/>
  <c r="A305" i="64" s="1"/>
  <c r="A306" i="64" s="1"/>
  <c r="A307" i="64" s="1"/>
  <c r="A308" i="64" s="1"/>
  <c r="A309" i="64" s="1"/>
  <c r="A310" i="64" s="1"/>
  <c r="A311" i="64" s="1"/>
  <c r="A312" i="64" s="1"/>
  <c r="A313" i="64" s="1"/>
  <c r="A314" i="64" s="1"/>
  <c r="A315" i="64" s="1"/>
  <c r="A316" i="64" s="1"/>
  <c r="A317" i="64" s="1"/>
  <c r="A318" i="64" s="1"/>
  <c r="A319" i="64" s="1"/>
  <c r="A320" i="64" s="1"/>
  <c r="A321" i="64" s="1"/>
  <c r="A322" i="64" s="1"/>
  <c r="A323" i="64" s="1"/>
  <c r="A324" i="64" s="1"/>
  <c r="A325" i="64" s="1"/>
  <c r="A326" i="64" s="1"/>
  <c r="A327" i="64" s="1"/>
  <c r="A328" i="64" s="1"/>
  <c r="A329" i="64" s="1"/>
  <c r="A330" i="64" s="1"/>
  <c r="A331" i="64" s="1"/>
  <c r="A332" i="64" s="1"/>
  <c r="A333" i="64" s="1"/>
  <c r="A334" i="64" s="1"/>
  <c r="A335" i="64" s="1"/>
  <c r="A336" i="64" s="1"/>
  <c r="A337" i="64" s="1"/>
  <c r="A338" i="64" s="1"/>
  <c r="A339" i="64" s="1"/>
  <c r="A340" i="64" s="1"/>
  <c r="A341" i="64" s="1"/>
  <c r="A342" i="64" s="1"/>
  <c r="A343" i="64" s="1"/>
  <c r="A344" i="64" s="1"/>
  <c r="A345" i="64" s="1"/>
  <c r="A346" i="64" s="1"/>
  <c r="A347" i="64" s="1"/>
  <c r="A348" i="64" s="1"/>
  <c r="A349" i="64" s="1"/>
  <c r="A350" i="64" s="1"/>
  <c r="A351" i="64" s="1"/>
  <c r="A352" i="64" s="1"/>
  <c r="A353" i="64" s="1"/>
  <c r="A354" i="64" s="1"/>
  <c r="A355" i="64" s="1"/>
  <c r="A356" i="64" s="1"/>
  <c r="A357" i="64" s="1"/>
  <c r="A358" i="64" s="1"/>
  <c r="A359" i="64" s="1"/>
  <c r="A360" i="64" s="1"/>
  <c r="A361" i="64" s="1"/>
  <c r="A362" i="64" s="1"/>
  <c r="A363" i="64" s="1"/>
  <c r="A364" i="64" s="1"/>
  <c r="A365" i="64" s="1"/>
  <c r="A366" i="64" s="1"/>
  <c r="A367" i="64" s="1"/>
  <c r="A368" i="64" s="1"/>
  <c r="A369" i="64" s="1"/>
  <c r="A370" i="64" s="1"/>
  <c r="A371" i="64" s="1"/>
  <c r="A372" i="64" s="1"/>
  <c r="A373" i="64" s="1"/>
  <c r="A374" i="64" s="1"/>
  <c r="F197" i="64"/>
  <c r="C4320" i="59"/>
  <c r="A4319" i="59"/>
  <c r="C3471" i="59"/>
  <c r="A3470" i="59"/>
  <c r="B1955" i="59"/>
  <c r="A1954" i="59"/>
  <c r="A1043" i="59"/>
  <c r="C4321" i="59" l="1"/>
  <c r="A4320" i="59"/>
  <c r="A3471" i="59"/>
  <c r="C3472" i="59"/>
  <c r="A1955" i="59"/>
  <c r="B1956" i="59"/>
  <c r="A1044" i="59"/>
  <c r="C1045" i="59"/>
  <c r="C4322" i="59" l="1"/>
  <c r="A4321" i="59"/>
  <c r="C3473" i="59"/>
  <c r="A3472" i="59"/>
  <c r="A1956" i="59"/>
  <c r="B1957" i="59"/>
  <c r="A1045" i="59"/>
  <c r="C1046" i="59"/>
  <c r="A4322" i="59" l="1"/>
  <c r="C4323" i="59"/>
  <c r="A3473" i="59"/>
  <c r="C3474" i="59"/>
  <c r="B1958" i="59"/>
  <c r="A1957" i="59"/>
  <c r="C1047" i="59"/>
  <c r="A1046" i="59"/>
  <c r="C4324" i="59" l="1"/>
  <c r="A4323" i="59"/>
  <c r="A3474" i="59"/>
  <c r="C3475" i="59"/>
  <c r="A1958" i="59"/>
  <c r="B1959" i="59"/>
  <c r="A1047" i="59"/>
  <c r="C1048" i="59"/>
  <c r="C4325" i="59" l="1"/>
  <c r="A4324" i="59"/>
  <c r="A3475" i="59"/>
  <c r="C3476" i="59"/>
  <c r="B1960" i="59"/>
  <c r="A1959" i="59"/>
  <c r="A1048" i="59"/>
  <c r="C1049" i="59"/>
  <c r="C4326" i="59" l="1"/>
  <c r="A4325" i="59"/>
  <c r="C3477" i="59"/>
  <c r="A3476" i="59"/>
  <c r="B1961" i="59"/>
  <c r="A1960" i="59"/>
  <c r="C1050" i="59"/>
  <c r="A1049" i="59"/>
  <c r="A4326" i="59" l="1"/>
  <c r="C4327" i="59"/>
  <c r="C3478" i="59"/>
  <c r="A3477" i="59"/>
  <c r="A1961" i="59"/>
  <c r="B1962" i="59"/>
  <c r="C1051" i="59"/>
  <c r="A1050" i="59"/>
  <c r="C4328" i="59" l="1"/>
  <c r="A4327" i="59"/>
  <c r="A3478" i="59"/>
  <c r="C3479" i="59"/>
  <c r="B1963" i="59"/>
  <c r="A1962" i="59"/>
  <c r="C1052" i="59"/>
  <c r="A1051" i="59"/>
  <c r="C4329" i="59" l="1"/>
  <c r="A4328" i="59"/>
  <c r="A3479" i="59"/>
  <c r="C3480" i="59"/>
  <c r="A1963" i="59"/>
  <c r="B1964" i="59"/>
  <c r="C1053" i="59"/>
  <c r="A1052" i="59"/>
  <c r="C4330" i="59" l="1"/>
  <c r="A4329" i="59"/>
  <c r="C3481" i="59"/>
  <c r="A3480" i="59"/>
  <c r="A1964" i="59"/>
  <c r="B1965" i="59"/>
  <c r="C1054" i="59"/>
  <c r="A1053" i="59"/>
  <c r="A4330" i="59" l="1"/>
  <c r="C4331" i="59"/>
  <c r="C3482" i="59"/>
  <c r="A3481" i="59"/>
  <c r="B1966" i="59"/>
  <c r="A1965" i="59"/>
  <c r="C1055" i="59"/>
  <c r="A1054" i="59"/>
  <c r="C4332" i="59" l="1"/>
  <c r="A4331" i="59"/>
  <c r="C3483" i="59"/>
  <c r="A3482" i="59"/>
  <c r="A1966" i="59"/>
  <c r="B1967" i="59"/>
  <c r="C1056" i="59"/>
  <c r="A1055" i="59"/>
  <c r="C4333" i="59" l="1"/>
  <c r="A4332" i="59"/>
  <c r="A3483" i="59"/>
  <c r="C3484" i="59"/>
  <c r="B1968" i="59"/>
  <c r="A1967" i="59"/>
  <c r="C1057" i="59"/>
  <c r="A1056" i="59"/>
  <c r="C4334" i="59" l="1"/>
  <c r="A4333" i="59"/>
  <c r="C3485" i="59"/>
  <c r="A3484" i="59"/>
  <c r="B1969" i="59"/>
  <c r="A1968" i="59"/>
  <c r="C1058" i="59"/>
  <c r="A1057" i="59"/>
  <c r="A4334" i="59" l="1"/>
  <c r="C4335" i="59"/>
  <c r="C3486" i="59"/>
  <c r="A3485" i="59"/>
  <c r="A1969" i="59"/>
  <c r="B1970" i="59"/>
  <c r="C1059" i="59"/>
  <c r="A1058" i="59"/>
  <c r="C4336" i="59" l="1"/>
  <c r="A4335" i="59"/>
  <c r="C3487" i="59"/>
  <c r="A3486" i="59"/>
  <c r="B1971" i="59"/>
  <c r="A1970" i="59"/>
  <c r="C1060" i="59"/>
  <c r="A1059" i="59"/>
  <c r="C4337" i="59" l="1"/>
  <c r="A4336" i="59"/>
  <c r="A3487" i="59"/>
  <c r="C3488" i="59"/>
  <c r="A1971" i="59"/>
  <c r="B1972" i="59"/>
  <c r="A1060" i="59"/>
  <c r="C1061" i="59"/>
  <c r="C4338" i="59" l="1"/>
  <c r="A4337" i="59"/>
  <c r="A3488" i="59"/>
  <c r="C3489" i="59"/>
  <c r="B1973" i="59"/>
  <c r="A1972" i="59"/>
  <c r="C1062" i="59"/>
  <c r="A1061" i="59"/>
  <c r="A4338" i="59" l="1"/>
  <c r="C4339" i="59"/>
  <c r="C3490" i="59"/>
  <c r="A3489" i="59"/>
  <c r="B1974" i="59"/>
  <c r="A1973" i="59"/>
  <c r="C1063" i="59"/>
  <c r="A1062" i="59"/>
  <c r="C4340" i="59" l="1"/>
  <c r="A4339" i="59"/>
  <c r="C3491" i="59"/>
  <c r="A3490" i="59"/>
  <c r="B1975" i="59"/>
  <c r="A1974" i="59"/>
  <c r="C1064" i="59"/>
  <c r="A1063" i="59"/>
  <c r="C4341" i="59" l="1"/>
  <c r="A4340" i="59"/>
  <c r="A3491" i="59"/>
  <c r="C3492" i="59"/>
  <c r="B1976" i="59"/>
  <c r="A1975" i="59"/>
  <c r="C1065" i="59"/>
  <c r="A1064" i="59"/>
  <c r="C4342" i="59" l="1"/>
  <c r="A4341" i="59"/>
  <c r="C3493" i="59"/>
  <c r="A3492" i="59"/>
  <c r="B1977" i="59"/>
  <c r="A1976" i="59"/>
  <c r="C1066" i="59"/>
  <c r="A1065" i="59"/>
  <c r="A4342" i="59" l="1"/>
  <c r="C4343" i="59"/>
  <c r="C3494" i="59"/>
  <c r="A3493" i="59"/>
  <c r="A1977" i="59"/>
  <c r="B1978" i="59"/>
  <c r="C1067" i="59"/>
  <c r="A1066" i="59"/>
  <c r="C4344" i="59" l="1"/>
  <c r="A4343" i="59"/>
  <c r="C3495" i="59"/>
  <c r="A3494" i="59"/>
  <c r="B1979" i="59"/>
  <c r="A1978" i="59"/>
  <c r="A1067" i="59"/>
  <c r="C1068" i="59"/>
  <c r="C4345" i="59" l="1"/>
  <c r="A4344" i="59"/>
  <c r="A3495" i="59"/>
  <c r="C3496" i="59"/>
  <c r="A1979" i="59"/>
  <c r="B1980" i="59"/>
  <c r="C1069" i="59"/>
  <c r="A1068" i="59"/>
  <c r="C4346" i="59" l="1"/>
  <c r="A4345" i="59"/>
  <c r="C3497" i="59"/>
  <c r="A3496" i="59"/>
  <c r="A1980" i="59"/>
  <c r="B1981" i="59"/>
  <c r="C1070" i="59"/>
  <c r="A1069" i="59"/>
  <c r="A4346" i="59" l="1"/>
  <c r="C4347" i="59"/>
  <c r="C3498" i="59"/>
  <c r="A3497" i="59"/>
  <c r="B1982" i="59"/>
  <c r="A1981" i="59"/>
  <c r="C1071" i="59"/>
  <c r="A1070" i="59"/>
  <c r="C4348" i="59" l="1"/>
  <c r="A4347" i="59"/>
  <c r="C3499" i="59"/>
  <c r="A3498" i="59"/>
  <c r="B1983" i="59"/>
  <c r="A1982" i="59"/>
  <c r="C1072" i="59"/>
  <c r="A1071" i="59"/>
  <c r="C4349" i="59" l="1"/>
  <c r="A4348" i="59"/>
  <c r="A3499" i="59"/>
  <c r="C3500" i="59"/>
  <c r="B1984" i="59"/>
  <c r="A1983" i="59"/>
  <c r="A1072" i="59"/>
  <c r="C1073" i="59"/>
  <c r="C4350" i="59" l="1"/>
  <c r="A4349" i="59"/>
  <c r="C3501" i="59"/>
  <c r="A3500" i="59"/>
  <c r="A1984" i="59"/>
  <c r="B1985" i="59"/>
  <c r="C1074" i="59"/>
  <c r="A1073" i="59"/>
  <c r="A4350" i="59" l="1"/>
  <c r="C4351" i="59"/>
  <c r="C3502" i="59"/>
  <c r="A3501" i="59"/>
  <c r="A1985" i="59"/>
  <c r="B1986" i="59"/>
  <c r="C1075" i="59"/>
  <c r="A1074" i="59"/>
  <c r="C4352" i="59" l="1"/>
  <c r="A4351" i="59"/>
  <c r="C3503" i="59"/>
  <c r="A3502" i="59"/>
  <c r="B1987" i="59"/>
  <c r="A1986" i="59"/>
  <c r="C1076" i="59"/>
  <c r="A1075" i="59"/>
  <c r="C4353" i="59" l="1"/>
  <c r="A4352" i="59"/>
  <c r="A3503" i="59"/>
  <c r="C3504" i="59"/>
  <c r="A1987" i="59"/>
  <c r="B1988" i="59"/>
  <c r="C1077" i="59"/>
  <c r="A1076" i="59"/>
  <c r="C4354" i="59" l="1"/>
  <c r="A4353" i="59"/>
  <c r="A3504" i="59"/>
  <c r="C3505" i="59"/>
  <c r="A1988" i="59"/>
  <c r="B1989" i="59"/>
  <c r="A1077" i="59"/>
  <c r="A4354" i="59" l="1"/>
  <c r="C4355" i="59"/>
  <c r="C3506" i="59"/>
  <c r="A3505" i="59"/>
  <c r="B1990" i="59"/>
  <c r="A1989" i="59"/>
  <c r="C1079" i="59"/>
  <c r="A1078" i="59"/>
  <c r="C4356" i="59" l="1"/>
  <c r="A4355" i="59"/>
  <c r="C3507" i="59"/>
  <c r="A3506" i="59"/>
  <c r="B1991" i="59"/>
  <c r="A1990" i="59"/>
  <c r="A1079" i="59"/>
  <c r="C1080" i="59"/>
  <c r="C4357" i="59" l="1"/>
  <c r="A4356" i="59"/>
  <c r="A3507" i="59"/>
  <c r="C3508" i="59"/>
  <c r="B1992" i="59"/>
  <c r="A1991" i="59"/>
  <c r="A1080" i="59"/>
  <c r="C1081" i="59"/>
  <c r="C4358" i="59" l="1"/>
  <c r="A4357" i="59"/>
  <c r="C3509" i="59"/>
  <c r="A3508" i="59"/>
  <c r="B1993" i="59"/>
  <c r="A1992" i="59"/>
  <c r="C1082" i="59"/>
  <c r="A1081" i="59"/>
  <c r="A4358" i="59" l="1"/>
  <c r="C4359" i="59"/>
  <c r="C3510" i="59"/>
  <c r="A3509" i="59"/>
  <c r="A1993" i="59"/>
  <c r="B1994" i="59"/>
  <c r="C1083" i="59"/>
  <c r="A1082" i="59"/>
  <c r="C4360" i="59" l="1"/>
  <c r="A4359" i="59"/>
  <c r="C3511" i="59"/>
  <c r="A3510" i="59"/>
  <c r="A1994" i="59"/>
  <c r="B1995" i="59"/>
  <c r="C1084" i="59"/>
  <c r="A1083" i="59"/>
  <c r="C4361" i="59" l="1"/>
  <c r="A4360" i="59"/>
  <c r="A3511" i="59"/>
  <c r="C3512" i="59"/>
  <c r="A1995" i="59"/>
  <c r="B1996" i="59"/>
  <c r="C1085" i="59"/>
  <c r="A1084" i="59"/>
  <c r="C4362" i="59" l="1"/>
  <c r="A4361" i="59"/>
  <c r="C3513" i="59"/>
  <c r="A3512" i="59"/>
  <c r="B1997" i="59"/>
  <c r="A1996" i="59"/>
  <c r="C1086" i="59"/>
  <c r="A1085" i="59"/>
  <c r="A4362" i="59" l="1"/>
  <c r="C4363" i="59"/>
  <c r="C3514" i="59"/>
  <c r="A3513" i="59"/>
  <c r="B1998" i="59"/>
  <c r="A1997" i="59"/>
  <c r="C1087" i="59"/>
  <c r="A1086" i="59"/>
  <c r="C4364" i="59" l="1"/>
  <c r="A4363" i="59"/>
  <c r="C3515" i="59"/>
  <c r="A3514" i="59"/>
  <c r="A1998" i="59"/>
  <c r="B1999" i="59"/>
  <c r="A1087" i="59"/>
  <c r="C1088" i="59"/>
  <c r="C4365" i="59" l="1"/>
  <c r="A4364" i="59"/>
  <c r="A3515" i="59"/>
  <c r="C3516" i="59"/>
  <c r="B2000" i="59"/>
  <c r="A1999" i="59"/>
  <c r="A1088" i="59"/>
  <c r="C1089" i="59"/>
  <c r="C4366" i="59" l="1"/>
  <c r="A4365" i="59"/>
  <c r="C3517" i="59"/>
  <c r="A3516" i="59"/>
  <c r="B2001" i="59"/>
  <c r="A2000" i="59"/>
  <c r="C1090" i="59"/>
  <c r="A1089" i="59"/>
  <c r="A4366" i="59" l="1"/>
  <c r="C4367" i="59"/>
  <c r="C3518" i="59"/>
  <c r="A3517" i="59"/>
  <c r="A2001" i="59"/>
  <c r="B2002" i="59"/>
  <c r="C1091" i="59"/>
  <c r="A1090" i="59"/>
  <c r="C4368" i="59" l="1"/>
  <c r="A4367" i="59"/>
  <c r="C3519" i="59"/>
  <c r="A3518" i="59"/>
  <c r="A2002" i="59"/>
  <c r="B2003" i="59"/>
  <c r="C1092" i="59"/>
  <c r="A1091" i="59"/>
  <c r="C4369" i="59" l="1"/>
  <c r="A4368" i="59"/>
  <c r="A3519" i="59"/>
  <c r="C3520" i="59"/>
  <c r="A2003" i="59"/>
  <c r="B2004" i="59"/>
  <c r="A1092" i="59"/>
  <c r="C1093" i="59"/>
  <c r="C4370" i="59" l="1"/>
  <c r="A4369" i="59"/>
  <c r="A3520" i="59"/>
  <c r="C3521" i="59"/>
  <c r="B2005" i="59"/>
  <c r="A2004" i="59"/>
  <c r="C1094" i="59"/>
  <c r="A1093" i="59"/>
  <c r="A4370" i="59" l="1"/>
  <c r="C4371" i="59"/>
  <c r="C3522" i="59"/>
  <c r="A3521" i="59"/>
  <c r="B2006" i="59"/>
  <c r="A2005" i="59"/>
  <c r="C1095" i="59"/>
  <c r="A1094" i="59"/>
  <c r="C4372" i="59" l="1"/>
  <c r="A4371" i="59"/>
  <c r="C3523" i="59"/>
  <c r="A3522" i="59"/>
  <c r="B2007" i="59"/>
  <c r="A2006" i="59"/>
  <c r="A1095" i="59"/>
  <c r="C4373" i="59" l="1"/>
  <c r="A4372" i="59"/>
  <c r="A3523" i="59"/>
  <c r="C3524" i="59"/>
  <c r="B2008" i="59"/>
  <c r="A2007" i="59"/>
  <c r="C1097" i="59"/>
  <c r="A1096" i="59"/>
  <c r="C4374" i="59" l="1"/>
  <c r="A4373" i="59"/>
  <c r="C3525" i="59"/>
  <c r="A3524" i="59"/>
  <c r="B2009" i="59"/>
  <c r="A2008" i="59"/>
  <c r="C1098" i="59"/>
  <c r="A1097" i="59"/>
  <c r="A4374" i="59" l="1"/>
  <c r="C4375" i="59"/>
  <c r="C3526" i="59"/>
  <c r="A3525" i="59"/>
  <c r="A2009" i="59"/>
  <c r="B2010" i="59"/>
  <c r="C1099" i="59"/>
  <c r="A1098" i="59"/>
  <c r="C4376" i="59" l="1"/>
  <c r="A4375" i="59"/>
  <c r="C3527" i="59"/>
  <c r="A3526" i="59"/>
  <c r="B2011" i="59"/>
  <c r="A2010" i="59"/>
  <c r="A1099" i="59"/>
  <c r="C1100" i="59"/>
  <c r="C4377" i="59" l="1"/>
  <c r="A4376" i="59"/>
  <c r="A3527" i="59"/>
  <c r="C3528" i="59"/>
  <c r="A2011" i="59"/>
  <c r="B2012" i="59"/>
  <c r="C1101" i="59"/>
  <c r="A1100" i="59"/>
  <c r="C4378" i="59" l="1"/>
  <c r="A4377" i="59"/>
  <c r="C3529" i="59"/>
  <c r="A3528" i="59"/>
  <c r="A2012" i="59"/>
  <c r="B2013" i="59"/>
  <c r="C1102" i="59"/>
  <c r="A1101" i="59"/>
  <c r="A4378" i="59" l="1"/>
  <c r="C4379" i="59"/>
  <c r="C3530" i="59"/>
  <c r="A3529" i="59"/>
  <c r="B2014" i="59"/>
  <c r="A2013" i="59"/>
  <c r="C1103" i="59"/>
  <c r="A1102" i="59"/>
  <c r="C4380" i="59" l="1"/>
  <c r="A4379" i="59"/>
  <c r="C3531" i="59"/>
  <c r="A3530" i="59"/>
  <c r="B2015" i="59"/>
  <c r="A2014" i="59"/>
  <c r="C1104" i="59"/>
  <c r="A1103" i="59"/>
  <c r="C4381" i="59" l="1"/>
  <c r="A4380" i="59"/>
  <c r="A3531" i="59"/>
  <c r="C3532" i="59"/>
  <c r="B2016" i="59"/>
  <c r="A2015" i="59"/>
  <c r="A1104" i="59"/>
  <c r="C1105" i="59"/>
  <c r="C4382" i="59" l="1"/>
  <c r="A4381" i="59"/>
  <c r="C3533" i="59"/>
  <c r="A3532" i="59"/>
  <c r="A2016" i="59"/>
  <c r="B2017" i="59"/>
  <c r="C1106" i="59"/>
  <c r="A1105" i="59"/>
  <c r="A4382" i="59" l="1"/>
  <c r="C4383" i="59"/>
  <c r="C3534" i="59"/>
  <c r="A3533" i="59"/>
  <c r="A2017" i="59"/>
  <c r="B2018" i="59"/>
  <c r="C1107" i="59"/>
  <c r="A1106" i="59"/>
  <c r="C4384" i="59" l="1"/>
  <c r="A4383" i="59"/>
  <c r="C3535" i="59"/>
  <c r="A3534" i="59"/>
  <c r="B2019" i="59"/>
  <c r="A2018" i="59"/>
  <c r="C1108" i="59"/>
  <c r="A1107" i="59"/>
  <c r="C4385" i="59" l="1"/>
  <c r="A4384" i="59"/>
  <c r="A3535" i="59"/>
  <c r="C3536" i="59"/>
  <c r="A2019" i="59"/>
  <c r="B2020" i="59"/>
  <c r="C1109" i="59"/>
  <c r="A1108" i="59"/>
  <c r="C4386" i="59" l="1"/>
  <c r="A4385" i="59"/>
  <c r="A3536" i="59"/>
  <c r="C3537" i="59"/>
  <c r="A2020" i="59"/>
  <c r="B2021" i="59"/>
  <c r="C1110" i="59"/>
  <c r="A1109" i="59"/>
  <c r="A4386" i="59" l="1"/>
  <c r="C4387" i="59"/>
  <c r="C3538" i="59"/>
  <c r="A3537" i="59"/>
  <c r="B2022" i="59"/>
  <c r="A2021" i="59"/>
  <c r="C1111" i="59"/>
  <c r="A1110" i="59"/>
  <c r="C4388" i="59" l="1"/>
  <c r="A4387" i="59"/>
  <c r="C3539" i="59"/>
  <c r="A3538" i="59"/>
  <c r="B2023" i="59"/>
  <c r="A2022" i="59"/>
  <c r="A1111" i="59"/>
  <c r="C1112" i="59"/>
  <c r="C4389" i="59" l="1"/>
  <c r="A4388" i="59"/>
  <c r="A3539" i="59"/>
  <c r="C3540" i="59"/>
  <c r="A2023" i="59"/>
  <c r="B2024" i="59"/>
  <c r="A1112" i="59"/>
  <c r="C1113" i="59"/>
  <c r="C4390" i="59" l="1"/>
  <c r="A4389" i="59"/>
  <c r="C3541" i="59"/>
  <c r="A3540" i="59"/>
  <c r="B2025" i="59"/>
  <c r="A2024" i="59"/>
  <c r="C1114" i="59"/>
  <c r="A1113" i="59"/>
  <c r="A4390" i="59" l="1"/>
  <c r="C4391" i="59"/>
  <c r="C3542" i="59"/>
  <c r="A3541" i="59"/>
  <c r="A2025" i="59"/>
  <c r="B2026" i="59"/>
  <c r="C1115" i="59"/>
  <c r="A1114" i="59"/>
  <c r="C4392" i="59" l="1"/>
  <c r="A4391" i="59"/>
  <c r="C3543" i="59"/>
  <c r="A3542" i="59"/>
  <c r="A2026" i="59"/>
  <c r="B2027" i="59"/>
  <c r="C1116" i="59"/>
  <c r="A1115" i="59"/>
  <c r="C4393" i="59" l="1"/>
  <c r="A4392" i="59"/>
  <c r="A3543" i="59"/>
  <c r="C3544" i="59"/>
  <c r="A2027" i="59"/>
  <c r="B2028" i="59"/>
  <c r="C1117" i="59"/>
  <c r="A1116" i="59"/>
  <c r="C4394" i="59" l="1"/>
  <c r="A4393" i="59"/>
  <c r="C3545" i="59"/>
  <c r="A3544" i="59"/>
  <c r="B2029" i="59"/>
  <c r="A2028" i="59"/>
  <c r="A1117" i="59"/>
  <c r="A4394" i="59" l="1"/>
  <c r="C4395" i="59"/>
  <c r="C3546" i="59"/>
  <c r="A3545" i="59"/>
  <c r="B2030" i="59"/>
  <c r="A2029" i="59"/>
  <c r="C1119" i="59"/>
  <c r="A1118" i="59"/>
  <c r="C4396" i="59" l="1"/>
  <c r="A4395" i="59"/>
  <c r="C3547" i="59"/>
  <c r="A3546" i="59"/>
  <c r="A2030" i="59"/>
  <c r="B2031" i="59"/>
  <c r="C1120" i="59"/>
  <c r="A1119" i="59"/>
  <c r="C4397" i="59" l="1"/>
  <c r="A4396" i="59"/>
  <c r="A3547" i="59"/>
  <c r="C3548" i="59"/>
  <c r="B2032" i="59"/>
  <c r="A2031" i="59"/>
  <c r="A1120" i="59"/>
  <c r="C1121" i="59"/>
  <c r="C4398" i="59" l="1"/>
  <c r="A4397" i="59"/>
  <c r="C3549" i="59"/>
  <c r="A3548" i="59"/>
  <c r="B2033" i="59"/>
  <c r="A2032" i="59"/>
  <c r="C1122" i="59"/>
  <c r="A1121" i="59"/>
  <c r="A4398" i="59" l="1"/>
  <c r="C4399" i="59"/>
  <c r="C3550" i="59"/>
  <c r="A3549" i="59"/>
  <c r="A2033" i="59"/>
  <c r="B2034" i="59"/>
  <c r="C1123" i="59"/>
  <c r="A1122" i="59"/>
  <c r="C4400" i="59" l="1"/>
  <c r="A4399" i="59"/>
  <c r="C3551" i="59"/>
  <c r="A3550" i="59"/>
  <c r="A2034" i="59"/>
  <c r="B2035" i="59"/>
  <c r="C1124" i="59"/>
  <c r="A1123" i="59"/>
  <c r="C4401" i="59" l="1"/>
  <c r="A4400" i="59"/>
  <c r="A3551" i="59"/>
  <c r="C3552" i="59"/>
  <c r="A2035" i="59"/>
  <c r="B2036" i="59"/>
  <c r="A1124" i="59"/>
  <c r="C1125" i="59"/>
  <c r="C4402" i="59" l="1"/>
  <c r="A4401" i="59"/>
  <c r="A3552" i="59"/>
  <c r="C3553" i="59"/>
  <c r="B2037" i="59"/>
  <c r="A2036" i="59"/>
  <c r="C1126" i="59"/>
  <c r="A1125" i="59"/>
  <c r="A4402" i="59" l="1"/>
  <c r="C4403" i="59"/>
  <c r="C3554" i="59"/>
  <c r="A3553" i="59"/>
  <c r="B2038" i="59"/>
  <c r="A2037" i="59"/>
  <c r="C1127" i="59"/>
  <c r="A1126" i="59"/>
  <c r="C4404" i="59" l="1"/>
  <c r="A4403" i="59"/>
  <c r="C3555" i="59"/>
  <c r="A3554" i="59"/>
  <c r="B2039" i="59"/>
  <c r="A2038" i="59"/>
  <c r="A1127" i="59"/>
  <c r="C1128" i="59"/>
  <c r="C4405" i="59" l="1"/>
  <c r="A4404" i="59"/>
  <c r="A3555" i="59"/>
  <c r="C3556" i="59"/>
  <c r="B2040" i="59"/>
  <c r="A2039" i="59"/>
  <c r="C1129" i="59"/>
  <c r="A1128" i="59"/>
  <c r="C4406" i="59" l="1"/>
  <c r="A4405" i="59"/>
  <c r="C3557" i="59"/>
  <c r="A3556" i="59"/>
  <c r="B2041" i="59"/>
  <c r="A2040" i="59"/>
  <c r="C1130" i="59"/>
  <c r="A1129" i="59"/>
  <c r="A4406" i="59" l="1"/>
  <c r="C4407" i="59"/>
  <c r="C3558" i="59"/>
  <c r="A3557" i="59"/>
  <c r="A2041" i="59"/>
  <c r="B2042" i="59"/>
  <c r="C1131" i="59"/>
  <c r="A1130" i="59"/>
  <c r="C4408" i="59" l="1"/>
  <c r="A4407" i="59"/>
  <c r="A3558" i="59"/>
  <c r="B2043" i="59"/>
  <c r="A2042" i="59"/>
  <c r="A1131" i="59"/>
  <c r="C1132" i="59"/>
  <c r="C4409" i="59" l="1"/>
  <c r="A4408" i="59"/>
  <c r="A3559" i="59"/>
  <c r="C3560" i="59"/>
  <c r="A2043" i="59"/>
  <c r="B2044" i="59"/>
  <c r="C1133" i="59"/>
  <c r="A1132" i="59"/>
  <c r="C4410" i="59" l="1"/>
  <c r="A4409" i="59"/>
  <c r="C3561" i="59"/>
  <c r="A3560" i="59"/>
  <c r="A2044" i="59"/>
  <c r="B2045" i="59"/>
  <c r="C1134" i="59"/>
  <c r="A1133" i="59"/>
  <c r="A4410" i="59" l="1"/>
  <c r="C4411" i="59"/>
  <c r="C3562" i="59"/>
  <c r="A3561" i="59"/>
  <c r="B2046" i="59"/>
  <c r="A2045" i="59"/>
  <c r="C1135" i="59"/>
  <c r="A1134" i="59"/>
  <c r="C4412" i="59" l="1"/>
  <c r="A4411" i="59"/>
  <c r="C3563" i="59"/>
  <c r="A3562" i="59"/>
  <c r="B2047" i="59"/>
  <c r="A2046" i="59"/>
  <c r="C1136" i="59"/>
  <c r="A1135" i="59"/>
  <c r="C4413" i="59" l="1"/>
  <c r="A4412" i="59"/>
  <c r="A3563" i="59"/>
  <c r="C3564" i="59"/>
  <c r="B2048" i="59"/>
  <c r="A2047" i="59"/>
  <c r="C1137" i="59"/>
  <c r="A1136" i="59"/>
  <c r="C4414" i="59" l="1"/>
  <c r="A4413" i="59"/>
  <c r="C3565" i="59"/>
  <c r="A3564" i="59"/>
  <c r="A2048" i="59"/>
  <c r="B2049" i="59"/>
  <c r="C1138" i="59"/>
  <c r="A1137" i="59"/>
  <c r="A4414" i="59" l="1"/>
  <c r="C4415" i="59"/>
  <c r="C3566" i="59"/>
  <c r="A3565" i="59"/>
  <c r="B2050" i="59"/>
  <c r="A2049" i="59"/>
  <c r="C1139" i="59"/>
  <c r="A1138" i="59"/>
  <c r="C4416" i="59" l="1"/>
  <c r="A4415" i="59"/>
  <c r="A3566" i="59"/>
  <c r="C3567" i="59"/>
  <c r="B2051" i="59"/>
  <c r="A2050" i="59"/>
  <c r="A1139" i="59"/>
  <c r="C4417" i="59" l="1"/>
  <c r="A4416" i="59"/>
  <c r="A3567" i="59"/>
  <c r="C3568" i="59"/>
  <c r="A2051" i="59"/>
  <c r="B2052" i="59"/>
  <c r="C1141" i="59"/>
  <c r="A1140" i="59"/>
  <c r="C4418" i="59" l="1"/>
  <c r="A4417" i="59"/>
  <c r="A3568" i="59"/>
  <c r="C3569" i="59"/>
  <c r="A2052" i="59"/>
  <c r="B2053" i="59"/>
  <c r="C1142" i="59"/>
  <c r="A1141" i="59"/>
  <c r="A4418" i="59" l="1"/>
  <c r="C4419" i="59"/>
  <c r="C3570" i="59"/>
  <c r="A3569" i="59"/>
  <c r="B2054" i="59"/>
  <c r="A2053" i="59"/>
  <c r="C1143" i="59"/>
  <c r="A1142" i="59"/>
  <c r="C4420" i="59" l="1"/>
  <c r="A4419" i="59"/>
  <c r="A3570" i="59"/>
  <c r="C3571" i="59"/>
  <c r="B2055" i="59"/>
  <c r="A2054" i="59"/>
  <c r="A1143" i="59"/>
  <c r="C1144" i="59"/>
  <c r="C4421" i="59" l="1"/>
  <c r="A4420" i="59"/>
  <c r="A3571" i="59"/>
  <c r="C3572" i="59"/>
  <c r="B2056" i="59"/>
  <c r="A2055" i="59"/>
  <c r="A1144" i="59"/>
  <c r="C1145" i="59"/>
  <c r="C4422" i="59" l="1"/>
  <c r="A4421" i="59"/>
  <c r="C3573" i="59"/>
  <c r="A3572" i="59"/>
  <c r="B2057" i="59"/>
  <c r="A2056" i="59"/>
  <c r="C1146" i="59"/>
  <c r="A1145" i="59"/>
  <c r="A4422" i="59" l="1"/>
  <c r="C4423" i="59"/>
  <c r="C3574" i="59"/>
  <c r="A3573" i="59"/>
  <c r="A2057" i="59"/>
  <c r="B2058" i="59"/>
  <c r="C1147" i="59"/>
  <c r="A1146" i="59"/>
  <c r="C4424" i="59" l="1"/>
  <c r="A4423" i="59"/>
  <c r="A3574" i="59"/>
  <c r="C3575" i="59"/>
  <c r="A2058" i="59"/>
  <c r="B2059" i="59"/>
  <c r="A1147" i="59"/>
  <c r="C1148" i="59"/>
  <c r="C4425" i="59" l="1"/>
  <c r="A4424" i="59"/>
  <c r="A3575" i="59"/>
  <c r="C3576" i="59"/>
  <c r="A2059" i="59"/>
  <c r="B2060" i="59"/>
  <c r="C1149" i="59"/>
  <c r="A1148" i="59"/>
  <c r="C4426" i="59" l="1"/>
  <c r="A4425" i="59"/>
  <c r="A3576" i="59"/>
  <c r="C3577" i="59"/>
  <c r="B2061" i="59"/>
  <c r="A2060" i="59"/>
  <c r="C1150" i="59"/>
  <c r="A1149" i="59"/>
  <c r="A4426" i="59" l="1"/>
  <c r="C4427" i="59"/>
  <c r="C3578" i="59"/>
  <c r="A3577" i="59"/>
  <c r="B2062" i="59"/>
  <c r="A2061" i="59"/>
  <c r="C1151" i="59"/>
  <c r="A1150" i="59"/>
  <c r="C4428" i="59" l="1"/>
  <c r="A4427" i="59"/>
  <c r="A3578" i="59"/>
  <c r="C3579" i="59"/>
  <c r="A2062" i="59"/>
  <c r="B2063" i="59"/>
  <c r="C1152" i="59"/>
  <c r="A1151" i="59"/>
  <c r="C4429" i="59" l="1"/>
  <c r="A4428" i="59"/>
  <c r="A3579" i="59"/>
  <c r="C3580" i="59"/>
  <c r="B2064" i="59"/>
  <c r="A2063" i="59"/>
  <c r="C1153" i="59"/>
  <c r="A1152" i="59"/>
  <c r="C4430" i="59" l="1"/>
  <c r="A4429" i="59"/>
  <c r="C3581" i="59"/>
  <c r="A3580" i="59"/>
  <c r="B2065" i="59"/>
  <c r="A2064" i="59"/>
  <c r="C1154" i="59"/>
  <c r="A1153" i="59"/>
  <c r="A4430" i="59" l="1"/>
  <c r="C4431" i="59"/>
  <c r="C3582" i="59"/>
  <c r="A3581" i="59"/>
  <c r="A2065" i="59"/>
  <c r="B2066" i="59"/>
  <c r="C1155" i="59"/>
  <c r="A1154" i="59"/>
  <c r="C4432" i="59" l="1"/>
  <c r="A4431" i="59"/>
  <c r="A3582" i="59"/>
  <c r="C3583" i="59"/>
  <c r="A2066" i="59"/>
  <c r="B2067" i="59"/>
  <c r="C1156" i="59"/>
  <c r="A1155" i="59"/>
  <c r="C4433" i="59" l="1"/>
  <c r="A4432" i="59"/>
  <c r="A3583" i="59"/>
  <c r="C3584" i="59"/>
  <c r="A2067" i="59"/>
  <c r="B2068" i="59"/>
  <c r="A1156" i="59"/>
  <c r="C1157" i="59"/>
  <c r="C4434" i="59" l="1"/>
  <c r="A4433" i="59"/>
  <c r="C3585" i="59"/>
  <c r="A3584" i="59"/>
  <c r="B2069" i="59"/>
  <c r="A2068" i="59"/>
  <c r="C1158" i="59"/>
  <c r="A1157" i="59"/>
  <c r="A4434" i="59" l="1"/>
  <c r="C4435" i="59"/>
  <c r="C3586" i="59"/>
  <c r="A3585" i="59"/>
  <c r="B2070" i="59"/>
  <c r="A2069" i="59"/>
  <c r="C1159" i="59"/>
  <c r="A1158" i="59"/>
  <c r="C4436" i="59" l="1"/>
  <c r="A4435" i="59"/>
  <c r="A3586" i="59"/>
  <c r="C3587" i="59"/>
  <c r="B2071" i="59"/>
  <c r="A2070" i="59"/>
  <c r="C1160" i="59"/>
  <c r="A1159" i="59"/>
  <c r="C4437" i="59" l="1"/>
  <c r="A4436" i="59"/>
  <c r="A3587" i="59"/>
  <c r="C3588" i="59"/>
  <c r="B2072" i="59"/>
  <c r="A2071" i="59"/>
  <c r="C1161" i="59"/>
  <c r="A1160" i="59"/>
  <c r="C4438" i="59" l="1"/>
  <c r="A4437" i="59"/>
  <c r="A3588" i="59"/>
  <c r="C3589" i="59"/>
  <c r="B2073" i="59"/>
  <c r="A2072" i="59"/>
  <c r="C1162" i="59"/>
  <c r="A1161" i="59"/>
  <c r="A4438" i="59" l="1"/>
  <c r="C4439" i="59"/>
  <c r="C3590" i="59"/>
  <c r="A3589" i="59"/>
  <c r="A2073" i="59"/>
  <c r="B2074" i="59"/>
  <c r="C1163" i="59"/>
  <c r="A1162" i="59"/>
  <c r="C4440" i="59" l="1"/>
  <c r="A4439" i="59"/>
  <c r="A3590" i="59"/>
  <c r="C3591" i="59"/>
  <c r="B2075" i="59"/>
  <c r="A2074" i="59"/>
  <c r="A1163" i="59"/>
  <c r="C1164" i="59"/>
  <c r="C4441" i="59" l="1"/>
  <c r="A4440" i="59"/>
  <c r="A3591" i="59"/>
  <c r="C3592" i="59"/>
  <c r="A2075" i="59"/>
  <c r="B2076" i="59"/>
  <c r="A1164" i="59"/>
  <c r="C1165" i="59"/>
  <c r="C4442" i="59" l="1"/>
  <c r="A4441" i="59"/>
  <c r="C3593" i="59"/>
  <c r="A3592" i="59"/>
  <c r="A2076" i="59"/>
  <c r="B2077" i="59"/>
  <c r="C1166" i="59"/>
  <c r="A1165" i="59"/>
  <c r="A4442" i="59" l="1"/>
  <c r="C4443" i="59"/>
  <c r="C3594" i="59"/>
  <c r="A3593" i="59"/>
  <c r="B2078" i="59"/>
  <c r="A2077" i="59"/>
  <c r="C1167" i="59"/>
  <c r="A1166" i="59"/>
  <c r="C4444" i="59" l="1"/>
  <c r="A4443" i="59"/>
  <c r="A3594" i="59"/>
  <c r="C3595" i="59"/>
  <c r="B2079" i="59"/>
  <c r="A2078" i="59"/>
  <c r="C1168" i="59"/>
  <c r="A1167" i="59"/>
  <c r="C4445" i="59" l="1"/>
  <c r="A4444" i="59"/>
  <c r="A3595" i="59"/>
  <c r="C3596" i="59"/>
  <c r="B2080" i="59"/>
  <c r="A2079" i="59"/>
  <c r="C1169" i="59"/>
  <c r="A1168" i="59"/>
  <c r="C4446" i="59" l="1"/>
  <c r="A4445" i="59"/>
  <c r="C3597" i="59"/>
  <c r="A3596" i="59"/>
  <c r="A2080" i="59"/>
  <c r="B2081" i="59"/>
  <c r="C1170" i="59"/>
  <c r="A1169" i="59"/>
  <c r="A4446" i="59" l="1"/>
  <c r="C4447" i="59"/>
  <c r="C3598" i="59"/>
  <c r="A3597" i="59"/>
  <c r="A2081" i="59"/>
  <c r="B2082" i="59"/>
  <c r="C1171" i="59"/>
  <c r="A1170" i="59"/>
  <c r="C4448" i="59" l="1"/>
  <c r="A4447" i="59"/>
  <c r="A3598" i="59"/>
  <c r="B2083" i="59"/>
  <c r="A2082" i="59"/>
  <c r="C1172" i="59"/>
  <c r="A1171" i="59"/>
  <c r="C4449" i="59" l="1"/>
  <c r="A4448" i="59"/>
  <c r="A3599" i="59"/>
  <c r="C3600" i="59"/>
  <c r="A2083" i="59"/>
  <c r="B2084" i="59"/>
  <c r="A1172" i="59"/>
  <c r="C1173" i="59"/>
  <c r="C4450" i="59" l="1"/>
  <c r="A4449" i="59"/>
  <c r="A3600" i="59"/>
  <c r="C3601" i="59"/>
  <c r="A2084" i="59"/>
  <c r="B2085" i="59"/>
  <c r="C1174" i="59"/>
  <c r="A1173" i="59"/>
  <c r="A4450" i="59" l="1"/>
  <c r="C3602" i="59"/>
  <c r="A3601" i="59"/>
  <c r="B2086" i="59"/>
  <c r="A2085" i="59"/>
  <c r="C1175" i="59"/>
  <c r="A1174" i="59"/>
  <c r="A3602" i="59" l="1"/>
  <c r="C3603" i="59"/>
  <c r="B2087" i="59"/>
  <c r="A2086" i="59"/>
  <c r="A1175" i="59"/>
  <c r="C1176" i="59"/>
  <c r="A3603" i="59" l="1"/>
  <c r="C3604" i="59"/>
  <c r="B2088" i="59"/>
  <c r="A2087" i="59"/>
  <c r="A1176" i="59"/>
  <c r="C1177" i="59"/>
  <c r="C3605" i="59" l="1"/>
  <c r="A3604" i="59"/>
  <c r="B2089" i="59"/>
  <c r="A2088" i="59"/>
  <c r="C1178" i="59"/>
  <c r="A1177" i="59"/>
  <c r="C3606" i="59" l="1"/>
  <c r="A3605" i="59"/>
  <c r="A2089" i="59"/>
  <c r="B2090" i="59"/>
  <c r="C1179" i="59"/>
  <c r="A1178" i="59"/>
  <c r="A3606" i="59" l="1"/>
  <c r="C3607" i="59"/>
  <c r="B2091" i="59"/>
  <c r="A2090" i="59"/>
  <c r="A1179" i="59"/>
  <c r="A3607" i="59" l="1"/>
  <c r="C3608" i="59"/>
  <c r="A2091" i="59"/>
  <c r="B2092" i="59"/>
  <c r="C1181" i="59"/>
  <c r="A1180" i="59"/>
  <c r="A3608" i="59" l="1"/>
  <c r="C3609" i="59"/>
  <c r="B2093" i="59"/>
  <c r="A2092" i="59"/>
  <c r="C1182" i="59"/>
  <c r="A1181" i="59"/>
  <c r="C3610" i="59" l="1"/>
  <c r="A3609" i="59"/>
  <c r="B2094" i="59"/>
  <c r="A2093" i="59"/>
  <c r="C1183" i="59"/>
  <c r="A1182" i="59"/>
  <c r="A3610" i="59" l="1"/>
  <c r="C3611" i="59"/>
  <c r="A2094" i="59"/>
  <c r="B2095" i="59"/>
  <c r="C1184" i="59"/>
  <c r="A1183" i="59"/>
  <c r="A3611" i="59" l="1"/>
  <c r="C3612" i="59"/>
  <c r="B2096" i="59"/>
  <c r="A2095" i="59"/>
  <c r="C1185" i="59"/>
  <c r="A1184" i="59"/>
  <c r="C3613" i="59" l="1"/>
  <c r="A3612" i="59"/>
  <c r="B2097" i="59"/>
  <c r="A2096" i="59"/>
  <c r="C1186" i="59"/>
  <c r="A1185" i="59"/>
  <c r="C3614" i="59" l="1"/>
  <c r="A3613" i="59"/>
  <c r="A2097" i="59"/>
  <c r="B2098" i="59"/>
  <c r="C1187" i="59"/>
  <c r="A1186" i="59"/>
  <c r="A3614" i="59" l="1"/>
  <c r="C3615" i="59"/>
  <c r="A2098" i="59"/>
  <c r="B2099" i="59"/>
  <c r="C1188" i="59"/>
  <c r="A1187" i="59"/>
  <c r="A3615" i="59" l="1"/>
  <c r="C3616" i="59"/>
  <c r="A2099" i="59"/>
  <c r="B2100" i="59"/>
  <c r="A1188" i="59"/>
  <c r="C1189" i="59"/>
  <c r="C3617" i="59" l="1"/>
  <c r="A3616" i="59"/>
  <c r="B2101" i="59"/>
  <c r="A2100" i="59"/>
  <c r="C1190" i="59"/>
  <c r="A1189" i="59"/>
  <c r="C3618" i="59" l="1"/>
  <c r="A3617" i="59"/>
  <c r="B2102" i="59"/>
  <c r="A2101" i="59"/>
  <c r="C1191" i="59"/>
  <c r="A1190" i="59"/>
  <c r="A3618" i="59" l="1"/>
  <c r="C3619" i="59"/>
  <c r="B2103" i="59"/>
  <c r="A2102" i="59"/>
  <c r="C1192" i="59"/>
  <c r="A1191" i="59"/>
  <c r="A3619" i="59" l="1"/>
  <c r="C3620" i="59"/>
  <c r="A2103" i="59"/>
  <c r="B2104" i="59"/>
  <c r="C1193" i="59"/>
  <c r="A1192" i="59"/>
  <c r="A3620" i="59" l="1"/>
  <c r="C3621" i="59"/>
  <c r="B2105" i="59"/>
  <c r="A2104" i="59"/>
  <c r="C1194" i="59"/>
  <c r="A1193" i="59"/>
  <c r="C3622" i="59" l="1"/>
  <c r="A3621" i="59"/>
  <c r="A2105" i="59"/>
  <c r="B2106" i="59"/>
  <c r="C1195" i="59"/>
  <c r="A1194" i="59"/>
  <c r="C3623" i="59" l="1"/>
  <c r="A3622" i="59"/>
  <c r="B2107" i="59"/>
  <c r="A2106" i="59"/>
  <c r="A1195" i="59"/>
  <c r="C1196" i="59"/>
  <c r="A3623" i="59" l="1"/>
  <c r="C3624" i="59"/>
  <c r="A2107" i="59"/>
  <c r="B2108" i="59"/>
  <c r="C1197" i="59"/>
  <c r="A1196" i="59"/>
  <c r="C3625" i="59" l="1"/>
  <c r="A3624" i="59"/>
  <c r="A2108" i="59"/>
  <c r="B2109" i="59"/>
  <c r="C1198" i="59"/>
  <c r="A1197" i="59"/>
  <c r="C3626" i="59" l="1"/>
  <c r="A3625" i="59"/>
  <c r="B2110" i="59"/>
  <c r="A2109" i="59"/>
  <c r="C1199" i="59"/>
  <c r="A1198" i="59"/>
  <c r="C3627" i="59" l="1"/>
  <c r="A3626" i="59"/>
  <c r="B2111" i="59"/>
  <c r="A2110" i="59"/>
  <c r="C1200" i="59"/>
  <c r="A1199" i="59"/>
  <c r="A3627" i="59" l="1"/>
  <c r="C3628" i="59"/>
  <c r="B2112" i="59"/>
  <c r="A2111" i="59"/>
  <c r="C1201" i="59"/>
  <c r="A1200" i="59"/>
  <c r="A3628" i="59" l="1"/>
  <c r="C3629" i="59"/>
  <c r="A2112" i="59"/>
  <c r="B2113" i="59"/>
  <c r="C1202" i="59"/>
  <c r="A1201" i="59"/>
  <c r="C3630" i="59" l="1"/>
  <c r="A3629" i="59"/>
  <c r="A2113" i="59"/>
  <c r="B2114" i="59"/>
  <c r="C1203" i="59"/>
  <c r="A1202" i="59"/>
  <c r="C3631" i="59" l="1"/>
  <c r="A3630" i="59"/>
  <c r="B2115" i="59"/>
  <c r="A2114" i="59"/>
  <c r="C1204" i="59"/>
  <c r="A1203" i="59"/>
  <c r="C3632" i="59" l="1"/>
  <c r="A3631" i="59"/>
  <c r="A2115" i="59"/>
  <c r="B2116" i="59"/>
  <c r="C1205" i="59"/>
  <c r="A1204" i="59"/>
  <c r="A3632" i="59" l="1"/>
  <c r="C3633" i="59"/>
  <c r="A2116" i="59"/>
  <c r="B2117" i="59"/>
  <c r="C1206" i="59"/>
  <c r="A1205" i="59"/>
  <c r="C3634" i="59" l="1"/>
  <c r="A3633" i="59"/>
  <c r="B2118" i="59"/>
  <c r="A2117" i="59"/>
  <c r="C1207" i="59"/>
  <c r="A1206" i="59"/>
  <c r="A3634" i="59" l="1"/>
  <c r="C3635" i="59"/>
  <c r="B2119" i="59"/>
  <c r="A2118" i="59"/>
  <c r="A1207" i="59"/>
  <c r="C1208" i="59"/>
  <c r="C3636" i="59" l="1"/>
  <c r="A3635" i="59"/>
  <c r="B2120" i="59"/>
  <c r="A2119" i="59"/>
  <c r="A1208" i="59"/>
  <c r="C1209" i="59"/>
  <c r="A3636" i="59" l="1"/>
  <c r="C3637" i="59"/>
  <c r="B2121" i="59"/>
  <c r="A2120" i="59"/>
  <c r="C1210" i="59"/>
  <c r="A1209" i="59"/>
  <c r="C3638" i="59" l="1"/>
  <c r="A3637" i="59"/>
  <c r="A2121" i="59"/>
  <c r="B2122" i="59"/>
  <c r="C1211" i="59"/>
  <c r="A1210" i="59"/>
  <c r="C3639" i="59" l="1"/>
  <c r="A3638" i="59"/>
  <c r="A2122" i="59"/>
  <c r="B2123" i="59"/>
  <c r="A1211" i="59"/>
  <c r="C3640" i="59" l="1"/>
  <c r="A3639" i="59"/>
  <c r="A2123" i="59"/>
  <c r="B2124" i="59"/>
  <c r="C1213" i="59"/>
  <c r="A1212" i="59"/>
  <c r="C3641" i="59" l="1"/>
  <c r="A3640" i="59"/>
  <c r="B2125" i="59"/>
  <c r="A2124" i="59"/>
  <c r="C1214" i="59"/>
  <c r="A1213" i="59"/>
  <c r="C3642" i="59" l="1"/>
  <c r="A3641" i="59"/>
  <c r="B2126" i="59"/>
  <c r="A2125" i="59"/>
  <c r="C1215" i="59"/>
  <c r="A1214" i="59"/>
  <c r="A3642" i="59" l="1"/>
  <c r="C3643" i="59"/>
  <c r="A2126" i="59"/>
  <c r="B2127" i="59"/>
  <c r="A1215" i="59"/>
  <c r="C1216" i="59"/>
  <c r="A3643" i="59" l="1"/>
  <c r="C3644" i="59"/>
  <c r="B2128" i="59"/>
  <c r="A2127" i="59"/>
  <c r="A1216" i="59"/>
  <c r="C1217" i="59"/>
  <c r="C3645" i="59" l="1"/>
  <c r="A3644" i="59"/>
  <c r="B2129" i="59"/>
  <c r="A2128" i="59"/>
  <c r="C1218" i="59"/>
  <c r="A1217" i="59"/>
  <c r="C3646" i="59" l="1"/>
  <c r="A3645" i="59"/>
  <c r="A2129" i="59"/>
  <c r="B2130" i="59"/>
  <c r="C1219" i="59"/>
  <c r="A1218" i="59"/>
  <c r="A3646" i="59" l="1"/>
  <c r="C3647" i="59"/>
  <c r="A2130" i="59"/>
  <c r="B2131" i="59"/>
  <c r="C1220" i="59"/>
  <c r="A1219" i="59"/>
  <c r="C3648" i="59" l="1"/>
  <c r="A3647" i="59"/>
  <c r="A2131" i="59"/>
  <c r="B2132" i="59"/>
  <c r="A1220" i="59"/>
  <c r="C1221" i="59"/>
  <c r="C3649" i="59" l="1"/>
  <c r="A3648" i="59"/>
  <c r="B2133" i="59"/>
  <c r="A2132" i="59"/>
  <c r="A1221" i="59"/>
  <c r="C3650" i="59" l="1"/>
  <c r="A3649" i="59"/>
  <c r="B2134" i="59"/>
  <c r="A2133" i="59"/>
  <c r="C1223" i="59"/>
  <c r="A1222" i="59"/>
  <c r="A3650" i="59" l="1"/>
  <c r="C3651" i="59"/>
  <c r="A2134" i="59"/>
  <c r="B2135" i="59"/>
  <c r="A1223" i="59"/>
  <c r="C1224" i="59"/>
  <c r="A3651" i="59" l="1"/>
  <c r="C3652" i="59"/>
  <c r="B2136" i="59"/>
  <c r="A2135" i="59"/>
  <c r="C1225" i="59"/>
  <c r="A1224" i="59"/>
  <c r="C3653" i="59" l="1"/>
  <c r="A3652" i="59"/>
  <c r="B2137" i="59"/>
  <c r="A2136" i="59"/>
  <c r="C1226" i="59"/>
  <c r="A1225" i="59"/>
  <c r="C3654" i="59" l="1"/>
  <c r="A3653" i="59"/>
  <c r="A2137" i="59"/>
  <c r="B2138" i="59"/>
  <c r="C1227" i="59"/>
  <c r="A1226" i="59"/>
  <c r="C3655" i="59" l="1"/>
  <c r="A3654" i="59"/>
  <c r="B2139" i="59"/>
  <c r="A2138" i="59"/>
  <c r="A1227" i="59"/>
  <c r="C1228" i="59"/>
  <c r="A3655" i="59" l="1"/>
  <c r="C3656" i="59"/>
  <c r="A2139" i="59"/>
  <c r="B2140" i="59"/>
  <c r="C1229" i="59"/>
  <c r="A1228" i="59"/>
  <c r="A3656" i="59" l="1"/>
  <c r="A2140" i="59"/>
  <c r="B2141" i="59"/>
  <c r="C1230" i="59"/>
  <c r="A1229" i="59"/>
  <c r="C3658" i="59" l="1"/>
  <c r="A3657" i="59"/>
  <c r="B2142" i="59"/>
  <c r="A2141" i="59"/>
  <c r="C1231" i="59"/>
  <c r="A1230" i="59"/>
  <c r="C3659" i="59" l="1"/>
  <c r="A3658" i="59"/>
  <c r="A2142" i="59"/>
  <c r="B2143" i="59"/>
  <c r="C1232" i="59"/>
  <c r="A1231" i="59"/>
  <c r="A3659" i="59" l="1"/>
  <c r="C3660" i="59"/>
  <c r="B2144" i="59"/>
  <c r="A2143" i="59"/>
  <c r="A1232" i="59"/>
  <c r="C1233" i="59"/>
  <c r="A3660" i="59" l="1"/>
  <c r="C3661" i="59"/>
  <c r="B2145" i="59"/>
  <c r="A2144" i="59"/>
  <c r="C1234" i="59"/>
  <c r="A1233" i="59"/>
  <c r="C3662" i="59" l="1"/>
  <c r="A3661" i="59"/>
  <c r="A2145" i="59"/>
  <c r="B2146" i="59"/>
  <c r="C1235" i="59"/>
  <c r="A1234" i="59"/>
  <c r="C3663" i="59" l="1"/>
  <c r="A3662" i="59"/>
  <c r="B2147" i="59"/>
  <c r="A2146" i="59"/>
  <c r="C1236" i="59"/>
  <c r="A1235" i="59"/>
  <c r="C3664" i="59" l="1"/>
  <c r="A3663" i="59"/>
  <c r="A2147" i="59"/>
  <c r="B2148" i="59"/>
  <c r="C1237" i="59"/>
  <c r="A1236" i="59"/>
  <c r="A3664" i="59" l="1"/>
  <c r="C3665" i="59"/>
  <c r="A2148" i="59"/>
  <c r="B2149" i="59"/>
  <c r="C1238" i="59"/>
  <c r="A1237" i="59"/>
  <c r="C3666" i="59" l="1"/>
  <c r="A3665" i="59"/>
  <c r="B2150" i="59"/>
  <c r="A2149" i="59"/>
  <c r="C1239" i="59"/>
  <c r="A1238" i="59"/>
  <c r="C3667" i="59" l="1"/>
  <c r="A3666" i="59"/>
  <c r="A2150" i="59"/>
  <c r="B2151" i="59"/>
  <c r="A1239" i="59"/>
  <c r="C1240" i="59"/>
  <c r="C3668" i="59" l="1"/>
  <c r="A3667" i="59"/>
  <c r="B2152" i="59"/>
  <c r="A2151" i="59"/>
  <c r="A1240" i="59"/>
  <c r="C1241" i="59"/>
  <c r="A3668" i="59" l="1"/>
  <c r="C3669" i="59"/>
  <c r="B2153" i="59"/>
  <c r="A2152" i="59"/>
  <c r="C1242" i="59"/>
  <c r="A1241" i="59"/>
  <c r="C3670" i="59" l="1"/>
  <c r="A3669" i="59"/>
  <c r="A2153" i="59"/>
  <c r="B2154" i="59"/>
  <c r="C1243" i="59"/>
  <c r="A1242" i="59"/>
  <c r="C3671" i="59" l="1"/>
  <c r="A3670" i="59"/>
  <c r="B2155" i="59"/>
  <c r="A2154" i="59"/>
  <c r="C1244" i="59"/>
  <c r="A1243" i="59"/>
  <c r="C3672" i="59" l="1"/>
  <c r="A3671" i="59"/>
  <c r="A2155" i="59"/>
  <c r="B2156" i="59"/>
  <c r="C1245" i="59"/>
  <c r="A1244" i="59"/>
  <c r="C3673" i="59" l="1"/>
  <c r="A3672" i="59"/>
  <c r="A2156" i="59"/>
  <c r="B2157" i="59"/>
  <c r="C1246" i="59"/>
  <c r="A1245" i="59"/>
  <c r="C3674" i="59" l="1"/>
  <c r="A3673" i="59"/>
  <c r="B2158" i="59"/>
  <c r="A2157" i="59"/>
  <c r="C1247" i="59"/>
  <c r="A1246" i="59"/>
  <c r="C3675" i="59" l="1"/>
  <c r="A3674" i="59"/>
  <c r="A2158" i="59"/>
  <c r="B2159" i="59"/>
  <c r="C1248" i="59"/>
  <c r="A1247" i="59"/>
  <c r="C3676" i="59" l="1"/>
  <c r="A3675" i="59"/>
  <c r="B2160" i="59"/>
  <c r="A2159" i="59"/>
  <c r="C1249" i="59"/>
  <c r="A1248" i="59"/>
  <c r="C3677" i="59" l="1"/>
  <c r="A3676" i="59"/>
  <c r="B2161" i="59"/>
  <c r="A2160" i="59"/>
  <c r="C1250" i="59"/>
  <c r="A1249" i="59"/>
  <c r="C3678" i="59" l="1"/>
  <c r="A3677" i="59"/>
  <c r="A2161" i="59"/>
  <c r="B2162" i="59"/>
  <c r="C1251" i="59"/>
  <c r="A1250" i="59"/>
  <c r="A3678" i="59" l="1"/>
  <c r="C3679" i="59"/>
  <c r="B2163" i="59"/>
  <c r="A2162" i="59"/>
  <c r="C1252" i="59"/>
  <c r="A1251" i="59"/>
  <c r="C3680" i="59" l="1"/>
  <c r="A3679" i="59"/>
  <c r="A2163" i="59"/>
  <c r="B2164" i="59"/>
  <c r="A1252" i="59"/>
  <c r="C1253" i="59"/>
  <c r="C3681" i="59" l="1"/>
  <c r="A3680" i="59"/>
  <c r="A2164" i="59"/>
  <c r="B2165" i="59"/>
  <c r="C1254" i="59"/>
  <c r="A1253" i="59"/>
  <c r="C3682" i="59" l="1"/>
  <c r="A3681" i="59"/>
  <c r="B2166" i="59"/>
  <c r="A2165" i="59"/>
  <c r="C1255" i="59"/>
  <c r="A1254" i="59"/>
  <c r="A3682" i="59" l="1"/>
  <c r="C3683" i="59"/>
  <c r="A2166" i="59"/>
  <c r="B2167" i="59"/>
  <c r="C1256" i="59"/>
  <c r="A1255" i="59"/>
  <c r="A3683" i="59" l="1"/>
  <c r="C3684" i="59"/>
  <c r="B2168" i="59"/>
  <c r="A2167" i="59"/>
  <c r="C1257" i="59"/>
  <c r="A1256" i="59"/>
  <c r="C3685" i="59" l="1"/>
  <c r="A3684" i="59"/>
  <c r="B2169" i="59"/>
  <c r="A2168" i="59"/>
  <c r="C1258" i="59"/>
  <c r="A1257" i="59"/>
  <c r="C3686" i="59" l="1"/>
  <c r="A3685" i="59"/>
  <c r="A2169" i="59"/>
  <c r="B2170" i="59"/>
  <c r="C1259" i="59"/>
  <c r="A1258" i="59"/>
  <c r="C3687" i="59" l="1"/>
  <c r="A3686" i="59"/>
  <c r="B2171" i="59"/>
  <c r="A2170" i="59"/>
  <c r="A1259" i="59"/>
  <c r="C1260" i="59"/>
  <c r="A3687" i="59" l="1"/>
  <c r="C3688" i="59"/>
  <c r="A2171" i="59"/>
  <c r="B2172" i="59"/>
  <c r="C1261" i="59"/>
  <c r="A1260" i="59"/>
  <c r="C3689" i="59" l="1"/>
  <c r="A3688" i="59"/>
  <c r="A2172" i="59"/>
  <c r="B2173" i="59"/>
  <c r="C1262" i="59"/>
  <c r="A1261" i="59"/>
  <c r="C3690" i="59" l="1"/>
  <c r="A3689" i="59"/>
  <c r="B2174" i="59"/>
  <c r="A2173" i="59"/>
  <c r="C1263" i="59"/>
  <c r="A1262" i="59"/>
  <c r="C3691" i="59" l="1"/>
  <c r="A3690" i="59"/>
  <c r="A2174" i="59"/>
  <c r="B2175" i="59"/>
  <c r="C1264" i="59"/>
  <c r="A1263" i="59"/>
  <c r="A3691" i="59" l="1"/>
  <c r="C3692" i="59"/>
  <c r="B2176" i="59"/>
  <c r="A2175" i="59"/>
  <c r="A1264" i="59"/>
  <c r="C1265" i="59"/>
  <c r="A3692" i="59" l="1"/>
  <c r="C3693" i="59"/>
  <c r="B2177" i="59"/>
  <c r="A2176" i="59"/>
  <c r="C1266" i="59"/>
  <c r="A1265" i="59"/>
  <c r="C3694" i="59" l="1"/>
  <c r="A3693" i="59"/>
  <c r="A2177" i="59"/>
  <c r="B2178" i="59"/>
  <c r="C1267" i="59"/>
  <c r="A1266" i="59"/>
  <c r="C3695" i="59" l="1"/>
  <c r="A3694" i="59"/>
  <c r="B2179" i="59"/>
  <c r="A2178" i="59"/>
  <c r="C1268" i="59"/>
  <c r="A1267" i="59"/>
  <c r="C3696" i="59" l="1"/>
  <c r="A3695" i="59"/>
  <c r="A2179" i="59"/>
  <c r="B2180" i="59"/>
  <c r="C1269" i="59"/>
  <c r="A1268" i="59"/>
  <c r="A3696" i="59" l="1"/>
  <c r="C3697" i="59"/>
  <c r="A2180" i="59"/>
  <c r="B2181" i="59"/>
  <c r="C1270" i="59"/>
  <c r="A1269" i="59"/>
  <c r="C3698" i="59" l="1"/>
  <c r="A3697" i="59"/>
  <c r="B2182" i="59"/>
  <c r="A2181" i="59"/>
  <c r="C1271" i="59"/>
  <c r="A1270" i="59"/>
  <c r="C3699" i="59" l="1"/>
  <c r="A3698" i="59"/>
  <c r="A2182" i="59"/>
  <c r="B2183" i="59"/>
  <c r="A1271" i="59"/>
  <c r="C1272" i="59"/>
  <c r="C3700" i="59" l="1"/>
  <c r="A3699" i="59"/>
  <c r="B2184" i="59"/>
  <c r="A2183" i="59"/>
  <c r="A1272" i="59"/>
  <c r="C1273" i="59"/>
  <c r="A3700" i="59" l="1"/>
  <c r="C3701" i="59"/>
  <c r="B2185" i="59"/>
  <c r="A2184" i="59"/>
  <c r="C1274" i="59"/>
  <c r="A1273" i="59"/>
  <c r="C3702" i="59" l="1"/>
  <c r="A3701" i="59"/>
  <c r="A2185" i="59"/>
  <c r="B2186" i="59"/>
  <c r="C1275" i="59"/>
  <c r="A1274" i="59"/>
  <c r="C3703" i="59" l="1"/>
  <c r="A3702" i="59"/>
  <c r="B2187" i="59"/>
  <c r="A2186" i="59"/>
  <c r="C1276" i="59"/>
  <c r="A1275" i="59"/>
  <c r="C3704" i="59" l="1"/>
  <c r="A3703" i="59"/>
  <c r="A2187" i="59"/>
  <c r="B2188" i="59"/>
  <c r="C1277" i="59"/>
  <c r="A1276" i="59"/>
  <c r="C3705" i="59" l="1"/>
  <c r="A3704" i="59"/>
  <c r="A2188" i="59"/>
  <c r="B2189" i="59"/>
  <c r="C1278" i="59"/>
  <c r="A1277" i="59"/>
  <c r="C3706" i="59" l="1"/>
  <c r="A3705" i="59"/>
  <c r="B2190" i="59"/>
  <c r="A2189" i="59"/>
  <c r="C1279" i="59"/>
  <c r="A1278" i="59"/>
  <c r="C3707" i="59" l="1"/>
  <c r="A3706" i="59"/>
  <c r="A2190" i="59"/>
  <c r="B2191" i="59"/>
  <c r="A1279" i="59"/>
  <c r="C3708" i="59" l="1"/>
  <c r="A3707" i="59"/>
  <c r="B2192" i="59"/>
  <c r="A2191" i="59"/>
  <c r="C1281" i="59"/>
  <c r="A1280" i="59"/>
  <c r="A3708" i="59" l="1"/>
  <c r="B2193" i="59"/>
  <c r="A2192" i="59"/>
  <c r="C1282" i="59"/>
  <c r="A1281" i="59"/>
  <c r="C3710" i="59" l="1"/>
  <c r="A3709" i="59"/>
  <c r="A2193" i="59"/>
  <c r="B2194" i="59"/>
  <c r="C1283" i="59"/>
  <c r="A1282" i="59"/>
  <c r="A3710" i="59" l="1"/>
  <c r="C3711" i="59"/>
  <c r="B2195" i="59"/>
  <c r="A2194" i="59"/>
  <c r="C1284" i="59"/>
  <c r="A1283" i="59"/>
  <c r="C3712" i="59" l="1"/>
  <c r="A3711" i="59"/>
  <c r="A2195" i="59"/>
  <c r="B2196" i="59"/>
  <c r="A1284" i="59"/>
  <c r="C1285" i="59"/>
  <c r="C3713" i="59" l="1"/>
  <c r="A3712" i="59"/>
  <c r="A2196" i="59"/>
  <c r="B2197" i="59"/>
  <c r="C1286" i="59"/>
  <c r="A1285" i="59"/>
  <c r="C3714" i="59" l="1"/>
  <c r="A3713" i="59"/>
  <c r="B2198" i="59"/>
  <c r="A2197" i="59"/>
  <c r="C1287" i="59"/>
  <c r="A1286" i="59"/>
  <c r="A3714" i="59" l="1"/>
  <c r="C3715" i="59"/>
  <c r="A2198" i="59"/>
  <c r="B2199" i="59"/>
  <c r="C1288" i="59"/>
  <c r="A1287" i="59"/>
  <c r="A3715" i="59" l="1"/>
  <c r="C3716" i="59"/>
  <c r="B2200" i="59"/>
  <c r="A2199" i="59"/>
  <c r="C1289" i="59"/>
  <c r="A1288" i="59"/>
  <c r="C3717" i="59" l="1"/>
  <c r="A3716" i="59"/>
  <c r="B2201" i="59"/>
  <c r="A2200" i="59"/>
  <c r="C1290" i="59"/>
  <c r="A1289" i="59"/>
  <c r="C3718" i="59" l="1"/>
  <c r="A3717" i="59"/>
  <c r="A2201" i="59"/>
  <c r="B2202" i="59"/>
  <c r="C1291" i="59"/>
  <c r="A1290" i="59"/>
  <c r="C3719" i="59" l="1"/>
  <c r="A3718" i="59"/>
  <c r="B2203" i="59"/>
  <c r="A2202" i="59"/>
  <c r="A1291" i="59"/>
  <c r="C1292" i="59"/>
  <c r="A3719" i="59" l="1"/>
  <c r="C3720" i="59"/>
  <c r="A2203" i="59"/>
  <c r="B2204" i="59"/>
  <c r="A1292" i="59"/>
  <c r="C1293" i="59"/>
  <c r="C3721" i="59" l="1"/>
  <c r="A3720" i="59"/>
  <c r="A2204" i="59"/>
  <c r="B2205" i="59"/>
  <c r="C1294" i="59"/>
  <c r="A1293" i="59"/>
  <c r="C3722" i="59" l="1"/>
  <c r="A3721" i="59"/>
  <c r="B2206" i="59"/>
  <c r="A2205" i="59"/>
  <c r="C1295" i="59"/>
  <c r="A1294" i="59"/>
  <c r="C3723" i="59" l="1"/>
  <c r="A3722" i="59"/>
  <c r="A2206" i="59"/>
  <c r="B2207" i="59"/>
  <c r="C1296" i="59"/>
  <c r="A1295" i="59"/>
  <c r="A3723" i="59" l="1"/>
  <c r="C3724" i="59"/>
  <c r="B2208" i="59"/>
  <c r="A2207" i="59"/>
  <c r="A1296" i="59"/>
  <c r="C1297" i="59"/>
  <c r="A3724" i="59" l="1"/>
  <c r="C3725" i="59"/>
  <c r="B2209" i="59"/>
  <c r="A2208" i="59"/>
  <c r="C1298" i="59"/>
  <c r="A1297" i="59"/>
  <c r="C3726" i="59" l="1"/>
  <c r="A3725" i="59"/>
  <c r="A2209" i="59"/>
  <c r="B2210" i="59"/>
  <c r="C1299" i="59"/>
  <c r="A1298" i="59"/>
  <c r="C3727" i="59" l="1"/>
  <c r="A3726" i="59"/>
  <c r="B2211" i="59"/>
  <c r="A2210" i="59"/>
  <c r="C1300" i="59"/>
  <c r="A1299" i="59"/>
  <c r="C3728" i="59" l="1"/>
  <c r="A3727" i="59"/>
  <c r="A2211" i="59"/>
  <c r="B2212" i="59"/>
  <c r="C1301" i="59"/>
  <c r="A1300" i="59"/>
  <c r="A3728" i="59" l="1"/>
  <c r="C3729" i="59"/>
  <c r="A2212" i="59"/>
  <c r="B2213" i="59"/>
  <c r="C1302" i="59"/>
  <c r="A1301" i="59"/>
  <c r="C3730" i="59" l="1"/>
  <c r="A3729" i="59"/>
  <c r="B2214" i="59"/>
  <c r="A2213" i="59"/>
  <c r="C1303" i="59"/>
  <c r="A1302" i="59"/>
  <c r="C3731" i="59" l="1"/>
  <c r="A3730" i="59"/>
  <c r="A2214" i="59"/>
  <c r="B2215" i="59"/>
  <c r="A1303" i="59"/>
  <c r="C1304" i="59"/>
  <c r="C3732" i="59" l="1"/>
  <c r="A3731" i="59"/>
  <c r="B2216" i="59"/>
  <c r="A2215" i="59"/>
  <c r="A1304" i="59"/>
  <c r="C1305" i="59"/>
  <c r="A3732" i="59" l="1"/>
  <c r="C3733" i="59"/>
  <c r="B2217" i="59"/>
  <c r="A2216" i="59"/>
  <c r="C1306" i="59"/>
  <c r="A1305" i="59"/>
  <c r="C3734" i="59" l="1"/>
  <c r="A3733" i="59"/>
  <c r="A2217" i="59"/>
  <c r="B2218" i="59"/>
  <c r="C1307" i="59"/>
  <c r="A1306" i="59"/>
  <c r="C3735" i="59" l="1"/>
  <c r="A3734" i="59"/>
  <c r="B2219" i="59"/>
  <c r="A2218" i="59"/>
  <c r="C1308" i="59"/>
  <c r="A1307" i="59"/>
  <c r="C3736" i="59" l="1"/>
  <c r="A3735" i="59"/>
  <c r="A2219" i="59"/>
  <c r="B2220" i="59"/>
  <c r="C1309" i="59"/>
  <c r="A1308" i="59"/>
  <c r="C3737" i="59" l="1"/>
  <c r="A3736" i="59"/>
  <c r="A2220" i="59"/>
  <c r="B2221" i="59"/>
  <c r="C1310" i="59"/>
  <c r="A1309" i="59"/>
  <c r="C3738" i="59" l="1"/>
  <c r="A3737" i="59"/>
  <c r="B2222" i="59"/>
  <c r="A2221" i="59"/>
  <c r="C1311" i="59"/>
  <c r="A1310" i="59"/>
  <c r="C3739" i="59" l="1"/>
  <c r="A3738" i="59"/>
  <c r="A2222" i="59"/>
  <c r="B2223" i="59"/>
  <c r="C1312" i="59"/>
  <c r="A1311" i="59"/>
  <c r="C3740" i="59" l="1"/>
  <c r="A3739" i="59"/>
  <c r="B2224" i="59"/>
  <c r="A2223" i="59"/>
  <c r="A1312" i="59"/>
  <c r="C1313" i="59"/>
  <c r="C3741" i="59" l="1"/>
  <c r="A3740" i="59"/>
  <c r="B2225" i="59"/>
  <c r="A2224" i="59"/>
  <c r="C1314" i="59"/>
  <c r="A1313" i="59"/>
  <c r="C3742" i="59" l="1"/>
  <c r="A3741" i="59"/>
  <c r="A2225" i="59"/>
  <c r="B2226" i="59"/>
  <c r="C1315" i="59"/>
  <c r="A1314" i="59"/>
  <c r="A3742" i="59" l="1"/>
  <c r="C3743" i="59"/>
  <c r="B2227" i="59"/>
  <c r="A2226" i="59"/>
  <c r="C1316" i="59"/>
  <c r="A1315" i="59"/>
  <c r="C3744" i="59" l="1"/>
  <c r="A3743" i="59"/>
  <c r="A2227" i="59"/>
  <c r="B2228" i="59"/>
  <c r="A1316" i="59"/>
  <c r="C1317" i="59"/>
  <c r="C3745" i="59" l="1"/>
  <c r="A3744" i="59"/>
  <c r="A2228" i="59"/>
  <c r="B2229" i="59"/>
  <c r="C1318" i="59"/>
  <c r="A1317" i="59"/>
  <c r="C3746" i="59" l="1"/>
  <c r="A3745" i="59"/>
  <c r="B2230" i="59"/>
  <c r="A2229" i="59"/>
  <c r="C1319" i="59"/>
  <c r="A1318" i="59"/>
  <c r="A3746" i="59" l="1"/>
  <c r="C3747" i="59"/>
  <c r="A2230" i="59"/>
  <c r="B2231" i="59"/>
  <c r="C1320" i="59"/>
  <c r="A1319" i="59"/>
  <c r="A3747" i="59" l="1"/>
  <c r="C3748" i="59"/>
  <c r="B2232" i="59"/>
  <c r="A2231" i="59"/>
  <c r="C1321" i="59"/>
  <c r="A1320" i="59"/>
  <c r="C3749" i="59" l="1"/>
  <c r="A3748" i="59"/>
  <c r="B2233" i="59"/>
  <c r="A2232" i="59"/>
  <c r="C1322" i="59"/>
  <c r="A1321" i="59"/>
  <c r="A3749" i="59" l="1"/>
  <c r="C3750" i="59"/>
  <c r="A2233" i="59"/>
  <c r="B2234" i="59"/>
  <c r="C1323" i="59"/>
  <c r="A1322" i="59"/>
  <c r="C3751" i="59" l="1"/>
  <c r="A3750" i="59"/>
  <c r="B2235" i="59"/>
  <c r="A2234" i="59"/>
  <c r="A1323" i="59"/>
  <c r="C1324" i="59"/>
  <c r="A3751" i="59" l="1"/>
  <c r="C3752" i="59"/>
  <c r="A2235" i="59"/>
  <c r="B2236" i="59"/>
  <c r="A1324" i="59"/>
  <c r="C1325" i="59"/>
  <c r="A3752" i="59" l="1"/>
  <c r="C3753" i="59"/>
  <c r="A2236" i="59"/>
  <c r="B2237" i="59"/>
  <c r="C1326" i="59"/>
  <c r="A1325" i="59"/>
  <c r="A3753" i="59" l="1"/>
  <c r="C3754" i="59"/>
  <c r="B2238" i="59"/>
  <c r="A2237" i="59"/>
  <c r="C1327" i="59"/>
  <c r="A1326" i="59"/>
  <c r="C3755" i="59" l="1"/>
  <c r="A3754" i="59"/>
  <c r="A2238" i="59"/>
  <c r="B2239" i="59"/>
  <c r="C1328" i="59"/>
  <c r="A1327" i="59"/>
  <c r="C3756" i="59" l="1"/>
  <c r="A3755" i="59"/>
  <c r="B2240" i="59"/>
  <c r="A2239" i="59"/>
  <c r="A1328" i="59"/>
  <c r="C1329" i="59"/>
  <c r="C3757" i="59" l="1"/>
  <c r="A3756" i="59"/>
  <c r="B2241" i="59"/>
  <c r="A2240" i="59"/>
  <c r="C1330" i="59"/>
  <c r="A1329" i="59"/>
  <c r="A3757" i="59" l="1"/>
  <c r="C3758" i="59"/>
  <c r="A2241" i="59"/>
  <c r="B2242" i="59"/>
  <c r="C1331" i="59"/>
  <c r="A1330" i="59"/>
  <c r="C3759" i="59" l="1"/>
  <c r="A3758" i="59"/>
  <c r="B2243" i="59"/>
  <c r="A2242" i="59"/>
  <c r="A1331" i="59"/>
  <c r="C1332" i="59"/>
  <c r="C3760" i="59" l="1"/>
  <c r="A3759" i="59"/>
  <c r="A2243" i="59"/>
  <c r="B2244" i="59"/>
  <c r="C1333" i="59"/>
  <c r="A1332" i="59"/>
  <c r="A3760" i="59" l="1"/>
  <c r="C3761" i="59"/>
  <c r="A2244" i="59"/>
  <c r="B2245" i="59"/>
  <c r="C1334" i="59"/>
  <c r="A1333" i="59"/>
  <c r="A3761" i="59" l="1"/>
  <c r="C3762" i="59"/>
  <c r="B2246" i="59"/>
  <c r="A2245" i="59"/>
  <c r="C1335" i="59"/>
  <c r="A1334" i="59"/>
  <c r="A3762" i="59" l="1"/>
  <c r="A2246" i="59"/>
  <c r="B2247" i="59"/>
  <c r="A1335" i="59"/>
  <c r="C1336" i="59"/>
  <c r="C3764" i="59" l="1"/>
  <c r="A3763" i="59"/>
  <c r="B2248" i="59"/>
  <c r="A2247" i="59"/>
  <c r="A1336" i="59"/>
  <c r="C1337" i="59"/>
  <c r="C3765" i="59" l="1"/>
  <c r="A3764" i="59"/>
  <c r="B2249" i="59"/>
  <c r="A2248" i="59"/>
  <c r="C1338" i="59"/>
  <c r="A1337" i="59"/>
  <c r="A3765" i="59" l="1"/>
  <c r="C3766" i="59"/>
  <c r="A2249" i="59"/>
  <c r="B2250" i="59"/>
  <c r="C1339" i="59"/>
  <c r="A1338" i="59"/>
  <c r="C3767" i="59" l="1"/>
  <c r="A3766" i="59"/>
  <c r="B2251" i="59"/>
  <c r="A2250" i="59"/>
  <c r="C1340" i="59"/>
  <c r="A1339" i="59"/>
  <c r="A3767" i="59" l="1"/>
  <c r="C3768" i="59"/>
  <c r="A2251" i="59"/>
  <c r="B2252" i="59"/>
  <c r="C1341" i="59"/>
  <c r="A1340" i="59"/>
  <c r="C3769" i="59" l="1"/>
  <c r="A3768" i="59"/>
  <c r="A2252" i="59"/>
  <c r="B2253" i="59"/>
  <c r="C1342" i="59"/>
  <c r="A1341" i="59"/>
  <c r="A3769" i="59" l="1"/>
  <c r="C3770" i="59"/>
  <c r="B2254" i="59"/>
  <c r="A2253" i="59"/>
  <c r="C1343" i="59"/>
  <c r="A1342" i="59"/>
  <c r="C3771" i="59" l="1"/>
  <c r="A3770" i="59"/>
  <c r="A2254" i="59"/>
  <c r="B2255" i="59"/>
  <c r="C1344" i="59"/>
  <c r="A1343" i="59"/>
  <c r="C3772" i="59" l="1"/>
  <c r="A3771" i="59"/>
  <c r="B2256" i="59"/>
  <c r="A2255" i="59"/>
  <c r="A1344" i="59"/>
  <c r="C1345" i="59"/>
  <c r="A3772" i="59" l="1"/>
  <c r="C3773" i="59"/>
  <c r="B2257" i="59"/>
  <c r="A2256" i="59"/>
  <c r="C1346" i="59"/>
  <c r="A1345" i="59"/>
  <c r="A3773" i="59" l="1"/>
  <c r="C3774" i="59"/>
  <c r="A2257" i="59"/>
  <c r="B2258" i="59"/>
  <c r="C1347" i="59"/>
  <c r="A1346" i="59"/>
  <c r="A3774" i="59" l="1"/>
  <c r="C3775" i="59"/>
  <c r="B2259" i="59"/>
  <c r="A2258" i="59"/>
  <c r="C1348" i="59"/>
  <c r="A1347" i="59"/>
  <c r="C3776" i="59" l="1"/>
  <c r="A3775" i="59"/>
  <c r="A2259" i="59"/>
  <c r="B2260" i="59"/>
  <c r="A1348" i="59"/>
  <c r="C1349" i="59"/>
  <c r="C3777" i="59" l="1"/>
  <c r="A3776" i="59"/>
  <c r="A2260" i="59"/>
  <c r="B2261" i="59"/>
  <c r="C1350" i="59"/>
  <c r="A1349" i="59"/>
  <c r="A3777" i="59" l="1"/>
  <c r="C3778" i="59"/>
  <c r="B2262" i="59"/>
  <c r="A2261" i="59"/>
  <c r="C1351" i="59"/>
  <c r="A1350" i="59"/>
  <c r="A3778" i="59" l="1"/>
  <c r="C3779" i="59"/>
  <c r="A2262" i="59"/>
  <c r="B2263" i="59"/>
  <c r="A1351" i="59"/>
  <c r="C1352" i="59"/>
  <c r="C3780" i="59" l="1"/>
  <c r="A3779" i="59"/>
  <c r="B2264" i="59"/>
  <c r="A2263" i="59"/>
  <c r="C1353" i="59"/>
  <c r="A1352" i="59"/>
  <c r="C3781" i="59" l="1"/>
  <c r="A3780" i="59"/>
  <c r="B2265" i="59"/>
  <c r="A2264" i="59"/>
  <c r="C1354" i="59"/>
  <c r="A1353" i="59"/>
  <c r="A3781" i="59" l="1"/>
  <c r="C3782" i="59"/>
  <c r="A2265" i="59"/>
  <c r="B2266" i="59"/>
  <c r="C1355" i="59"/>
  <c r="A1354" i="59"/>
  <c r="C3783" i="59" l="1"/>
  <c r="A3782" i="59"/>
  <c r="B2267" i="59"/>
  <c r="A2266" i="59"/>
  <c r="A1355" i="59"/>
  <c r="C1356" i="59"/>
  <c r="A3783" i="59" l="1"/>
  <c r="C3784" i="59"/>
  <c r="A2267" i="59"/>
  <c r="B2268" i="59"/>
  <c r="A1356" i="59"/>
  <c r="C1357" i="59"/>
  <c r="C3785" i="59" l="1"/>
  <c r="A3784" i="59"/>
  <c r="A2268" i="59"/>
  <c r="B2269" i="59"/>
  <c r="C1358" i="59"/>
  <c r="A1357" i="59"/>
  <c r="A3785" i="59" l="1"/>
  <c r="C3786" i="59"/>
  <c r="B2270" i="59"/>
  <c r="A2269" i="59"/>
  <c r="C1359" i="59"/>
  <c r="A1358" i="59"/>
  <c r="C3787" i="59" l="1"/>
  <c r="A3786" i="59"/>
  <c r="A2270" i="59"/>
  <c r="B2271" i="59"/>
  <c r="C1360" i="59"/>
  <c r="A1359" i="59"/>
  <c r="C3788" i="59" l="1"/>
  <c r="A3787" i="59"/>
  <c r="B2272" i="59"/>
  <c r="A2271" i="59"/>
  <c r="A1360" i="59"/>
  <c r="C1361" i="59"/>
  <c r="A3788" i="59" l="1"/>
  <c r="C3789" i="59"/>
  <c r="B2273" i="59"/>
  <c r="A2272" i="59"/>
  <c r="C1362" i="59"/>
  <c r="A1361" i="59"/>
  <c r="A3789" i="59" l="1"/>
  <c r="C3790" i="59"/>
  <c r="A2273" i="59"/>
  <c r="B2274" i="59"/>
  <c r="C1363" i="59"/>
  <c r="A1362" i="59"/>
  <c r="C3791" i="59" l="1"/>
  <c r="A3790" i="59"/>
  <c r="B2275" i="59"/>
  <c r="A2274" i="59"/>
  <c r="C1364" i="59"/>
  <c r="A1363" i="59"/>
  <c r="C3792" i="59" l="1"/>
  <c r="A3791" i="59"/>
  <c r="A2275" i="59"/>
  <c r="B2276" i="59"/>
  <c r="C1365" i="59"/>
  <c r="A1364" i="59"/>
  <c r="A3792" i="59" l="1"/>
  <c r="C3793" i="59"/>
  <c r="A2276" i="59"/>
  <c r="B2277" i="59"/>
  <c r="C1366" i="59"/>
  <c r="A1365" i="59"/>
  <c r="A3793" i="59" l="1"/>
  <c r="C3794" i="59"/>
  <c r="B2278" i="59"/>
  <c r="A2277" i="59"/>
  <c r="C1367" i="59"/>
  <c r="A1366" i="59"/>
  <c r="A3794" i="59" l="1"/>
  <c r="C3795" i="59"/>
  <c r="A2278" i="59"/>
  <c r="B2279" i="59"/>
  <c r="A1367" i="59"/>
  <c r="C1368" i="59"/>
  <c r="C3796" i="59" l="1"/>
  <c r="A3795" i="59"/>
  <c r="B2280" i="59"/>
  <c r="A2279" i="59"/>
  <c r="A1368" i="59"/>
  <c r="C1369" i="59"/>
  <c r="C3797" i="59" l="1"/>
  <c r="A3796" i="59"/>
  <c r="B2281" i="59"/>
  <c r="A2280" i="59"/>
  <c r="C1370" i="59"/>
  <c r="A1369" i="59"/>
  <c r="A3797" i="59" l="1"/>
  <c r="C3798" i="59"/>
  <c r="A2281" i="59"/>
  <c r="B2282" i="59"/>
  <c r="C1371" i="59"/>
  <c r="A1370" i="59"/>
  <c r="A3798" i="59" l="1"/>
  <c r="C3799" i="59"/>
  <c r="B2283" i="59"/>
  <c r="A2282" i="59"/>
  <c r="C1372" i="59"/>
  <c r="A1371" i="59"/>
  <c r="A3799" i="59" l="1"/>
  <c r="C3800" i="59"/>
  <c r="A2283" i="59"/>
  <c r="B2284" i="59"/>
  <c r="C1373" i="59"/>
  <c r="A1372" i="59"/>
  <c r="C3801" i="59" l="1"/>
  <c r="A3800" i="59"/>
  <c r="A2284" i="59"/>
  <c r="B2285" i="59"/>
  <c r="C1374" i="59"/>
  <c r="A1373" i="59"/>
  <c r="A3801" i="59" l="1"/>
  <c r="C3802" i="59"/>
  <c r="B2286" i="59"/>
  <c r="A2285" i="59"/>
  <c r="C1375" i="59"/>
  <c r="A1374" i="59"/>
  <c r="A3802" i="59" l="1"/>
  <c r="A2286" i="59"/>
  <c r="B2287" i="59"/>
  <c r="A1375" i="59"/>
  <c r="C1376" i="59"/>
  <c r="A3803" i="59" l="1"/>
  <c r="C3804" i="59"/>
  <c r="B2288" i="59"/>
  <c r="A2287" i="59"/>
  <c r="A1376" i="59"/>
  <c r="C1377" i="59"/>
  <c r="A3804" i="59" l="1"/>
  <c r="C3805" i="59"/>
  <c r="B2289" i="59"/>
  <c r="A2288" i="59"/>
  <c r="C1378" i="59"/>
  <c r="A1377" i="59"/>
  <c r="A3805" i="59" l="1"/>
  <c r="C3806" i="59"/>
  <c r="A2289" i="59"/>
  <c r="B2290" i="59"/>
  <c r="C1379" i="59"/>
  <c r="A1378" i="59"/>
  <c r="A3806" i="59" l="1"/>
  <c r="C3807" i="59"/>
  <c r="B2291" i="59"/>
  <c r="A2290" i="59"/>
  <c r="A1379" i="59"/>
  <c r="C3808" i="59" l="1"/>
  <c r="A3807" i="59"/>
  <c r="A2291" i="59"/>
  <c r="B2292" i="59"/>
  <c r="A1380" i="59"/>
  <c r="C1381" i="59"/>
  <c r="C3809" i="59" l="1"/>
  <c r="A3808" i="59"/>
  <c r="A2292" i="59"/>
  <c r="B2293" i="59"/>
  <c r="C1382" i="59"/>
  <c r="A1381" i="59"/>
  <c r="A3809" i="59" l="1"/>
  <c r="C3810" i="59"/>
  <c r="B2294" i="59"/>
  <c r="A2293" i="59"/>
  <c r="C1383" i="59"/>
  <c r="A1382" i="59"/>
  <c r="C3811" i="59" l="1"/>
  <c r="A3810" i="59"/>
  <c r="A2294" i="59"/>
  <c r="B2295" i="59"/>
  <c r="C1384" i="59"/>
  <c r="A1383" i="59"/>
  <c r="C3812" i="59" l="1"/>
  <c r="A3811" i="59"/>
  <c r="B2296" i="59"/>
  <c r="A2295" i="59"/>
  <c r="C1385" i="59"/>
  <c r="A1384" i="59"/>
  <c r="C3813" i="59" l="1"/>
  <c r="A3812" i="59"/>
  <c r="B2297" i="59"/>
  <c r="A2296" i="59"/>
  <c r="C1386" i="59"/>
  <c r="A1385" i="59"/>
  <c r="A3813" i="59" l="1"/>
  <c r="C3814" i="59"/>
  <c r="A2297" i="59"/>
  <c r="B2298" i="59"/>
  <c r="C1387" i="59"/>
  <c r="C1388" i="59" s="1"/>
  <c r="A1386" i="59"/>
  <c r="A3814" i="59" l="1"/>
  <c r="C3815" i="59"/>
  <c r="C1389" i="59"/>
  <c r="A1388" i="59"/>
  <c r="B2299" i="59"/>
  <c r="A2298" i="59"/>
  <c r="A1387" i="59"/>
  <c r="A3815" i="59" l="1"/>
  <c r="C3816" i="59"/>
  <c r="A2299" i="59"/>
  <c r="B2300" i="59"/>
  <c r="C1390" i="59"/>
  <c r="A1389" i="59"/>
  <c r="C3817" i="59" l="1"/>
  <c r="A3816" i="59"/>
  <c r="C1391" i="59"/>
  <c r="A1390" i="59"/>
  <c r="A2300" i="59"/>
  <c r="B2301" i="59"/>
  <c r="A3817" i="59" l="1"/>
  <c r="C3818" i="59"/>
  <c r="B2302" i="59"/>
  <c r="A2301" i="59"/>
  <c r="C1392" i="59"/>
  <c r="A1391" i="59"/>
  <c r="C3819" i="59" l="1"/>
  <c r="A3818" i="59"/>
  <c r="C1393" i="59"/>
  <c r="A1392" i="59"/>
  <c r="A2302" i="59"/>
  <c r="B2303" i="59"/>
  <c r="A3819" i="59" l="1"/>
  <c r="C3820" i="59"/>
  <c r="B2304" i="59"/>
  <c r="A2303" i="59"/>
  <c r="C1394" i="59"/>
  <c r="A1393" i="59"/>
  <c r="A3820" i="59" l="1"/>
  <c r="C3821" i="59"/>
  <c r="C1395" i="59"/>
  <c r="A1394" i="59"/>
  <c r="B2305" i="59"/>
  <c r="A2304" i="59"/>
  <c r="A3821" i="59" l="1"/>
  <c r="C3822" i="59"/>
  <c r="A2305" i="59"/>
  <c r="B2306" i="59"/>
  <c r="C1396" i="59"/>
  <c r="A1395" i="59"/>
  <c r="C3823" i="59" l="1"/>
  <c r="A3822" i="59"/>
  <c r="C1397" i="59"/>
  <c r="A1396" i="59"/>
  <c r="B2307" i="59"/>
  <c r="A2306" i="59"/>
  <c r="C3824" i="59" l="1"/>
  <c r="A3823" i="59"/>
  <c r="A2307" i="59"/>
  <c r="B2308" i="59"/>
  <c r="C1398" i="59"/>
  <c r="A1397" i="59"/>
  <c r="A3824" i="59" l="1"/>
  <c r="C3825" i="59"/>
  <c r="C1399" i="59"/>
  <c r="A1398" i="59"/>
  <c r="A2308" i="59"/>
  <c r="B2309" i="59"/>
  <c r="A3825" i="59" l="1"/>
  <c r="C3826" i="59"/>
  <c r="B2310" i="59"/>
  <c r="A2309" i="59"/>
  <c r="C1400" i="59"/>
  <c r="A1399" i="59"/>
  <c r="C3827" i="59" l="1"/>
  <c r="A3826" i="59"/>
  <c r="C1401" i="59"/>
  <c r="A1400" i="59"/>
  <c r="A2310" i="59"/>
  <c r="B2311" i="59"/>
  <c r="C3828" i="59" l="1"/>
  <c r="A3827" i="59"/>
  <c r="B2312" i="59"/>
  <c r="A2311" i="59"/>
  <c r="C1402" i="59"/>
  <c r="A1401" i="59"/>
  <c r="C3829" i="59" l="1"/>
  <c r="A3828" i="59"/>
  <c r="C1403" i="59"/>
  <c r="A1402" i="59"/>
  <c r="A2312" i="59"/>
  <c r="B2313" i="59"/>
  <c r="A3829" i="59" l="1"/>
  <c r="C3830" i="59"/>
  <c r="A2313" i="59"/>
  <c r="B2314" i="59"/>
  <c r="C1404" i="59"/>
  <c r="A1403" i="59"/>
  <c r="A3830" i="59" l="1"/>
  <c r="C3831" i="59"/>
  <c r="C1405" i="59"/>
  <c r="A1404" i="59"/>
  <c r="B2315" i="59"/>
  <c r="A2314" i="59"/>
  <c r="C3832" i="59" l="1"/>
  <c r="A3831" i="59"/>
  <c r="A2315" i="59"/>
  <c r="B2316" i="59"/>
  <c r="C1406" i="59"/>
  <c r="A1405" i="59"/>
  <c r="C3833" i="59" l="1"/>
  <c r="A3832" i="59"/>
  <c r="C1407" i="59"/>
  <c r="A1406" i="59"/>
  <c r="B2317" i="59"/>
  <c r="A2316" i="59"/>
  <c r="A3833" i="59" l="1"/>
  <c r="C3834" i="59"/>
  <c r="B2318" i="59"/>
  <c r="A2317" i="59"/>
  <c r="C1408" i="59"/>
  <c r="A1407" i="59"/>
  <c r="C3835" i="59" l="1"/>
  <c r="A3834" i="59"/>
  <c r="C1409" i="59"/>
  <c r="A1408" i="59"/>
  <c r="A2318" i="59"/>
  <c r="B2319" i="59"/>
  <c r="A3835" i="59" l="1"/>
  <c r="C3836" i="59"/>
  <c r="B2320" i="59"/>
  <c r="A2319" i="59"/>
  <c r="C1410" i="59"/>
  <c r="A1409" i="59"/>
  <c r="C3837" i="59" l="1"/>
  <c r="A3836" i="59"/>
  <c r="C1411" i="59"/>
  <c r="A1410" i="59"/>
  <c r="B2321" i="59"/>
  <c r="A2320" i="59"/>
  <c r="A3837" i="59" l="1"/>
  <c r="C3838" i="59"/>
  <c r="A2321" i="59"/>
  <c r="B2322" i="59"/>
  <c r="C1412" i="59"/>
  <c r="A1411" i="59"/>
  <c r="A3838" i="59" l="1"/>
  <c r="C3839" i="59"/>
  <c r="C1413" i="59"/>
  <c r="A1412" i="59"/>
  <c r="B2323" i="59"/>
  <c r="A2322" i="59"/>
  <c r="C3840" i="59" l="1"/>
  <c r="A3839" i="59"/>
  <c r="A2323" i="59"/>
  <c r="B2324" i="59"/>
  <c r="C1414" i="59"/>
  <c r="A1413" i="59"/>
  <c r="A3840" i="59" l="1"/>
  <c r="C3841" i="59"/>
  <c r="C1415" i="59"/>
  <c r="A1414" i="59"/>
  <c r="A2324" i="59"/>
  <c r="B2325" i="59"/>
  <c r="A3841" i="59" l="1"/>
  <c r="C3842" i="59"/>
  <c r="B2326" i="59"/>
  <c r="A2325" i="59"/>
  <c r="C1416" i="59"/>
  <c r="A1415" i="59"/>
  <c r="C3843" i="59" l="1"/>
  <c r="A3842" i="59"/>
  <c r="C1417" i="59"/>
  <c r="A1416" i="59"/>
  <c r="A2326" i="59"/>
  <c r="B2327" i="59"/>
  <c r="C3844" i="59" l="1"/>
  <c r="A3843" i="59"/>
  <c r="B2328" i="59"/>
  <c r="A2327" i="59"/>
  <c r="C1418" i="59"/>
  <c r="A1417" i="59"/>
  <c r="C3845" i="59" l="1"/>
  <c r="A3844" i="59"/>
  <c r="C1419" i="59"/>
  <c r="A1418" i="59"/>
  <c r="B2329" i="59"/>
  <c r="A2328" i="59"/>
  <c r="A3845" i="59" l="1"/>
  <c r="C3846" i="59"/>
  <c r="A2329" i="59"/>
  <c r="B2330" i="59"/>
  <c r="C1420" i="59"/>
  <c r="A1419" i="59"/>
  <c r="A3846" i="59" l="1"/>
  <c r="C3847" i="59"/>
  <c r="C1421" i="59"/>
  <c r="A1420" i="59"/>
  <c r="B2331" i="59"/>
  <c r="A2330" i="59"/>
  <c r="A3847" i="59" l="1"/>
  <c r="C3848" i="59"/>
  <c r="A2331" i="59"/>
  <c r="B2332" i="59"/>
  <c r="C1422" i="59"/>
  <c r="A1421" i="59"/>
  <c r="C3849" i="59" l="1"/>
  <c r="A3848" i="59"/>
  <c r="C1423" i="59"/>
  <c r="A1422" i="59"/>
  <c r="A2332" i="59"/>
  <c r="B2333" i="59"/>
  <c r="A3849" i="59" l="1"/>
  <c r="C3850" i="59"/>
  <c r="B2334" i="59"/>
  <c r="A2333" i="59"/>
  <c r="C1424" i="59"/>
  <c r="A1423" i="59"/>
  <c r="C3851" i="59" l="1"/>
  <c r="A3850" i="59"/>
  <c r="C1425" i="59"/>
  <c r="A1424" i="59"/>
  <c r="A2334" i="59"/>
  <c r="B2335" i="59"/>
  <c r="A3851" i="59" l="1"/>
  <c r="C3852" i="59"/>
  <c r="B2336" i="59"/>
  <c r="A2335" i="59"/>
  <c r="C1426" i="59"/>
  <c r="A1425" i="59"/>
  <c r="C3853" i="59" l="1"/>
  <c r="A3852" i="59"/>
  <c r="C1427" i="59"/>
  <c r="A1426" i="59"/>
  <c r="B2337" i="59"/>
  <c r="A2336" i="59"/>
  <c r="A3853" i="59" l="1"/>
  <c r="C3854" i="59"/>
  <c r="A2337" i="59"/>
  <c r="B2338" i="59"/>
  <c r="C1428" i="59"/>
  <c r="A1427" i="59"/>
  <c r="C3855" i="59" l="1"/>
  <c r="A3854" i="59"/>
  <c r="C1429" i="59"/>
  <c r="A1428" i="59"/>
  <c r="B2339" i="59"/>
  <c r="A2338" i="59"/>
  <c r="C3856" i="59" l="1"/>
  <c r="A3855" i="59"/>
  <c r="A2339" i="59"/>
  <c r="B2340" i="59"/>
  <c r="C1430" i="59"/>
  <c r="A1429" i="59"/>
  <c r="A3856" i="59" l="1"/>
  <c r="C3857" i="59"/>
  <c r="C1431" i="59"/>
  <c r="A1430" i="59"/>
  <c r="A2340" i="59"/>
  <c r="B2341" i="59"/>
  <c r="A3857" i="59" l="1"/>
  <c r="C3858" i="59"/>
  <c r="B2342" i="59"/>
  <c r="A2341" i="59"/>
  <c r="C1432" i="59"/>
  <c r="A1431" i="59"/>
  <c r="C3859" i="59" l="1"/>
  <c r="A3858" i="59"/>
  <c r="C1433" i="59"/>
  <c r="A1432" i="59"/>
  <c r="A2342" i="59"/>
  <c r="B2343" i="59"/>
  <c r="C3860" i="59" l="1"/>
  <c r="A3859" i="59"/>
  <c r="B2344" i="59"/>
  <c r="A2343" i="59"/>
  <c r="C1434" i="59"/>
  <c r="A1433" i="59"/>
  <c r="C3861" i="59" l="1"/>
  <c r="A3860" i="59"/>
  <c r="C1435" i="59"/>
  <c r="A1434" i="59"/>
  <c r="B2345" i="59"/>
  <c r="A2344" i="59"/>
  <c r="A3861" i="59" l="1"/>
  <c r="C3862" i="59"/>
  <c r="A2345" i="59"/>
  <c r="B2346" i="59"/>
  <c r="C1436" i="59"/>
  <c r="A1435" i="59"/>
  <c r="A3862" i="59" l="1"/>
  <c r="C3863" i="59"/>
  <c r="C1437" i="59"/>
  <c r="A1436" i="59"/>
  <c r="B2347" i="59"/>
  <c r="A2346" i="59"/>
  <c r="C3864" i="59" l="1"/>
  <c r="A3863" i="59"/>
  <c r="A2347" i="59"/>
  <c r="B2348" i="59"/>
  <c r="C1438" i="59"/>
  <c r="A1437" i="59"/>
  <c r="C3865" i="59" l="1"/>
  <c r="A3864" i="59"/>
  <c r="C1439" i="59"/>
  <c r="A1438" i="59"/>
  <c r="A2348" i="59"/>
  <c r="B2349" i="59"/>
  <c r="A3865" i="59" l="1"/>
  <c r="C3866" i="59"/>
  <c r="B2350" i="59"/>
  <c r="A2349" i="59"/>
  <c r="C1440" i="59"/>
  <c r="A1439" i="59"/>
  <c r="A3866" i="59" l="1"/>
  <c r="C3867" i="59"/>
  <c r="C1441" i="59"/>
  <c r="A1440" i="59"/>
  <c r="A2350" i="59"/>
  <c r="B2351" i="59"/>
  <c r="A3867" i="59" l="1"/>
  <c r="C3868" i="59"/>
  <c r="B2352" i="59"/>
  <c r="A2351" i="59"/>
  <c r="C1442" i="59"/>
  <c r="A1441" i="59"/>
  <c r="C3869" i="59" l="1"/>
  <c r="A3868" i="59"/>
  <c r="C1443" i="59"/>
  <c r="A1442" i="59"/>
  <c r="B2353" i="59"/>
  <c r="A2352" i="59"/>
  <c r="A3869" i="59" l="1"/>
  <c r="C3870" i="59"/>
  <c r="A2353" i="59"/>
  <c r="B2354" i="59"/>
  <c r="C1445" i="59"/>
  <c r="A1443" i="59"/>
  <c r="A3870" i="59" l="1"/>
  <c r="C3871" i="59"/>
  <c r="C1446" i="59"/>
  <c r="A1445" i="59"/>
  <c r="B2355" i="59"/>
  <c r="A2354" i="59"/>
  <c r="A3871" i="59" l="1"/>
  <c r="C3872" i="59"/>
  <c r="A2355" i="59"/>
  <c r="B2356" i="59"/>
  <c r="C1447" i="59"/>
  <c r="A1446" i="59"/>
  <c r="A3872" i="59" l="1"/>
  <c r="C1448" i="59"/>
  <c r="A1447" i="59"/>
  <c r="A2356" i="59"/>
  <c r="B2357" i="59"/>
  <c r="A3873" i="59" l="1"/>
  <c r="C3874" i="59"/>
  <c r="B2358" i="59"/>
  <c r="A2357" i="59"/>
  <c r="C1449" i="59"/>
  <c r="A1448" i="59"/>
  <c r="C3875" i="59" l="1"/>
  <c r="A3874" i="59"/>
  <c r="C1450" i="59"/>
  <c r="A1449" i="59"/>
  <c r="A2358" i="59"/>
  <c r="B2359" i="59"/>
  <c r="C3876" i="59" l="1"/>
  <c r="A3875" i="59"/>
  <c r="B2360" i="59"/>
  <c r="A2359" i="59"/>
  <c r="C1451" i="59"/>
  <c r="A1450" i="59"/>
  <c r="C3877" i="59" l="1"/>
  <c r="A3876" i="59"/>
  <c r="C1452" i="59"/>
  <c r="A1451" i="59"/>
  <c r="B2361" i="59"/>
  <c r="A2360" i="59"/>
  <c r="A3877" i="59" l="1"/>
  <c r="C3878" i="59"/>
  <c r="B2362" i="59"/>
  <c r="A2361" i="59"/>
  <c r="C1453" i="59"/>
  <c r="A1452" i="59"/>
  <c r="C3879" i="59" l="1"/>
  <c r="A3878" i="59"/>
  <c r="C1454" i="59"/>
  <c r="A1453" i="59"/>
  <c r="B2363" i="59"/>
  <c r="A2362" i="59"/>
  <c r="A3879" i="59" l="1"/>
  <c r="C3880" i="59"/>
  <c r="B2364" i="59"/>
  <c r="A2363" i="59"/>
  <c r="C1455" i="59"/>
  <c r="A1454" i="59"/>
  <c r="C3881" i="59" l="1"/>
  <c r="A3880" i="59"/>
  <c r="C1456" i="59"/>
  <c r="A1455" i="59"/>
  <c r="B2365" i="59"/>
  <c r="A2364" i="59"/>
  <c r="A3881" i="59" l="1"/>
  <c r="C3882" i="59"/>
  <c r="A2365" i="59"/>
  <c r="B2366" i="59"/>
  <c r="C1457" i="59"/>
  <c r="A1456" i="59"/>
  <c r="C3883" i="59" l="1"/>
  <c r="A3882" i="59"/>
  <c r="C1458" i="59"/>
  <c r="A1457" i="59"/>
  <c r="A2366" i="59"/>
  <c r="B2367" i="59"/>
  <c r="A3883" i="59" l="1"/>
  <c r="C3884" i="59"/>
  <c r="A2367" i="59"/>
  <c r="B2368" i="59"/>
  <c r="C1459" i="59"/>
  <c r="A1458" i="59"/>
  <c r="A3884" i="59" l="1"/>
  <c r="C3885" i="59"/>
  <c r="C1461" i="59"/>
  <c r="A1459" i="59"/>
  <c r="A2368" i="59"/>
  <c r="B2369" i="59"/>
  <c r="A3885" i="59" l="1"/>
  <c r="C3886" i="59"/>
  <c r="B2370" i="59"/>
  <c r="A2369" i="59"/>
  <c r="C1462" i="59"/>
  <c r="A1461" i="59"/>
  <c r="C3887" i="59" l="1"/>
  <c r="A3886" i="59"/>
  <c r="C1463" i="59"/>
  <c r="A1462" i="59"/>
  <c r="B2371" i="59"/>
  <c r="A2370" i="59"/>
  <c r="C3888" i="59" l="1"/>
  <c r="A3887" i="59"/>
  <c r="A2371" i="59"/>
  <c r="B2372" i="59"/>
  <c r="C1464" i="59"/>
  <c r="A1463" i="59"/>
  <c r="A3888" i="59" l="1"/>
  <c r="C3889" i="59"/>
  <c r="C1465" i="59"/>
  <c r="A1464" i="59"/>
  <c r="B2373" i="59"/>
  <c r="A2372" i="59"/>
  <c r="A3889" i="59" l="1"/>
  <c r="C3890" i="59"/>
  <c r="A2373" i="59"/>
  <c r="B2374" i="59"/>
  <c r="C1466" i="59"/>
  <c r="A1465" i="59"/>
  <c r="A3890" i="59" l="1"/>
  <c r="C3891" i="59"/>
  <c r="C1467" i="59"/>
  <c r="A1466" i="59"/>
  <c r="A2374" i="59"/>
  <c r="B2375" i="59"/>
  <c r="C3892" i="59" l="1"/>
  <c r="A3891" i="59"/>
  <c r="A2375" i="59"/>
  <c r="B2376" i="59"/>
  <c r="C1468" i="59"/>
  <c r="A1467" i="59"/>
  <c r="A3892" i="59" l="1"/>
  <c r="C3893" i="59"/>
  <c r="C1469" i="59"/>
  <c r="A1468" i="59"/>
  <c r="A2376" i="59"/>
  <c r="B2377" i="59"/>
  <c r="A3893" i="59" l="1"/>
  <c r="C3894" i="59"/>
  <c r="B2378" i="59"/>
  <c r="A2377" i="59"/>
  <c r="C1470" i="59"/>
  <c r="A1469" i="59"/>
  <c r="C3895" i="59" l="1"/>
  <c r="A3894" i="59"/>
  <c r="C1471" i="59"/>
  <c r="A1470" i="59"/>
  <c r="B2379" i="59"/>
  <c r="A2378" i="59"/>
  <c r="C3896" i="59" l="1"/>
  <c r="A3895" i="59"/>
  <c r="A2379" i="59"/>
  <c r="B2380" i="59"/>
  <c r="C1472" i="59"/>
  <c r="A1471" i="59"/>
  <c r="C3897" i="59" l="1"/>
  <c r="A3896" i="59"/>
  <c r="C1473" i="59"/>
  <c r="A1472" i="59"/>
  <c r="B2381" i="59"/>
  <c r="A2380" i="59"/>
  <c r="A3897" i="59" l="1"/>
  <c r="C3898" i="59"/>
  <c r="A2381" i="59"/>
  <c r="B2382" i="59"/>
  <c r="C1475" i="59"/>
  <c r="A1473" i="59"/>
  <c r="C3899" i="59" l="1"/>
  <c r="A3898" i="59"/>
  <c r="C1476" i="59"/>
  <c r="A1475" i="59"/>
  <c r="A2382" i="59"/>
  <c r="B2383" i="59"/>
  <c r="C3900" i="59" l="1"/>
  <c r="A3899" i="59"/>
  <c r="A2383" i="59"/>
  <c r="B2384" i="59"/>
  <c r="C1477" i="59"/>
  <c r="A1476" i="59"/>
  <c r="C3901" i="59" l="1"/>
  <c r="A3900" i="59"/>
  <c r="A2384" i="59"/>
  <c r="B2385" i="59"/>
  <c r="C1478" i="59"/>
  <c r="A1477" i="59"/>
  <c r="A3901" i="59" l="1"/>
  <c r="C3902" i="59"/>
  <c r="C1479" i="59"/>
  <c r="A1478" i="59"/>
  <c r="B2386" i="59"/>
  <c r="A2385" i="59"/>
  <c r="A3902" i="59" l="1"/>
  <c r="C3903" i="59"/>
  <c r="B2387" i="59"/>
  <c r="A2386" i="59"/>
  <c r="C1480" i="59"/>
  <c r="A1479" i="59"/>
  <c r="C3904" i="59" l="1"/>
  <c r="A3903" i="59"/>
  <c r="C1481" i="59"/>
  <c r="A1480" i="59"/>
  <c r="A2387" i="59"/>
  <c r="B2388" i="59"/>
  <c r="C3905" i="59" l="1"/>
  <c r="A3904" i="59"/>
  <c r="B2389" i="59"/>
  <c r="A2388" i="59"/>
  <c r="C1482" i="59"/>
  <c r="A1481" i="59"/>
  <c r="A3905" i="59" l="1"/>
  <c r="C3906" i="59"/>
  <c r="C1483" i="59"/>
  <c r="A1482" i="59"/>
  <c r="A2389" i="59"/>
  <c r="B2390" i="59"/>
  <c r="A3906" i="59" l="1"/>
  <c r="C3907" i="59"/>
  <c r="A2390" i="59"/>
  <c r="B2391" i="59"/>
  <c r="C1484" i="59"/>
  <c r="A1483" i="59"/>
  <c r="A3907" i="59" l="1"/>
  <c r="C3908" i="59"/>
  <c r="C1485" i="59"/>
  <c r="A1484" i="59"/>
  <c r="A2391" i="59"/>
  <c r="B2392" i="59"/>
  <c r="A3908" i="59" l="1"/>
  <c r="C3909" i="59"/>
  <c r="A2392" i="59"/>
  <c r="B2393" i="59"/>
  <c r="C1486" i="59"/>
  <c r="A1485" i="59"/>
  <c r="A3909" i="59" l="1"/>
  <c r="C3910" i="59"/>
  <c r="C1487" i="59"/>
  <c r="A1486" i="59"/>
  <c r="B2394" i="59"/>
  <c r="A2393" i="59"/>
  <c r="C3911" i="59" l="1"/>
  <c r="A3910" i="59"/>
  <c r="B2395" i="59"/>
  <c r="A2394" i="59"/>
  <c r="C1488" i="59"/>
  <c r="A1487" i="59"/>
  <c r="C3912" i="59" l="1"/>
  <c r="A3911" i="59"/>
  <c r="C1489" i="59"/>
  <c r="A1488" i="59"/>
  <c r="A2395" i="59"/>
  <c r="B2396" i="59"/>
  <c r="C3913" i="59" l="1"/>
  <c r="A3912" i="59"/>
  <c r="B2397" i="59"/>
  <c r="A2396" i="59"/>
  <c r="C1490" i="59"/>
  <c r="A1489" i="59"/>
  <c r="A3913" i="59" l="1"/>
  <c r="C3914" i="59"/>
  <c r="C1491" i="59"/>
  <c r="A1490" i="59"/>
  <c r="A2397" i="59"/>
  <c r="B2398" i="59"/>
  <c r="C3915" i="59" l="1"/>
  <c r="A3914" i="59"/>
  <c r="A2398" i="59"/>
  <c r="B2399" i="59"/>
  <c r="C1492" i="59"/>
  <c r="A1491" i="59"/>
  <c r="C3916" i="59" l="1"/>
  <c r="A3915" i="59"/>
  <c r="C1493" i="59"/>
  <c r="A1492" i="59"/>
  <c r="B2400" i="59"/>
  <c r="A2399" i="59"/>
  <c r="C3917" i="59" l="1"/>
  <c r="A3916" i="59"/>
  <c r="A2400" i="59"/>
  <c r="B2401" i="59"/>
  <c r="C1494" i="59"/>
  <c r="A1493" i="59"/>
  <c r="A3917" i="59" l="1"/>
  <c r="C3918" i="59"/>
  <c r="C1495" i="59"/>
  <c r="A1494" i="59"/>
  <c r="B2402" i="59"/>
  <c r="A2401" i="59"/>
  <c r="A3918" i="59" l="1"/>
  <c r="B2403" i="59"/>
  <c r="A2402" i="59"/>
  <c r="C1496" i="59"/>
  <c r="A1495" i="59"/>
  <c r="C3920" i="59" l="1"/>
  <c r="A3919" i="59"/>
  <c r="C1497" i="59"/>
  <c r="A1496" i="59"/>
  <c r="B2404" i="59"/>
  <c r="A2403" i="59"/>
  <c r="C3921" i="59" l="1"/>
  <c r="A3920" i="59"/>
  <c r="B2405" i="59"/>
  <c r="A2404" i="59"/>
  <c r="C1498" i="59"/>
  <c r="A1497" i="59"/>
  <c r="A3921" i="59" l="1"/>
  <c r="C3922" i="59"/>
  <c r="C1499" i="59"/>
  <c r="A1498" i="59"/>
  <c r="A2405" i="59"/>
  <c r="B2406" i="59"/>
  <c r="C3923" i="59" l="1"/>
  <c r="A3922" i="59"/>
  <c r="A2406" i="59"/>
  <c r="B2407" i="59"/>
  <c r="C1500" i="59"/>
  <c r="A1499" i="59"/>
  <c r="C3924" i="59" l="1"/>
  <c r="A3923" i="59"/>
  <c r="C1501" i="59"/>
  <c r="A1500" i="59"/>
  <c r="B2408" i="59"/>
  <c r="A2407" i="59"/>
  <c r="C3925" i="59" l="1"/>
  <c r="A3924" i="59"/>
  <c r="A2408" i="59"/>
  <c r="B2409" i="59"/>
  <c r="C1502" i="59"/>
  <c r="A1501" i="59"/>
  <c r="A3925" i="59" l="1"/>
  <c r="C3926" i="59"/>
  <c r="C1503" i="59"/>
  <c r="A1502" i="59"/>
  <c r="A2409" i="59"/>
  <c r="B2410" i="59"/>
  <c r="C3927" i="59" l="1"/>
  <c r="A3926" i="59"/>
  <c r="B2411" i="59"/>
  <c r="A2410" i="59"/>
  <c r="C1504" i="59"/>
  <c r="A1503" i="59"/>
  <c r="C3928" i="59" l="1"/>
  <c r="A3927" i="59"/>
  <c r="C1505" i="59"/>
  <c r="A1504" i="59"/>
  <c r="A2411" i="59"/>
  <c r="B2412" i="59"/>
  <c r="C3929" i="59" l="1"/>
  <c r="A3928" i="59"/>
  <c r="A2412" i="59"/>
  <c r="B2413" i="59"/>
  <c r="C1506" i="59"/>
  <c r="A1505" i="59"/>
  <c r="A3929" i="59" l="1"/>
  <c r="C3930" i="59"/>
  <c r="C1507" i="59"/>
  <c r="A1506" i="59"/>
  <c r="B2414" i="59"/>
  <c r="A2413" i="59"/>
  <c r="C3931" i="59" l="1"/>
  <c r="A3930" i="59"/>
  <c r="A2414" i="59"/>
  <c r="B2415" i="59"/>
  <c r="C1508" i="59"/>
  <c r="A1507" i="59"/>
  <c r="C3932" i="59" l="1"/>
  <c r="A3931" i="59"/>
  <c r="C1509" i="59"/>
  <c r="A1508" i="59"/>
  <c r="A2415" i="59"/>
  <c r="B2416" i="59"/>
  <c r="C3933" i="59" l="1"/>
  <c r="A3932" i="59"/>
  <c r="B2417" i="59"/>
  <c r="A2416" i="59"/>
  <c r="C1510" i="59"/>
  <c r="A1509" i="59"/>
  <c r="A3933" i="59" l="1"/>
  <c r="C3934" i="59"/>
  <c r="C1511" i="59"/>
  <c r="A1510" i="59"/>
  <c r="A2417" i="59"/>
  <c r="B2418" i="59"/>
  <c r="C3935" i="59" l="1"/>
  <c r="A3934" i="59"/>
  <c r="B2419" i="59"/>
  <c r="A2418" i="59"/>
  <c r="C1512" i="59"/>
  <c r="A1511" i="59"/>
  <c r="C3936" i="59" l="1"/>
  <c r="A3935" i="59"/>
  <c r="C1513" i="59"/>
  <c r="A1512" i="59"/>
  <c r="B2420" i="59"/>
  <c r="A2419" i="59"/>
  <c r="C3937" i="59" l="1"/>
  <c r="A3936" i="59"/>
  <c r="A2420" i="59"/>
  <c r="B2421" i="59"/>
  <c r="C1514" i="59"/>
  <c r="A1513" i="59"/>
  <c r="A3937" i="59" l="1"/>
  <c r="C3938" i="59"/>
  <c r="C1515" i="59"/>
  <c r="A1514" i="59"/>
  <c r="A2421" i="59"/>
  <c r="B2422" i="59"/>
  <c r="A3938" i="59" l="1"/>
  <c r="C3939" i="59"/>
  <c r="A2422" i="59"/>
  <c r="B2423" i="59"/>
  <c r="C1516" i="59"/>
  <c r="A1515" i="59"/>
  <c r="C3940" i="59" l="1"/>
  <c r="A3939" i="59"/>
  <c r="C1517" i="59"/>
  <c r="A1516" i="59"/>
  <c r="A2423" i="59"/>
  <c r="B2424" i="59"/>
  <c r="C3941" i="59" l="1"/>
  <c r="A3940" i="59"/>
  <c r="A2424" i="59"/>
  <c r="B2425" i="59"/>
  <c r="C1518" i="59"/>
  <c r="A1517" i="59"/>
  <c r="A3941" i="59" l="1"/>
  <c r="C3942" i="59"/>
  <c r="C1519" i="59"/>
  <c r="A1518" i="59"/>
  <c r="B2426" i="59"/>
  <c r="A2425" i="59"/>
  <c r="C3943" i="59" l="1"/>
  <c r="A3942" i="59"/>
  <c r="B2427" i="59"/>
  <c r="A2426" i="59"/>
  <c r="C1520" i="59"/>
  <c r="A1519" i="59"/>
  <c r="C3944" i="59" l="1"/>
  <c r="A3943" i="59"/>
  <c r="C1521" i="59"/>
  <c r="A1520" i="59"/>
  <c r="A2427" i="59"/>
  <c r="B2428" i="59"/>
  <c r="C3945" i="59" l="1"/>
  <c r="A3944" i="59"/>
  <c r="B2429" i="59"/>
  <c r="A2428" i="59"/>
  <c r="C1522" i="59"/>
  <c r="A1521" i="59"/>
  <c r="A3945" i="59" l="1"/>
  <c r="C3946" i="59"/>
  <c r="C1523" i="59"/>
  <c r="A1522" i="59"/>
  <c r="B2430" i="59"/>
  <c r="A2429" i="59"/>
  <c r="C3947" i="59" l="1"/>
  <c r="A3946" i="59"/>
  <c r="A2430" i="59"/>
  <c r="B2431" i="59"/>
  <c r="C1524" i="59"/>
  <c r="A1523" i="59"/>
  <c r="C3948" i="59" l="1"/>
  <c r="A3947" i="59"/>
  <c r="C1525" i="59"/>
  <c r="A1524" i="59"/>
  <c r="A2431" i="59"/>
  <c r="B2432" i="59"/>
  <c r="C3949" i="59" l="1"/>
  <c r="A3948" i="59"/>
  <c r="B2433" i="59"/>
  <c r="A2432" i="59"/>
  <c r="C1526" i="59"/>
  <c r="A1525" i="59"/>
  <c r="A3949" i="59" l="1"/>
  <c r="C3950" i="59"/>
  <c r="C1527" i="59"/>
  <c r="A1526" i="59"/>
  <c r="A2433" i="59"/>
  <c r="B2434" i="59"/>
  <c r="C3951" i="59" l="1"/>
  <c r="A3950" i="59"/>
  <c r="B2435" i="59"/>
  <c r="A2434" i="59"/>
  <c r="C1528" i="59"/>
  <c r="A1527" i="59"/>
  <c r="C3952" i="59" l="1"/>
  <c r="A3951" i="59"/>
  <c r="C1529" i="59"/>
  <c r="A1528" i="59"/>
  <c r="B2436" i="59"/>
  <c r="A2435" i="59"/>
  <c r="C3953" i="59" l="1"/>
  <c r="A3952" i="59"/>
  <c r="A2436" i="59"/>
  <c r="B2437" i="59"/>
  <c r="C1530" i="59"/>
  <c r="A1529" i="59"/>
  <c r="A3953" i="59" l="1"/>
  <c r="C3954" i="59"/>
  <c r="C1531" i="59"/>
  <c r="A1530" i="59"/>
  <c r="B2438" i="59"/>
  <c r="A2437" i="59"/>
  <c r="C3955" i="59" l="1"/>
  <c r="A3954" i="59"/>
  <c r="A2438" i="59"/>
  <c r="B2439" i="59"/>
  <c r="C1533" i="59"/>
  <c r="A1531" i="59"/>
  <c r="C3956" i="59" l="1"/>
  <c r="A3955" i="59"/>
  <c r="C1534" i="59"/>
  <c r="A1533" i="59"/>
  <c r="A2439" i="59"/>
  <c r="B2440" i="59"/>
  <c r="C3957" i="59" l="1"/>
  <c r="A3956" i="59"/>
  <c r="B2441" i="59"/>
  <c r="A2440" i="59"/>
  <c r="C1535" i="59"/>
  <c r="A1534" i="59"/>
  <c r="A3957" i="59" l="1"/>
  <c r="C3958" i="59"/>
  <c r="C1536" i="59"/>
  <c r="A1535" i="59"/>
  <c r="B2442" i="59"/>
  <c r="A2441" i="59"/>
  <c r="A3958" i="59" l="1"/>
  <c r="B2443" i="59"/>
  <c r="A2442" i="59"/>
  <c r="C1537" i="59"/>
  <c r="A1536" i="59"/>
  <c r="C3960" i="59" l="1"/>
  <c r="A3959" i="59"/>
  <c r="C1538" i="59"/>
  <c r="A1537" i="59"/>
  <c r="B2444" i="59"/>
  <c r="A2443" i="59"/>
  <c r="C3961" i="59" l="1"/>
  <c r="A3960" i="59"/>
  <c r="B2445" i="59"/>
  <c r="A2444" i="59"/>
  <c r="C1539" i="59"/>
  <c r="A1538" i="59"/>
  <c r="A3961" i="59" l="1"/>
  <c r="C3962" i="59"/>
  <c r="C1540" i="59"/>
  <c r="A1539" i="59"/>
  <c r="A2445" i="59"/>
  <c r="B2446" i="59"/>
  <c r="C3963" i="59" l="1"/>
  <c r="A3962" i="59"/>
  <c r="A2446" i="59"/>
  <c r="B2447" i="59"/>
  <c r="A1540" i="59"/>
  <c r="C1541" i="59"/>
  <c r="C3964" i="59" l="1"/>
  <c r="A3963" i="59"/>
  <c r="C1542" i="59"/>
  <c r="A1541" i="59"/>
  <c r="B2448" i="59"/>
  <c r="A2447" i="59"/>
  <c r="C3965" i="59" l="1"/>
  <c r="A3964" i="59"/>
  <c r="A2448" i="59"/>
  <c r="B2449" i="59"/>
  <c r="C1543" i="59"/>
  <c r="A1542" i="59"/>
  <c r="A3965" i="59" l="1"/>
  <c r="C3966" i="59"/>
  <c r="C1544" i="59"/>
  <c r="A1543" i="59"/>
  <c r="B2450" i="59"/>
  <c r="A2449" i="59"/>
  <c r="C3967" i="59" l="1"/>
  <c r="A3966" i="59"/>
  <c r="B2451" i="59"/>
  <c r="A2450" i="59"/>
  <c r="C1545" i="59"/>
  <c r="A1544" i="59"/>
  <c r="C3968" i="59" l="1"/>
  <c r="A3967" i="59"/>
  <c r="C1546" i="59"/>
  <c r="A1545" i="59"/>
  <c r="A2451" i="59"/>
  <c r="B2452" i="59"/>
  <c r="C3969" i="59" l="1"/>
  <c r="A3968" i="59"/>
  <c r="B2453" i="59"/>
  <c r="A2452" i="59"/>
  <c r="C1547" i="59"/>
  <c r="A1546" i="59"/>
  <c r="A3969" i="59" l="1"/>
  <c r="C3970" i="59"/>
  <c r="C1548" i="59"/>
  <c r="A1547" i="59"/>
  <c r="B2454" i="59"/>
  <c r="A2453" i="59"/>
  <c r="A3970" i="59" l="1"/>
  <c r="C3971" i="59"/>
  <c r="A2454" i="59"/>
  <c r="B2455" i="59"/>
  <c r="C1549" i="59"/>
  <c r="A1548" i="59"/>
  <c r="C3972" i="59" l="1"/>
  <c r="A3971" i="59"/>
  <c r="C1550" i="59"/>
  <c r="A1549" i="59"/>
  <c r="B2456" i="59"/>
  <c r="A2455" i="59"/>
  <c r="C3973" i="59" l="1"/>
  <c r="A3972" i="59"/>
  <c r="B2457" i="59"/>
  <c r="A2456" i="59"/>
  <c r="C1551" i="59"/>
  <c r="A1550" i="59"/>
  <c r="A3973" i="59" l="1"/>
  <c r="C3974" i="59"/>
  <c r="C1552" i="59"/>
  <c r="A1551" i="59"/>
  <c r="A2457" i="59"/>
  <c r="B2458" i="59"/>
  <c r="A3974" i="59" l="1"/>
  <c r="B2459" i="59"/>
  <c r="A2458" i="59"/>
  <c r="C1553" i="59"/>
  <c r="A1552" i="59"/>
  <c r="C3976" i="59" l="1"/>
  <c r="A3975" i="59"/>
  <c r="C1554" i="59"/>
  <c r="A1553" i="59"/>
  <c r="B2460" i="59"/>
  <c r="A2459" i="59"/>
  <c r="C3977" i="59" l="1"/>
  <c r="A3976" i="59"/>
  <c r="A2460" i="59"/>
  <c r="B2461" i="59"/>
  <c r="C1555" i="59"/>
  <c r="A1554" i="59"/>
  <c r="A3977" i="59" l="1"/>
  <c r="C3978" i="59"/>
  <c r="C1556" i="59"/>
  <c r="A1555" i="59"/>
  <c r="B2462" i="59"/>
  <c r="A2461" i="59"/>
  <c r="C3979" i="59" l="1"/>
  <c r="A3978" i="59"/>
  <c r="A2462" i="59"/>
  <c r="B2463" i="59"/>
  <c r="C1557" i="59"/>
  <c r="A1556" i="59"/>
  <c r="C3980" i="59" l="1"/>
  <c r="A3979" i="59"/>
  <c r="C1558" i="59"/>
  <c r="A1557" i="59"/>
  <c r="A2463" i="59"/>
  <c r="B2464" i="59"/>
  <c r="C3981" i="59" l="1"/>
  <c r="A3980" i="59"/>
  <c r="B2465" i="59"/>
  <c r="A2464" i="59"/>
  <c r="C1559" i="59"/>
  <c r="A1558" i="59"/>
  <c r="A3981" i="59" l="1"/>
  <c r="C3982" i="59"/>
  <c r="C1560" i="59"/>
  <c r="A1559" i="59"/>
  <c r="B2466" i="59"/>
  <c r="A2465" i="59"/>
  <c r="C3983" i="59" l="1"/>
  <c r="A3982" i="59"/>
  <c r="B2467" i="59"/>
  <c r="A2466" i="59"/>
  <c r="C1561" i="59"/>
  <c r="A1560" i="59"/>
  <c r="C3984" i="59" l="1"/>
  <c r="A3983" i="59"/>
  <c r="C1562" i="59"/>
  <c r="A1561" i="59"/>
  <c r="B2468" i="59"/>
  <c r="A2467" i="59"/>
  <c r="C3985" i="59" l="1"/>
  <c r="A3984" i="59"/>
  <c r="B2469" i="59"/>
  <c r="A2468" i="59"/>
  <c r="C1563" i="59"/>
  <c r="A1562" i="59"/>
  <c r="A3985" i="59" l="1"/>
  <c r="C3986" i="59"/>
  <c r="C1564" i="59"/>
  <c r="A1563" i="59"/>
  <c r="A2469" i="59"/>
  <c r="B2470" i="59"/>
  <c r="C3987" i="59" l="1"/>
  <c r="A3986" i="59"/>
  <c r="A2470" i="59"/>
  <c r="B2471" i="59"/>
  <c r="C1565" i="59"/>
  <c r="A1564" i="59"/>
  <c r="C3988" i="59" l="1"/>
  <c r="A3987" i="59"/>
  <c r="C1566" i="59"/>
  <c r="A1565" i="59"/>
  <c r="B2472" i="59"/>
  <c r="A2471" i="59"/>
  <c r="C3989" i="59" l="1"/>
  <c r="A3988" i="59"/>
  <c r="A2472" i="59"/>
  <c r="B2473" i="59"/>
  <c r="C1567" i="59"/>
  <c r="A1566" i="59"/>
  <c r="A3989" i="59" l="1"/>
  <c r="C3990" i="59"/>
  <c r="C1568" i="59"/>
  <c r="A1567" i="59"/>
  <c r="A2473" i="59"/>
  <c r="B2474" i="59"/>
  <c r="C3991" i="59" l="1"/>
  <c r="A3990" i="59"/>
  <c r="B2475" i="59"/>
  <c r="A2474" i="59"/>
  <c r="C1569" i="59"/>
  <c r="A1568" i="59"/>
  <c r="C3992" i="59" l="1"/>
  <c r="A3991" i="59"/>
  <c r="C1570" i="59"/>
  <c r="A1569" i="59"/>
  <c r="A2475" i="59"/>
  <c r="B2476" i="59"/>
  <c r="C3993" i="59" l="1"/>
  <c r="A3992" i="59"/>
  <c r="A2476" i="59"/>
  <c r="B2477" i="59"/>
  <c r="C1571" i="59"/>
  <c r="A1570" i="59"/>
  <c r="A3993" i="59" l="1"/>
  <c r="C3994" i="59"/>
  <c r="C1572" i="59"/>
  <c r="A1571" i="59"/>
  <c r="B2478" i="59"/>
  <c r="A2477" i="59"/>
  <c r="C3995" i="59" l="1"/>
  <c r="A3994" i="59"/>
  <c r="A2478" i="59"/>
  <c r="B2479" i="59"/>
  <c r="C1573" i="59"/>
  <c r="A1572" i="59"/>
  <c r="C3996" i="59" l="1"/>
  <c r="A3995" i="59"/>
  <c r="C1574" i="59"/>
  <c r="A1573" i="59"/>
  <c r="A2479" i="59"/>
  <c r="B2480" i="59"/>
  <c r="C3997" i="59" l="1"/>
  <c r="A3996" i="59"/>
  <c r="B2481" i="59"/>
  <c r="A2480" i="59"/>
  <c r="C1575" i="59"/>
  <c r="A1574" i="59"/>
  <c r="A3997" i="59" l="1"/>
  <c r="C3998" i="59"/>
  <c r="C1576" i="59"/>
  <c r="A1575" i="59"/>
  <c r="A2481" i="59"/>
  <c r="B2482" i="59"/>
  <c r="C3999" i="59" l="1"/>
  <c r="A3998" i="59"/>
  <c r="B2483" i="59"/>
  <c r="A2482" i="59"/>
  <c r="C1577" i="59"/>
  <c r="A1576" i="59"/>
  <c r="C4000" i="59" l="1"/>
  <c r="A3999" i="59"/>
  <c r="C1578" i="59"/>
  <c r="A1577" i="59"/>
  <c r="B2484" i="59"/>
  <c r="A2483" i="59"/>
  <c r="C1719" i="59"/>
  <c r="A1718" i="59"/>
  <c r="C4001" i="59" l="1"/>
  <c r="A4000" i="59"/>
  <c r="A2484" i="59"/>
  <c r="B2485" i="59"/>
  <c r="C1579" i="59"/>
  <c r="A1578" i="59"/>
  <c r="C1720" i="59"/>
  <c r="A1719" i="59"/>
  <c r="A4001" i="59" l="1"/>
  <c r="C4002" i="59"/>
  <c r="C1580" i="59"/>
  <c r="A1579" i="59"/>
  <c r="A2485" i="59"/>
  <c r="B2486" i="59"/>
  <c r="C1721" i="59"/>
  <c r="A1720" i="59"/>
  <c r="C4003" i="59" l="1"/>
  <c r="A4002" i="59"/>
  <c r="A2486" i="59"/>
  <c r="B2487" i="59"/>
  <c r="C1581" i="59"/>
  <c r="A1580" i="59"/>
  <c r="C1722" i="59"/>
  <c r="A1721" i="59"/>
  <c r="C4004" i="59" l="1"/>
  <c r="A4003" i="59"/>
  <c r="C1582" i="59"/>
  <c r="A1581" i="59"/>
  <c r="A2487" i="59"/>
  <c r="B2488" i="59"/>
  <c r="C1723" i="59"/>
  <c r="A1722" i="59"/>
  <c r="C4005" i="59" l="1"/>
  <c r="A4004" i="59"/>
  <c r="B2489" i="59"/>
  <c r="A2488" i="59"/>
  <c r="C1583" i="59"/>
  <c r="A1582" i="59"/>
  <c r="C1724" i="59"/>
  <c r="A1723" i="59"/>
  <c r="A4005" i="59" l="1"/>
  <c r="C4006" i="59"/>
  <c r="C1584" i="59"/>
  <c r="A1583" i="59"/>
  <c r="B2490" i="59"/>
  <c r="A2489" i="59"/>
  <c r="C1725" i="59"/>
  <c r="A1724" i="59"/>
  <c r="C4007" i="59" l="1"/>
  <c r="A4006" i="59"/>
  <c r="B2491" i="59"/>
  <c r="A2490" i="59"/>
  <c r="C1585" i="59"/>
  <c r="A1584" i="59"/>
  <c r="C1726" i="59"/>
  <c r="A1725" i="59"/>
  <c r="C4008" i="59" l="1"/>
  <c r="A4007" i="59"/>
  <c r="C1586" i="59"/>
  <c r="A1585" i="59"/>
  <c r="A2491" i="59"/>
  <c r="B2492" i="59"/>
  <c r="C1727" i="59"/>
  <c r="A1726" i="59"/>
  <c r="C4009" i="59" l="1"/>
  <c r="A4008" i="59"/>
  <c r="B2493" i="59"/>
  <c r="A2492" i="59"/>
  <c r="C1587" i="59"/>
  <c r="A1586" i="59"/>
  <c r="C1728" i="59"/>
  <c r="A1727" i="59"/>
  <c r="A4009" i="59" l="1"/>
  <c r="C4010" i="59"/>
  <c r="C1588" i="59"/>
  <c r="A1587" i="59"/>
  <c r="B2494" i="59"/>
  <c r="A2493" i="59"/>
  <c r="C1729" i="59"/>
  <c r="A1728" i="59"/>
  <c r="C4011" i="59" l="1"/>
  <c r="A4010" i="59"/>
  <c r="A2494" i="59"/>
  <c r="B2495" i="59"/>
  <c r="C1589" i="59"/>
  <c r="A1588" i="59"/>
  <c r="C1730" i="59"/>
  <c r="A1729" i="59"/>
  <c r="C4012" i="59" l="1"/>
  <c r="A4011" i="59"/>
  <c r="C1590" i="59"/>
  <c r="A1589" i="59"/>
  <c r="B2496" i="59"/>
  <c r="A2495" i="59"/>
  <c r="C1731" i="59"/>
  <c r="A1730" i="59"/>
  <c r="C4013" i="59" l="1"/>
  <c r="A4012" i="59"/>
  <c r="B2497" i="59"/>
  <c r="A2496" i="59"/>
  <c r="C1591" i="59"/>
  <c r="A1590" i="59"/>
  <c r="C1732" i="59"/>
  <c r="A1731" i="59"/>
  <c r="A4013" i="59" l="1"/>
  <c r="C4014" i="59"/>
  <c r="C1592" i="59"/>
  <c r="A1591" i="59"/>
  <c r="A2497" i="59"/>
  <c r="B2498" i="59"/>
  <c r="C1733" i="59"/>
  <c r="A1732" i="59"/>
  <c r="C4015" i="59" l="1"/>
  <c r="A4014" i="59"/>
  <c r="B2499" i="59"/>
  <c r="A2498" i="59"/>
  <c r="C1593" i="59"/>
  <c r="A1592" i="59"/>
  <c r="C1734" i="59"/>
  <c r="A1733" i="59"/>
  <c r="C4016" i="59" l="1"/>
  <c r="A4015" i="59"/>
  <c r="C1594" i="59"/>
  <c r="A1593" i="59"/>
  <c r="B2500" i="59"/>
  <c r="A2499" i="59"/>
  <c r="C1735" i="59"/>
  <c r="A1734" i="59"/>
  <c r="C4017" i="59" l="1"/>
  <c r="A4016" i="59"/>
  <c r="A2500" i="59"/>
  <c r="B2501" i="59"/>
  <c r="C1595" i="59"/>
  <c r="A1594" i="59"/>
  <c r="C1736" i="59"/>
  <c r="A1735" i="59"/>
  <c r="A4017" i="59" l="1"/>
  <c r="C4018" i="59"/>
  <c r="C1596" i="59"/>
  <c r="A1595" i="59"/>
  <c r="B2502" i="59"/>
  <c r="A2501" i="59"/>
  <c r="C1737" i="59"/>
  <c r="A1736" i="59"/>
  <c r="C4019" i="59" l="1"/>
  <c r="A4018" i="59"/>
  <c r="A2502" i="59"/>
  <c r="B2503" i="59"/>
  <c r="C1597" i="59"/>
  <c r="A1596" i="59"/>
  <c r="C1738" i="59"/>
  <c r="A1737" i="59"/>
  <c r="C4020" i="59" l="1"/>
  <c r="A4019" i="59"/>
  <c r="C1598" i="59"/>
  <c r="A1597" i="59"/>
  <c r="A2503" i="59"/>
  <c r="B2504" i="59"/>
  <c r="C1739" i="59"/>
  <c r="A1738" i="59"/>
  <c r="C4021" i="59" l="1"/>
  <c r="A4020" i="59"/>
  <c r="B2505" i="59"/>
  <c r="A2504" i="59"/>
  <c r="C1599" i="59"/>
  <c r="A1598" i="59"/>
  <c r="C1740" i="59"/>
  <c r="A1739" i="59"/>
  <c r="A4021" i="59" l="1"/>
  <c r="C4022" i="59"/>
  <c r="C1600" i="59"/>
  <c r="A1599" i="59"/>
  <c r="B2506" i="59"/>
  <c r="A2505" i="59"/>
  <c r="C1741" i="59"/>
  <c r="A1740" i="59"/>
  <c r="C4023" i="59" l="1"/>
  <c r="A4022" i="59"/>
  <c r="B2507" i="59"/>
  <c r="A2506" i="59"/>
  <c r="C1601" i="59"/>
  <c r="A1600" i="59"/>
  <c r="C1742" i="59"/>
  <c r="A1741" i="59"/>
  <c r="C4024" i="59" l="1"/>
  <c r="A4023" i="59"/>
  <c r="C1602" i="59"/>
  <c r="A1601" i="59"/>
  <c r="B2508" i="59"/>
  <c r="A2507" i="59"/>
  <c r="C1743" i="59"/>
  <c r="A1742" i="59"/>
  <c r="A4024" i="59" l="1"/>
  <c r="B2509" i="59"/>
  <c r="A2508" i="59"/>
  <c r="C1603" i="59"/>
  <c r="A1602" i="59"/>
  <c r="C1744" i="59"/>
  <c r="A1743" i="59"/>
  <c r="A4025" i="59" l="1"/>
  <c r="C4026" i="59"/>
  <c r="C1604" i="59"/>
  <c r="A1603" i="59"/>
  <c r="A2509" i="59"/>
  <c r="B2510" i="59"/>
  <c r="C1745" i="59"/>
  <c r="A1744" i="59"/>
  <c r="C4027" i="59" l="1"/>
  <c r="A4026" i="59"/>
  <c r="A2510" i="59"/>
  <c r="B2511" i="59"/>
  <c r="C1605" i="59"/>
  <c r="A1604" i="59"/>
  <c r="C1746" i="59"/>
  <c r="A1745" i="59"/>
  <c r="C4028" i="59" l="1"/>
  <c r="A4027" i="59"/>
  <c r="C1606" i="59"/>
  <c r="A1605" i="59"/>
  <c r="B2512" i="59"/>
  <c r="A2511" i="59"/>
  <c r="C1747" i="59"/>
  <c r="A1746" i="59"/>
  <c r="C4029" i="59" l="1"/>
  <c r="A4028" i="59"/>
  <c r="A2512" i="59"/>
  <c r="B2513" i="59"/>
  <c r="C1607" i="59"/>
  <c r="A1606" i="59"/>
  <c r="C1748" i="59"/>
  <c r="A1747" i="59"/>
  <c r="A4029" i="59" l="1"/>
  <c r="C4030" i="59"/>
  <c r="C1608" i="59"/>
  <c r="A1607" i="59"/>
  <c r="B2514" i="59"/>
  <c r="A2513" i="59"/>
  <c r="C1749" i="59"/>
  <c r="A1748" i="59"/>
  <c r="C4031" i="59" l="1"/>
  <c r="A4030" i="59"/>
  <c r="B2515" i="59"/>
  <c r="A2514" i="59"/>
  <c r="C1609" i="59"/>
  <c r="A1608" i="59"/>
  <c r="C1750" i="59"/>
  <c r="A1749" i="59"/>
  <c r="C4032" i="59" l="1"/>
  <c r="A4031" i="59"/>
  <c r="C1610" i="59"/>
  <c r="A1609" i="59"/>
  <c r="A2515" i="59"/>
  <c r="B2516" i="59"/>
  <c r="C1751" i="59"/>
  <c r="A1750" i="59"/>
  <c r="C4033" i="59" l="1"/>
  <c r="A4032" i="59"/>
  <c r="B2517" i="59"/>
  <c r="A2516" i="59"/>
  <c r="C1611" i="59"/>
  <c r="A1610" i="59"/>
  <c r="C1752" i="59"/>
  <c r="A1751" i="59"/>
  <c r="A4033" i="59" l="1"/>
  <c r="C4034" i="59"/>
  <c r="C1612" i="59"/>
  <c r="A1611" i="59"/>
  <c r="B2518" i="59"/>
  <c r="A2517" i="59"/>
  <c r="C1753" i="59"/>
  <c r="A1752" i="59"/>
  <c r="C4035" i="59" l="1"/>
  <c r="A4034" i="59"/>
  <c r="A2518" i="59"/>
  <c r="B2519" i="59"/>
  <c r="C1613" i="59"/>
  <c r="A1612" i="59"/>
  <c r="C1754" i="59"/>
  <c r="A1753" i="59"/>
  <c r="C4036" i="59" l="1"/>
  <c r="A4035" i="59"/>
  <c r="A1613" i="59"/>
  <c r="C1614" i="59"/>
  <c r="B2520" i="59"/>
  <c r="A2519" i="59"/>
  <c r="C1755" i="59"/>
  <c r="A1754" i="59"/>
  <c r="C4037" i="59" l="1"/>
  <c r="A4036" i="59"/>
  <c r="B2521" i="59"/>
  <c r="A2520" i="59"/>
  <c r="C1615" i="59"/>
  <c r="A1614" i="59"/>
  <c r="C1756" i="59"/>
  <c r="A1755" i="59"/>
  <c r="A4037" i="59" l="1"/>
  <c r="C4038" i="59"/>
  <c r="C1616" i="59"/>
  <c r="A1615" i="59"/>
  <c r="A2521" i="59"/>
  <c r="B2522" i="59"/>
  <c r="C1757" i="59"/>
  <c r="A1756" i="59"/>
  <c r="C4039" i="59" l="1"/>
  <c r="A4038" i="59"/>
  <c r="B2523" i="59"/>
  <c r="A2522" i="59"/>
  <c r="C1617" i="59"/>
  <c r="A1616" i="59"/>
  <c r="C1758" i="59"/>
  <c r="A1757" i="59"/>
  <c r="C4040" i="59" l="1"/>
  <c r="A4039" i="59"/>
  <c r="A1617" i="59"/>
  <c r="C1618" i="59"/>
  <c r="B2524" i="59"/>
  <c r="A2523" i="59"/>
  <c r="C1759" i="59"/>
  <c r="A1758" i="59"/>
  <c r="C4041" i="59" l="1"/>
  <c r="A4040" i="59"/>
  <c r="A2524" i="59"/>
  <c r="B2525" i="59"/>
  <c r="C1619" i="59"/>
  <c r="A1618" i="59"/>
  <c r="C1760" i="59"/>
  <c r="A1759" i="59"/>
  <c r="A4041" i="59" l="1"/>
  <c r="C4042" i="59"/>
  <c r="C1620" i="59"/>
  <c r="A1619" i="59"/>
  <c r="B2526" i="59"/>
  <c r="A2525" i="59"/>
  <c r="C1761" i="59"/>
  <c r="A1760" i="59"/>
  <c r="C4043" i="59" l="1"/>
  <c r="A4042" i="59"/>
  <c r="A2526" i="59"/>
  <c r="B2527" i="59"/>
  <c r="C1621" i="59"/>
  <c r="A1620" i="59"/>
  <c r="C1762" i="59"/>
  <c r="A1761" i="59"/>
  <c r="C4044" i="59" l="1"/>
  <c r="A4043" i="59"/>
  <c r="C1622" i="59"/>
  <c r="A1621" i="59"/>
  <c r="A2527" i="59"/>
  <c r="B2528" i="59"/>
  <c r="C1763" i="59"/>
  <c r="A1762" i="59"/>
  <c r="C4045" i="59" l="1"/>
  <c r="A4044" i="59"/>
  <c r="B2529" i="59"/>
  <c r="A2528" i="59"/>
  <c r="C1623" i="59"/>
  <c r="A1622" i="59"/>
  <c r="C1764" i="59"/>
  <c r="A1763" i="59"/>
  <c r="A4045" i="59" l="1"/>
  <c r="C4046" i="59"/>
  <c r="C1624" i="59"/>
  <c r="A1623" i="59"/>
  <c r="B2530" i="59"/>
  <c r="A2529" i="59"/>
  <c r="C1765" i="59"/>
  <c r="A1764" i="59"/>
  <c r="C4047" i="59" l="1"/>
  <c r="A4046" i="59"/>
  <c r="B2531" i="59"/>
  <c r="A2530" i="59"/>
  <c r="C1625" i="59"/>
  <c r="A1624" i="59"/>
  <c r="C1766" i="59"/>
  <c r="A1765" i="59"/>
  <c r="C4048" i="59" l="1"/>
  <c r="A4047" i="59"/>
  <c r="C1626" i="59"/>
  <c r="A1625" i="59"/>
  <c r="B2532" i="59"/>
  <c r="A2531" i="59"/>
  <c r="C1767" i="59"/>
  <c r="A1766" i="59"/>
  <c r="C4049" i="59" l="1"/>
  <c r="A4048" i="59"/>
  <c r="B2533" i="59"/>
  <c r="A2532" i="59"/>
  <c r="C1627" i="59"/>
  <c r="A1626" i="59"/>
  <c r="C1768" i="59"/>
  <c r="A1767" i="59"/>
  <c r="A4049" i="59" l="1"/>
  <c r="C4050" i="59"/>
  <c r="A1627" i="59"/>
  <c r="C1628" i="59"/>
  <c r="A2533" i="59"/>
  <c r="B2534" i="59"/>
  <c r="C1769" i="59"/>
  <c r="A1768" i="59"/>
  <c r="C4051" i="59" l="1"/>
  <c r="A4050" i="59"/>
  <c r="A2534" i="59"/>
  <c r="B2535" i="59"/>
  <c r="C1629" i="59"/>
  <c r="A1628" i="59"/>
  <c r="C1770" i="59"/>
  <c r="A1769" i="59"/>
  <c r="C4052" i="59" l="1"/>
  <c r="A4051" i="59"/>
  <c r="A1629" i="59"/>
  <c r="C1630" i="59"/>
  <c r="B2536" i="59"/>
  <c r="A2535" i="59"/>
  <c r="C1771" i="59"/>
  <c r="A1770" i="59"/>
  <c r="C4053" i="59" l="1"/>
  <c r="A4052" i="59"/>
  <c r="B2537" i="59"/>
  <c r="A2536" i="59"/>
  <c r="C1631" i="59"/>
  <c r="A1630" i="59"/>
  <c r="C1772" i="59"/>
  <c r="A1771" i="59"/>
  <c r="A4053" i="59" l="1"/>
  <c r="C4054" i="59"/>
  <c r="C1632" i="59"/>
  <c r="A1631" i="59"/>
  <c r="A2537" i="59"/>
  <c r="B2538" i="59"/>
  <c r="C1773" i="59"/>
  <c r="A1772" i="59"/>
  <c r="C4055" i="59" l="1"/>
  <c r="A4054" i="59"/>
  <c r="B2539" i="59"/>
  <c r="A2538" i="59"/>
  <c r="C1633" i="59"/>
  <c r="A1632" i="59"/>
  <c r="C1774" i="59"/>
  <c r="A1773" i="59"/>
  <c r="C4056" i="59" l="1"/>
  <c r="A4055" i="59"/>
  <c r="C1634" i="59"/>
  <c r="A1633" i="59"/>
  <c r="A2539" i="59"/>
  <c r="B2540" i="59"/>
  <c r="C1775" i="59"/>
  <c r="A1774" i="59"/>
  <c r="C4057" i="59" l="1"/>
  <c r="A4056" i="59"/>
  <c r="A2540" i="59"/>
  <c r="B2541" i="59"/>
  <c r="C1635" i="59"/>
  <c r="A1634" i="59"/>
  <c r="C1776" i="59"/>
  <c r="A1775" i="59"/>
  <c r="A4057" i="59" l="1"/>
  <c r="C4058" i="59"/>
  <c r="C1636" i="59"/>
  <c r="A1635" i="59"/>
  <c r="A2541" i="59"/>
  <c r="B2542" i="59"/>
  <c r="C1777" i="59"/>
  <c r="A1776" i="59"/>
  <c r="C4059" i="59" l="1"/>
  <c r="A4058" i="59"/>
  <c r="A2542" i="59"/>
  <c r="B2543" i="59"/>
  <c r="C1637" i="59"/>
  <c r="A1636" i="59"/>
  <c r="C1778" i="59"/>
  <c r="A1777" i="59"/>
  <c r="C4060" i="59" l="1"/>
  <c r="A4059" i="59"/>
  <c r="C1638" i="59"/>
  <c r="A1637" i="59"/>
  <c r="B2544" i="59"/>
  <c r="A2543" i="59"/>
  <c r="C1779" i="59"/>
  <c r="A1778" i="59"/>
  <c r="C4061" i="59" l="1"/>
  <c r="A4060" i="59"/>
  <c r="B2545" i="59"/>
  <c r="A2544" i="59"/>
  <c r="C1639" i="59"/>
  <c r="A1638" i="59"/>
  <c r="C1780" i="59"/>
  <c r="A1779" i="59"/>
  <c r="A4061" i="59" l="1"/>
  <c r="C4062" i="59"/>
  <c r="C1640" i="59"/>
  <c r="A1639" i="59"/>
  <c r="A2545" i="59"/>
  <c r="B2546" i="59"/>
  <c r="C1781" i="59"/>
  <c r="A1780" i="59"/>
  <c r="C4063" i="59" l="1"/>
  <c r="A4062" i="59"/>
  <c r="B2547" i="59"/>
  <c r="A2546" i="59"/>
  <c r="C1641" i="59"/>
  <c r="A1640" i="59"/>
  <c r="A1781" i="59"/>
  <c r="C4064" i="59" l="1"/>
  <c r="A4063" i="59"/>
  <c r="C1642" i="59"/>
  <c r="A1641" i="59"/>
  <c r="A2547" i="59"/>
  <c r="B2548" i="59"/>
  <c r="C1783" i="59"/>
  <c r="A1782" i="59"/>
  <c r="C4065" i="59" l="1"/>
  <c r="A4064" i="59"/>
  <c r="A2548" i="59"/>
  <c r="B2549" i="59"/>
  <c r="C1643" i="59"/>
  <c r="A1642" i="59"/>
  <c r="C1784" i="59"/>
  <c r="A1783" i="59"/>
  <c r="A4065" i="59" l="1"/>
  <c r="C4066" i="59"/>
  <c r="C1644" i="59"/>
  <c r="A1643" i="59"/>
  <c r="B2550" i="59"/>
  <c r="A2549" i="59"/>
  <c r="C1785" i="59"/>
  <c r="A1784" i="59"/>
  <c r="C4067" i="59" l="1"/>
  <c r="A4066" i="59"/>
  <c r="A2550" i="59"/>
  <c r="B2551" i="59"/>
  <c r="C1645" i="59"/>
  <c r="A1644" i="59"/>
  <c r="C1786" i="59"/>
  <c r="A1785" i="59"/>
  <c r="C4068" i="59" l="1"/>
  <c r="A4067" i="59"/>
  <c r="C1646" i="59"/>
  <c r="A1645" i="59"/>
  <c r="B2552" i="59"/>
  <c r="A2551" i="59"/>
  <c r="C1787" i="59"/>
  <c r="A1786" i="59"/>
  <c r="C4069" i="59" l="1"/>
  <c r="A4068" i="59"/>
  <c r="B2553" i="59"/>
  <c r="A2552" i="59"/>
  <c r="C1647" i="59"/>
  <c r="A1646" i="59"/>
  <c r="C1788" i="59"/>
  <c r="A1787" i="59"/>
  <c r="A4069" i="59" l="1"/>
  <c r="C4070" i="59"/>
  <c r="C1648" i="59"/>
  <c r="A1647" i="59"/>
  <c r="B2554" i="59"/>
  <c r="A2553" i="59"/>
  <c r="C1789" i="59"/>
  <c r="A1788" i="59"/>
  <c r="C4071" i="59" l="1"/>
  <c r="A4070" i="59"/>
  <c r="B2555" i="59"/>
  <c r="A2554" i="59"/>
  <c r="C1649" i="59"/>
  <c r="A1648" i="59"/>
  <c r="C1790" i="59"/>
  <c r="A1789" i="59"/>
  <c r="C4072" i="59" l="1"/>
  <c r="A4071" i="59"/>
  <c r="C1650" i="59"/>
  <c r="A1649" i="59"/>
  <c r="A2555" i="59"/>
  <c r="B2556" i="59"/>
  <c r="C1791" i="59"/>
  <c r="A1790" i="59"/>
  <c r="C4073" i="59" l="1"/>
  <c r="A4072" i="59"/>
  <c r="A2556" i="59"/>
  <c r="B2557" i="59"/>
  <c r="C1651" i="59"/>
  <c r="A1650" i="59"/>
  <c r="C1792" i="59"/>
  <c r="A1791" i="59"/>
  <c r="A4073" i="59" l="1"/>
  <c r="C4074" i="59"/>
  <c r="C1652" i="59"/>
  <c r="A1651" i="59"/>
  <c r="B2558" i="59"/>
  <c r="A2557" i="59"/>
  <c r="C1793" i="59"/>
  <c r="A1792" i="59"/>
  <c r="C4075" i="59" l="1"/>
  <c r="A4074" i="59"/>
  <c r="A2558" i="59"/>
  <c r="B2559" i="59"/>
  <c r="C1653" i="59"/>
  <c r="A1652" i="59"/>
  <c r="A1793" i="59"/>
  <c r="C4076" i="59" l="1"/>
  <c r="A4075" i="59"/>
  <c r="C1654" i="59"/>
  <c r="A1653" i="59"/>
  <c r="B2560" i="59"/>
  <c r="A2559" i="59"/>
  <c r="C1795" i="59"/>
  <c r="A1794" i="59"/>
  <c r="C4077" i="59" l="1"/>
  <c r="A4076" i="59"/>
  <c r="B2561" i="59"/>
  <c r="A2560" i="59"/>
  <c r="C1655" i="59"/>
  <c r="A1654" i="59"/>
  <c r="C1796" i="59"/>
  <c r="A1795" i="59"/>
  <c r="A4077" i="59" l="1"/>
  <c r="C4078" i="59"/>
  <c r="C1656" i="59"/>
  <c r="A1655" i="59"/>
  <c r="B2562" i="59"/>
  <c r="A2561" i="59"/>
  <c r="C1797" i="59"/>
  <c r="A1796" i="59"/>
  <c r="C4079" i="59" l="1"/>
  <c r="A4078" i="59"/>
  <c r="B2563" i="59"/>
  <c r="A2562" i="59"/>
  <c r="C1657" i="59"/>
  <c r="A1656" i="59"/>
  <c r="C1798" i="59"/>
  <c r="A1797" i="59"/>
  <c r="C4080" i="59" l="1"/>
  <c r="A4079" i="59"/>
  <c r="C1658" i="59"/>
  <c r="A1657" i="59"/>
  <c r="B2564" i="59"/>
  <c r="A2563" i="59"/>
  <c r="C1799" i="59"/>
  <c r="A1798" i="59"/>
  <c r="C4081" i="59" l="1"/>
  <c r="A4080" i="59"/>
  <c r="A2564" i="59"/>
  <c r="B2565" i="59"/>
  <c r="C1659" i="59"/>
  <c r="A1658" i="59"/>
  <c r="C1800" i="59"/>
  <c r="A1799" i="59"/>
  <c r="A4081" i="59" l="1"/>
  <c r="C4082" i="59"/>
  <c r="C1660" i="59"/>
  <c r="A1659" i="59"/>
  <c r="B2566" i="59"/>
  <c r="A2565" i="59"/>
  <c r="C1801" i="59"/>
  <c r="A1800" i="59"/>
  <c r="C4083" i="59" l="1"/>
  <c r="A4082" i="59"/>
  <c r="A2566" i="59"/>
  <c r="B2567" i="59"/>
  <c r="C1661" i="59"/>
  <c r="A1660" i="59"/>
  <c r="C1802" i="59"/>
  <c r="A1801" i="59"/>
  <c r="C4084" i="59" l="1"/>
  <c r="A4083" i="59"/>
  <c r="C1662" i="59"/>
  <c r="A1661" i="59"/>
  <c r="B2568" i="59"/>
  <c r="A2567" i="59"/>
  <c r="C1803" i="59"/>
  <c r="A1802" i="59"/>
  <c r="C4085" i="59" l="1"/>
  <c r="A4084" i="59"/>
  <c r="B2569" i="59"/>
  <c r="A2568" i="59"/>
  <c r="C1663" i="59"/>
  <c r="A1662" i="59"/>
  <c r="C1804" i="59"/>
  <c r="A1803" i="59"/>
  <c r="A4085" i="59" l="1"/>
  <c r="C4086" i="59"/>
  <c r="C1664" i="59"/>
  <c r="A1663" i="59"/>
  <c r="B2570" i="59"/>
  <c r="A2569" i="59"/>
  <c r="C1805" i="59"/>
  <c r="A1804" i="59"/>
  <c r="C4087" i="59" l="1"/>
  <c r="A4086" i="59"/>
  <c r="B2571" i="59"/>
  <c r="A2570" i="59"/>
  <c r="C1665" i="59"/>
  <c r="A1664" i="59"/>
  <c r="A1805" i="59"/>
  <c r="C4088" i="59" l="1"/>
  <c r="A4087" i="59"/>
  <c r="C1666" i="59"/>
  <c r="A1665" i="59"/>
  <c r="B2572" i="59"/>
  <c r="A2571" i="59"/>
  <c r="C1807" i="59"/>
  <c r="A1806" i="59"/>
  <c r="C4089" i="59" l="1"/>
  <c r="A4088" i="59"/>
  <c r="A2572" i="59"/>
  <c r="B2573" i="59"/>
  <c r="C1667" i="59"/>
  <c r="A1666" i="59"/>
  <c r="C1808" i="59"/>
  <c r="A1807" i="59"/>
  <c r="C4090" i="59" l="1"/>
  <c r="A4089" i="59"/>
  <c r="C1668" i="59"/>
  <c r="A1667" i="59"/>
  <c r="B2574" i="59"/>
  <c r="A2573" i="59"/>
  <c r="C1809" i="59"/>
  <c r="A1808" i="59"/>
  <c r="C4091" i="59" l="1"/>
  <c r="A4090" i="59"/>
  <c r="B2575" i="59"/>
  <c r="A2574" i="59"/>
  <c r="C1669" i="59"/>
  <c r="A1668" i="59"/>
  <c r="C1810" i="59"/>
  <c r="A1809" i="59"/>
  <c r="C4092" i="59" l="1"/>
  <c r="A4091" i="59"/>
  <c r="C1670" i="59"/>
  <c r="A1669" i="59"/>
  <c r="B2576" i="59"/>
  <c r="A2575" i="59"/>
  <c r="C1811" i="59"/>
  <c r="A1810" i="59"/>
  <c r="A4092" i="59" l="1"/>
  <c r="C4093" i="59"/>
  <c r="B2577" i="59"/>
  <c r="A2576" i="59"/>
  <c r="C1671" i="59"/>
  <c r="A1670" i="59"/>
  <c r="C1812" i="59"/>
  <c r="A1811" i="59"/>
  <c r="A4093" i="59" l="1"/>
  <c r="C4094" i="59"/>
  <c r="C1672" i="59"/>
  <c r="A1671" i="59"/>
  <c r="B2578" i="59"/>
  <c r="A2577" i="59"/>
  <c r="C1813" i="59"/>
  <c r="A1812" i="59"/>
  <c r="C4095" i="59" l="1"/>
  <c r="A4094" i="59"/>
  <c r="B2579" i="59"/>
  <c r="A2578" i="59"/>
  <c r="C1673" i="59"/>
  <c r="A1672" i="59"/>
  <c r="C1814" i="59"/>
  <c r="A1813" i="59"/>
  <c r="C4096" i="59" l="1"/>
  <c r="A4095" i="59"/>
  <c r="C1674" i="59"/>
  <c r="A1673" i="59"/>
  <c r="B2580" i="59"/>
  <c r="A2579" i="59"/>
  <c r="C1815" i="59"/>
  <c r="A1814" i="59"/>
  <c r="C4097" i="59" l="1"/>
  <c r="A4096" i="59"/>
  <c r="A2580" i="59"/>
  <c r="B2581" i="59"/>
  <c r="C1675" i="59"/>
  <c r="A1674" i="59"/>
  <c r="C1816" i="59"/>
  <c r="A1815" i="59"/>
  <c r="A4097" i="59" l="1"/>
  <c r="C4098" i="59"/>
  <c r="C1676" i="59"/>
  <c r="A1675" i="59"/>
  <c r="A2581" i="59"/>
  <c r="B2582" i="59"/>
  <c r="C1817" i="59"/>
  <c r="A1816" i="59"/>
  <c r="C4099" i="59" l="1"/>
  <c r="A4098" i="59"/>
  <c r="B2583" i="59"/>
  <c r="A2582" i="59"/>
  <c r="C1677" i="59"/>
  <c r="A1676" i="59"/>
  <c r="A1817" i="59"/>
  <c r="A4099" i="59" l="1"/>
  <c r="C4100" i="59"/>
  <c r="C1678" i="59"/>
  <c r="A1677" i="59"/>
  <c r="B2584" i="59"/>
  <c r="A2583" i="59"/>
  <c r="A1818" i="59"/>
  <c r="C4101" i="59" l="1"/>
  <c r="A4100" i="59"/>
  <c r="B2585" i="59"/>
  <c r="A2584" i="59"/>
  <c r="C1679" i="59"/>
  <c r="A1678" i="59"/>
  <c r="C4102" i="59" l="1"/>
  <c r="A4101" i="59"/>
  <c r="C1680" i="59"/>
  <c r="A1679" i="59"/>
  <c r="B2586" i="59"/>
  <c r="A2585" i="59"/>
  <c r="C4103" i="59" l="1"/>
  <c r="A4102" i="59"/>
  <c r="B2587" i="59"/>
  <c r="A2586" i="59"/>
  <c r="C1681" i="59"/>
  <c r="A1680" i="59"/>
  <c r="C4104" i="59" l="1"/>
  <c r="A4103" i="59"/>
  <c r="C1682" i="59"/>
  <c r="A1681" i="59"/>
  <c r="B2588" i="59"/>
  <c r="A2587" i="59"/>
  <c r="C4105" i="59" l="1"/>
  <c r="A4104" i="59"/>
  <c r="A2588" i="59"/>
  <c r="B2589" i="59"/>
  <c r="C1683" i="59"/>
  <c r="A1682" i="59"/>
  <c r="A4105" i="59" l="1"/>
  <c r="C4106" i="59"/>
  <c r="C1684" i="59"/>
  <c r="A1683" i="59"/>
  <c r="B2590" i="59"/>
  <c r="A2589" i="59"/>
  <c r="A4106" i="59" l="1"/>
  <c r="C4107" i="59"/>
  <c r="B2591" i="59"/>
  <c r="A2590" i="59"/>
  <c r="C1685" i="59"/>
  <c r="A1684" i="59"/>
  <c r="A4107" i="59" l="1"/>
  <c r="C4108" i="59"/>
  <c r="C1686" i="59"/>
  <c r="A1685" i="59"/>
  <c r="B2592" i="59"/>
  <c r="A2591" i="59"/>
  <c r="C4109" i="59" l="1"/>
  <c r="A4108" i="59"/>
  <c r="B2593" i="59"/>
  <c r="A2592" i="59"/>
  <c r="C1687" i="59"/>
  <c r="A1686" i="59"/>
  <c r="A4109" i="59" l="1"/>
  <c r="C4110" i="59"/>
  <c r="C1688" i="59"/>
  <c r="A1687" i="59"/>
  <c r="B2594" i="59"/>
  <c r="A2593" i="59"/>
  <c r="A4110" i="59" l="1"/>
  <c r="C4111" i="59"/>
  <c r="B2595" i="59"/>
  <c r="A2594" i="59"/>
  <c r="C1689" i="59"/>
  <c r="A1688" i="59"/>
  <c r="C4112" i="59" l="1"/>
  <c r="A4111" i="59"/>
  <c r="C1690" i="59"/>
  <c r="A1689" i="59"/>
  <c r="B2596" i="59"/>
  <c r="A2595" i="59"/>
  <c r="A4112" i="59" l="1"/>
  <c r="C4113" i="59"/>
  <c r="A2596" i="59"/>
  <c r="B2597" i="59"/>
  <c r="C1691" i="59"/>
  <c r="A1690" i="59"/>
  <c r="A4113" i="59" l="1"/>
  <c r="C4114" i="59"/>
  <c r="C1692" i="59"/>
  <c r="A1691" i="59"/>
  <c r="B2598" i="59"/>
  <c r="A2597" i="59"/>
  <c r="C4115" i="59" l="1"/>
  <c r="A4114" i="59"/>
  <c r="A2598" i="59"/>
  <c r="B2599" i="59"/>
  <c r="C1693" i="59"/>
  <c r="A1692" i="59"/>
  <c r="C4116" i="59" l="1"/>
  <c r="A4115" i="59"/>
  <c r="C1694" i="59"/>
  <c r="A1693" i="59"/>
  <c r="A2599" i="59"/>
  <c r="B2600" i="59"/>
  <c r="C4117" i="59" l="1"/>
  <c r="A4116" i="59"/>
  <c r="B2601" i="59"/>
  <c r="A2600" i="59"/>
  <c r="C1695" i="59"/>
  <c r="A1694" i="59"/>
  <c r="A4117" i="59" l="1"/>
  <c r="C4118" i="59"/>
  <c r="C1696" i="59"/>
  <c r="A1695" i="59"/>
  <c r="B2602" i="59"/>
  <c r="A2601" i="59"/>
  <c r="C4119" i="59" l="1"/>
  <c r="A4118" i="59"/>
  <c r="A2602" i="59"/>
  <c r="B2603" i="59"/>
  <c r="A1696" i="59"/>
  <c r="C1697" i="59"/>
  <c r="C4120" i="59" l="1"/>
  <c r="A4119" i="59"/>
  <c r="C1698" i="59"/>
  <c r="A1697" i="59"/>
  <c r="B2604" i="59"/>
  <c r="A2603" i="59"/>
  <c r="A4120" i="59" l="1"/>
  <c r="C4121" i="59"/>
  <c r="A2604" i="59"/>
  <c r="B2605" i="59"/>
  <c r="C1699" i="59"/>
  <c r="A1698" i="59"/>
  <c r="A4121" i="59" l="1"/>
  <c r="C4122" i="59"/>
  <c r="C1700" i="59"/>
  <c r="A1699" i="59"/>
  <c r="A2605" i="59"/>
  <c r="B2606" i="59"/>
  <c r="C4123" i="59" l="1"/>
  <c r="A4122" i="59"/>
  <c r="A2606" i="59"/>
  <c r="B2607" i="59"/>
  <c r="C1701" i="59"/>
  <c r="A1700" i="59"/>
  <c r="C4124" i="59" l="1"/>
  <c r="A4123" i="59"/>
  <c r="C1702" i="59"/>
  <c r="A1701" i="59"/>
  <c r="B2608" i="59"/>
  <c r="A2607" i="59"/>
  <c r="A4124" i="59" l="1"/>
  <c r="B2609" i="59"/>
  <c r="A2608" i="59"/>
  <c r="C1703" i="59"/>
  <c r="A1702" i="59"/>
  <c r="C1704" i="59" l="1"/>
  <c r="A1703" i="59"/>
  <c r="B2610" i="59"/>
  <c r="A2609" i="59"/>
  <c r="A2610" i="59" l="1"/>
  <c r="B2611" i="59"/>
  <c r="C1705" i="59"/>
  <c r="A1704" i="59"/>
  <c r="C1706" i="59" l="1"/>
  <c r="A1705" i="59"/>
  <c r="A2611" i="59"/>
  <c r="B2612" i="59"/>
  <c r="A2612" i="59" l="1"/>
  <c r="B2613" i="59"/>
  <c r="C1707" i="59"/>
  <c r="A1706" i="59"/>
  <c r="C1708" i="59" l="1"/>
  <c r="A1707" i="59"/>
  <c r="B2614" i="59"/>
  <c r="A2613" i="59"/>
  <c r="A2614" i="59" l="1"/>
  <c r="B2615" i="59"/>
  <c r="C1709" i="59"/>
  <c r="A1708" i="59"/>
  <c r="C1710" i="59" l="1"/>
  <c r="A1709" i="59"/>
  <c r="A2615" i="59"/>
  <c r="B2616" i="59"/>
  <c r="B2617" i="59" l="1"/>
  <c r="A2616" i="59"/>
  <c r="C1711" i="59"/>
  <c r="A1710" i="59"/>
  <c r="C1712" i="59" l="1"/>
  <c r="A1711" i="59"/>
  <c r="B2618" i="59"/>
  <c r="A2617" i="59"/>
  <c r="B2619" i="59" l="1"/>
  <c r="A2618" i="59"/>
  <c r="C1713" i="59"/>
  <c r="A1712" i="59"/>
  <c r="C1714" i="59" l="1"/>
  <c r="A1713" i="59"/>
  <c r="B2620" i="59"/>
  <c r="A2619" i="59"/>
  <c r="A2620" i="59" l="1"/>
  <c r="B2621" i="59"/>
  <c r="C1715" i="59"/>
  <c r="A1714" i="59"/>
  <c r="C1716" i="59" l="1"/>
  <c r="A1715" i="59"/>
  <c r="A2621" i="59"/>
  <c r="B2622" i="59"/>
  <c r="A2622" i="59" l="1"/>
  <c r="B2623" i="59"/>
  <c r="C1717" i="59"/>
  <c r="A1717" i="59" s="1"/>
  <c r="A1716" i="59"/>
  <c r="A2623" i="59" l="1"/>
  <c r="B2624" i="59"/>
  <c r="B2625" i="59" l="1"/>
  <c r="A2624" i="59"/>
  <c r="A2625" i="59" l="1"/>
  <c r="B2626" i="59"/>
  <c r="B2627" i="59" l="1"/>
  <c r="A2626" i="59"/>
  <c r="B2628" i="59" l="1"/>
  <c r="A2627" i="59"/>
  <c r="A2628" i="59" l="1"/>
  <c r="B2629" i="59"/>
  <c r="A2629" i="59" l="1"/>
  <c r="B2630" i="59"/>
  <c r="B2631" i="59" l="1"/>
  <c r="A2630" i="59"/>
  <c r="A2631" i="59" l="1"/>
  <c r="B2632" i="59"/>
  <c r="B2633" i="59" l="1"/>
  <c r="A2632" i="59"/>
  <c r="B2634" i="59" l="1"/>
  <c r="A2633" i="59"/>
  <c r="B2635" i="59" l="1"/>
  <c r="A2634" i="59"/>
  <c r="B2636" i="59" l="1"/>
  <c r="A2635" i="59"/>
  <c r="A2636" i="59" l="1"/>
  <c r="B2637" i="59"/>
  <c r="B2638" i="59" l="1"/>
  <c r="A2637" i="59"/>
  <c r="A2638" i="59" l="1"/>
  <c r="B2639" i="59"/>
  <c r="A2639" i="59" l="1"/>
  <c r="B2640" i="59"/>
  <c r="B2641" i="59" l="1"/>
  <c r="A2640" i="59"/>
  <c r="B2642" i="59" l="1"/>
  <c r="A2641" i="59"/>
  <c r="B2643" i="59" l="1"/>
  <c r="A2642" i="59"/>
  <c r="B2644" i="59" l="1"/>
  <c r="A2643" i="59"/>
  <c r="A2644" i="59" l="1"/>
  <c r="B2645" i="59"/>
  <c r="B2646" i="59" l="1"/>
  <c r="A2645" i="59"/>
  <c r="B2647" i="59" l="1"/>
  <c r="A2646" i="59"/>
  <c r="A2647" i="59" l="1"/>
  <c r="B2648" i="59"/>
  <c r="B2649" i="59" l="1"/>
  <c r="A2648" i="59"/>
  <c r="B2650" i="59" l="1"/>
  <c r="A2649" i="59"/>
  <c r="A2650" i="59" l="1"/>
  <c r="B2651" i="59"/>
  <c r="B2652" i="59" l="1"/>
  <c r="A2651" i="59"/>
  <c r="A2652" i="59" l="1"/>
  <c r="B2653" i="59"/>
  <c r="A2653" i="59" l="1"/>
  <c r="B2654" i="59"/>
  <c r="B2655" i="59" l="1"/>
  <c r="A2654" i="59"/>
  <c r="A2655" i="59" l="1"/>
  <c r="B2656" i="59"/>
  <c r="B2657" i="59" l="1"/>
  <c r="A2656" i="59"/>
  <c r="A2657" i="59" l="1"/>
  <c r="B2658" i="59"/>
  <c r="B2659" i="59" l="1"/>
  <c r="A2658" i="59"/>
  <c r="B2660" i="59" l="1"/>
  <c r="A2659" i="59"/>
  <c r="A2660" i="59" l="1"/>
  <c r="B2661" i="59"/>
  <c r="A2661" i="59" l="1"/>
  <c r="B2662" i="59"/>
  <c r="B2663" i="59" l="1"/>
  <c r="A2662" i="59"/>
  <c r="A2663" i="59" l="1"/>
  <c r="B2664" i="59"/>
  <c r="B2665" i="59" l="1"/>
  <c r="A2664" i="59"/>
  <c r="B2666" i="59" l="1"/>
  <c r="A2665" i="59"/>
  <c r="A2666" i="59" l="1"/>
  <c r="B2667" i="59"/>
  <c r="B2668" i="59" l="1"/>
  <c r="A2667" i="59"/>
  <c r="A2668" i="59" l="1"/>
  <c r="B2669" i="59"/>
  <c r="B2670" i="59" l="1"/>
  <c r="A2669" i="59"/>
  <c r="A2670" i="59" l="1"/>
  <c r="B2671" i="59"/>
  <c r="A2671" i="59" l="1"/>
  <c r="B2672" i="59"/>
  <c r="B2673" i="59" l="1"/>
  <c r="A2672" i="59"/>
  <c r="B2674" i="59" l="1"/>
  <c r="A2673" i="59"/>
  <c r="A2674" i="59" l="1"/>
  <c r="B2675" i="59"/>
  <c r="A2675" i="59" l="1"/>
  <c r="B2676" i="59"/>
  <c r="B2677" i="59" l="1"/>
  <c r="A2676" i="59"/>
  <c r="A2677" i="59" l="1"/>
  <c r="B2678" i="59"/>
  <c r="B2679" i="59" l="1"/>
  <c r="A2678" i="59"/>
  <c r="B2680" i="59" l="1"/>
  <c r="A2679" i="59"/>
  <c r="A2680" i="59" l="1"/>
  <c r="B2681" i="59"/>
  <c r="A2681" i="59" l="1"/>
  <c r="B2682" i="59"/>
  <c r="A2682" i="59" l="1"/>
  <c r="B2683" i="59"/>
  <c r="B2684" i="59" l="1"/>
  <c r="A2683" i="59"/>
  <c r="B2685" i="59" l="1"/>
  <c r="A2684" i="59"/>
  <c r="B2686" i="59" l="1"/>
  <c r="A2685" i="59"/>
  <c r="B2687" i="59" l="1"/>
  <c r="A2686" i="59"/>
  <c r="B2688" i="59" l="1"/>
  <c r="A2687" i="59"/>
  <c r="A2688" i="59" l="1"/>
  <c r="B2689" i="59"/>
  <c r="A2689" i="59" l="1"/>
  <c r="B2690" i="59"/>
  <c r="A2690" i="59" l="1"/>
  <c r="B2691" i="59"/>
  <c r="B2692" i="59" l="1"/>
  <c r="A2691" i="59"/>
  <c r="B2693" i="59" l="1"/>
  <c r="A2692" i="59"/>
  <c r="B2694" i="59" l="1"/>
  <c r="A2693" i="59"/>
  <c r="B2695" i="59" l="1"/>
  <c r="A2694" i="59"/>
  <c r="A2695" i="59" l="1"/>
  <c r="B2696" i="59"/>
  <c r="A2696" i="59" l="1"/>
  <c r="B2697" i="59"/>
  <c r="B2698" i="59" l="1"/>
  <c r="A2697" i="59"/>
  <c r="A2698" i="59" l="1"/>
  <c r="B2699" i="59"/>
  <c r="A2699" i="59" l="1"/>
  <c r="B2700" i="59"/>
  <c r="B2701" i="59" l="1"/>
  <c r="A2700" i="59"/>
  <c r="B2702" i="59" l="1"/>
  <c r="A2701" i="59"/>
  <c r="B2703" i="59" l="1"/>
  <c r="A2702" i="59"/>
  <c r="B2704" i="59" l="1"/>
  <c r="A2703" i="59"/>
  <c r="A2704" i="59" l="1"/>
  <c r="B2705" i="59"/>
  <c r="B2706" i="59" l="1"/>
  <c r="A2705" i="59"/>
  <c r="A2706" i="59" l="1"/>
  <c r="B2707" i="59"/>
  <c r="B2708" i="59" l="1"/>
  <c r="A2707" i="59"/>
  <c r="B2709" i="59" l="1"/>
  <c r="A2708" i="59"/>
  <c r="A2709" i="59" l="1"/>
  <c r="B2710" i="59"/>
  <c r="B2711" i="59" l="1"/>
  <c r="A2710" i="59"/>
  <c r="B2712" i="59" l="1"/>
  <c r="A2711" i="59"/>
  <c r="A2712" i="59" l="1"/>
  <c r="B2713" i="59"/>
  <c r="A2713" i="59" l="1"/>
  <c r="B2714" i="59"/>
  <c r="A2714" i="59" l="1"/>
  <c r="B2715" i="59"/>
  <c r="B2716" i="59" l="1"/>
  <c r="A2715" i="59"/>
  <c r="B2717" i="59" l="1"/>
  <c r="A2716" i="59"/>
  <c r="B2718" i="59" l="1"/>
  <c r="A2717" i="59"/>
  <c r="B2719" i="59" l="1"/>
  <c r="A2718" i="59"/>
  <c r="B2720" i="59" l="1"/>
  <c r="A2719" i="59"/>
  <c r="A2720" i="59" l="1"/>
  <c r="B2721" i="59"/>
  <c r="B2722" i="59" l="1"/>
  <c r="A2721" i="59"/>
  <c r="A2722" i="59" l="1"/>
  <c r="B2723" i="59"/>
  <c r="A2723" i="59" l="1"/>
  <c r="B2724" i="59"/>
  <c r="B2725" i="59" l="1"/>
  <c r="A2724" i="59"/>
  <c r="B2726" i="59" l="1"/>
  <c r="A2725" i="59"/>
  <c r="B2727" i="59" l="1"/>
  <c r="A2726" i="59"/>
  <c r="A2727" i="59" l="1"/>
  <c r="B2728" i="59"/>
  <c r="A2728" i="59" l="1"/>
  <c r="B2729" i="59"/>
  <c r="B2730" i="59" l="1"/>
  <c r="A2729" i="59"/>
  <c r="A2730" i="59" l="1"/>
  <c r="B2731" i="59"/>
  <c r="A2731" i="59" l="1"/>
  <c r="B2732" i="59"/>
  <c r="B2733" i="59" l="1"/>
  <c r="A2732" i="59"/>
  <c r="B2734" i="59" l="1"/>
  <c r="A2733" i="59"/>
  <c r="B2735" i="59" l="1"/>
  <c r="A2734" i="59"/>
  <c r="B2736" i="59" l="1"/>
  <c r="A2735" i="59"/>
  <c r="A2736" i="59" l="1"/>
  <c r="B2737" i="59"/>
  <c r="A2737" i="59" l="1"/>
  <c r="B2738" i="59"/>
  <c r="A2738" i="59" l="1"/>
  <c r="B2739" i="59"/>
  <c r="B2740" i="59" l="1"/>
  <c r="A2739" i="59"/>
  <c r="B2741" i="59" l="1"/>
  <c r="A2740" i="59"/>
  <c r="A2741" i="59" l="1"/>
  <c r="B2742" i="59"/>
  <c r="B2743" i="59" l="1"/>
  <c r="A2742" i="59"/>
  <c r="B2744" i="59" l="1"/>
  <c r="A2743" i="59"/>
  <c r="A2744" i="59" l="1"/>
  <c r="B2745" i="59"/>
  <c r="A2745" i="59" l="1"/>
  <c r="B2746" i="59"/>
  <c r="A2746" i="59" l="1"/>
  <c r="B2747" i="59"/>
  <c r="B2748" i="59" l="1"/>
  <c r="A2747" i="59"/>
  <c r="B2749" i="59" l="1"/>
  <c r="A2748" i="59"/>
  <c r="B2750" i="59" l="1"/>
  <c r="A2749" i="59"/>
  <c r="B2751" i="59" l="1"/>
  <c r="A2750" i="59"/>
  <c r="B2752" i="59" l="1"/>
  <c r="A2751" i="59"/>
  <c r="A2752" i="59" l="1"/>
  <c r="B2753" i="59"/>
  <c r="B2754" i="59" l="1"/>
  <c r="A2753" i="59"/>
  <c r="A2754" i="59" l="1"/>
  <c r="B2755" i="59"/>
  <c r="B2756" i="59" l="1"/>
  <c r="A2755" i="59"/>
  <c r="B2757" i="59" l="1"/>
  <c r="A2756" i="59"/>
  <c r="B2758" i="59" l="1"/>
  <c r="A2757" i="59"/>
  <c r="B2759" i="59" l="1"/>
  <c r="A2758" i="59"/>
  <c r="A2759" i="59" l="1"/>
  <c r="B2760" i="59"/>
  <c r="A2760" i="59" l="1"/>
  <c r="B2761" i="59"/>
  <c r="B2762" i="59" l="1"/>
  <c r="A2761" i="59"/>
  <c r="A2762" i="59" l="1"/>
  <c r="B2763" i="59"/>
  <c r="A2763" i="59" l="1"/>
  <c r="B2764" i="59"/>
  <c r="B2765" i="59" l="1"/>
  <c r="A2764" i="59"/>
  <c r="B2766" i="59" l="1"/>
  <c r="A2765" i="59"/>
  <c r="B2767" i="59" l="1"/>
  <c r="A2766" i="59"/>
  <c r="B2768" i="59" l="1"/>
  <c r="A2767" i="59"/>
  <c r="A2768" i="59" l="1"/>
  <c r="B2769" i="59"/>
  <c r="A2769" i="59" l="1"/>
  <c r="B2770" i="59"/>
  <c r="A2770" i="59" l="1"/>
  <c r="B2771" i="59"/>
  <c r="A2771" i="59" l="1"/>
  <c r="B2772" i="59"/>
  <c r="B2773" i="59" l="1"/>
  <c r="A2772" i="59"/>
  <c r="A2773" i="59" l="1"/>
  <c r="B2774" i="59"/>
  <c r="B2775" i="59" l="1"/>
  <c r="A2774" i="59"/>
  <c r="A2775" i="59" l="1"/>
  <c r="B2776" i="59"/>
  <c r="A2776" i="59" l="1"/>
  <c r="B2777" i="59"/>
  <c r="A2777" i="59" l="1"/>
  <c r="B2778" i="59"/>
  <c r="A2778" i="59" l="1"/>
  <c r="B2779" i="59"/>
  <c r="B2780" i="59" l="1"/>
  <c r="A2779" i="59"/>
  <c r="B2781" i="59" l="1"/>
  <c r="A2780" i="59"/>
  <c r="B2782" i="59" l="1"/>
  <c r="A2781" i="59"/>
  <c r="B2783" i="59" l="1"/>
  <c r="A2782" i="59"/>
  <c r="B2784" i="59" l="1"/>
  <c r="A2783" i="59"/>
  <c r="A2784" i="59" l="1"/>
  <c r="B2785" i="59"/>
  <c r="A2785" i="59" l="1"/>
  <c r="B2786" i="59"/>
  <c r="A2786" i="59" l="1"/>
  <c r="B2787" i="59"/>
  <c r="B2788" i="59" l="1"/>
  <c r="A2787" i="59"/>
  <c r="B2789" i="59" l="1"/>
  <c r="A2788" i="59"/>
  <c r="B2790" i="59" l="1"/>
  <c r="A2789" i="59"/>
  <c r="B2791" i="59" l="1"/>
  <c r="A2790" i="59"/>
  <c r="A2791" i="59" l="1"/>
  <c r="B2792" i="59"/>
  <c r="A2792" i="59" l="1"/>
  <c r="B2793" i="59"/>
  <c r="B2794" i="59" l="1"/>
  <c r="A2793" i="59"/>
  <c r="A2794" i="59" l="1"/>
  <c r="B2795" i="59"/>
  <c r="A2795" i="59" l="1"/>
  <c r="B2796" i="59"/>
  <c r="B2797" i="59" l="1"/>
  <c r="A2796" i="59"/>
  <c r="B2798" i="59" l="1"/>
  <c r="A2797" i="59"/>
  <c r="B2799" i="59" l="1"/>
  <c r="A2798" i="59"/>
  <c r="A2799" i="59" l="1"/>
  <c r="B2800" i="59"/>
  <c r="A2800" i="59" l="1"/>
  <c r="B2801" i="59"/>
  <c r="A2801" i="59" l="1"/>
  <c r="B2802" i="59"/>
  <c r="A2802" i="59" l="1"/>
  <c r="B2803" i="59"/>
  <c r="B2804" i="59" l="1"/>
  <c r="A2803" i="59"/>
  <c r="B2805" i="59" l="1"/>
  <c r="A2804" i="59"/>
  <c r="A2805" i="59" l="1"/>
  <c r="B2806" i="59"/>
  <c r="B2807" i="59" l="1"/>
  <c r="A2806" i="59"/>
  <c r="B2808" i="59" l="1"/>
  <c r="A2807" i="59"/>
  <c r="A2808" i="59" l="1"/>
  <c r="B2809" i="59"/>
  <c r="A2809" i="59" l="1"/>
  <c r="B2810" i="59"/>
  <c r="A2810" i="59" l="1"/>
  <c r="B2811" i="59"/>
  <c r="B2812" i="59" l="1"/>
  <c r="A2811" i="59"/>
  <c r="B2813" i="59" l="1"/>
  <c r="A2812" i="59"/>
  <c r="A2813" i="59" l="1"/>
  <c r="B2814" i="59"/>
  <c r="B2815" i="59" l="1"/>
  <c r="A2814" i="59"/>
  <c r="B2816" i="59" l="1"/>
  <c r="A2815" i="59"/>
  <c r="A2816" i="59" l="1"/>
  <c r="B2817" i="59"/>
  <c r="B2818" i="59" l="1"/>
  <c r="A2817" i="59"/>
  <c r="A2818" i="59" l="1"/>
  <c r="B2819" i="59"/>
  <c r="A2819" i="59" l="1"/>
  <c r="B2820" i="59"/>
  <c r="B2821" i="59" l="1"/>
  <c r="A2820" i="59"/>
  <c r="B2822" i="59" l="1"/>
  <c r="A2821" i="59"/>
  <c r="B2823" i="59" l="1"/>
  <c r="A2822" i="59"/>
  <c r="A2823" i="59" l="1"/>
  <c r="B2824" i="59"/>
  <c r="A2824" i="59" l="1"/>
  <c r="B2825" i="59"/>
  <c r="B2826" i="59" l="1"/>
  <c r="A2825" i="59"/>
  <c r="A2826" i="59" l="1"/>
  <c r="B2827" i="59"/>
  <c r="A2827" i="59" l="1"/>
  <c r="B2828" i="59"/>
  <c r="B2829" i="59" l="1"/>
  <c r="A2828" i="59"/>
  <c r="B2830" i="59" l="1"/>
  <c r="A2829" i="59"/>
  <c r="B2831" i="59" l="1"/>
  <c r="A2830" i="59"/>
  <c r="B2832" i="59" l="1"/>
  <c r="A2831" i="59"/>
  <c r="A2832" i="59" l="1"/>
  <c r="B2833" i="59"/>
  <c r="A2833" i="59" l="1"/>
  <c r="B2834" i="59"/>
  <c r="A2834" i="59" l="1"/>
  <c r="B2835" i="59"/>
  <c r="B2836" i="59" l="1"/>
  <c r="A2835" i="59"/>
  <c r="B2837" i="59" l="1"/>
  <c r="A2836" i="59"/>
  <c r="A2837" i="59" l="1"/>
  <c r="B2838" i="59"/>
  <c r="B2839" i="59" l="1"/>
  <c r="A2838" i="59"/>
  <c r="B2840" i="59" l="1"/>
  <c r="A2839" i="59"/>
  <c r="A2840" i="59" l="1"/>
  <c r="B2841" i="59"/>
  <c r="A2841" i="59" l="1"/>
  <c r="B2842" i="59"/>
  <c r="A2842" i="59" l="1"/>
  <c r="B2843" i="59"/>
  <c r="B2844" i="59" l="1"/>
  <c r="A2843" i="59"/>
  <c r="B2845" i="59" l="1"/>
  <c r="A2844" i="59"/>
  <c r="B2846" i="59" l="1"/>
  <c r="A2845" i="59"/>
  <c r="B2847" i="59" l="1"/>
  <c r="A2846" i="59"/>
  <c r="B2848" i="59" l="1"/>
  <c r="A2847" i="59"/>
  <c r="A2848" i="59" l="1"/>
  <c r="B2849" i="59"/>
  <c r="B2850" i="59" l="1"/>
  <c r="A2849" i="59"/>
  <c r="A2850" i="59" l="1"/>
  <c r="B2851" i="59"/>
  <c r="A2851" i="59" l="1"/>
  <c r="B2852" i="59"/>
  <c r="B2853" i="59" l="1"/>
  <c r="A2852" i="59"/>
  <c r="B2854" i="59" l="1"/>
  <c r="A2853" i="59"/>
  <c r="B2855" i="59" l="1"/>
  <c r="A2854" i="59"/>
  <c r="A2855" i="59" l="1"/>
  <c r="B2856" i="59"/>
  <c r="A2856" i="59" l="1"/>
  <c r="B2857" i="59"/>
  <c r="B2858" i="59" l="1"/>
  <c r="A2857" i="59"/>
  <c r="B2859" i="59" l="1"/>
  <c r="A2858" i="59"/>
  <c r="A2859" i="59" l="1"/>
  <c r="B2860" i="59"/>
  <c r="A2860" i="59" l="1"/>
  <c r="B2861" i="59"/>
  <c r="B2862" i="59" l="1"/>
  <c r="A2861" i="59"/>
  <c r="B2863" i="59" l="1"/>
  <c r="A2862" i="59"/>
  <c r="B2864" i="59" l="1"/>
  <c r="A2863" i="59"/>
  <c r="A2864" i="59" l="1"/>
  <c r="B2865" i="59"/>
  <c r="A2865" i="59" l="1"/>
  <c r="B2866" i="59"/>
  <c r="A2866" i="59" l="1"/>
  <c r="B2867" i="59"/>
  <c r="B2868" i="59" l="1"/>
  <c r="A2867" i="59"/>
  <c r="B2869" i="59" l="1"/>
  <c r="A2868" i="59"/>
  <c r="A2869" i="59" l="1"/>
  <c r="B2870" i="59"/>
  <c r="B2871" i="59" l="1"/>
  <c r="A2870" i="59"/>
  <c r="B2872" i="59" l="1"/>
  <c r="A2871" i="59"/>
  <c r="A2872" i="59" l="1"/>
  <c r="B2873" i="59"/>
  <c r="A2873" i="59" l="1"/>
  <c r="B2874" i="59"/>
  <c r="A2874" i="59" l="1"/>
  <c r="B2875" i="59"/>
  <c r="B2876" i="59" l="1"/>
  <c r="A2875" i="59"/>
  <c r="B2877" i="59" l="1"/>
  <c r="A2876" i="59"/>
  <c r="A2877" i="59" l="1"/>
  <c r="B2878" i="59"/>
  <c r="B2879" i="59" l="1"/>
  <c r="A2878" i="59"/>
  <c r="B2880" i="59" l="1"/>
  <c r="A2879" i="59"/>
  <c r="A2880" i="59" l="1"/>
  <c r="B2881" i="59"/>
  <c r="B2882" i="59" l="1"/>
  <c r="A2881" i="59"/>
  <c r="A2882" i="59" l="1"/>
  <c r="B2883" i="59"/>
  <c r="A2883" i="59" l="1"/>
  <c r="B2884" i="59"/>
  <c r="B2885" i="59" l="1"/>
  <c r="A2884" i="59"/>
  <c r="B2886" i="59" l="1"/>
  <c r="A2885" i="59"/>
  <c r="B2887" i="59" l="1"/>
  <c r="A2886" i="59"/>
  <c r="A2887" i="59" l="1"/>
  <c r="B2888" i="59"/>
  <c r="A2888" i="59" l="1"/>
  <c r="B2889" i="59"/>
  <c r="B2890" i="59" l="1"/>
  <c r="A2889" i="59"/>
  <c r="A2890" i="59" l="1"/>
  <c r="B2891" i="59"/>
  <c r="A2891" i="59" l="1"/>
  <c r="B2892" i="59"/>
  <c r="B2893" i="59" l="1"/>
  <c r="A2892" i="59"/>
  <c r="B2894" i="59" l="1"/>
  <c r="A2893" i="59"/>
  <c r="B2895" i="59" l="1"/>
  <c r="A2894" i="59"/>
  <c r="B2896" i="59" l="1"/>
  <c r="A2895" i="59"/>
  <c r="A2896" i="59" l="1"/>
  <c r="B2897" i="59"/>
  <c r="A2897" i="59" l="1"/>
  <c r="B2898" i="59"/>
  <c r="A2898" i="59" l="1"/>
  <c r="B2899" i="59"/>
  <c r="A2899" i="59" l="1"/>
  <c r="B2900" i="59"/>
  <c r="B2901" i="59" l="1"/>
  <c r="A2900" i="59"/>
  <c r="B2902" i="59" l="1"/>
  <c r="A2901" i="59"/>
  <c r="B2903" i="59" l="1"/>
  <c r="A2902" i="59"/>
  <c r="A2903" i="59" l="1"/>
  <c r="B2904" i="59"/>
  <c r="A2904" i="59" l="1"/>
  <c r="B2905" i="59"/>
  <c r="B2906" i="59" l="1"/>
  <c r="A2905" i="59"/>
  <c r="B2907" i="59" l="1"/>
  <c r="A2906" i="59"/>
  <c r="A2907" i="59" l="1"/>
  <c r="B2908" i="59"/>
  <c r="B2909" i="59" l="1"/>
  <c r="A2908" i="59"/>
  <c r="B2910" i="59" l="1"/>
  <c r="A2909" i="59"/>
  <c r="B2911" i="59" l="1"/>
  <c r="A2910" i="59"/>
  <c r="A2911" i="59" l="1"/>
  <c r="B2912" i="59"/>
  <c r="A2912" i="59" l="1"/>
  <c r="B2913" i="59"/>
  <c r="B2914" i="59" l="1"/>
  <c r="A2913" i="59"/>
  <c r="B2915" i="59" l="1"/>
  <c r="A2914" i="59"/>
  <c r="A2915" i="59" l="1"/>
  <c r="B2916" i="59"/>
  <c r="B2917" i="59" l="1"/>
  <c r="A2916" i="59"/>
  <c r="B2918" i="59" l="1"/>
  <c r="A2917" i="59"/>
  <c r="B2919" i="59" l="1"/>
  <c r="A2918" i="59"/>
  <c r="A2919" i="59" l="1"/>
  <c r="B2920" i="59"/>
  <c r="A2920" i="59" l="1"/>
  <c r="B2921" i="59"/>
  <c r="B2922" i="59" l="1"/>
  <c r="A2921" i="59"/>
  <c r="B2923" i="59" l="1"/>
  <c r="A2922" i="59"/>
  <c r="A2923" i="59" l="1"/>
  <c r="B2924" i="59"/>
  <c r="A2924" i="59" l="1"/>
  <c r="B2925" i="59"/>
  <c r="B2926" i="59" l="1"/>
  <c r="A2925" i="59"/>
  <c r="B2927" i="59" l="1"/>
  <c r="A2926" i="59"/>
  <c r="A2927" i="59" l="1"/>
  <c r="B2928" i="59"/>
  <c r="B2929" i="59" l="1"/>
  <c r="A2928" i="59"/>
  <c r="A2929" i="59" l="1"/>
  <c r="B2930" i="59"/>
  <c r="B2931" i="59" l="1"/>
  <c r="A2930" i="59"/>
  <c r="A2931" i="59" l="1"/>
  <c r="B2932" i="59"/>
  <c r="A2932" i="59" l="1"/>
  <c r="B2933" i="59"/>
  <c r="B2934" i="59" l="1"/>
  <c r="A2933" i="59"/>
  <c r="B2935" i="59" l="1"/>
  <c r="A2934" i="59"/>
  <c r="A2935" i="59" l="1"/>
  <c r="B2936" i="59"/>
  <c r="B2937" i="59" l="1"/>
  <c r="A2936" i="59"/>
  <c r="B2938" i="59" l="1"/>
  <c r="A2937" i="59"/>
  <c r="A2938" i="59" l="1"/>
  <c r="B2939" i="59"/>
  <c r="B2940" i="59" l="1"/>
  <c r="A2939" i="59"/>
  <c r="A2940" i="59" l="1"/>
  <c r="B2941" i="59"/>
  <c r="B2942" i="59" l="1"/>
  <c r="A2941" i="59"/>
  <c r="A2942" i="59" l="1"/>
  <c r="B2943" i="59"/>
  <c r="B2944" i="59" l="1"/>
  <c r="A2943" i="59"/>
  <c r="B2945" i="59" l="1"/>
  <c r="A2944" i="59"/>
  <c r="B2946" i="59" l="1"/>
  <c r="A2945" i="59"/>
  <c r="A2946" i="59" l="1"/>
  <c r="B2947" i="59"/>
  <c r="B2948" i="59" l="1"/>
  <c r="A2947" i="59"/>
  <c r="B2949" i="59" l="1"/>
  <c r="A2948" i="59"/>
  <c r="B2950" i="59" l="1"/>
  <c r="A2949" i="59"/>
  <c r="A2950" i="59" l="1"/>
  <c r="B2951" i="59"/>
  <c r="B2952" i="59" l="1"/>
  <c r="A2951" i="59"/>
  <c r="B2953" i="59" l="1"/>
  <c r="A2952" i="59"/>
  <c r="B2954" i="59" l="1"/>
  <c r="A2953" i="59"/>
  <c r="A2954" i="59" l="1"/>
  <c r="B2955" i="59"/>
  <c r="B2956" i="59" l="1"/>
  <c r="A2955" i="59"/>
  <c r="B2957" i="59" l="1"/>
  <c r="A2956" i="59"/>
  <c r="B2958" i="59" l="1"/>
  <c r="A2957" i="59"/>
  <c r="A2958" i="59" l="1"/>
  <c r="B2959" i="59"/>
  <c r="B2960" i="59" l="1"/>
  <c r="A2959" i="59"/>
  <c r="B2961" i="59" l="1"/>
  <c r="A2960" i="59"/>
  <c r="B2962" i="59" l="1"/>
  <c r="A2961" i="59"/>
  <c r="A2962" i="59" l="1"/>
  <c r="B2963" i="59"/>
  <c r="B2964" i="59" l="1"/>
  <c r="A2963" i="59"/>
  <c r="B2965" i="59" l="1"/>
  <c r="A2964" i="59"/>
  <c r="B2966" i="59" l="1"/>
  <c r="A2965" i="59"/>
  <c r="A2966" i="59" l="1"/>
  <c r="B2967" i="59"/>
  <c r="B2968" i="59" l="1"/>
  <c r="A2967" i="59"/>
  <c r="B2969" i="59" l="1"/>
  <c r="A2968" i="59"/>
  <c r="B2970" i="59" l="1"/>
  <c r="A2969" i="59"/>
  <c r="A2970" i="59" l="1"/>
  <c r="B2971" i="59"/>
  <c r="B2972" i="59" l="1"/>
  <c r="A2971" i="59"/>
  <c r="B2973" i="59" l="1"/>
  <c r="A2972" i="59"/>
  <c r="B2974" i="59" l="1"/>
  <c r="A2973" i="59"/>
  <c r="A2974" i="59" l="1"/>
  <c r="B2975" i="59"/>
  <c r="B2976" i="59" l="1"/>
  <c r="A2975" i="59"/>
  <c r="B2977" i="59" l="1"/>
  <c r="A2976" i="59"/>
  <c r="B2978" i="59" l="1"/>
  <c r="A2977" i="59"/>
  <c r="A2978" i="59" l="1"/>
  <c r="B2979" i="59"/>
  <c r="B2980" i="59" l="1"/>
  <c r="A2979" i="59"/>
  <c r="B2981" i="59" l="1"/>
  <c r="A2980" i="59"/>
  <c r="B2982" i="59" l="1"/>
  <c r="A2981" i="59"/>
  <c r="A2982" i="59" l="1"/>
  <c r="B2983" i="59"/>
  <c r="A2983" i="59" l="1"/>
  <c r="B2984" i="59"/>
  <c r="B2985" i="59" l="1"/>
  <c r="A2984" i="59"/>
  <c r="B2986" i="59" l="1"/>
  <c r="A2985" i="59"/>
  <c r="A2986" i="59" l="1"/>
  <c r="B2987" i="59"/>
  <c r="B2988" i="59" l="1"/>
  <c r="A2987" i="59"/>
  <c r="B2989" i="59" l="1"/>
  <c r="A2988" i="59"/>
  <c r="B2990" i="59" l="1"/>
  <c r="A2989" i="59"/>
  <c r="A2990" i="59" l="1"/>
  <c r="B2991" i="59"/>
  <c r="B2992" i="59" l="1"/>
  <c r="A2991" i="59"/>
  <c r="B2993" i="59" l="1"/>
  <c r="A2992" i="59"/>
  <c r="B2994" i="59" l="1"/>
  <c r="A2993" i="59"/>
  <c r="A2994" i="59" l="1"/>
  <c r="B2995" i="59"/>
  <c r="B2996" i="59" l="1"/>
  <c r="A2995" i="59"/>
  <c r="B2997" i="59" l="1"/>
  <c r="A2996" i="59"/>
  <c r="B2998" i="59" l="1"/>
  <c r="A2997" i="59"/>
  <c r="A2998" i="59" l="1"/>
  <c r="B2999" i="59"/>
  <c r="B3000" i="59" l="1"/>
  <c r="A2999" i="59"/>
  <c r="B3001" i="59" l="1"/>
  <c r="A3000" i="59"/>
  <c r="B3002" i="59" l="1"/>
  <c r="A3001" i="59"/>
  <c r="A3002" i="59" l="1"/>
  <c r="B3003" i="59"/>
  <c r="B3004" i="59" l="1"/>
  <c r="A3003" i="59"/>
  <c r="B3005" i="59" l="1"/>
  <c r="A3004" i="59"/>
  <c r="B3006" i="59" l="1"/>
  <c r="A3005" i="59"/>
  <c r="A3006" i="59" l="1"/>
  <c r="B3007" i="59"/>
  <c r="B3008" i="59" l="1"/>
  <c r="A3007" i="59"/>
  <c r="B3009" i="59" l="1"/>
  <c r="A3008" i="59"/>
  <c r="B3010" i="59" l="1"/>
  <c r="A3009" i="59"/>
  <c r="A3010" i="59" l="1"/>
  <c r="B3011" i="59"/>
  <c r="B3012" i="59" l="1"/>
  <c r="A3011" i="59"/>
  <c r="B3013" i="59" l="1"/>
  <c r="A3012" i="59"/>
  <c r="B3014" i="59" l="1"/>
  <c r="A3013" i="59"/>
  <c r="A3014" i="59" l="1"/>
  <c r="B3015" i="59"/>
  <c r="B3016" i="59" l="1"/>
  <c r="A3015" i="59"/>
  <c r="B3017" i="59" l="1"/>
  <c r="A3016" i="59"/>
  <c r="B3018" i="59" l="1"/>
  <c r="A3017" i="59"/>
  <c r="A3018" i="59" l="1"/>
  <c r="B3019" i="59"/>
  <c r="B3020" i="59" l="1"/>
  <c r="A3019" i="59"/>
  <c r="B3021" i="59" l="1"/>
  <c r="A3020" i="59"/>
  <c r="B3022" i="59" l="1"/>
  <c r="A3021" i="59"/>
  <c r="A3022" i="59" l="1"/>
  <c r="B3023" i="59"/>
  <c r="B3024" i="59" l="1"/>
  <c r="A3023" i="59"/>
  <c r="B3025" i="59" l="1"/>
  <c r="A3024" i="59"/>
  <c r="B3026" i="59" l="1"/>
  <c r="A3025" i="59"/>
  <c r="A3026" i="59" l="1"/>
  <c r="B3027" i="59"/>
  <c r="B3028" i="59" l="1"/>
  <c r="A3027" i="59"/>
  <c r="B3029" i="59" l="1"/>
  <c r="A3028" i="59"/>
  <c r="B3030" i="59" l="1"/>
  <c r="A3029" i="59"/>
  <c r="A3030" i="59" l="1"/>
  <c r="B3031" i="59"/>
  <c r="B3032" i="59" l="1"/>
  <c r="A3031" i="59"/>
  <c r="B3033" i="59" l="1"/>
  <c r="A3032" i="59"/>
  <c r="B3034" i="59" l="1"/>
  <c r="A3033" i="59"/>
  <c r="A3034" i="59" l="1"/>
  <c r="B3035" i="59"/>
  <c r="B3036" i="59" l="1"/>
  <c r="A3035" i="59"/>
  <c r="B3037" i="59" l="1"/>
  <c r="A3036" i="59"/>
  <c r="B3038" i="59" l="1"/>
  <c r="A3037" i="59"/>
  <c r="A3038" i="59" l="1"/>
  <c r="B3039" i="59"/>
  <c r="B3040" i="59" l="1"/>
  <c r="A3039" i="59"/>
  <c r="A3040" i="59" l="1"/>
  <c r="B3041" i="59"/>
  <c r="B3042" i="59" l="1"/>
  <c r="A3041" i="59"/>
  <c r="A3042" i="59" l="1"/>
  <c r="B3043" i="59"/>
  <c r="B3044" i="59" l="1"/>
  <c r="A3043" i="59"/>
  <c r="B3045" i="59" l="1"/>
  <c r="A3044" i="59"/>
  <c r="B3046" i="59" l="1"/>
  <c r="A3045" i="59"/>
  <c r="A3046" i="59" l="1"/>
  <c r="B3047" i="59"/>
  <c r="B3048" i="59" l="1"/>
  <c r="A3047" i="59"/>
  <c r="B3049" i="59" l="1"/>
  <c r="A3048" i="59"/>
  <c r="B3050" i="59" l="1"/>
  <c r="A3049" i="59"/>
  <c r="A3050" i="59" l="1"/>
  <c r="B3051" i="59"/>
  <c r="B3052" i="59" l="1"/>
  <c r="A3051" i="59"/>
  <c r="A3052" i="59" l="1"/>
  <c r="B3053" i="59"/>
  <c r="B3054" i="59" l="1"/>
  <c r="A3053" i="59"/>
  <c r="A3054" i="59" l="1"/>
  <c r="B3055" i="59"/>
  <c r="B3056" i="59" l="1"/>
  <c r="A3055" i="59"/>
  <c r="B3057" i="59" l="1"/>
  <c r="A3056" i="59"/>
  <c r="B3058" i="59" l="1"/>
  <c r="A3057" i="59"/>
  <c r="A3058" i="59" l="1"/>
  <c r="B3059" i="59"/>
  <c r="B3060" i="59" l="1"/>
  <c r="A3059" i="59"/>
  <c r="B3061" i="59" l="1"/>
  <c r="A3060" i="59"/>
  <c r="B3062" i="59" l="1"/>
  <c r="A3061" i="59"/>
  <c r="A3062" i="59" l="1"/>
  <c r="B3063" i="59"/>
  <c r="B3064" i="59" l="1"/>
  <c r="A3063" i="59"/>
  <c r="B3065" i="59" l="1"/>
  <c r="A3064" i="59"/>
  <c r="B3066" i="59" l="1"/>
  <c r="A3065" i="59"/>
  <c r="A3066" i="59" l="1"/>
  <c r="B3067" i="59"/>
  <c r="B3068" i="59" l="1"/>
  <c r="A3067" i="59"/>
  <c r="B3069" i="59" l="1"/>
  <c r="A3068" i="59"/>
  <c r="B3070" i="59" l="1"/>
  <c r="A3069" i="59"/>
  <c r="A3070" i="59" l="1"/>
  <c r="B3071" i="59"/>
  <c r="B3072" i="59" l="1"/>
  <c r="A3071" i="59"/>
  <c r="B3073" i="59" l="1"/>
  <c r="A3072" i="59"/>
  <c r="B3074" i="59" l="1"/>
  <c r="A3073" i="59"/>
  <c r="A3074" i="59" l="1"/>
  <c r="B3075" i="59"/>
  <c r="B3076" i="59" l="1"/>
  <c r="A3075" i="59"/>
  <c r="B3077" i="59" l="1"/>
  <c r="A3076" i="59"/>
  <c r="B3078" i="59" l="1"/>
  <c r="A3077" i="59"/>
  <c r="A3078" i="59" l="1"/>
  <c r="B3079" i="59"/>
  <c r="B3080" i="59" l="1"/>
  <c r="A3079" i="59"/>
  <c r="B3081" i="59" l="1"/>
  <c r="A3080" i="59"/>
  <c r="B3082" i="59" l="1"/>
  <c r="A3081" i="59"/>
  <c r="A3082" i="59" l="1"/>
  <c r="B3083" i="59"/>
  <c r="B3084" i="59" l="1"/>
  <c r="A3083" i="59"/>
  <c r="B3085" i="59" l="1"/>
  <c r="A3084" i="59"/>
  <c r="B3086" i="59" l="1"/>
  <c r="A3085" i="59"/>
  <c r="A3086" i="59" l="1"/>
  <c r="B3087" i="59"/>
  <c r="B3088" i="59" l="1"/>
  <c r="A3087" i="59"/>
  <c r="B3089" i="59" l="1"/>
  <c r="A3088" i="59"/>
  <c r="B3090" i="59" l="1"/>
  <c r="A3089" i="59"/>
  <c r="A3090" i="59" l="1"/>
  <c r="B3091" i="59"/>
  <c r="B3092" i="59" l="1"/>
  <c r="A3091" i="59"/>
  <c r="B3093" i="59" l="1"/>
  <c r="A3092" i="59"/>
  <c r="B3094" i="59" l="1"/>
  <c r="A3093" i="59"/>
  <c r="A3094" i="59" l="1"/>
  <c r="B3095" i="59"/>
  <c r="B3096" i="59" l="1"/>
  <c r="A3095" i="59"/>
  <c r="B3097" i="59" l="1"/>
  <c r="A3096" i="59"/>
  <c r="B3098" i="59" l="1"/>
  <c r="A3097" i="59"/>
  <c r="A3098" i="59" l="1"/>
  <c r="B3099" i="59"/>
  <c r="B3100" i="59" l="1"/>
  <c r="A3099" i="59"/>
  <c r="B3101" i="59" l="1"/>
  <c r="A3100" i="59"/>
  <c r="B3102" i="59" l="1"/>
  <c r="A3101" i="59"/>
  <c r="A3102" i="59" l="1"/>
  <c r="B3103" i="59"/>
  <c r="B3104" i="59" l="1"/>
  <c r="A3103" i="59"/>
  <c r="B3105" i="59" l="1"/>
  <c r="A3104" i="59"/>
  <c r="B3106" i="59" l="1"/>
  <c r="A3105" i="59"/>
  <c r="A3106" i="59" l="1"/>
  <c r="B3107" i="59"/>
  <c r="B3108" i="59" l="1"/>
  <c r="A3107" i="59"/>
  <c r="B3109" i="59" l="1"/>
  <c r="A3108" i="59"/>
  <c r="B3110" i="59" l="1"/>
  <c r="A3109" i="59"/>
  <c r="A3110" i="59" l="1"/>
  <c r="B3111" i="59"/>
  <c r="B3112" i="59" l="1"/>
  <c r="A3111" i="59"/>
  <c r="B3113" i="59" l="1"/>
  <c r="A3112" i="59"/>
  <c r="B3114" i="59" l="1"/>
  <c r="A3113" i="59"/>
  <c r="A3114" i="59" l="1"/>
  <c r="B3115" i="59"/>
  <c r="B3116" i="59" l="1"/>
  <c r="A3115" i="59"/>
  <c r="B3117" i="59" l="1"/>
  <c r="A3116" i="59"/>
  <c r="B3118" i="59" l="1"/>
  <c r="A3117" i="59"/>
  <c r="A3118" i="59" l="1"/>
  <c r="B3119" i="59"/>
  <c r="B3120" i="59" l="1"/>
  <c r="A3119" i="59"/>
  <c r="B3121" i="59" l="1"/>
  <c r="A3120" i="59"/>
  <c r="B3122" i="59" l="1"/>
  <c r="A3121" i="59"/>
  <c r="A3122" i="59" l="1"/>
  <c r="B3123" i="59"/>
  <c r="B3124" i="59" l="1"/>
  <c r="A3123" i="59"/>
  <c r="B3125" i="59" l="1"/>
  <c r="A3124" i="59"/>
  <c r="B3126" i="59" l="1"/>
  <c r="A3125" i="59"/>
  <c r="A3126" i="59" l="1"/>
  <c r="B3127" i="59"/>
  <c r="A3127" i="59" l="1"/>
  <c r="B3128" i="59"/>
  <c r="B3129" i="59" l="1"/>
  <c r="A3128" i="59"/>
  <c r="B3130" i="59" l="1"/>
  <c r="A3129" i="59"/>
  <c r="A3130" i="59" l="1"/>
  <c r="B3131" i="59"/>
  <c r="B3132" i="59" l="1"/>
  <c r="A3131" i="59"/>
  <c r="B3133" i="59" l="1"/>
  <c r="A3132" i="59"/>
  <c r="B3134" i="59" l="1"/>
  <c r="A3133" i="59"/>
  <c r="A3134" i="59" l="1"/>
  <c r="B3135" i="59"/>
  <c r="B3136" i="59" l="1"/>
  <c r="A3135" i="59"/>
  <c r="B3137" i="59" l="1"/>
  <c r="A3136" i="59"/>
  <c r="B3138" i="59" l="1"/>
  <c r="A3137" i="59"/>
  <c r="A3138" i="59" l="1"/>
  <c r="B3139" i="59"/>
  <c r="B3140" i="59" l="1"/>
  <c r="A3139" i="59"/>
  <c r="B3141" i="59" l="1"/>
  <c r="A3140" i="59"/>
  <c r="B3142" i="59" l="1"/>
  <c r="A3141" i="59"/>
  <c r="A3142" i="59" l="1"/>
  <c r="B3143" i="59"/>
  <c r="B3144" i="59" l="1"/>
  <c r="A3143" i="59"/>
  <c r="B3145" i="59" l="1"/>
  <c r="A3144" i="59"/>
  <c r="B3146" i="59" l="1"/>
  <c r="A3145" i="59"/>
  <c r="A3146" i="59" l="1"/>
  <c r="B3147" i="59"/>
  <c r="B3148" i="59" l="1"/>
  <c r="A3147" i="59"/>
  <c r="B3149" i="59" l="1"/>
  <c r="A3148" i="59"/>
  <c r="B3150" i="59" l="1"/>
  <c r="A3149" i="59"/>
  <c r="A3150" i="59" l="1"/>
  <c r="B3151" i="59"/>
  <c r="B3152" i="59" l="1"/>
  <c r="A3151" i="59"/>
  <c r="B3153" i="59" l="1"/>
  <c r="A3152" i="59"/>
  <c r="B3154" i="59" l="1"/>
  <c r="A3153" i="59"/>
  <c r="A3154" i="59" l="1"/>
  <c r="B3155" i="59"/>
  <c r="B3156" i="59" l="1"/>
  <c r="A3155" i="59"/>
  <c r="B3157" i="59" l="1"/>
  <c r="A3156" i="59"/>
  <c r="B3158" i="59" l="1"/>
  <c r="A3157" i="59"/>
  <c r="A3158" i="59" l="1"/>
  <c r="B3159" i="59"/>
  <c r="B3160" i="59" l="1"/>
  <c r="A3159" i="59"/>
  <c r="B3161" i="59" l="1"/>
  <c r="A3160" i="59"/>
  <c r="B3162" i="59" l="1"/>
  <c r="A3161" i="59"/>
  <c r="A3162" i="59" l="1"/>
  <c r="B3163" i="59"/>
  <c r="B3164" i="59" l="1"/>
  <c r="A3163" i="59"/>
  <c r="B3165" i="59" l="1"/>
  <c r="A3164" i="59"/>
  <c r="B3166" i="59" l="1"/>
  <c r="A3165" i="59"/>
  <c r="A3166" i="59" l="1"/>
  <c r="B3167" i="59"/>
  <c r="B3168" i="59" l="1"/>
  <c r="A3167" i="59"/>
  <c r="B3169" i="59" l="1"/>
  <c r="A3168" i="59"/>
  <c r="A3169" i="59" l="1"/>
  <c r="B3170" i="59"/>
  <c r="A3170" i="59" l="1"/>
  <c r="B3171" i="59"/>
  <c r="B3172" i="59" l="1"/>
  <c r="A3171" i="59"/>
  <c r="B3173" i="59" l="1"/>
  <c r="A3172" i="59"/>
  <c r="B3174" i="59" l="1"/>
  <c r="A3173" i="59"/>
  <c r="A3174" i="59" l="1"/>
  <c r="B3175" i="59"/>
  <c r="B3176" i="59" l="1"/>
  <c r="A3175" i="59"/>
  <c r="B3177" i="59" l="1"/>
  <c r="A3176" i="59"/>
  <c r="B3178" i="59" l="1"/>
  <c r="A3177" i="59"/>
  <c r="A3178" i="59" l="1"/>
  <c r="B3179" i="59"/>
  <c r="B3180" i="59" l="1"/>
  <c r="A3179" i="59"/>
  <c r="B3181" i="59" l="1"/>
  <c r="A3180" i="59"/>
  <c r="B3182" i="59" l="1"/>
  <c r="A3181" i="59"/>
  <c r="A3182" i="59" l="1"/>
  <c r="B3183" i="59"/>
  <c r="B3184" i="59" l="1"/>
  <c r="A3183" i="59"/>
  <c r="B3185" i="59" l="1"/>
  <c r="A3184" i="59"/>
  <c r="B3186" i="59" l="1"/>
  <c r="A3185" i="59"/>
  <c r="A3186" i="59" l="1"/>
  <c r="B3187" i="59"/>
  <c r="B3188" i="59" l="1"/>
  <c r="A3187" i="59"/>
  <c r="B3189" i="59" l="1"/>
  <c r="A3188" i="59"/>
  <c r="B3190" i="59" l="1"/>
  <c r="A3189" i="59"/>
  <c r="A3190" i="59" l="1"/>
  <c r="B3191" i="59"/>
  <c r="B3192" i="59" l="1"/>
  <c r="A3191" i="59"/>
  <c r="B3193" i="59" l="1"/>
  <c r="A3192" i="59"/>
  <c r="B3194" i="59" l="1"/>
  <c r="A3193" i="59"/>
  <c r="A3194" i="59" l="1"/>
  <c r="B3195" i="59"/>
  <c r="B3196" i="59" l="1"/>
  <c r="A3195" i="59"/>
  <c r="B3197" i="59" l="1"/>
  <c r="A3196" i="59"/>
  <c r="B3198" i="59" l="1"/>
  <c r="A3197" i="59"/>
  <c r="A3198" i="59" l="1"/>
  <c r="B3199" i="59"/>
  <c r="B3200" i="59" l="1"/>
  <c r="A3199" i="59"/>
  <c r="B3201" i="59" l="1"/>
  <c r="A3200" i="59"/>
  <c r="B3202" i="59" l="1"/>
  <c r="A3201" i="59"/>
  <c r="A3202" i="59" l="1"/>
  <c r="B3203" i="59"/>
  <c r="B3204" i="59" l="1"/>
  <c r="A3203" i="59"/>
  <c r="B3205" i="59" l="1"/>
  <c r="A3204" i="59"/>
  <c r="B3206" i="59" l="1"/>
  <c r="A3205" i="59"/>
  <c r="B3207" i="59" l="1"/>
  <c r="A3206" i="59"/>
  <c r="B3208" i="59" l="1"/>
  <c r="A3207" i="59"/>
  <c r="B3209" i="59" l="1"/>
  <c r="A3208" i="59"/>
  <c r="B3210" i="59" l="1"/>
  <c r="A3209" i="59"/>
  <c r="A3210" i="59" l="1"/>
  <c r="B3211" i="59"/>
  <c r="B3212" i="59" l="1"/>
  <c r="A3211" i="59"/>
  <c r="B3213" i="59" l="1"/>
  <c r="A3212" i="59"/>
  <c r="B3214" i="59" l="1"/>
  <c r="A3213" i="59"/>
  <c r="A3214" i="59" l="1"/>
  <c r="B3215" i="59"/>
  <c r="B3216" i="59" l="1"/>
  <c r="A3215" i="59"/>
  <c r="B3217" i="59" l="1"/>
  <c r="A3216" i="59"/>
  <c r="B3218" i="59" l="1"/>
  <c r="A3217" i="59"/>
  <c r="A3218" i="59" l="1"/>
  <c r="B3219" i="59"/>
  <c r="B3220" i="59" l="1"/>
  <c r="A3219" i="59"/>
  <c r="B3221" i="59" l="1"/>
  <c r="A3220" i="59"/>
  <c r="B3222" i="59" l="1"/>
  <c r="A3221" i="59"/>
  <c r="A3222" i="59" l="1"/>
  <c r="B3223" i="59"/>
  <c r="B3224" i="59" l="1"/>
  <c r="A3223" i="59"/>
  <c r="B3225" i="59" l="1"/>
  <c r="A3224" i="59"/>
  <c r="B3226" i="59" l="1"/>
  <c r="A3225" i="59"/>
  <c r="A3226" i="59" l="1"/>
  <c r="B3227" i="59"/>
  <c r="B3228" i="59" l="1"/>
  <c r="A3227" i="59"/>
  <c r="B3229" i="59" l="1"/>
  <c r="A3228" i="59"/>
  <c r="B3230" i="59" l="1"/>
  <c r="A3229" i="59"/>
  <c r="A3230" i="59" l="1"/>
  <c r="B3231" i="59"/>
  <c r="B3232" i="59" l="1"/>
  <c r="A3231" i="59"/>
  <c r="B3233" i="59" l="1"/>
  <c r="A3232" i="59"/>
  <c r="B3234" i="59" l="1"/>
  <c r="A3233" i="59"/>
  <c r="A3234" i="59" l="1"/>
  <c r="B3235" i="59"/>
  <c r="B3236" i="59" l="1"/>
  <c r="A3235" i="59"/>
  <c r="B3237" i="59" l="1"/>
  <c r="A3236" i="59"/>
  <c r="B3238" i="59" l="1"/>
  <c r="A3237" i="59"/>
  <c r="A3238" i="59" l="1"/>
  <c r="B3239" i="59"/>
  <c r="B3240" i="59" l="1"/>
  <c r="A3239" i="59"/>
  <c r="B3241" i="59" l="1"/>
  <c r="A3240" i="59"/>
  <c r="B3242" i="59" l="1"/>
  <c r="A3241" i="59"/>
  <c r="A3242" i="59" l="1"/>
  <c r="B3243" i="59"/>
  <c r="B3244" i="59" l="1"/>
  <c r="A3243" i="59"/>
  <c r="B3245" i="59" l="1"/>
  <c r="A3244" i="59"/>
  <c r="B3246" i="59" l="1"/>
  <c r="A3245" i="59"/>
  <c r="A3246" i="59" l="1"/>
  <c r="B3247" i="59"/>
  <c r="B3248" i="59" l="1"/>
  <c r="A3247" i="59"/>
  <c r="B3249" i="59" l="1"/>
  <c r="A3248" i="59"/>
  <c r="B3250" i="59" l="1"/>
  <c r="A3249" i="59"/>
  <c r="A3250" i="59" l="1"/>
  <c r="B3251" i="59"/>
  <c r="B3252" i="59" l="1"/>
  <c r="A3251" i="59"/>
  <c r="B3253" i="59" l="1"/>
  <c r="A3252" i="59"/>
  <c r="B3254" i="59" l="1"/>
  <c r="A3253" i="59"/>
  <c r="A3254" i="59" l="1"/>
  <c r="B3255" i="59"/>
  <c r="B3256" i="59" l="1"/>
  <c r="A3255" i="59"/>
  <c r="B3257" i="59" l="1"/>
  <c r="A3256" i="59"/>
  <c r="B3258" i="59" l="1"/>
  <c r="A3257" i="59"/>
  <c r="A3258" i="59" l="1"/>
  <c r="B3259" i="59"/>
  <c r="B3260" i="59" l="1"/>
  <c r="A3259" i="59"/>
  <c r="B3261" i="59" l="1"/>
  <c r="A3260" i="59"/>
  <c r="B3262" i="59" l="1"/>
  <c r="A3261" i="59"/>
  <c r="A3262" i="59" l="1"/>
  <c r="B3263" i="59"/>
  <c r="B3264" i="59" l="1"/>
  <c r="A3263" i="59"/>
  <c r="B3265" i="59" l="1"/>
  <c r="A3264" i="59"/>
  <c r="B3266" i="59" l="1"/>
  <c r="A3265" i="59"/>
  <c r="A3266" i="59" l="1"/>
  <c r="B3267" i="59"/>
  <c r="B3268" i="59" l="1"/>
  <c r="A3267" i="59"/>
  <c r="B3269" i="59" l="1"/>
  <c r="A3268" i="59"/>
  <c r="B3270" i="59" l="1"/>
  <c r="A3269" i="59"/>
  <c r="A3270" i="59" l="1"/>
  <c r="B3271" i="59"/>
  <c r="B3272" i="59" l="1"/>
  <c r="A3271" i="59"/>
  <c r="B3273" i="59" l="1"/>
  <c r="A3272" i="59"/>
  <c r="B3274" i="59" l="1"/>
  <c r="A3273" i="59"/>
  <c r="A3274" i="59" l="1"/>
  <c r="A3275" i="59"/>
</calcChain>
</file>

<file path=xl/sharedStrings.xml><?xml version="1.0" encoding="utf-8"?>
<sst xmlns="http://schemas.openxmlformats.org/spreadsheetml/2006/main" count="19344" uniqueCount="2748">
  <si>
    <t>COLUMN NAME</t>
  </si>
  <si>
    <t>TYPE</t>
  </si>
  <si>
    <t>LENGTH</t>
  </si>
  <si>
    <t>SCALE</t>
  </si>
  <si>
    <t>DATA CODES</t>
  </si>
  <si>
    <t>DESCRIPTION</t>
  </si>
  <si>
    <t>CHARACTER</t>
  </si>
  <si>
    <t>A Chart of Accounts code that describe the source of funding for an activity. </t>
  </si>
  <si>
    <t>Same as IFIS_FUND in SQL-DSE EMPPED.</t>
  </si>
  <si>
    <t>DECIMAL</t>
  </si>
  <si>
    <t>COLUMN_NAME</t>
  </si>
  <si>
    <t xml:space="preserve">refresh_date                  </t>
  </si>
  <si>
    <t>SQL</t>
  </si>
  <si>
    <t>SQL_Name</t>
  </si>
  <si>
    <t>SQL_Type</t>
  </si>
  <si>
    <t>SYSCOL_NO</t>
  </si>
  <si>
    <t>DATA_TYPE</t>
  </si>
  <si>
    <t>DECIMALS</t>
  </si>
  <si>
    <t>NULLABLE_FLAG</t>
  </si>
  <si>
    <t/>
  </si>
  <si>
    <t>char</t>
  </si>
  <si>
    <t>smalldatetime</t>
  </si>
  <si>
    <t>A Chart of Accounts code that represents a combination of fund, organization, program (activity and location). The first three characters form an alphabetic prefix representing the department name. Same as IFIS_INDX in SQL-DSE EMPPED.</t>
  </si>
  <si>
    <t>A Chart of Account code that describe departments or offices of the University. </t>
  </si>
  <si>
    <t>Same as IFIS_ORGN in SQL-DSE EMPPED.</t>
  </si>
  <si>
    <t>Chart of Accounts code that represents the function of the activity. Programs include instruction, research, teaching hospitals, etc. </t>
  </si>
  <si>
    <t>Same as IFIS_PRGM in SQL-DSE EMPPED.</t>
  </si>
  <si>
    <t>Note: Program codes that begin with alpha characters are used for reporting purposes only.</t>
  </si>
  <si>
    <t>A Chart of Accounts code used to identify individual plant assets of the University.</t>
  </si>
  <si>
    <t>A Chart of Accounts code that describes the basic accounting classification. There are seven account types: assets, liabilities, system control, fund balance, revenue, expenditures and transfer.</t>
  </si>
  <si>
    <t>smallint</t>
  </si>
  <si>
    <t>SMALLINT</t>
  </si>
  <si>
    <t xml:space="preserve">rule_class_code               </t>
  </si>
  <si>
    <t>int</t>
  </si>
  <si>
    <t>The University's year for reporting activity: July 1 through June 30. The two digit field represents the second half of the fiscal year, e.g. '95' for the fiscal year from July 1, 1994 to June 30, 1995. Format CCYY</t>
  </si>
  <si>
    <t>The University's year for reporting activity: July 1 through June 30. The four digit field represents the second half of the fiscal year, e.g. '1995' for the fiscal year from July 1, 1994 to June 30, 1995.</t>
  </si>
  <si>
    <t>tinyint</t>
  </si>
  <si>
    <t xml:space="preserve">full_accounting_period        </t>
  </si>
  <si>
    <t>SCHEMA_NAME</t>
  </si>
  <si>
    <t>ENTITY_NAME</t>
  </si>
  <si>
    <t xml:space="preserve">fund                          </t>
  </si>
  <si>
    <t xml:space="preserve">bank_account_code             </t>
  </si>
  <si>
    <t xml:space="preserve">fund_type                     </t>
  </si>
  <si>
    <t xml:space="preserve">organization                  </t>
  </si>
  <si>
    <t xml:space="preserve">account                       </t>
  </si>
  <si>
    <t xml:space="preserve">program                       </t>
  </si>
  <si>
    <t xml:space="preserve">location                      </t>
  </si>
  <si>
    <t>V-Index</t>
  </si>
  <si>
    <t>Schema</t>
  </si>
  <si>
    <t>Table</t>
  </si>
  <si>
    <t xml:space="preserve">account_type                  </t>
  </si>
  <si>
    <t>ga</t>
  </si>
  <si>
    <t>f_accounting_period</t>
  </si>
  <si>
    <t xml:space="preserve">accounting_period             </t>
  </si>
  <si>
    <t xml:space="preserve">ac_status                     </t>
  </si>
  <si>
    <t xml:space="preserve">calendar_year_month           </t>
  </si>
  <si>
    <t xml:space="preserve">period_code                   </t>
  </si>
  <si>
    <t>f_bud_detail_v</t>
  </si>
  <si>
    <t xml:space="preserve">account_index                 </t>
  </si>
  <si>
    <t xml:space="preserve">document_number               </t>
  </si>
  <si>
    <t xml:space="preserve">sequence_number               </t>
  </si>
  <si>
    <t xml:space="preserve">activity_date                 </t>
  </si>
  <si>
    <t xml:space="preserve">document_reference_number     </t>
  </si>
  <si>
    <t xml:space="preserve">transaction_date              </t>
  </si>
  <si>
    <t xml:space="preserve">amount                        </t>
  </si>
  <si>
    <t>money</t>
  </si>
  <si>
    <t xml:space="preserve">description                   </t>
  </si>
  <si>
    <t xml:space="preserve">debit_credit_indicator        </t>
  </si>
  <si>
    <t xml:space="preserve">debit_credit                  </t>
  </si>
  <si>
    <t xml:space="preserve">encumbrance_number            </t>
  </si>
  <si>
    <t xml:space="preserve">encumbrance_action            </t>
  </si>
  <si>
    <t xml:space="preserve">encumbrance_type              </t>
  </si>
  <si>
    <t xml:space="preserve">vendor_code                   </t>
  </si>
  <si>
    <t xml:space="preserve">item_number                   </t>
  </si>
  <si>
    <t xml:space="preserve">encumbrance_item              </t>
  </si>
  <si>
    <t xml:space="preserve">encumbrance_sequence          </t>
  </si>
  <si>
    <t xml:space="preserve">budget_period                 </t>
  </si>
  <si>
    <t xml:space="preserve">document_type_sequence_number </t>
  </si>
  <si>
    <t xml:space="preserve">ledger_indicator              </t>
  </si>
  <si>
    <t xml:space="preserve">field_indicator               </t>
  </si>
  <si>
    <t xml:space="preserve">process_code                  </t>
  </si>
  <si>
    <t xml:space="preserve">rule_sequence                 </t>
  </si>
  <si>
    <t xml:space="preserve">ledger_activity_id            </t>
  </si>
  <si>
    <t>binary</t>
  </si>
  <si>
    <t xml:space="preserve">transaction_amount            </t>
  </si>
  <si>
    <t xml:space="preserve">ledger_transaction_id         </t>
  </si>
  <si>
    <t xml:space="preserve">ifoapal_id                    </t>
  </si>
  <si>
    <t xml:space="preserve">operating_ledger_id           </t>
  </si>
  <si>
    <t xml:space="preserve">general_ledger_id             </t>
  </si>
  <si>
    <t>f_cumulative_balance</t>
  </si>
  <si>
    <t xml:space="preserve">cu_fiscal_year                </t>
  </si>
  <si>
    <t xml:space="preserve">cu_account_index              </t>
  </si>
  <si>
    <t xml:space="preserve">cu_fund                       </t>
  </si>
  <si>
    <t xml:space="preserve">cu_organization               </t>
  </si>
  <si>
    <t xml:space="preserve">cu_account                    </t>
  </si>
  <si>
    <t xml:space="preserve">cu_program                    </t>
  </si>
  <si>
    <t xml:space="preserve">cu_location                   </t>
  </si>
  <si>
    <t xml:space="preserve">cu_budget_amount              </t>
  </si>
  <si>
    <t xml:space="preserve">cu_financial_amount           </t>
  </si>
  <si>
    <t xml:space="preserve">full_fiscal_year              </t>
  </si>
  <si>
    <t>f_cumulative_beginning_balance</t>
  </si>
  <si>
    <t xml:space="preserve">pf_fund                       </t>
  </si>
  <si>
    <t xml:space="preserve">pl_location                   </t>
  </si>
  <si>
    <t xml:space="preserve">po_organization               </t>
  </si>
  <si>
    <t xml:space="preserve">pa_account                    </t>
  </si>
  <si>
    <t xml:space="preserve">cb_fiscal_year                </t>
  </si>
  <si>
    <t xml:space="preserve">cb_budget_amount              </t>
  </si>
  <si>
    <t xml:space="preserve">pp_program                    </t>
  </si>
  <si>
    <t xml:space="preserve">pi_account_index              </t>
  </si>
  <si>
    <t xml:space="preserve">cb_financial_amount           </t>
  </si>
  <si>
    <t>f_data_location</t>
  </si>
  <si>
    <t xml:space="preserve">dl_fiscal_year                </t>
  </si>
  <si>
    <t xml:space="preserve">dl_location                   </t>
  </si>
  <si>
    <t>varchar</t>
  </si>
  <si>
    <t>f_document_type</t>
  </si>
  <si>
    <t xml:space="preserve">dt_sequence_number            </t>
  </si>
  <si>
    <t xml:space="preserve">dt_document_type              </t>
  </si>
  <si>
    <t xml:space="preserve">dt_title                      </t>
  </si>
  <si>
    <t>f_el_detail_v</t>
  </si>
  <si>
    <t>f_fin_detail_v</t>
  </si>
  <si>
    <t>f_general_ledger</t>
  </si>
  <si>
    <t xml:space="preserve">gl_id                         </t>
  </si>
  <si>
    <t xml:space="preserve">gl_activity_date              </t>
  </si>
  <si>
    <t xml:space="preserve">gl_debits                     </t>
  </si>
  <si>
    <t xml:space="preserve">gl_credits                    </t>
  </si>
  <si>
    <t>f_gl_detail_v</t>
  </si>
  <si>
    <t>f_ifoapal</t>
  </si>
  <si>
    <t xml:space="preserve">if_id                         </t>
  </si>
  <si>
    <t xml:space="preserve">end_full_accounting_period    </t>
  </si>
  <si>
    <t xml:space="preserve">ledger_date                   </t>
  </si>
  <si>
    <t xml:space="preserve">end_ledger_date               </t>
  </si>
  <si>
    <t xml:space="preserve">current_mo_budget_amount      </t>
  </si>
  <si>
    <t xml:space="preserve">current_mo_financial_amount   </t>
  </si>
  <si>
    <t xml:space="preserve">current_mo_encumbrance_amount </t>
  </si>
  <si>
    <t xml:space="preserve">prior_yrs_budget_amount       </t>
  </si>
  <si>
    <t xml:space="preserve">prior_yrs_financial_amount    </t>
  </si>
  <si>
    <t xml:space="preserve">prior_mos_budget_amount       </t>
  </si>
  <si>
    <t xml:space="preserve">prior_mos_financial_amount    </t>
  </si>
  <si>
    <t xml:space="preserve">prior_mos_encumbrance_amount  </t>
  </si>
  <si>
    <t>f_ledger_activity</t>
  </si>
  <si>
    <t xml:space="preserve">la_id                         </t>
  </si>
  <si>
    <t xml:space="preserve">lt_id                         </t>
  </si>
  <si>
    <t xml:space="preserve">ol_id                         </t>
  </si>
  <si>
    <t xml:space="preserve">la_ledger_indicator           </t>
  </si>
  <si>
    <t xml:space="preserve">la_field_indicator            </t>
  </si>
  <si>
    <t xml:space="preserve">la_amount                     </t>
  </si>
  <si>
    <t xml:space="preserve">la_rule_sequence              </t>
  </si>
  <si>
    <t xml:space="preserve">la_process_code               </t>
  </si>
  <si>
    <t xml:space="preserve">la_debit_credit               </t>
  </si>
  <si>
    <t>f_ledger_detail_v</t>
  </si>
  <si>
    <t>f_ledger_transaction</t>
  </si>
  <si>
    <t xml:space="preserve">lt_document_number            </t>
  </si>
  <si>
    <t xml:space="preserve">lt_transaction_date           </t>
  </si>
  <si>
    <t xml:space="preserve">lt_item_number                </t>
  </si>
  <si>
    <t xml:space="preserve">lt_sequence_number            </t>
  </si>
  <si>
    <t xml:space="preserve">lt_budget_period              </t>
  </si>
  <si>
    <t xml:space="preserve">lt_amount                     </t>
  </si>
  <si>
    <t xml:space="preserve">lt_description                </t>
  </si>
  <si>
    <t xml:space="preserve">lt_document_reference_number  </t>
  </si>
  <si>
    <t xml:space="preserve">lt_debit_credit_indicator     </t>
  </si>
  <si>
    <t xml:space="preserve">lt_activity_date              </t>
  </si>
  <si>
    <t xml:space="preserve">lt_encumbrance_number         </t>
  </si>
  <si>
    <t xml:space="preserve">lt_encumbrance_action         </t>
  </si>
  <si>
    <t xml:space="preserve">lt_encumbrance_item           </t>
  </si>
  <si>
    <t xml:space="preserve">lt_encumbrance_sequence       </t>
  </si>
  <si>
    <t xml:space="preserve">lt_encumbrance_type           </t>
  </si>
  <si>
    <t xml:space="preserve">v_vendor_code                 </t>
  </si>
  <si>
    <t xml:space="preserve">lt_rule_class_code            </t>
  </si>
  <si>
    <t xml:space="preserve">lt_encumbrance_doc_type       </t>
  </si>
  <si>
    <t xml:space="preserve">auto_journal_id               </t>
  </si>
  <si>
    <t xml:space="preserve">auto_journal_reversal         </t>
  </si>
  <si>
    <t>f_ol_detail_v</t>
  </si>
  <si>
    <t>f_operating_ledger</t>
  </si>
  <si>
    <t xml:space="preserve">ol_activity_date              </t>
  </si>
  <si>
    <t xml:space="preserve">ol_budget_amount              </t>
  </si>
  <si>
    <t xml:space="preserve">ol_financial_amount           </t>
  </si>
  <si>
    <t xml:space="preserve">ol_encumbrance_amount         </t>
  </si>
  <si>
    <t>f_operating_ledger_v</t>
  </si>
  <si>
    <t xml:space="preserve">budget_amount                 </t>
  </si>
  <si>
    <t xml:space="preserve">financial_amount              </t>
  </si>
  <si>
    <t xml:space="preserve">encumbrance_amount            </t>
  </si>
  <si>
    <t>f_period_account</t>
  </si>
  <si>
    <t xml:space="preserve">pat_account_type              </t>
  </si>
  <si>
    <t xml:space="preserve">pa_effective_date             </t>
  </si>
  <si>
    <t xml:space="preserve">pa_normal_balance_indicator   </t>
  </si>
  <si>
    <t xml:space="preserve">pa_predecessor                </t>
  </si>
  <si>
    <t xml:space="preserve">pa_title                      </t>
  </si>
  <si>
    <t>f_period_account_type</t>
  </si>
  <si>
    <t xml:space="preserve">pat_effective_date            </t>
  </si>
  <si>
    <t xml:space="preserve">pat_predecessor               </t>
  </si>
  <si>
    <t xml:space="preserve">pat_title                     </t>
  </si>
  <si>
    <t>f_period_fund</t>
  </si>
  <si>
    <t xml:space="preserve">pft_fund_type                 </t>
  </si>
  <si>
    <t xml:space="preserve">pf_effective_date             </t>
  </si>
  <si>
    <t xml:space="preserve">pf_predecessor                </t>
  </si>
  <si>
    <t xml:space="preserve">pf_title                      </t>
  </si>
  <si>
    <t xml:space="preserve">pf_grant_contract             </t>
  </si>
  <si>
    <t xml:space="preserve">pf_indirect_cost_code         </t>
  </si>
  <si>
    <t xml:space="preserve">pf_standard_percent           </t>
  </si>
  <si>
    <t>numeric</t>
  </si>
  <si>
    <t>f_period_fund_type</t>
  </si>
  <si>
    <t xml:space="preserve">pft_effective_date            </t>
  </si>
  <si>
    <t xml:space="preserve">pft_predecessor               </t>
  </si>
  <si>
    <t xml:space="preserve">pft_title                     </t>
  </si>
  <si>
    <t>f_period_index</t>
  </si>
  <si>
    <t xml:space="preserve">pi_effective_date             </t>
  </si>
  <si>
    <t xml:space="preserve">pi_title                      </t>
  </si>
  <si>
    <t>f_period_location</t>
  </si>
  <si>
    <t xml:space="preserve">pl_effective_date             </t>
  </si>
  <si>
    <t xml:space="preserve">pl_predecessor                </t>
  </si>
  <si>
    <t xml:space="preserve">pl_title                      </t>
  </si>
  <si>
    <t>f_period_organization</t>
  </si>
  <si>
    <t xml:space="preserve">po_effective_date             </t>
  </si>
  <si>
    <t xml:space="preserve">po_finance_manager            </t>
  </si>
  <si>
    <t xml:space="preserve">po_predecessor                </t>
  </si>
  <si>
    <t xml:space="preserve">po_title                      </t>
  </si>
  <si>
    <t>f_period_program</t>
  </si>
  <si>
    <t xml:space="preserve">pp_effective_date             </t>
  </si>
  <si>
    <t xml:space="preserve">pp_predecessor                </t>
  </si>
  <si>
    <t xml:space="preserve">pp_title                      </t>
  </si>
  <si>
    <t>f_prior_encumbrance_bal</t>
  </si>
  <si>
    <t xml:space="preserve">pe_organization               </t>
  </si>
  <si>
    <t xml:space="preserve">pe_program                    </t>
  </si>
  <si>
    <t xml:space="preserve">pe_fund                       </t>
  </si>
  <si>
    <t xml:space="preserve">pe_account_level1             </t>
  </si>
  <si>
    <t xml:space="preserve">pe_account_index              </t>
  </si>
  <si>
    <t xml:space="preserve">pe_encumbrance_no             </t>
  </si>
  <si>
    <t xml:space="preserve">pe_document_type              </t>
  </si>
  <si>
    <t xml:space="preserve">pe_encumbrance_item           </t>
  </si>
  <si>
    <t xml:space="preserve">pe_encumbrance_sequence       </t>
  </si>
  <si>
    <t xml:space="preserve">pe_encumbrance_descrip        </t>
  </si>
  <si>
    <t xml:space="preserve">pe_account                    </t>
  </si>
  <si>
    <t xml:space="preserve">pe_establish_date             </t>
  </si>
  <si>
    <t xml:space="preserve">pe_amount                     </t>
  </si>
  <si>
    <t>f_prior_month_balance</t>
  </si>
  <si>
    <t xml:space="preserve">pm_account_index              </t>
  </si>
  <si>
    <t xml:space="preserve">pm_fund                       </t>
  </si>
  <si>
    <t xml:space="preserve">pm_organization               </t>
  </si>
  <si>
    <t xml:space="preserve">pm_account                    </t>
  </si>
  <si>
    <t xml:space="preserve">pm_program                    </t>
  </si>
  <si>
    <t xml:space="preserve">pm_location                   </t>
  </si>
  <si>
    <t xml:space="preserve">pm_budget_amount              </t>
  </si>
  <si>
    <t xml:space="preserve">pm_financial_amount           </t>
  </si>
  <si>
    <t xml:space="preserve">pm_encumbrance_amount         </t>
  </si>
  <si>
    <t>f_transaction_type</t>
  </si>
  <si>
    <t xml:space="preserve">tt_budget                     </t>
  </si>
  <si>
    <t xml:space="preserve">tt_financial                  </t>
  </si>
  <si>
    <t xml:space="preserve">tt_encumbrance                </t>
  </si>
  <si>
    <t xml:space="preserve">tt_field_indicator            </t>
  </si>
  <si>
    <t>f_vendor</t>
  </si>
  <si>
    <t xml:space="preserve">v_country_code                </t>
  </si>
  <si>
    <t xml:space="preserve">v_state_code                  </t>
  </si>
  <si>
    <t xml:space="preserve">v_person_entity_ind           </t>
  </si>
  <si>
    <t xml:space="preserve">v_discount_code               </t>
  </si>
  <si>
    <t xml:space="preserve">v_travel_credit_balance_ind   </t>
  </si>
  <si>
    <t xml:space="preserve">v_tax_rate_code               </t>
  </si>
  <si>
    <t xml:space="preserve">v_ap_credit_balance_ind       </t>
  </si>
  <si>
    <t xml:space="preserve">v_address_type_code           </t>
  </si>
  <si>
    <t xml:space="preserve">v_vendor_contact_name         </t>
  </si>
  <si>
    <t xml:space="preserve">v_city                        </t>
  </si>
  <si>
    <t xml:space="preserve">v_federal_withheld_percent    </t>
  </si>
  <si>
    <t xml:space="preserve">v_internal_id                 </t>
  </si>
  <si>
    <t xml:space="preserve">v_phone                       </t>
  </si>
  <si>
    <t xml:space="preserve">v_address_4                   </t>
  </si>
  <si>
    <t xml:space="preserve">v_address_3                   </t>
  </si>
  <si>
    <t xml:space="preserve">v_sales_use_tax_indicator     </t>
  </si>
  <si>
    <t xml:space="preserve">v_state_withheld_percent      </t>
  </si>
  <si>
    <t xml:space="preserve">v_one_time_indicator          </t>
  </si>
  <si>
    <t xml:space="preserve">v_vendor_name                 </t>
  </si>
  <si>
    <t xml:space="preserve">v_vendor_name_add1            </t>
  </si>
  <si>
    <t xml:space="preserve">v_address_2                   </t>
  </si>
  <si>
    <t xml:space="preserve">v_1099_report_id              </t>
  </si>
  <si>
    <t xml:space="preserve">v_zip_code                    </t>
  </si>
  <si>
    <t xml:space="preserve">name_sort                     </t>
  </si>
  <si>
    <t xml:space="preserve">v_income_type_sequence_number </t>
  </si>
  <si>
    <t xml:space="preserve">v_timestamp                   </t>
  </si>
  <si>
    <t>gl_detail</t>
  </si>
  <si>
    <t xml:space="preserve">description_privy             </t>
  </si>
  <si>
    <t xml:space="preserve">document_reference_no_privy   </t>
  </si>
  <si>
    <t>cu_fiscal_year</t>
  </si>
  <si>
    <t>cu_account_index</t>
  </si>
  <si>
    <t>cu_fund</t>
  </si>
  <si>
    <t>cu_organization</t>
  </si>
  <si>
    <t>cu_account</t>
  </si>
  <si>
    <t>cu_program</t>
  </si>
  <si>
    <t>cu_location</t>
  </si>
  <si>
    <t>cu_budget_amount</t>
  </si>
  <si>
    <t>The inception to date balances through the end of the given fiscal year, only for funds that roll over to the next fiscal year</t>
  </si>
  <si>
    <t>cu_financial_amount</t>
  </si>
  <si>
    <t>full_fiscal_year</t>
  </si>
  <si>
    <t>Row Labels</t>
  </si>
  <si>
    <t>Grand Total</t>
  </si>
  <si>
    <t>.</t>
  </si>
  <si>
    <t>f_current_prior_activity</t>
  </si>
  <si>
    <t>tf_transfer_detail</t>
  </si>
  <si>
    <t xml:space="preserve">td_perm_fte_equivalent_signed </t>
  </si>
  <si>
    <t xml:space="preserve">td_perm_class                 </t>
  </si>
  <si>
    <t xml:space="preserve">td_perm_type                  </t>
  </si>
  <si>
    <t xml:space="preserve">td_perm_syswide_admin_unit    </t>
  </si>
  <si>
    <t xml:space="preserve">td_perm_amount_signed         </t>
  </si>
  <si>
    <t xml:space="preserve">td_sequence_number            </t>
  </si>
  <si>
    <t xml:space="preserve">td_perm_full_time_equivalent  </t>
  </si>
  <si>
    <t xml:space="preserve">td_perm_description           </t>
  </si>
  <si>
    <t xml:space="preserve">th_document_number            </t>
  </si>
  <si>
    <t xml:space="preserve">td_perm_subcampus             </t>
  </si>
  <si>
    <t xml:space="preserve">td_current_amount             </t>
  </si>
  <si>
    <t xml:space="preserve">td_fte_dbcr_indicator         </t>
  </si>
  <si>
    <t xml:space="preserve">td_perm_dbcr_indicator        </t>
  </si>
  <si>
    <t xml:space="preserve">td_current_amount_signed      </t>
  </si>
  <si>
    <t xml:space="preserve">td_current_dbcr_indicator     </t>
  </si>
  <si>
    <t xml:space="preserve">td_current_description        </t>
  </si>
  <si>
    <t xml:space="preserve">td_perm_amount                </t>
  </si>
  <si>
    <t>tf_transfer_header</t>
  </si>
  <si>
    <t xml:space="preserve">th_current_posting_date       </t>
  </si>
  <si>
    <t xml:space="preserve">th_perm_extract_date          </t>
  </si>
  <si>
    <t xml:space="preserve">th_document_status            </t>
  </si>
  <si>
    <t xml:space="preserve">th_document_date              </t>
  </si>
  <si>
    <t xml:space="preserve">th_document_amount            </t>
  </si>
  <si>
    <t>tf_transfer_text</t>
  </si>
  <si>
    <t xml:space="preserve">tt_print_flag                 </t>
  </si>
  <si>
    <t xml:space="preserve">tt_clause_code                </t>
  </si>
  <si>
    <t xml:space="preserve">tt_sequence_number            </t>
  </si>
  <si>
    <t xml:space="preserve">tt_text                       </t>
  </si>
  <si>
    <t>accounting_period</t>
  </si>
  <si>
    <t>The fiscal period within a given fiscal year. The fiscal year starts in July with period 01 and ends the next June with period 12. There is also an adjustment period, 14 and an accrual period 00 within each fiscal year. Format YYMM.</t>
  </si>
  <si>
    <t>ac_status</t>
  </si>
  <si>
    <t>Code Description</t>
  </si>
  <si>
    <t>The status code will be used to display whether the accounting period is open or closed.</t>
  </si>
  <si>
    <t>refresh_date</t>
  </si>
  <si>
    <t>TIMESTAMP</t>
  </si>
  <si>
    <t>The date the record is extracted from its source (usually the mainframe) This may not be the date the record was loaded to the Data Warehouse, although under normal circumstances it should be the same.</t>
  </si>
  <si>
    <t>calendar_year_month</t>
  </si>
  <si>
    <t>INTEGER</t>
  </si>
  <si>
    <t>The calendar year and month that are associated to a given fiscal account period. Format CCYYMM</t>
  </si>
  <si>
    <t>period_code</t>
  </si>
  <si>
    <t>full_accounting_period</t>
  </si>
  <si>
    <t>The fiscal year accounting period in the format CCYYPP.</t>
  </si>
  <si>
    <t>account_index</t>
  </si>
  <si>
    <t>fund</t>
  </si>
  <si>
    <t>organization</t>
  </si>
  <si>
    <t>account</t>
  </si>
  <si>
    <t>program</t>
  </si>
  <si>
    <t>location</t>
  </si>
  <si>
    <t>rule_class_code</t>
  </si>
  <si>
    <t>The ledger field that identifies the type of transaction (budgetary, financial or encumbrance) and its source (journal, recharge, invoice, etc.) Called 'JOURNAL TYPE' by the old system. It is the IFIS rule class that controls the edit, balancing and posting actions of all transactions. It also determines whether a transaction is a budgetary, expenditure or encumbrance transaction.</t>
  </si>
  <si>
    <t>document_number</t>
  </si>
  <si>
    <t>A 7 digit number automatically assigned to the invoice/payment document when it is entered for payment. A 7, D or P is added to the front of the 7 digit number. Once the payment has been posted it is reflected on the ledger by this number.</t>
  </si>
  <si>
    <t>sequence_number</t>
  </si>
  <si>
    <t>A 4 digit number used to specify, sequentially in the document, the IFOAPAL distribution per item number. The document type sequence number is related to the document type description just as the document type code is related to the document type descript</t>
  </si>
  <si>
    <t>activity_date</t>
  </si>
  <si>
    <t>The last date that an action was performed on the mainframe for this record.</t>
  </si>
  <si>
    <t>document_reference_number</t>
  </si>
  <si>
    <t>A unique number assigned to a document representing the transfer of funds document number, P.O. number or event number. You may review the referenced document on-line within the IFIS environment.</t>
  </si>
  <si>
    <t>transaction_date</t>
  </si>
  <si>
    <t>DATE</t>
  </si>
  <si>
    <t>Date the transaction was created (effective date). NOT the posting date to the IFIS database, which is the activity_date. The column contains the date and timestamp of the effective date.</t>
  </si>
  <si>
    <t>amount</t>
  </si>
  <si>
    <t>The amount of the transaction that was entered into the system.</t>
  </si>
  <si>
    <t>description</t>
  </si>
  <si>
    <t>VARCHAR</t>
  </si>
  <si>
    <t>A textual description of the subjects.</t>
  </si>
  <si>
    <t>debit_credit_indicator</t>
  </si>
  <si>
    <t>The code used in the IFIS system to indicate if the transaction is a debit or a credit.</t>
  </si>
  <si>
    <t>debit_credit</t>
  </si>
  <si>
    <t>Budgetarily, a department is credited when the expenditure account award is allocated. As the department incur expenses, they appear as debit entries under the financial transaction area of the ledger.</t>
  </si>
  <si>
    <t>encumbrance_number</t>
  </si>
  <si>
    <t>A number which uniquely identifies an encumbrance based on the source.</t>
  </si>
  <si>
    <t>encumbrance_action</t>
  </si>
  <si>
    <t>An indicator that signifies the effect this entry will have on the encumbrance.</t>
  </si>
  <si>
    <t>encumbrance_type</t>
  </si>
  <si>
    <t>A code which uniquely identifies the type of encumbrance.</t>
  </si>
  <si>
    <t>vendor_code</t>
  </si>
  <si>
    <t>An internal UCSD assigned code which uniquely identifies the vendor.</t>
  </si>
  <si>
    <t>item_number</t>
  </si>
  <si>
    <t>A number assigned to a line item (commodity) on the purchase order to identify it as a unique item.</t>
  </si>
  <si>
    <t>encumbrance_item</t>
  </si>
  <si>
    <t>Gives the position of an item within an encumbrance, (e.g., an item within a purchase order encumbrance).</t>
  </si>
  <si>
    <t>encumbrance_sequence</t>
  </si>
  <si>
    <t>A number used to order the breakdown of account distributions for encumbrances.</t>
  </si>
  <si>
    <t>budget_period</t>
  </si>
  <si>
    <t>The period (month) used in posting budgetary transactions. Currently, always equals the current month (July - 01, August = 02, June = 12, etc.)</t>
  </si>
  <si>
    <t>document_type_sequence_number</t>
  </si>
  <si>
    <t>ledger_indicator</t>
  </si>
  <si>
    <t>A code that specifies the ledger where the transaction information was extracted. Values are O - Operating Ledger, G - General Ledger, E - Encumbrance Ledger</t>
  </si>
  <si>
    <t>field_indicator</t>
  </si>
  <si>
    <t>A code indicating how transaction is interpreted. For Operating Ledger, 01 and 02 are Budget, 03 is Financial &gt;03 is Encumbrance. For General Ledger, 01 is a debit, 02 is a credit.</t>
  </si>
  <si>
    <t>process_code</t>
  </si>
  <si>
    <t>A code used to specify a posting process that was used in association with a rule class code.</t>
  </si>
  <si>
    <t>rule_sequence</t>
  </si>
  <si>
    <t>Within the IFIS environment, the same rule class can exist multiple times. The rule sequence number, a system internal number, is used to tie back to the specific occurrence of the rule class that was used for the transaction.</t>
  </si>
  <si>
    <t>ledger_activity_id</t>
  </si>
  <si>
    <t>A unique identification number assigned by the computer used to define a ledger activity record. Based on the DB key in the IFIS database.</t>
  </si>
  <si>
    <t>transaction_amount</t>
  </si>
  <si>
    <t>ledger_transaction_id</t>
  </si>
  <si>
    <t>A unique identification number assigned by the computer used to define a ledger transaction history record. Based on the DB Key in the IFIS database</t>
  </si>
  <si>
    <t>ifoapal_id</t>
  </si>
  <si>
    <t>A unique identification number assigned by the computer used to define an ifoapal record. Based on the DB Key in the IFIS database.</t>
  </si>
  <si>
    <t>operating_ledger_id</t>
  </si>
  <si>
    <t>A unique identification number assigned by the computer used to define a operating ledger summary record. Based on the DB key in the IFIS database.</t>
  </si>
  <si>
    <t>general_ledger_id</t>
  </si>
  <si>
    <t>A unique identification number assigned by the computer used to define a general ledger summary record. Based on the DB Key in the IFIS database</t>
  </si>
  <si>
    <t>bank_account_code</t>
  </si>
  <si>
    <t>auto_journal_id</t>
  </si>
  <si>
    <t>auto_journal_reversal</t>
  </si>
  <si>
    <t>description_privy</t>
  </si>
  <si>
    <t>document_reference_no_privy</t>
  </si>
  <si>
    <t>pi_account_index</t>
  </si>
  <si>
    <t>pf_fund</t>
  </si>
  <si>
    <t>po_organization</t>
  </si>
  <si>
    <t>pa_account</t>
  </si>
  <si>
    <t>pp_program</t>
  </si>
  <si>
    <t>pl_location</t>
  </si>
  <si>
    <t>dt_sequence_number</t>
  </si>
  <si>
    <t>lt_document_number</t>
  </si>
  <si>
    <t>lt_transaction_date</t>
  </si>
  <si>
    <t>lt_item_number</t>
  </si>
  <si>
    <t>lt_sequence_number</t>
  </si>
  <si>
    <t>lt_budget_period</t>
  </si>
  <si>
    <t>lt_amount</t>
  </si>
  <si>
    <t>lt_description</t>
  </si>
  <si>
    <t>lt_document_reference_number</t>
  </si>
  <si>
    <t>lt_debit_credit_indicator</t>
  </si>
  <si>
    <t>lt_activity_date</t>
  </si>
  <si>
    <t>lt_encumbrance_number</t>
  </si>
  <si>
    <t>lt_encumbrance_action</t>
  </si>
  <si>
    <t>lt_encumbrance_item</t>
  </si>
  <si>
    <t>lt_encumbrance_sequence</t>
  </si>
  <si>
    <t>lt_encumbrance_type</t>
  </si>
  <si>
    <t>v_vendor_code</t>
  </si>
  <si>
    <t>lt_rule_class_code</t>
  </si>
  <si>
    <t>lt_encumbrance_doc_type</t>
  </si>
  <si>
    <t>A 3 character code used to display what type of document it is.</t>
  </si>
  <si>
    <t>la_ledger_indicator</t>
  </si>
  <si>
    <t>la_field_indicator</t>
  </si>
  <si>
    <t>la_amount</t>
  </si>
  <si>
    <t>The dollar amount represented by one activity line within a transaction</t>
  </si>
  <si>
    <t>la_rule_sequence</t>
  </si>
  <si>
    <t>la_process_code</t>
  </si>
  <si>
    <t>la_debit_credit</t>
  </si>
  <si>
    <t>la_id</t>
  </si>
  <si>
    <t>lt_id</t>
  </si>
  <si>
    <t>if_id</t>
  </si>
  <si>
    <t>ol_id</t>
  </si>
  <si>
    <t>gl_id</t>
  </si>
  <si>
    <t>dl_fiscal_year</t>
  </si>
  <si>
    <t>dl_location</t>
  </si>
  <si>
    <t>Text name of the server where the databases reside.</t>
  </si>
  <si>
    <t>dt_document_type</t>
  </si>
  <si>
    <t>dt_title</t>
  </si>
  <si>
    <t>The textual description of the document type.</t>
  </si>
  <si>
    <t>gl_activity_date</t>
  </si>
  <si>
    <t>gl_debits</t>
  </si>
  <si>
    <t>The summary of all debit activity across all periods in the current fiscal year for the general ledger fund/account combination.</t>
  </si>
  <si>
    <t>gl_credits</t>
  </si>
  <si>
    <t>The summary of all credit activity across all periods in the current fiscal year for the general ledger fund/account combination.</t>
  </si>
  <si>
    <t>end_full_accounting_period</t>
  </si>
  <si>
    <t>This is the last UCSD fiscal accounting period which the information is valid for. Format CCYYMM</t>
  </si>
  <si>
    <t>ledger_date</t>
  </si>
  <si>
    <t>The last day of the calendar month associated with a UCSD fiscal accounting period. Format CCYYMMDD. For example, if the accounting_period is 9802, the ledger date would be '1997-08-31'</t>
  </si>
  <si>
    <t>end_ledger_date</t>
  </si>
  <si>
    <t>The last Ledger Date which the information is valid for. Used with Ledger Date to determine a range of dates, between which the information in the record is valid. Format CCYYMMDD.</t>
  </si>
  <si>
    <t>account_type</t>
  </si>
  <si>
    <t>A code used to classify the type of account. There are seven account types: assets, liabilities, system control, fund balance, revenue, expenditures and transfer.</t>
  </si>
  <si>
    <t>fund_type</t>
  </si>
  <si>
    <t>The fund type identifies the category of funds that the fund codes are assigned or associated. Values are 1A: Agency, 1B: Agency - Office of the President (Loc O), 2A: Current - Unrestricted, 2B: Current - Restricted 3A: Plant Funds - Unexpended Plant Funds, 3B: Plant Funds - Retirement of Indebtedness, 3C: Plant Funds - Investment in Plant, 4A: Loan Funds - University Loan Funds, 4B: Loan Funds - Univ. Matching Loan FDS - FED Prgs</t>
  </si>
  <si>
    <t>current_mo_budget_amount</t>
  </si>
  <si>
    <t>The summary of all adjustments that have been made to the adopted budget for the specified period.</t>
  </si>
  <si>
    <t>current_mo_financial_amount</t>
  </si>
  <si>
    <t>Transactions in the Operating Ledger representing either realized revenue, costs incurred for goods and services or fund transfers.</t>
  </si>
  <si>
    <t>current_mo_encumbrance_amount</t>
  </si>
  <si>
    <t>The summary amount that is being reserved (an encumbrance) against the ledger.</t>
  </si>
  <si>
    <t>prior_yrs_budget_amount</t>
  </si>
  <si>
    <t>prior_yrs_financial_amount</t>
  </si>
  <si>
    <t>prior_mos_budget_amount</t>
  </si>
  <si>
    <t>The fiscal year to date budget, financial, and encumbrance amounts from the operating ledger through the previous month end. This adds period 00 - the previous accounting period. Includes roll-forward balances in period 00.</t>
  </si>
  <si>
    <t>prior_mos_financial_amount</t>
  </si>
  <si>
    <t>prior_mos_encumbrance_amount</t>
  </si>
  <si>
    <t>ol_activity_date</t>
  </si>
  <si>
    <t>ol_budget_amount</t>
  </si>
  <si>
    <t>ol_financial_amount</t>
  </si>
  <si>
    <t>ol_encumbrance_amount</t>
  </si>
  <si>
    <t>budget_amount</t>
  </si>
  <si>
    <t>financial_amount</t>
  </si>
  <si>
    <t>encumbrance_amount</t>
  </si>
  <si>
    <t>pat_account_type</t>
  </si>
  <si>
    <t>pa_effective_date</t>
  </si>
  <si>
    <t>The date the information in the transaction or action went into effect. The column contains the date and timestamp of the transaction or action.</t>
  </si>
  <si>
    <t>Same as TRANS_END_DT in SQL-DSE EMPPED.</t>
  </si>
  <si>
    <t>pa_normal_balance_indicator</t>
  </si>
  <si>
    <t>A code indicating the normal balance of an account code.</t>
  </si>
  <si>
    <t>pa_predecessor</t>
  </si>
  <si>
    <t>The next higher level account code in the hierarchical chain for a particular account code. Within the hierarchy the next higher code is referred to as the predecessor or parent.</t>
  </si>
  <si>
    <t>pa_title</t>
  </si>
  <si>
    <t>The textual description of an account code.</t>
  </si>
  <si>
    <t>pat_effective_date</t>
  </si>
  <si>
    <t>pat_predecessor</t>
  </si>
  <si>
    <t>The next higher account type code within the account type code hierarchy. Within the hierarchy the next higher code is referred to as the predecessor or parent.</t>
  </si>
  <si>
    <t>pat_title</t>
  </si>
  <si>
    <t>The textual description of an account type code.</t>
  </si>
  <si>
    <t>pft_fund_type</t>
  </si>
  <si>
    <t>pf_effective_date</t>
  </si>
  <si>
    <t>pf_predecessor</t>
  </si>
  <si>
    <t>The next higher level fund code in the hierarchical chain for a particular fund. Within the hierarchy the next higher code is referred to as the predecessor or parent.</t>
  </si>
  <si>
    <t>pf_title</t>
  </si>
  <si>
    <t>The textual description of a fund code.</t>
  </si>
  <si>
    <t>pf_grant_contract</t>
  </si>
  <si>
    <t>The Principal Investigator (PI) applies for both the grant or contract. The award can be from federal, state or private agencies, you can recognize them by the fund number assigned to the award. The grant is awarded to the PI. His/her name will be a part of the fund title. The index number and organization is set up to identify the department associated with the grant. Grant terms are important, the budget period should reflect the current annual period of the award. The project period represents the entire period for which the funds were awarded. The monies are allocated in one year increments so the current budget period may reflect only a specific period within the entire grant/contract period.</t>
  </si>
  <si>
    <t>pf_indirect_cost_code</t>
  </si>
  <si>
    <t>A code used to uniquely identify the indirect costs associated with specific projects or grants.</t>
  </si>
  <si>
    <t>pf_standard_percent</t>
  </si>
  <si>
    <t>The rate at which the indirect cost is applied. The rules that are used to determine which accounts receive an IDC are quite complex. Although a fund may only have one indirect cost method, an indirect cost method can be shared by multiple funds. Refer t</t>
  </si>
  <si>
    <t>pft_effective_date</t>
  </si>
  <si>
    <t>pft_predecessor</t>
  </si>
  <si>
    <t>The category the predecessor code is assigned to or associated.</t>
  </si>
  <si>
    <t>pft_title</t>
  </si>
  <si>
    <t>The textual description of a fund type.</t>
  </si>
  <si>
    <t>pi_effective_date</t>
  </si>
  <si>
    <t>pi_title</t>
  </si>
  <si>
    <t>The textual description of an account index code.</t>
  </si>
  <si>
    <t>pl_effective_date</t>
  </si>
  <si>
    <t>pl_predecessor</t>
  </si>
  <si>
    <t>The next higher level location code in the hierarchical chain for a particular location code. Within the hierarchy, the next higher code is referred to as the predecessor or parent.</t>
  </si>
  <si>
    <t>pl_title</t>
  </si>
  <si>
    <t>The textual description for a particular program code.</t>
  </si>
  <si>
    <t>po_effective_date</t>
  </si>
  <si>
    <t>po_finance_manager</t>
  </si>
  <si>
    <t>Text used to describe the position, address or name of a Financial Manager associated with a particular organization code.</t>
  </si>
  <si>
    <t>po_predecessor</t>
  </si>
  <si>
    <t>The next higher organization code within the organization code hierarchy. Within the hierarchy the next higher code is referred to as the predecessor or parent.</t>
  </si>
  <si>
    <t>po_title</t>
  </si>
  <si>
    <t>The textual description of an organization code.</t>
  </si>
  <si>
    <t>pp_effective_date</t>
  </si>
  <si>
    <t>pp_predecessor</t>
  </si>
  <si>
    <t>The next higher level program code in the hierarchical chain for a particular program code. Within the hierarchy, the next higher code is referred to as the predecessor or parent.</t>
  </si>
  <si>
    <t>pp_title</t>
  </si>
  <si>
    <t>The textual description of a program code.</t>
  </si>
  <si>
    <t>pe_organization</t>
  </si>
  <si>
    <t>pe_program</t>
  </si>
  <si>
    <t>pe_fund</t>
  </si>
  <si>
    <t>pe_account_level1</t>
  </si>
  <si>
    <t>The level of the account hierarchy where this particular account exists.</t>
  </si>
  <si>
    <t>pe_account_index</t>
  </si>
  <si>
    <t>pe_encumbrance_no</t>
  </si>
  <si>
    <t>pe_document_type</t>
  </si>
  <si>
    <t>pe_encumbrance_item</t>
  </si>
  <si>
    <t>pe_encumbrance_sequence</t>
  </si>
  <si>
    <t>pe_encumbrance_descrip</t>
  </si>
  <si>
    <t>pe_account</t>
  </si>
  <si>
    <t>pe_establish_date</t>
  </si>
  <si>
    <t>pe_amount</t>
  </si>
  <si>
    <t>The inception to date encumbrance amounts from the encumbrance ledger through the previous month end. This adds periods 00 - the previous accounting period. Includes roll-forward balances in period 00.</t>
  </si>
  <si>
    <t>pm_account_index</t>
  </si>
  <si>
    <t>pm_fund</t>
  </si>
  <si>
    <t>pm_organization</t>
  </si>
  <si>
    <t>pm_account</t>
  </si>
  <si>
    <t>pm_program</t>
  </si>
  <si>
    <t>pm_location</t>
  </si>
  <si>
    <t>pm_budget_amount</t>
  </si>
  <si>
    <t>pm_financial_amount</t>
  </si>
  <si>
    <t>pm_encumbrance_amount</t>
  </si>
  <si>
    <t>tt_budget</t>
  </si>
  <si>
    <t>A type of financial transaction which effects the budgets of various departments.</t>
  </si>
  <si>
    <t>tt_financial</t>
  </si>
  <si>
    <t>tt_encumbrance</t>
  </si>
  <si>
    <t>Encumbrance transaction type</t>
  </si>
  <si>
    <t>tt_field_indicator</t>
  </si>
  <si>
    <t>v_vendor_name</t>
  </si>
  <si>
    <t>The name of the individual or party who represents the service provider or product distributor.</t>
  </si>
  <si>
    <t>v_internal_id</t>
  </si>
  <si>
    <t>v_person_entity_ind</t>
  </si>
  <si>
    <t>A flag used to determine if this record was used in conjunction with the IFIS GP modules Person or Entity.</t>
  </si>
  <si>
    <t>v_address_type_code</t>
  </si>
  <si>
    <t>Indicates the kind of address, for a specific address; e.g. Home address, local address, mailing address, etc. RE = REMITTANCE CT = CONTACT PH = PURCHASING</t>
  </si>
  <si>
    <t>v_timestamp</t>
  </si>
  <si>
    <t>The date when row was last altered, either by a change or deletion.</t>
  </si>
  <si>
    <t>v_vendor_contact_name</t>
  </si>
  <si>
    <t>The name of the individual who is the contact for a student or the name of an individual who represents a providing or service company.</t>
  </si>
  <si>
    <t>v_vendor_name_add1</t>
  </si>
  <si>
    <t>Text used to describe the position, address and name of the financial manager. The name of the individual or partyp who represents the service provider or product distributor.</t>
  </si>
  <si>
    <t>v_address_2</t>
  </si>
  <si>
    <t>The second line of text for an address.</t>
  </si>
  <si>
    <t>v_address_3</t>
  </si>
  <si>
    <t>The third line of text for an address.</t>
  </si>
  <si>
    <t>v_address_4</t>
  </si>
  <si>
    <t>The fourth line of text for an address.</t>
  </si>
  <si>
    <t>v_city</t>
  </si>
  <si>
    <t>The eighteen [18] character name of the city associated with each postal zip code.</t>
  </si>
  <si>
    <t>v_state_code</t>
  </si>
  <si>
    <t>A unique 2 character code used to identify each state within the U.S.A. See U.S. Postal Service State ID codes.</t>
  </si>
  <si>
    <t>v_zip_code</t>
  </si>
  <si>
    <t>The 9 character zip code associated with an address established on the system.</t>
  </si>
  <si>
    <t>v_country_code</t>
  </si>
  <si>
    <t>A unique 2 character code used to identify each foreign country.</t>
  </si>
  <si>
    <t>v_phone</t>
  </si>
  <si>
    <t>The area code and telephone number belongs to the Vendor for IFIS screens</t>
  </si>
  <si>
    <t>v_sales_use_tax_indicator</t>
  </si>
  <si>
    <t>A code which uniquely identifies whether it is a sales tax or use tax for an out of state vendor.</t>
  </si>
  <si>
    <t>v_state_withheld_percent</t>
  </si>
  <si>
    <t>The percentage of a 1099 income that is to be withheld for this individual.</t>
  </si>
  <si>
    <t>v_federal_withheld_percent</t>
  </si>
  <si>
    <t>v_tax_rate_code</t>
  </si>
  <si>
    <t>A code which uniquely indicates the applicability of taxes for the individual to be paid.</t>
  </si>
  <si>
    <t>v_one_time_indicator</t>
  </si>
  <si>
    <t>A flag used with vendors to determine if thi vendor was created on a one time basis only.</t>
  </si>
  <si>
    <t>v_discount_code</t>
  </si>
  <si>
    <t>A code which uniquely identifies payment terms and discount availability.</t>
  </si>
  <si>
    <t>v_income_type_sequence_number</t>
  </si>
  <si>
    <t>Sequence number indicating income type for a vendor.</t>
  </si>
  <si>
    <t>v_1099_report_id</t>
  </si>
  <si>
    <t>Usually the federal income tax number assigned to a person to use for 1099 tax reporting purposes.</t>
  </si>
  <si>
    <t>v_ap_credit_balance_ind</t>
  </si>
  <si>
    <t>A flag used to identify the account payable as a debit or credit amount. Y - credit N or blank - debit</t>
  </si>
  <si>
    <t>v_travel_credit_balance_ind</t>
  </si>
  <si>
    <t>An indicator used to signify whether a travel credit balance exists.</t>
  </si>
  <si>
    <t>name_sort</t>
  </si>
  <si>
    <t>This field takes the v_vendor_name_add1 fields converts it to upper case, removes any special characters and replaces the spaces with a *. This will provide a sort order field.</t>
  </si>
  <si>
    <t>A number used to order the breakdown of accounting distributions. May be transitional at times.</t>
  </si>
  <si>
    <t>The fiscal accounting period that the transaction happened in. This may not be the same fiscal period the transaction was posted to the ledger. Format YYYYPP. (Fiscal accounting periods run 6 months ahead of the calendar year and month.)</t>
  </si>
  <si>
    <t>A code within IFIS which signifies the bank. Code is 01 for accounts payable transactions</t>
  </si>
  <si>
    <t>An unique code used to identify journal vouchers that are automatically submitted to the core system.</t>
  </si>
  <si>
    <t>An indicator that this transaction was used to automatically reverse a journal previously submitted to the financial core system.</t>
  </si>
  <si>
    <t>th_document_number</t>
  </si>
  <si>
    <t>td_sequence_number</t>
  </si>
  <si>
    <t>td_current_description</t>
  </si>
  <si>
    <t>This is the description of the adjustment, this is also the description that will be reflected in the operating ledger</t>
  </si>
  <si>
    <t>td_current_amount</t>
  </si>
  <si>
    <t>The monies adjusted for the current year against the specified account.</t>
  </si>
  <si>
    <t>td_current_dbcr_indicator</t>
  </si>
  <si>
    <t>The current debit/credit indicator is used to note whether the adjustment is a debit or credit. If the account begins with a 6 (subaccounts) or a 7 (transfer account), a debit (+) indicates an increase and a credit (-) indicates a reduction to the account. If the account begins with a 5 (income account), a debit (+) indicates a reduction and a credit (-) indicates an increase to the account.</t>
  </si>
  <si>
    <t>td_perm_description</t>
  </si>
  <si>
    <t>This is the description of the permanent adjustment, this is also the description that will be reflected in the operating ledger.</t>
  </si>
  <si>
    <t>td_perm_syswide_admin_unit</t>
  </si>
  <si>
    <t>The permanent system wide administrative unit is used for reporting purposes in reference to the Office of the President. Currently, the only value that is used is zero (0).</t>
  </si>
  <si>
    <t>td_perm_subcampus</t>
  </si>
  <si>
    <t>The permanent subcampus code is used to ensure that the appropriate subcampus budget is adjusted for the amount. There are three subcampuses at UCSD, General, SOM and SIO.</t>
  </si>
  <si>
    <t>td_perm_class</t>
  </si>
  <si>
    <t>The permanet class code is used to note that the permanent budget is being adjusted. Currently, there are two allowable class types in reference to the permanent budget can be adjusted; during the current year or at closing.</t>
  </si>
  <si>
    <t>td_perm_type</t>
  </si>
  <si>
    <t>This is used to specify the type of transaction being processed.</t>
  </si>
  <si>
    <t>td_perm_amount</t>
  </si>
  <si>
    <t>The monies adjusted against the permanent account, this value is in whole dollars only. The amount noted here is also the amount used on the Appropriations Fund Report.</t>
  </si>
  <si>
    <t>td_perm_dbcr_indicator</t>
  </si>
  <si>
    <t>The permanent debit/credit indicator is used to note whether the adjustment is a debit or credit. If the account begins with a 6 (subaccounts) or a 7 (transfer account), a debit (+) indicates an increase and a credit (-) indicates a reduction to the account. If the account begins with a 5 (income accunt), a debit (+) indicates a reduction and a credit (-) indicates an increase to the account.</t>
  </si>
  <si>
    <t>td_perm_full_time_equivalent</t>
  </si>
  <si>
    <t>The permanent full time equivalent notes the percentage of change in reference to the permanent budgeted amount, this particular field is used with accounts that begin with 6 (subaccounts)</t>
  </si>
  <si>
    <t>td_fte_dbcr_indicator</t>
  </si>
  <si>
    <t>The full time equivalent debit/credit indicator is used to note whether the adjustment is a debit or credit. The FTE debit/credit indicator is used on the Satffing List Detail Report and the Appropriations Fund Report.</t>
  </si>
  <si>
    <t>td_current_amount_signed</t>
  </si>
  <si>
    <t>The amount with the debit/credit indicator applied. This will produce a +/- number in the field. This is provided to make using the field in queries easier.</t>
  </si>
  <si>
    <t>td_perm_amount_signed</t>
  </si>
  <si>
    <t>td_perm_fte_equivalent_signed</t>
  </si>
  <si>
    <t>td_rule_class_code</t>
  </si>
  <si>
    <t>th_document_date</t>
  </si>
  <si>
    <t>The date specifies the date the document was posted in the ledger. The document is posted only after it has reached final approval</t>
  </si>
  <si>
    <t>th_document_amount</t>
  </si>
  <si>
    <t>This is dollar amount for the document.</t>
  </si>
  <si>
    <t>th_document_status</t>
  </si>
  <si>
    <t>The document status indicates whether the document has been approved or not approved and whether the document has been posted, extracted or both. The three status indicators can signify one of these scenarios: uncompleted and unapproved (COMPLETE, CURRENT APPROVAL &amp; PERMANENT APPROVAL = N)</t>
  </si>
  <si>
    <t>th_current_posting_date</t>
  </si>
  <si>
    <t>The date that the document reached final approval, it may or may not be the same date as the document date, but it must be within the same period. The current posting date will not be posted until the COMPLETE, CURRENT APPROVAL and PERMANENT APPROVAL indicators have been set to 'y'.</t>
  </si>
  <si>
    <t>th_perm_extract_date</t>
  </si>
  <si>
    <t>This is the date that the permanent budget was adjusted (extracted). This does not refelect the date that the Appropriations Fund Report was reproduced. The permanent extract date will not be posted until the COMPLETE, CURRENT APPROVAL and PERMANENT APPROVAL indicators have been set to 'y'.</t>
  </si>
  <si>
    <t>tt_sequence_number</t>
  </si>
  <si>
    <t>tt_clause_code</t>
  </si>
  <si>
    <t>The clause code is used to reference a standard text script that is used numerous times. It is used to help reduce redundancy of data. Clause codes are not used at this time in conjunction with OLTF.</t>
  </si>
  <si>
    <t>tt_text</t>
  </si>
  <si>
    <t>The text file contains the textual justification for the transfer</t>
  </si>
  <si>
    <t>tt_print_flag</t>
  </si>
  <si>
    <t>Indicates whether or not a hardcopy is desired. **allows users to put in nonprintable characters per text line.</t>
  </si>
  <si>
    <t>Name</t>
  </si>
  <si>
    <t>Type</t>
  </si>
  <si>
    <t>Length</t>
  </si>
  <si>
    <t>Scale</t>
  </si>
  <si>
    <t>LENGTH2</t>
  </si>
  <si>
    <t>Count of SCHEMA_NAME</t>
  </si>
  <si>
    <t>cb_budget_amount</t>
  </si>
  <si>
    <t>cb_financial_amount</t>
  </si>
  <si>
    <t>cb_fiscal_year</t>
  </si>
  <si>
    <t xml:space="preserve">unvrs_code                    </t>
  </si>
  <si>
    <t xml:space="preserve">coa_code                      </t>
  </si>
  <si>
    <t xml:space="preserve">index_code                    </t>
  </si>
  <si>
    <t xml:space="preserve">start_date                    </t>
  </si>
  <si>
    <t xml:space="preserve">end_date                      </t>
  </si>
  <si>
    <t xml:space="preserve">last_actvy_date               </t>
  </si>
  <si>
    <t xml:space="preserve">status                        </t>
  </si>
  <si>
    <t xml:space="preserve">user_code                     </t>
  </si>
  <si>
    <t xml:space="preserve">index_code_title              </t>
  </si>
  <si>
    <t xml:space="preserve">fund_ovrde                    </t>
  </si>
  <si>
    <t xml:space="preserve">orgn_ovrde                    </t>
  </si>
  <si>
    <t xml:space="preserve">acct_ovrde                    </t>
  </si>
  <si>
    <t xml:space="preserve">prog_ovrde                    </t>
  </si>
  <si>
    <t xml:space="preserve">actv_ovrde                    </t>
  </si>
  <si>
    <t xml:space="preserve">lctn_ovrde                    </t>
  </si>
  <si>
    <t xml:space="preserve">fund_code                     </t>
  </si>
  <si>
    <t xml:space="preserve">orgn_code                     </t>
  </si>
  <si>
    <t xml:space="preserve">acct_code                     </t>
  </si>
  <si>
    <t xml:space="preserve">prog_code                     </t>
  </si>
  <si>
    <t xml:space="preserve">actv_code                     </t>
  </si>
  <si>
    <t xml:space="preserve">lctn_code                     </t>
  </si>
  <si>
    <t xml:space="preserve">early_inactive_date           </t>
  </si>
  <si>
    <t xml:space="preserve">index_table_id                </t>
  </si>
  <si>
    <t>coa_db</t>
  </si>
  <si>
    <t>index_table</t>
  </si>
  <si>
    <t>unvrs_code</t>
  </si>
  <si>
    <t>A code to indicate the University Code. The default value is 01 for ISIS &amp; IFIS. ESPP is univeristy code 02.</t>
  </si>
  <si>
    <t>coa_code</t>
  </si>
  <si>
    <t>Code to distinguish between different Charts of Accounts. The value of the current coa_code is A.</t>
  </si>
  <si>
    <t>index_code</t>
  </si>
  <si>
    <t>start_date</t>
  </si>
  <si>
    <t>The beginning date associated with a unique code.</t>
  </si>
  <si>
    <t>end_date</t>
  </si>
  <si>
    <t>The end date associated with a unique code.</t>
  </si>
  <si>
    <t>last_actvy_date</t>
  </si>
  <si>
    <t>The date the record was last modified.</t>
  </si>
  <si>
    <t>status</t>
  </si>
  <si>
    <t>A code to indicate the status of a record. The values are I - Inactive and A - Active.</t>
  </si>
  <si>
    <t>user_code</t>
  </si>
  <si>
    <t>Mainframe login id of the person who added or modified the record.</t>
  </si>
  <si>
    <t>index_code_title</t>
  </si>
  <si>
    <t>fund_ovrde</t>
  </si>
  <si>
    <t>A code to indicate whether the fund code value can be replaced or overridden. The values are Y - Yes, N - No.</t>
  </si>
  <si>
    <t>orgn_ovrde</t>
  </si>
  <si>
    <t>A code to indicate whether the orgn code value can be replaced or overridden. The values are Y - Yes, N - No.</t>
  </si>
  <si>
    <t>acct_ovrde</t>
  </si>
  <si>
    <t>A code to indicate whether the account code value can be replaced or overridden. The values are Y - Yes, N - No.</t>
  </si>
  <si>
    <t>prog_ovrde</t>
  </si>
  <si>
    <t>A code to indicate whether the program code value can be replaced or overridden. The values are Y - Yes, N - No.</t>
  </si>
  <si>
    <t>actv_ovrde</t>
  </si>
  <si>
    <t>A code to indicate whether the activity code value can be replaced or overridden. The values are Y - Yes, N - No.</t>
  </si>
  <si>
    <t>lctn_ovrde</t>
  </si>
  <si>
    <t>fund_code</t>
  </si>
  <si>
    <t>orgn_code</t>
  </si>
  <si>
    <t>acct_code</t>
  </si>
  <si>
    <t>A Chart of Accounts code that describe the basic accounting classification. There are seven account types: assets, liabilities, system control, fund balance, revenue, expenditures and transfer.</t>
  </si>
  <si>
    <t>prog_code</t>
  </si>
  <si>
    <t>actv_code</t>
  </si>
  <si>
    <t>A Chart of Accounts code reserved for future use.</t>
  </si>
  <si>
    <t>lctn_code</t>
  </si>
  <si>
    <t>early_inactive_date</t>
  </si>
  <si>
    <t>A date value to indicate when a transaction against an index code is invalid for certain rule class codes.</t>
  </si>
  <si>
    <t>index_table_id</t>
  </si>
  <si>
    <t>A unique identification number assigned by the computer used to define record.</t>
  </si>
  <si>
    <t xml:space="preserve">fund_title                    </t>
  </si>
  <si>
    <t xml:space="preserve">pred_fund_code                </t>
  </si>
  <si>
    <t xml:space="preserve">data_entry_ind                </t>
  </si>
  <si>
    <t xml:space="preserve">fdrl_flow_thru_ind            </t>
  </si>
  <si>
    <t xml:space="preserve">rvnu_acct                     </t>
  </si>
  <si>
    <t xml:space="preserve">acrl_acct                     </t>
  </si>
  <si>
    <t xml:space="preserve">cptlzn_acct_code              </t>
  </si>
  <si>
    <t xml:space="preserve">cptlzn_fund_code              </t>
  </si>
  <si>
    <t xml:space="preserve">dflt_orgn_code                </t>
  </si>
  <si>
    <t xml:space="preserve">dflt_prog_code                </t>
  </si>
  <si>
    <t xml:space="preserve">dftl_actv_code                </t>
  </si>
  <si>
    <t xml:space="preserve">dflt_lctn_code                </t>
  </si>
  <si>
    <t xml:space="preserve">bank_acct_code                </t>
  </si>
  <si>
    <t xml:space="preserve">cnstrctn_prjct_code           </t>
  </si>
  <si>
    <t xml:space="preserve">prjct_desc                    </t>
  </si>
  <si>
    <t xml:space="preserve">eqty_acct_code                </t>
  </si>
  <si>
    <t xml:space="preserve">cnstrctn_cptlzn_acct          </t>
  </si>
  <si>
    <t xml:space="preserve">cnstrctn_cptlzn_fund          </t>
  </si>
  <si>
    <t xml:space="preserve">funding_srce                  </t>
  </si>
  <si>
    <t xml:space="preserve">cip_acct                      </t>
  </si>
  <si>
    <t xml:space="preserve">asset_acct                    </t>
  </si>
  <si>
    <t xml:space="preserve">max_cnstrctn_amt              </t>
  </si>
  <si>
    <t xml:space="preserve">close_prjct_ind               </t>
  </si>
  <si>
    <t xml:space="preserve">prjct_cost_share              </t>
  </si>
  <si>
    <t xml:space="preserve">prjct_cost_share_amt          </t>
  </si>
  <si>
    <t xml:space="preserve">cum_auth_amt                  </t>
  </si>
  <si>
    <t xml:space="preserve">grant_cntrct_nmbr             </t>
  </si>
  <si>
    <t xml:space="preserve">pms_code                      </t>
  </si>
  <si>
    <t xml:space="preserve">report_cycle                  </t>
  </si>
  <si>
    <t xml:space="preserve">billing_frmt                  </t>
  </si>
  <si>
    <t xml:space="preserve">auth_funding_amt              </t>
  </si>
  <si>
    <t xml:space="preserve">pay_mthd_code                 </t>
  </si>
  <si>
    <t xml:space="preserve">grant_cost_share_code         </t>
  </si>
  <si>
    <t xml:space="preserve">grant_cost_share_amt          </t>
  </si>
  <si>
    <t xml:space="preserve">grant_indrt_cost_code         </t>
  </si>
  <si>
    <t xml:space="preserve">estmd_cmpln_date              </t>
  </si>
  <si>
    <t xml:space="preserve">prjct_close_date              </t>
  </si>
  <si>
    <t xml:space="preserve">cntrl_fund                    </t>
  </si>
  <si>
    <t xml:space="preserve">cmbnd_cntrl_ind               </t>
  </si>
  <si>
    <t xml:space="preserve">indx_bdgt_cntrl               </t>
  </si>
  <si>
    <t xml:space="preserve">fund_bdgt_cntrl               </t>
  </si>
  <si>
    <t xml:space="preserve">orgn_bdgt_cntrl               </t>
  </si>
  <si>
    <t xml:space="preserve">acct_bdgt_cntrl               </t>
  </si>
  <si>
    <t xml:space="preserve">prog_bdgt_cntrl               </t>
  </si>
  <si>
    <t xml:space="preserve">cntrl_prd_code                </t>
  </si>
  <si>
    <t xml:space="preserve">cntrl_svrty_code              </t>
  </si>
  <si>
    <t xml:space="preserve">cmplt_ind                     </t>
  </si>
  <si>
    <t xml:space="preserve">alt_pool_ind                  </t>
  </si>
  <si>
    <t xml:space="preserve">agncy_intrl_ref_id            </t>
  </si>
  <si>
    <t xml:space="preserve">mgr_intrl_ref_id              </t>
  </si>
  <si>
    <t xml:space="preserve">cnstrctn_intrl_ref            </t>
  </si>
  <si>
    <t xml:space="preserve">invgr_intrl_ref               </t>
  </si>
  <si>
    <t xml:space="preserve">co_invgr_intrl_ref            </t>
  </si>
  <si>
    <t xml:space="preserve">from_bdgt_date                </t>
  </si>
  <si>
    <t xml:space="preserve">to_bdgt_date                  </t>
  </si>
  <si>
    <t xml:space="preserve">from_grant_date               </t>
  </si>
  <si>
    <t xml:space="preserve">to_grant_date                 </t>
  </si>
  <si>
    <t xml:space="preserve">from_prjct_date               </t>
  </si>
  <si>
    <t xml:space="preserve">to_prjct_date                 </t>
  </si>
  <si>
    <t xml:space="preserve">asset_lctn_code               </t>
  </si>
  <si>
    <t xml:space="preserve">roll_bdgt_ind                 </t>
  </si>
  <si>
    <t xml:space="preserve">tax_ind                       </t>
  </si>
  <si>
    <t xml:space="preserve">ar_acct_id_digt_one           </t>
  </si>
  <si>
    <t xml:space="preserve">ar_acct_id_last_nine          </t>
  </si>
  <si>
    <t xml:space="preserve">fund_type_code                </t>
  </si>
  <si>
    <t xml:space="preserve">fund_table_id                 </t>
  </si>
  <si>
    <t>fund_table</t>
  </si>
  <si>
    <t>fund_title</t>
  </si>
  <si>
    <t>pred_fund_code</t>
  </si>
  <si>
    <t>data_entry_ind</t>
  </si>
  <si>
    <t>Indicates whether the data entry flag is set to Y or N. A value of Y, indicates IFIS recording level for the General and Operating Ledgers.</t>
  </si>
  <si>
    <t>fdrl_flow_thru_ind</t>
  </si>
  <si>
    <t>A code to indicate Federal Demonstration Project (FDP). A value of Y, indicates FDP.</t>
  </si>
  <si>
    <t>rvnu_acct</t>
  </si>
  <si>
    <t>A code to indicate the associated revenue account.</t>
  </si>
  <si>
    <t>acrl_acct</t>
  </si>
  <si>
    <t>A code to indicate the associated accrual account.</t>
  </si>
  <si>
    <t>cptlzn_acct_code</t>
  </si>
  <si>
    <t>Not used in IFIS.</t>
  </si>
  <si>
    <t>cptlzn_fund_code</t>
  </si>
  <si>
    <t>dflt_orgn_code</t>
  </si>
  <si>
    <t>dflt_prog_code</t>
  </si>
  <si>
    <t>dftl_actv_code</t>
  </si>
  <si>
    <t>dflt_lctn_code</t>
  </si>
  <si>
    <t>bank_acct_code</t>
  </si>
  <si>
    <t>cnstrctn_prjct_code</t>
  </si>
  <si>
    <t>prjct_desc</t>
  </si>
  <si>
    <t>eqty_acct_code</t>
  </si>
  <si>
    <t>cnstrctn_cptlzn_acct</t>
  </si>
  <si>
    <t>cnstrctn_cptlzn_fund</t>
  </si>
  <si>
    <t>funding_srce</t>
  </si>
  <si>
    <t>cip_acct</t>
  </si>
  <si>
    <t>asset_acct</t>
  </si>
  <si>
    <t>max_cnstrctn_amt</t>
  </si>
  <si>
    <t>close_prjct_ind</t>
  </si>
  <si>
    <t>prjct_cost_share</t>
  </si>
  <si>
    <t>prjct_cost_share_amt</t>
  </si>
  <si>
    <t>cum_auth_amt</t>
  </si>
  <si>
    <t>The total dollar amount that is available for the life of the award.</t>
  </si>
  <si>
    <t>grant_cntrct_nmbr</t>
  </si>
  <si>
    <t>The agency contract or award number.</t>
  </si>
  <si>
    <t>pms_code</t>
  </si>
  <si>
    <t>A code to indicate Department of Health and Human Services' (DHHS) payment mangement system code. The pms code is used to track financial information reported to DHHS.</t>
  </si>
  <si>
    <t>report_cycle</t>
  </si>
  <si>
    <t>A code to indicate the time frame that a finanical status report is due to the agency. Values are A-Annual, B- Biweekly, C-Completed, D-Within 30 days after quarter date, E-Within 60 days after quarter date, F-Within 90 days after quarterdate, G-Within 30 days after semi-annual, H-Semi_annual, I-Within 45 days after annual, J-Within 60 days after semi-annual, K-Within 90 days after semi-annual, L-Within 15 days after quarter date, M-Monthly, N-Within 90 days of termination date, O-Other,P-Within 45 days of termination date,Q-Quarterly, R-As requested - per schedule, S-Within 60 days after term. date, T-Within 30 days after term. date, U-Within 30 days after annual date, V-Within 60 days after annual date, W-Within 90 days after annual date and X-No report</t>
  </si>
  <si>
    <t>billing_frmt</t>
  </si>
  <si>
    <t>A code to indicate an agency's billing format. Values are A-Advance or Reimbursement, SF 270, F-Federal Cash Transaction Rpt, SF272, I-Intercampus Billing, L-Letter of Credit, O-Other, S-Special Format, U-University Invoice and V-Public Voucher</t>
  </si>
  <si>
    <t>auth_funding_amt</t>
  </si>
  <si>
    <t>The maximum dollar amount that is available for spending within the current budget period.</t>
  </si>
  <si>
    <t>pay_mthd_code</t>
  </si>
  <si>
    <t>A code which uniquely identifies what method of payment this is.</t>
  </si>
  <si>
    <t>grant_cost_share_code</t>
  </si>
  <si>
    <t>A flag to indicate formal cost sharing. A value of Y, indicates formal cost sharing.</t>
  </si>
  <si>
    <t>grant_cost_share_amt</t>
  </si>
  <si>
    <t>Expected or estimated cost share amount.</t>
  </si>
  <si>
    <t>grant_indrt_cost_code</t>
  </si>
  <si>
    <t>estmd_cmpln_date</t>
  </si>
  <si>
    <t>prjct_close_date</t>
  </si>
  <si>
    <t>cntrl_fund</t>
  </si>
  <si>
    <t>cmbnd_cntrl_ind</t>
  </si>
  <si>
    <t>indx_bdgt_cntrl</t>
  </si>
  <si>
    <t>fund_bdgt_cntrl</t>
  </si>
  <si>
    <t>orgn_bdgt_cntrl</t>
  </si>
  <si>
    <t>acct_bdgt_cntrl</t>
  </si>
  <si>
    <t>prog_bdgt_cntrl</t>
  </si>
  <si>
    <t>cntrl_prd_code</t>
  </si>
  <si>
    <t>cntrl_svrty_code</t>
  </si>
  <si>
    <t>cmplt_ind</t>
  </si>
  <si>
    <t>An indicator used to signify that the record is complete.</t>
  </si>
  <si>
    <t>alt_pool_ind</t>
  </si>
  <si>
    <t>agncy_intrl_ref_id</t>
  </si>
  <si>
    <t>A unique internal reference identification number determined by the IDMS/DB2 database. This field must be used with the person_entity_ind.</t>
  </si>
  <si>
    <t>mgr_intrl_ref_id</t>
  </si>
  <si>
    <t>cnstrctn_intrl_ref</t>
  </si>
  <si>
    <t>invgr_intrl_ref</t>
  </si>
  <si>
    <t>co_invgr_intrl_ref</t>
  </si>
  <si>
    <t>from_bdgt_date</t>
  </si>
  <si>
    <t>The budget period start date of an award.</t>
  </si>
  <si>
    <t>to_bdgt_date</t>
  </si>
  <si>
    <t>The budget period end date of an award.</t>
  </si>
  <si>
    <t>from_grant_date</t>
  </si>
  <si>
    <t>The starting date of an award.</t>
  </si>
  <si>
    <t>to_grant_date</t>
  </si>
  <si>
    <t>The ending date of an award.</t>
  </si>
  <si>
    <t>from_prjct_date</t>
  </si>
  <si>
    <t>to_prjct_date</t>
  </si>
  <si>
    <t>asset_lctn_code</t>
  </si>
  <si>
    <t>roll_bdgt_ind</t>
  </si>
  <si>
    <t>A code to diplay whether the indicator flag is set to Y or N.</t>
  </si>
  <si>
    <t>tax_ind</t>
  </si>
  <si>
    <t>ar_acct_id_digt_one</t>
  </si>
  <si>
    <t>ar_acct_id_last_nine</t>
  </si>
  <si>
    <t>fund_type_code</t>
  </si>
  <si>
    <t>fund_table_id</t>
  </si>
  <si>
    <t>base_ucsd_award_number</t>
  </si>
  <si>
    <t>agency_code</t>
  </si>
  <si>
    <t>agency_name</t>
  </si>
  <si>
    <t>manager_employee_id</t>
  </si>
  <si>
    <t>manager_name</t>
  </si>
  <si>
    <t>investigator_employee_id</t>
  </si>
  <si>
    <t>investigator_name</t>
  </si>
  <si>
    <t>co_investigator_name</t>
  </si>
  <si>
    <t>co_investigator_id</t>
  </si>
  <si>
    <t>sponsor_award_number</t>
  </si>
  <si>
    <t>grant_contract_number</t>
  </si>
  <si>
    <t>budget_treatment_code</t>
  </si>
  <si>
    <t>deficit_bal_report_code</t>
  </si>
  <si>
    <t>deficit_bal_report_descr</t>
  </si>
  <si>
    <t>from_award_fin_date</t>
  </si>
  <si>
    <t>to_award_fin_date</t>
  </si>
  <si>
    <t xml:space="preserve">fund_type_title               </t>
  </si>
  <si>
    <t xml:space="preserve">pred_fund_type_code           </t>
  </si>
  <si>
    <t xml:space="preserve">sbrdt_fund_type_code          </t>
  </si>
  <si>
    <t xml:space="preserve">intrl_fund_type_code          </t>
  </si>
  <si>
    <t xml:space="preserve">dflt_from_ind                 </t>
  </si>
  <si>
    <t xml:space="preserve">encmbr_jrnl_type              </t>
  </si>
  <si>
    <t xml:space="preserve">cmtmnt_type                   </t>
  </si>
  <si>
    <t xml:space="preserve">bdgt_dspsn                    </t>
  </si>
  <si>
    <t xml:space="preserve">encmbr_pct                    </t>
  </si>
  <si>
    <t xml:space="preserve">bdgt_jrnl_type                </t>
  </si>
  <si>
    <t xml:space="preserve">bdgt_clsfn                    </t>
  </si>
  <si>
    <t xml:space="preserve">fundtype_table_id             </t>
  </si>
  <si>
    <t>fundtype_table</t>
  </si>
  <si>
    <t>fund_type_title</t>
  </si>
  <si>
    <t>pred_fund_type_code</t>
  </si>
  <si>
    <t>A code used to classify the type of fund. There are five predecessor fund types: agency, current, plant, loan and endowment.</t>
  </si>
  <si>
    <t>sbrdt_fund_type_code</t>
  </si>
  <si>
    <t>intrl_fund_type_code</t>
  </si>
  <si>
    <t>dflt_from_ind</t>
  </si>
  <si>
    <t>A code to display whether the indicator flag is set to Y or N.</t>
  </si>
  <si>
    <t>encmbr_jrnl_type</t>
  </si>
  <si>
    <t>cmtmnt_type</t>
  </si>
  <si>
    <t>bdgt_dspsn</t>
  </si>
  <si>
    <t>encmbr_pct</t>
  </si>
  <si>
    <t>bdgt_jrnl_type</t>
  </si>
  <si>
    <t>bdgt_clsfn</t>
  </si>
  <si>
    <t>fundtype_table_id</t>
  </si>
  <si>
    <t xml:space="preserve">agency_id                     </t>
  </si>
  <si>
    <t xml:space="preserve">agency_name                   </t>
  </si>
  <si>
    <t xml:space="preserve">agency_table_id               </t>
  </si>
  <si>
    <t>agency_table</t>
  </si>
  <si>
    <t>agency_id</t>
  </si>
  <si>
    <t>9 digit id used by UCSD - ISIS.</t>
  </si>
  <si>
    <t>Contains the name of the Agency or Sponsor.</t>
  </si>
  <si>
    <t>agency_table_id</t>
  </si>
  <si>
    <t xml:space="preserve">agency_fund_table_id          </t>
  </si>
  <si>
    <t>agency_fund_table</t>
  </si>
  <si>
    <t>agency_fund_table_id</t>
  </si>
  <si>
    <t>invgr_table</t>
  </si>
  <si>
    <t xml:space="preserve">invgr_id                      </t>
  </si>
  <si>
    <t xml:space="preserve">invgr_name                    </t>
  </si>
  <si>
    <t xml:space="preserve">invgr_intrl_ref_id            </t>
  </si>
  <si>
    <t xml:space="preserve">invgr_table_id                </t>
  </si>
  <si>
    <t>invgr_id</t>
  </si>
  <si>
    <t>invgr_name</t>
  </si>
  <si>
    <t>Contains the name of the Principal Investigator.</t>
  </si>
  <si>
    <t>invgr_intrl_ref_id</t>
  </si>
  <si>
    <t>invgr_table_id</t>
  </si>
  <si>
    <t xml:space="preserve">invgr_fund_table_id           </t>
  </si>
  <si>
    <t>invgr_fund_table</t>
  </si>
  <si>
    <t>invgr_fund_table_id</t>
  </si>
  <si>
    <t>idc_table</t>
  </si>
  <si>
    <t xml:space="preserve">idc_code                      </t>
  </si>
  <si>
    <t xml:space="preserve">idc_desc                      </t>
  </si>
  <si>
    <t xml:space="preserve">idc_basis                     </t>
  </si>
  <si>
    <t xml:space="preserve">idc_std_pct                   </t>
  </si>
  <si>
    <t xml:space="preserve">idc_aplcn_basis_ind           </t>
  </si>
  <si>
    <t xml:space="preserve">idc_memo_ind                  </t>
  </si>
  <si>
    <t xml:space="preserve">idc_table_id                  </t>
  </si>
  <si>
    <t>idc_code</t>
  </si>
  <si>
    <t>idc_desc</t>
  </si>
  <si>
    <t>The textual description of a indirect cost rate.</t>
  </si>
  <si>
    <t>idc_basis</t>
  </si>
  <si>
    <t>A code to indicate the Indirect Cost category. The values are M, D and 0.</t>
  </si>
  <si>
    <t>idc_std_pct</t>
  </si>
  <si>
    <t>A value representing the Indirect Cost percentage.</t>
  </si>
  <si>
    <t>idc_aplcn_basis_ind</t>
  </si>
  <si>
    <t>A code to indicate the idc rate basis. The values are I and E.</t>
  </si>
  <si>
    <t>idc_memo_ind</t>
  </si>
  <si>
    <t>idc_table_id</t>
  </si>
  <si>
    <t xml:space="preserve">idc_from_acct                 </t>
  </si>
  <si>
    <t xml:space="preserve">idc_thru_acct                 </t>
  </si>
  <si>
    <t xml:space="preserve">idc_pct                       </t>
  </si>
  <si>
    <t xml:space="preserve">idc_aplcn_table_id            </t>
  </si>
  <si>
    <t>idc_aplcn_table</t>
  </si>
  <si>
    <t>idc_from_acct</t>
  </si>
  <si>
    <t>An account code used to indicate the beginning range associated to an indirect cost code.</t>
  </si>
  <si>
    <t>idc_thru_acct</t>
  </si>
  <si>
    <t>An account code used to indicate the ending range associated to an indirect cost code.</t>
  </si>
  <si>
    <t>idc_pct</t>
  </si>
  <si>
    <t>A value representing the Indirect Cost override percentage.</t>
  </si>
  <si>
    <t>idc_aplcn_table_id</t>
  </si>
  <si>
    <t xml:space="preserve">idc_dstbn_pct                 </t>
  </si>
  <si>
    <t xml:space="preserve">indx_code                     </t>
  </si>
  <si>
    <t xml:space="preserve">idc_acct_code                 </t>
  </si>
  <si>
    <t xml:space="preserve">idc_dstbn_table_id            </t>
  </si>
  <si>
    <t>idc_dstbn_table</t>
  </si>
  <si>
    <t>idc_dstbn_pct</t>
  </si>
  <si>
    <t>indx_code</t>
  </si>
  <si>
    <t>idc_acct_code</t>
  </si>
  <si>
    <t>An account code associated with indirect cost charges.</t>
  </si>
  <si>
    <t>idc_dstbn_table_id</t>
  </si>
  <si>
    <t xml:space="preserve">acct_code_title               </t>
  </si>
  <si>
    <t xml:space="preserve">pred_acct_code                </t>
  </si>
  <si>
    <t xml:space="preserve">pool_acct                     </t>
  </si>
  <si>
    <t xml:space="preserve">frng_acct                     </t>
  </si>
  <si>
    <t xml:space="preserve">frng_pct                      </t>
  </si>
  <si>
    <t xml:space="preserve">incm_type_seq_nmbr            </t>
  </si>
  <si>
    <t xml:space="preserve">acct_type_code                </t>
  </si>
  <si>
    <t xml:space="preserve">nrml_bal_ind                  </t>
  </si>
  <si>
    <t xml:space="preserve">acct_table_id                 </t>
  </si>
  <si>
    <t>acct_table</t>
  </si>
  <si>
    <t>The value that identifies an institution. The default value is 01.</t>
  </si>
  <si>
    <t>acct_code_title</t>
  </si>
  <si>
    <t>pred_acct_code</t>
  </si>
  <si>
    <t>Account code that is associated to an asset account.</t>
  </si>
  <si>
    <t>pool_acct</t>
  </si>
  <si>
    <t>Account code that is associated with a pool account.</t>
  </si>
  <si>
    <t>frng_acct</t>
  </si>
  <si>
    <t>Account code that is associated with a fringe account.</t>
  </si>
  <si>
    <t>frng_pct</t>
  </si>
  <si>
    <t>A value indicating the fringe percent.</t>
  </si>
  <si>
    <t>incm_type_seq_nmbr</t>
  </si>
  <si>
    <t>acct_type_code</t>
  </si>
  <si>
    <t>nrml_bal_ind</t>
  </si>
  <si>
    <t>acct_table_id</t>
  </si>
  <si>
    <t xml:space="preserve">acct_type_title               </t>
  </si>
  <si>
    <t xml:space="preserve">pred_acct_type_code           </t>
  </si>
  <si>
    <t xml:space="preserve">sbrdt_acct_type_code          </t>
  </si>
  <si>
    <t xml:space="preserve">intrl_acct_type_code          </t>
  </si>
  <si>
    <t xml:space="preserve">accttype_table_id             </t>
  </si>
  <si>
    <t>accttype_table</t>
  </si>
  <si>
    <t>The IFIS module where all accounting code information is contained.</t>
  </si>
  <si>
    <t>acct_type_title</t>
  </si>
  <si>
    <t>pred_acct_type_code</t>
  </si>
  <si>
    <t>sbrdt_acct_type_code</t>
  </si>
  <si>
    <t>intrl_acct_type_code</t>
  </si>
  <si>
    <t>accttype_table_id</t>
  </si>
  <si>
    <t xml:space="preserve">lctn_title                    </t>
  </si>
  <si>
    <t xml:space="preserve">pred_lctn_code                </t>
  </si>
  <si>
    <t xml:space="preserve">addr_line1                    </t>
  </si>
  <si>
    <t xml:space="preserve">addr_line2                    </t>
  </si>
  <si>
    <t xml:space="preserve">addr_line3                    </t>
  </si>
  <si>
    <t xml:space="preserve">city_name                     </t>
  </si>
  <si>
    <t xml:space="preserve">state_code                    </t>
  </si>
  <si>
    <t xml:space="preserve">zip_code                      </t>
  </si>
  <si>
    <t xml:space="preserve">county_code                   </t>
  </si>
  <si>
    <t xml:space="preserve">country_code                  </t>
  </si>
  <si>
    <t xml:space="preserve">tlphn_area_code               </t>
  </si>
  <si>
    <t xml:space="preserve">tlphn_xchng_id                </t>
  </si>
  <si>
    <t xml:space="preserve">tlphn_seq_id                  </t>
  </si>
  <si>
    <t xml:space="preserve">tlphn_xtnsn_id                </t>
  </si>
  <si>
    <t xml:space="preserve">sqr_ftge                      </t>
  </si>
  <si>
    <t xml:space="preserve">sqr_ftge_rate                 </t>
  </si>
  <si>
    <t xml:space="preserve">lctn_table_id                 </t>
  </si>
  <si>
    <t>lctn_table</t>
  </si>
  <si>
    <t>lctn_title</t>
  </si>
  <si>
    <t>The textual description of a location code.</t>
  </si>
  <si>
    <t>pred_lctn_code</t>
  </si>
  <si>
    <t>addr_line1</t>
  </si>
  <si>
    <t>addr_line2</t>
  </si>
  <si>
    <t>addr_line3</t>
  </si>
  <si>
    <t>city_name</t>
  </si>
  <si>
    <t>state_code</t>
  </si>
  <si>
    <t>zip_code</t>
  </si>
  <si>
    <t>county_code</t>
  </si>
  <si>
    <t>country_code</t>
  </si>
  <si>
    <t>tlphn_area_code</t>
  </si>
  <si>
    <t>tlphn_xchng_id</t>
  </si>
  <si>
    <t>tlphn_seq_id</t>
  </si>
  <si>
    <t>tlphn_xtnsn_id</t>
  </si>
  <si>
    <t>sqr_ftge</t>
  </si>
  <si>
    <t>sqr_ftge_rate</t>
  </si>
  <si>
    <t>lctn_table_id</t>
  </si>
  <si>
    <t xml:space="preserve">orgn_code_title               </t>
  </si>
  <si>
    <t xml:space="preserve">pred_orgn_code                </t>
  </si>
  <si>
    <t xml:space="preserve">dflt_fund_code                </t>
  </si>
  <si>
    <t xml:space="preserve">bdgt_cntrl_orgn               </t>
  </si>
  <si>
    <t xml:space="preserve">encmbr_plcy_ind               </t>
  </si>
  <si>
    <t xml:space="preserve">encmbr_ldgr_ind               </t>
  </si>
  <si>
    <t xml:space="preserve">encmbr_ldgr_user              </t>
  </si>
  <si>
    <t xml:space="preserve">oper_ldgr_ind                 </t>
  </si>
  <si>
    <t xml:space="preserve">oper_ldgr_user                </t>
  </si>
  <si>
    <t xml:space="preserve">dept_lvl_ind                  </t>
  </si>
  <si>
    <t xml:space="preserve">orgn_table_id                 </t>
  </si>
  <si>
    <t>orgn_table</t>
  </si>
  <si>
    <t>orgn_code_title</t>
  </si>
  <si>
    <t>pred_orgn_code</t>
  </si>
  <si>
    <t>dflt_fund_code</t>
  </si>
  <si>
    <t>The default Chart of Accounts code that describe the source of funding for an activity.</t>
  </si>
  <si>
    <t>The default Chart of Accounts code that represents the function of the activity. Programs include instruction, research, teaching hospitals, etc.</t>
  </si>
  <si>
    <t>The default Chart of Accounts code used to identify individual plant assets of the University.</t>
  </si>
  <si>
    <t>bdgt_cntrl_orgn</t>
  </si>
  <si>
    <t>encmbr_plcy_ind</t>
  </si>
  <si>
    <t>A code to display whether the encumbrance policy flag is set to Y or N.</t>
  </si>
  <si>
    <t>encmbr_ldgr_ind</t>
  </si>
  <si>
    <t>A code to display whether the encumbrance ledger flag is set to Y or N.</t>
  </si>
  <si>
    <t>encmbr_ldgr_user</t>
  </si>
  <si>
    <t>oper_ldgr_ind</t>
  </si>
  <si>
    <t>A code to display whether the operating ledger indicator flag is set to Y or N.</t>
  </si>
  <si>
    <t>oper_ldgr_user</t>
  </si>
  <si>
    <t>dept_lvl_ind</t>
  </si>
  <si>
    <t>A code to display whether the department level flag is set to Y or N.</t>
  </si>
  <si>
    <t>orgn_table_id</t>
  </si>
  <si>
    <t xml:space="preserve">prog_code_title               </t>
  </si>
  <si>
    <t xml:space="preserve">pred_prog_code                </t>
  </si>
  <si>
    <t xml:space="preserve">prog_table_id                 </t>
  </si>
  <si>
    <t>prog_table</t>
  </si>
  <si>
    <t>prog_code_title</t>
  </si>
  <si>
    <t>pred_prog_code</t>
  </si>
  <si>
    <t>prog_table_id</t>
  </si>
  <si>
    <t xml:space="preserve">top                           </t>
  </si>
  <si>
    <t xml:space="preserve">bottom                        </t>
  </si>
  <si>
    <t xml:space="preserve">code_level                    </t>
  </si>
  <si>
    <t xml:space="preserve">code_1                        </t>
  </si>
  <si>
    <t xml:space="preserve">code_2                        </t>
  </si>
  <si>
    <t xml:space="preserve">code_3                        </t>
  </si>
  <si>
    <t xml:space="preserve">code_4                        </t>
  </si>
  <si>
    <t xml:space="preserve">code_5                        </t>
  </si>
  <si>
    <t xml:space="preserve">fundhier_table_id             </t>
  </si>
  <si>
    <t>fundhier_table</t>
  </si>
  <si>
    <t>top</t>
  </si>
  <si>
    <t>A code to indicate the top of level of the hierarchy. A value of Y indicates the highest level of the hierarchy.</t>
  </si>
  <si>
    <t>bottom</t>
  </si>
  <si>
    <t>A code to indicate the subordinate level of the hierarchy. A value of N indicates Report Level and Y indicates the lowest level of the hierarchy or Recording Level.</t>
  </si>
  <si>
    <t>code_level</t>
  </si>
  <si>
    <t>A code to indicate the level within the hierarchy structure.</t>
  </si>
  <si>
    <t>code_1</t>
  </si>
  <si>
    <t>A code to indicate level 1, the highest level of the hierarchy.</t>
  </si>
  <si>
    <t>code_2</t>
  </si>
  <si>
    <t>A code to indicate level 2, a subordinate level of the hierarchy.</t>
  </si>
  <si>
    <t>code_3</t>
  </si>
  <si>
    <t>A code to indicate level 3, a subordinate level of the hierarchy.</t>
  </si>
  <si>
    <t>code_4</t>
  </si>
  <si>
    <t>A code to indicate level 4, a subordinate level of the hierarchy.</t>
  </si>
  <si>
    <t>code_5</t>
  </si>
  <si>
    <t>A code to indicate level 5, a subordinate level of the hierarchy.</t>
  </si>
  <si>
    <t>code_6</t>
  </si>
  <si>
    <t>code_7</t>
  </si>
  <si>
    <t>code_8</t>
  </si>
  <si>
    <t>fundhier_table_id</t>
  </si>
  <si>
    <t xml:space="preserve">proghier_table_id             </t>
  </si>
  <si>
    <t>proghier_table</t>
  </si>
  <si>
    <t>proghier_table_id</t>
  </si>
  <si>
    <t xml:space="preserve">lctnhier_table_id             </t>
  </si>
  <si>
    <t>lctnhier_table</t>
  </si>
  <si>
    <t>lctnhier_table_id</t>
  </si>
  <si>
    <t xml:space="preserve">accthier_table_id             </t>
  </si>
  <si>
    <t>accthier_table</t>
  </si>
  <si>
    <t>accthier_table_id</t>
  </si>
  <si>
    <t xml:space="preserve">code_6                        </t>
  </si>
  <si>
    <t xml:space="preserve">code_7                        </t>
  </si>
  <si>
    <t xml:space="preserve">code_8                        </t>
  </si>
  <si>
    <t xml:space="preserve">orgnhier_table_id             </t>
  </si>
  <si>
    <t>orgnhier_table</t>
  </si>
  <si>
    <t>A code to indicate level 6, a subordinate level of the hierarchy.</t>
  </si>
  <si>
    <t>A code to indicate level 7, a subordinate level of the hierarchy.</t>
  </si>
  <si>
    <t>A code to indicate level 8, a subordinate level of the hierarchy.</t>
  </si>
  <si>
    <t>orgnhier_table_id</t>
  </si>
  <si>
    <t xml:space="preserve">actvy_date                    </t>
  </si>
  <si>
    <t xml:space="preserve">rule_class_key                </t>
  </si>
  <si>
    <t xml:space="preserve">rule_class_table_id           </t>
  </si>
  <si>
    <t>rule_class_table</t>
  </si>
  <si>
    <t>actvy_date</t>
  </si>
  <si>
    <t>rule_class_key</t>
  </si>
  <si>
    <t>rule_class_table_id</t>
  </si>
  <si>
    <t xml:space="preserve">rule_efctv_key                </t>
  </si>
  <si>
    <t xml:space="preserve">rule_class_desc               </t>
  </si>
  <si>
    <t xml:space="preserve">rule_class_type               </t>
  </si>
  <si>
    <t xml:space="preserve">rsrv_bdgt_ind                 </t>
  </si>
  <si>
    <t xml:space="preserve">bal_mthd_ind                  </t>
  </si>
  <si>
    <t xml:space="preserve">rule_efctv_table_id           </t>
  </si>
  <si>
    <t>rule_efctv_table</t>
  </si>
  <si>
    <t>rule_efctv_key</t>
  </si>
  <si>
    <t>rule_class_desc</t>
  </si>
  <si>
    <t>The textual description of the rule class code.</t>
  </si>
  <si>
    <t>rule_class_type</t>
  </si>
  <si>
    <t>A code to indicate the rule class type. The default value is J - Journal.</t>
  </si>
  <si>
    <t>rsrv_bdgt_ind</t>
  </si>
  <si>
    <t>A code to indicate how funds are reserved. The default value is E - Reserve Funds at Transaction Entry.</t>
  </si>
  <si>
    <t>bal_mthd_ind</t>
  </si>
  <si>
    <t>A code to indicate the balance method of the journal. Values are B - debits equal credits for each fund, C - debits equal credits for each chart, F - debits equal credits for each fund, S - self balancing.</t>
  </si>
  <si>
    <t>rule_efctv_table_id</t>
  </si>
  <si>
    <t xml:space="preserve">seq_nmbr                      </t>
  </si>
  <si>
    <t xml:space="preserve">edit_code                     </t>
  </si>
  <si>
    <t xml:space="preserve">error_svrty_ind               </t>
  </si>
  <si>
    <t xml:space="preserve">cntnu_error_ind               </t>
  </si>
  <si>
    <t xml:space="preserve">error_msg                     </t>
  </si>
  <si>
    <t xml:space="preserve">oper                          </t>
  </si>
  <si>
    <t xml:space="preserve">ltrl_field_1                  </t>
  </si>
  <si>
    <t xml:space="preserve">ltrl_field_2                  </t>
  </si>
  <si>
    <t xml:space="preserve">elmnt_name                    </t>
  </si>
  <si>
    <t xml:space="preserve">rule_edits_table_id           </t>
  </si>
  <si>
    <t>rule_edits_table</t>
  </si>
  <si>
    <t>seq_nmbr</t>
  </si>
  <si>
    <t>A number used to order the break down of accounting distributions</t>
  </si>
  <si>
    <t>edit_code</t>
  </si>
  <si>
    <t>A code to define which edits to perform upon usage of a rule class code.</t>
  </si>
  <si>
    <t>error_svrty_ind</t>
  </si>
  <si>
    <t>A code to indicate the severity level of an error. A value of E = Error - Invalid relationships and W = Warning - The relationship is suspect.</t>
  </si>
  <si>
    <t>cntnu_error_ind</t>
  </si>
  <si>
    <t>A flag to indicate whether the posting process should continue when an error occurs.</t>
  </si>
  <si>
    <t>error_msg</t>
  </si>
  <si>
    <t>The textual description of an error message that is associated to a rule class.</t>
  </si>
  <si>
    <t>oper</t>
  </si>
  <si>
    <t>A value that represents the operator used in validating an account or fund.</t>
  </si>
  <si>
    <t>ltrl_field_1</t>
  </si>
  <si>
    <t>The account of fund code used in validating a rule class edit.</t>
  </si>
  <si>
    <t>ltrl_field_2</t>
  </si>
  <si>
    <t>elmnt_name</t>
  </si>
  <si>
    <t>A textual description.</t>
  </si>
  <si>
    <t>rule_edits_table_id</t>
  </si>
  <si>
    <t xml:space="preserve">proc_code                     </t>
  </si>
  <si>
    <t xml:space="preserve">pstng_actn_ind                </t>
  </si>
  <si>
    <t xml:space="preserve">acrl_impact_ind               </t>
  </si>
  <si>
    <t xml:space="preserve">rule_actns_table_id           </t>
  </si>
  <si>
    <t>rule_actns_table</t>
  </si>
  <si>
    <t>proc_code</t>
  </si>
  <si>
    <t>pstng_actn_ind</t>
  </si>
  <si>
    <t>A code to indicate the IFIS ledger posting action. The values are N - Normal Posting and R - Reverse Normal Posting.</t>
  </si>
  <si>
    <t>acrl_impact_ind</t>
  </si>
  <si>
    <t>A code that indicates the accrual impact.</t>
  </si>
  <si>
    <t>rule_actns_table_id</t>
  </si>
  <si>
    <t xml:space="preserve">full_fscl_yr                  </t>
  </si>
  <si>
    <t xml:space="preserve">fscl_yr                       </t>
  </si>
  <si>
    <t xml:space="preserve">nmbr_of_prds                  </t>
  </si>
  <si>
    <t xml:space="preserve">fscl_yr_start_date            </t>
  </si>
  <si>
    <t xml:space="preserve">fscl_yr_end_date              </t>
  </si>
  <si>
    <t xml:space="preserve">acrl_prd_status               </t>
  </si>
  <si>
    <t xml:space="preserve">prd_0_purge_flag              </t>
  </si>
  <si>
    <t xml:space="preserve">fiscal_year_table_id          </t>
  </si>
  <si>
    <t>fiscal_year_table</t>
  </si>
  <si>
    <t>full_fscl_yr</t>
  </si>
  <si>
    <t>fscl_yr</t>
  </si>
  <si>
    <t>nmbr_of_prds</t>
  </si>
  <si>
    <t>fscl_yr_start_date</t>
  </si>
  <si>
    <t>The University's year for reporting activity. July 1 is the start of the fiscal year.</t>
  </si>
  <si>
    <t>fscl_yr_end_date</t>
  </si>
  <si>
    <t>The University's year for reporting activity. June 30 is the end of the fiscal year.</t>
  </si>
  <si>
    <t>acrl_prd_status</t>
  </si>
  <si>
    <t>A code to indicate the accural period status.</t>
  </si>
  <si>
    <t>prd_0_purge_flag</t>
  </si>
  <si>
    <t>A code to indicate a purge flag.</t>
  </si>
  <si>
    <t>fiscal_year_table_id</t>
  </si>
  <si>
    <t xml:space="preserve">prd                           </t>
  </si>
  <si>
    <t xml:space="preserve">prd_start_date                </t>
  </si>
  <si>
    <t xml:space="preserve">prd_end_date                  </t>
  </si>
  <si>
    <t xml:space="preserve">prd_status                    </t>
  </si>
  <si>
    <t xml:space="preserve">end_of_qtr_ind                </t>
  </si>
  <si>
    <t xml:space="preserve">prd_purge_flag                </t>
  </si>
  <si>
    <t xml:space="preserve">period_table_id               </t>
  </si>
  <si>
    <t>period_table</t>
  </si>
  <si>
    <t>prd</t>
  </si>
  <si>
    <t>prd_start_date</t>
  </si>
  <si>
    <t>prd_end_date</t>
  </si>
  <si>
    <t>prd_status</t>
  </si>
  <si>
    <t>end_of_qtr_ind</t>
  </si>
  <si>
    <t>A code to indicate the status of the quarter. A value of Y indicates the end of a quarter.</t>
  </si>
  <si>
    <t>prd_purge_flag</t>
  </si>
  <si>
    <t>period_table_id</t>
  </si>
  <si>
    <t>code_lookup</t>
  </si>
  <si>
    <t xml:space="preserve">code_type                     </t>
  </si>
  <si>
    <t xml:space="preserve">code                          </t>
  </si>
  <si>
    <t xml:space="preserve">short_description             </t>
  </si>
  <si>
    <t xml:space="preserve">long_description              </t>
  </si>
  <si>
    <t xml:space="preserve">active_flag                   </t>
  </si>
  <si>
    <t>date</t>
  </si>
  <si>
    <t xml:space="preserve">date_key                      </t>
  </si>
  <si>
    <t xml:space="preserve">date                          </t>
  </si>
  <si>
    <t xml:space="preserve">special_fiscal_period_flag    </t>
  </si>
  <si>
    <t xml:space="preserve">day_of_week                   </t>
  </si>
  <si>
    <t xml:space="preserve">day_num_in_month              </t>
  </si>
  <si>
    <t xml:space="preserve">day_num_overall               </t>
  </si>
  <si>
    <t xml:space="preserve">day_name                      </t>
  </si>
  <si>
    <t xml:space="preserve">day_abbrev                    </t>
  </si>
  <si>
    <t xml:space="preserve">weekday_flag                  </t>
  </si>
  <si>
    <t xml:space="preserve">week_num_in_year              </t>
  </si>
  <si>
    <t xml:space="preserve">week_num_overall              </t>
  </si>
  <si>
    <t xml:space="preserve">week_begin_date               </t>
  </si>
  <si>
    <t xml:space="preserve">week_begin_date_key           </t>
  </si>
  <si>
    <t xml:space="preserve">month_num                     </t>
  </si>
  <si>
    <t xml:space="preserve">month_num_overall             </t>
  </si>
  <si>
    <t xml:space="preserve">month_name                    </t>
  </si>
  <si>
    <t xml:space="preserve">month_abbrev                  </t>
  </si>
  <si>
    <t xml:space="preserve">cal_quarter                   </t>
  </si>
  <si>
    <t xml:space="preserve">cal_year                      </t>
  </si>
  <si>
    <t xml:space="preserve">cal_year_month                </t>
  </si>
  <si>
    <t xml:space="preserve">fiscal_month                  </t>
  </si>
  <si>
    <t xml:space="preserve">fiscal_quarter                </t>
  </si>
  <si>
    <t xml:space="preserve">fiscal_year                   </t>
  </si>
  <si>
    <t xml:space="preserve">fiscal_period                 </t>
  </si>
  <si>
    <t xml:space="preserve">last_day_in_month_flag        </t>
  </si>
  <si>
    <t xml:space="preserve">same_weekday_year_ago         </t>
  </si>
  <si>
    <t xml:space="preserve">fund_key                      </t>
  </si>
  <si>
    <t xml:space="preserve">most_recent_flag              </t>
  </si>
  <si>
    <t xml:space="preserve">start_effective_date          </t>
  </si>
  <si>
    <t xml:space="preserve">end_effective_date            </t>
  </si>
  <si>
    <t xml:space="preserve">last_activity_date            </t>
  </si>
  <si>
    <t xml:space="preserve">predecessor_fund              </t>
  </si>
  <si>
    <t xml:space="preserve">predecessor_fund_title        </t>
  </si>
  <si>
    <t xml:space="preserve">fed_demo_proj_ind             </t>
  </si>
  <si>
    <t xml:space="preserve">revenue_account               </t>
  </si>
  <si>
    <t xml:space="preserve">accrual_account               </t>
  </si>
  <si>
    <t xml:space="preserve">bank_account                  </t>
  </si>
  <si>
    <t xml:space="preserve">project_auth_amt              </t>
  </si>
  <si>
    <t xml:space="preserve">agency_award_number           </t>
  </si>
  <si>
    <t xml:space="preserve">phs_payment_mgmt_id           </t>
  </si>
  <si>
    <t xml:space="preserve">report_cycle_code             </t>
  </si>
  <si>
    <t xml:space="preserve">billing_format_code           </t>
  </si>
  <si>
    <t xml:space="preserve">billing_format                </t>
  </si>
  <si>
    <t xml:space="preserve">budgeted_funding_amt          </t>
  </si>
  <si>
    <t xml:space="preserve">payment_method_code           </t>
  </si>
  <si>
    <t xml:space="preserve">payment_method                </t>
  </si>
  <si>
    <t xml:space="preserve">grant_cost_share              </t>
  </si>
  <si>
    <t xml:space="preserve">grant_indirect_cost_cd        </t>
  </si>
  <si>
    <t xml:space="preserve">grant_indirect_cost           </t>
  </si>
  <si>
    <t xml:space="preserve">sponsor_code                  </t>
  </si>
  <si>
    <t xml:space="preserve">sponsor                       </t>
  </si>
  <si>
    <t xml:space="preserve">from_budget_date              </t>
  </si>
  <si>
    <t xml:space="preserve">to_budget_date                </t>
  </si>
  <si>
    <t xml:space="preserve">from_award_date               </t>
  </si>
  <si>
    <t xml:space="preserve">to_award_date                 </t>
  </si>
  <si>
    <t xml:space="preserve">ucop_fund_number              </t>
  </si>
  <si>
    <t xml:space="preserve">ucop_fund_name                </t>
  </si>
  <si>
    <t xml:space="preserve">fund_restriction_code         </t>
  </si>
  <si>
    <t xml:space="preserve">fund_restriction              </t>
  </si>
  <si>
    <t xml:space="preserve">method_of_payment_code        </t>
  </si>
  <si>
    <t xml:space="preserve">method_of_payment             </t>
  </si>
  <si>
    <t xml:space="preserve">endowment_restriction_code    </t>
  </si>
  <si>
    <t xml:space="preserve">endowment_restriction         </t>
  </si>
  <si>
    <t xml:space="preserve">endowment_purpose             </t>
  </si>
  <si>
    <t xml:space="preserve">ucop_sponsor_code             </t>
  </si>
  <si>
    <t xml:space="preserve">sponsor_category_code         </t>
  </si>
  <si>
    <t xml:space="preserve">sponsor_category              </t>
  </si>
  <si>
    <t xml:space="preserve">type_of_award_code            </t>
  </si>
  <si>
    <t xml:space="preserve">type_of_award                 </t>
  </si>
  <si>
    <t xml:space="preserve">on_off_campus_code            </t>
  </si>
  <si>
    <t xml:space="preserve">on_off_campus                 </t>
  </si>
  <si>
    <t xml:space="preserve">federal_flow_through_code     </t>
  </si>
  <si>
    <t xml:space="preserve">federal_flow_through          </t>
  </si>
  <si>
    <t xml:space="preserve">fund_group_code               </t>
  </si>
  <si>
    <t xml:space="preserve">indirect_cost_rate            </t>
  </si>
  <si>
    <t xml:space="preserve">indirect_cost_base_code       </t>
  </si>
  <si>
    <t xml:space="preserve">indirect_cost_base            </t>
  </si>
  <si>
    <t xml:space="preserve">ifis_index                    </t>
  </si>
  <si>
    <t>fund_hierarchy</t>
  </si>
  <si>
    <t xml:space="preserve">parent_fund                   </t>
  </si>
  <si>
    <t xml:space="preserve">subsidiary_fund               </t>
  </si>
  <si>
    <t xml:space="preserve">number_of_levels              </t>
  </si>
  <si>
    <t xml:space="preserve">top_most_flag                 </t>
  </si>
  <si>
    <t xml:space="preserve">bottom_most_flag              </t>
  </si>
  <si>
    <t>indx</t>
  </si>
  <si>
    <t xml:space="preserve">indx_key                      </t>
  </si>
  <si>
    <t xml:space="preserve">indx                          </t>
  </si>
  <si>
    <t xml:space="preserve">indx_title                    </t>
  </si>
  <si>
    <t xml:space="preserve">organization_title            </t>
  </si>
  <si>
    <t xml:space="preserve">account_title                 </t>
  </si>
  <si>
    <t xml:space="preserve">program_title                 </t>
  </si>
  <si>
    <t xml:space="preserve">location_title                </t>
  </si>
  <si>
    <t xml:space="preserve">early_inactivation_date       </t>
  </si>
  <si>
    <t>lctn_hierarchy</t>
  </si>
  <si>
    <t xml:space="preserve">parent_lctn                   </t>
  </si>
  <si>
    <t xml:space="preserve">subsidiary_lctn               </t>
  </si>
  <si>
    <t xml:space="preserve">location_key                  </t>
  </si>
  <si>
    <t>month</t>
  </si>
  <si>
    <t xml:space="preserve">month_key                     </t>
  </si>
  <si>
    <t xml:space="preserve">month_end_date                </t>
  </si>
  <si>
    <t xml:space="preserve">fiscal_year_month             </t>
  </si>
  <si>
    <t>org_hierarchy</t>
  </si>
  <si>
    <t xml:space="preserve">parent_org                    </t>
  </si>
  <si>
    <t xml:space="preserve">subsidiary_org                </t>
  </si>
  <si>
    <t xml:space="preserve">organization_key              </t>
  </si>
  <si>
    <t xml:space="preserve">department_level_ind          </t>
  </si>
  <si>
    <t xml:space="preserve">manager_pid                   </t>
  </si>
  <si>
    <t xml:space="preserve">manager_int_ref_id            </t>
  </si>
  <si>
    <t xml:space="preserve">manager_name                  </t>
  </si>
  <si>
    <t xml:space="preserve">manager_mail_code             </t>
  </si>
  <si>
    <t xml:space="preserve">org_hierarchy_level1          </t>
  </si>
  <si>
    <t xml:space="preserve">ucop_account_number           </t>
  </si>
  <si>
    <t xml:space="preserve">ucop_account_name             </t>
  </si>
  <si>
    <t xml:space="preserve">annual_report_code            </t>
  </si>
  <si>
    <t xml:space="preserve">uniform_acctg_str_cd          </t>
  </si>
  <si>
    <t xml:space="preserve">academic_discipline_cd        </t>
  </si>
  <si>
    <t>prog_hierarchy</t>
  </si>
  <si>
    <t xml:space="preserve">parent_prog                   </t>
  </si>
  <si>
    <t xml:space="preserve">subsidiary_prog               </t>
  </si>
  <si>
    <t xml:space="preserve">program_key                   </t>
  </si>
  <si>
    <t>code_type</t>
  </si>
  <si>
    <t>The type of code that is defined. The codes will vary depending on which data base you are using. Examples may include 'APPOINTMENT TYPE', 'COUNTRY', 'BENEFIT CODE', or 'ADDRESS TYPE'.</t>
  </si>
  <si>
    <t>code</t>
  </si>
  <si>
    <t>Character code used to indicate what type of key the value is.</t>
  </si>
  <si>
    <t>short_description</t>
  </si>
  <si>
    <t>A shortened version of the description usually used in on-line screens where space is limited</t>
  </si>
  <si>
    <t>long_description</t>
  </si>
  <si>
    <t>A long version of the description usually used to describe or clarify the parameter.</t>
  </si>
  <si>
    <t>active_flag</t>
  </si>
  <si>
    <t>A flag used to quickly identify an attribute as currently active. The attribute is currently active, but can be inactivated for the future use.</t>
  </si>
  <si>
    <t>month_key</t>
  </si>
  <si>
    <t>An integer number that is assigned to the date. This number will be used to refer to the date in dimensional models, like the overdraft data.</t>
  </si>
  <si>
    <t>month_end_date</t>
  </si>
  <si>
    <t>The calendar date.</t>
  </si>
  <si>
    <t>special_fiscal_period_flag</t>
  </si>
  <si>
    <t>A Y/N flag that denotes whether the date row is there just to represent a year-end fiscal period such as the 14 or 00 fiscal accounting period. When using dates, include only those rows where this flag = 'N' unless you specifically want to include the 14 or 00 fiscal accounting period rows.</t>
  </si>
  <si>
    <t>month_num</t>
  </si>
  <si>
    <t>The calendar month number, 1 - 12.</t>
  </si>
  <si>
    <t>month_num_overall</t>
  </si>
  <si>
    <t>The number of months since the first entry in the date table, which is 1/1/1994.</t>
  </si>
  <si>
    <t>month_name</t>
  </si>
  <si>
    <t>The full textual name of the month, January - December.</t>
  </si>
  <si>
    <t>month_abbrev</t>
  </si>
  <si>
    <t>The abbreviated name of the calendar month. Jan - January Feb - February Mar - March Apr - April May - May Jun - June Jul - July Aug - August Sep - September Oct - October Nov - November Dec - December</t>
  </si>
  <si>
    <t>cal_quarter</t>
  </si>
  <si>
    <t>The calendar quarter that a date falls into. 1 - January through March, 2 - April through June, 3 - July through September, 4 - October through December.</t>
  </si>
  <si>
    <t>cal_year</t>
  </si>
  <si>
    <t>The 4 digit calendar year. Eg. 2001</t>
  </si>
  <si>
    <t>cal_year_month</t>
  </si>
  <si>
    <t>fiscal_month</t>
  </si>
  <si>
    <t>The UCSD fiscal month. 01 - July 02 - August 03 - September 04 - October 05 - November 06 - December 07 - January 08 - February 09 - March 10 - April 11 - May 12 - June</t>
  </si>
  <si>
    <t>fiscal_quarter</t>
  </si>
  <si>
    <t>The UCSD Fiscal Quarter. 1 - July through September, 2 - October through December, 3 - January through March, 4 - April through June.</t>
  </si>
  <si>
    <t>fiscal_year</t>
  </si>
  <si>
    <t>fiscal_year_month</t>
  </si>
  <si>
    <t>The UCSD Fiscal Accounting Period in the format CCYYPP. Eg. 200101 is July of 2001.</t>
  </si>
  <si>
    <t>date_key</t>
  </si>
  <si>
    <t>day_of_week</t>
  </si>
  <si>
    <t>A code representing the day of the week. 1 - Sunday 2 - Monday 3 - Tuesday 4 - Wednesday 5 - Thursday 6 - Friday 7 - Saturday</t>
  </si>
  <si>
    <t>day_num_in_month</t>
  </si>
  <si>
    <t>The calendar day in the month. 1 - 31.</t>
  </si>
  <si>
    <t>day_num_overall</t>
  </si>
  <si>
    <t>The number of days since the first entry in the date table, which is 1/1/1994.</t>
  </si>
  <si>
    <t>day_name</t>
  </si>
  <si>
    <t>The textual name of the day. Sunday, Monday, Tuesday, Wednesday, Thursday, Friday, Saturday or Sunday.</t>
  </si>
  <si>
    <t>day_abbrev</t>
  </si>
  <si>
    <t>A 3 character abbreviation for the Day of the week. Sun - Sunday Mon - Monday Tue - Tuesday Wed - Wednesday Thu - Thursday Fri - Friday Sat - Saturday</t>
  </si>
  <si>
    <t>weekday_flag</t>
  </si>
  <si>
    <t>A Y/N flag defining whether a day is a weekday. Will be set to Y for Monday - Friday and N for Saturday and Sunday.</t>
  </si>
  <si>
    <t>week_num_in_year</t>
  </si>
  <si>
    <t>The week number during the calendar year. 1 - 54</t>
  </si>
  <si>
    <t>week_num_overall</t>
  </si>
  <si>
    <t>The number of weeks since the first date in the date table, which is 1/1/1994.</t>
  </si>
  <si>
    <t>week_begin_date</t>
  </si>
  <si>
    <t>The date of the Sunday which precedes this date. If the row is a Sunday, then this is the same as the date.</t>
  </si>
  <si>
    <t>week_begin_date_key</t>
  </si>
  <si>
    <t>The date_key of the Sunday that precedes this date. If the row is a Sunday, this is the same as the date_key.</t>
  </si>
  <si>
    <t>fiscal_period</t>
  </si>
  <si>
    <t>last_day_in_month_flag</t>
  </si>
  <si>
    <t>A Y/N flag that denotes whether a date is the last day in the month.</t>
  </si>
  <si>
    <t>same_weekday_year_ago</t>
  </si>
  <si>
    <t>The date of the same weekday 1 year ago.</t>
  </si>
  <si>
    <t>indx_key</t>
  </si>
  <si>
    <t>A system generated key used to uniquely identify each row and to join other tables to the Index Table.</t>
  </si>
  <si>
    <t>most_recent_flag</t>
  </si>
  <si>
    <t>A Y/N flag stating whether the row is the most recent entry in the table for the key.</t>
  </si>
  <si>
    <t>start_effective_date</t>
  </si>
  <si>
    <t>end_effective_date</t>
  </si>
  <si>
    <t>The last date the row is in effect. If this date is 12/31/2079, then the row is in effect until further notice.</t>
  </si>
  <si>
    <t>last_activity_date</t>
  </si>
  <si>
    <t>indx_title</t>
  </si>
  <si>
    <t>organization_title</t>
  </si>
  <si>
    <t>account_title</t>
  </si>
  <si>
    <t>program_title</t>
  </si>
  <si>
    <t>location_title</t>
  </si>
  <si>
    <t>early_inactivation_date</t>
  </si>
  <si>
    <t>fund_key</t>
  </si>
  <si>
    <t>A system generated key used to uniquely identify each row and to join other tables to the Fund Table.</t>
  </si>
  <si>
    <t>predecessor_fund</t>
  </si>
  <si>
    <t>The fund number immediately preceding this fund in the fund hierarchy.</t>
  </si>
  <si>
    <t>predecessor_fund_title</t>
  </si>
  <si>
    <t>The fund title of the Predecessor Fund.</t>
  </si>
  <si>
    <t>fed_demo_proj_ind</t>
  </si>
  <si>
    <t>revenue_account</t>
  </si>
  <si>
    <t>accrual_account</t>
  </si>
  <si>
    <t>bank_account</t>
  </si>
  <si>
    <t>The textual description for the Bank Account Code.</t>
  </si>
  <si>
    <t>project_auth_amt</t>
  </si>
  <si>
    <t>agency_award_number</t>
  </si>
  <si>
    <t>phs_payment_mgmt_id</t>
  </si>
  <si>
    <t>report_cycle_code</t>
  </si>
  <si>
    <t>The textual description for the Report Cycle Code.</t>
  </si>
  <si>
    <t>billing_format_code</t>
  </si>
  <si>
    <t>billing_format</t>
  </si>
  <si>
    <t>The textual description for the Billing Format Code.</t>
  </si>
  <si>
    <t>budgeted_funding_amt</t>
  </si>
  <si>
    <t>payment_method_code</t>
  </si>
  <si>
    <t>payment_method</t>
  </si>
  <si>
    <t>The textual description for the Payment Method Code.</t>
  </si>
  <si>
    <t>grant_cost_share</t>
  </si>
  <si>
    <t>The textual description for the Grant Cost Share Code.</t>
  </si>
  <si>
    <t>grant_indirect_cost_cd</t>
  </si>
  <si>
    <t>grant_indirect_cost</t>
  </si>
  <si>
    <t>The textual description for the Grant Indirect Cost Code.</t>
  </si>
  <si>
    <t>sponsor_code</t>
  </si>
  <si>
    <t>The IFIS Internal Ref Id for the Sponsor Agency.</t>
  </si>
  <si>
    <t>sponsor</t>
  </si>
  <si>
    <t>The sponsor name as defined in the IFIS General Person database, using the Sponsor Code for the IFIS Internal Ref Id.</t>
  </si>
  <si>
    <t>from_budget_date</t>
  </si>
  <si>
    <t>to_budget_date</t>
  </si>
  <si>
    <t>from_award_date</t>
  </si>
  <si>
    <t>to_award_date</t>
  </si>
  <si>
    <t>ucop_fund_number</t>
  </si>
  <si>
    <t>The fund number used to identify a specific source of funding and for reporting to the Office of the President. This is not the same number as the IFIS fund number.</t>
  </si>
  <si>
    <t>ucop_fund_name</t>
  </si>
  <si>
    <t>The name associated with a UCOP fund number.</t>
  </si>
  <si>
    <t>fund_restriction_code</t>
  </si>
  <si>
    <t>Code indicating whether a fund can be used for any operating purpose or is subject to special restrictions established by external agencies or The Regents. 'U' Unrestricted -- Nonstate funds with no restrictions placed on usage by an external agency. 'R' Restricted -- Fund is restricted in its use. 'G' General -- General State support funds and funds from certain student fees and miscellaneous sources. Used to finance instruction and operating costs.</t>
  </si>
  <si>
    <t>fund_restriction</t>
  </si>
  <si>
    <t>The textual description of the UCOP Fund Restriction Code.</t>
  </si>
  <si>
    <t>method_of_payment_code</t>
  </si>
  <si>
    <t>Code indicating the manner in which Federal Contract and Grant Funds are paid to the University. '10' Reimbursement, billable monthly '20' Reimbursement, billable quarterly '50' Reimbursement, with billing frequency limited to completion of specific tasks '60' Advance payment by treasury check according to a predetermined automatic payment schedule (schedule of the amount to be paid on each date is listed in the contract or grant) '80' Advance payment by treasury check based upon periodic invoices submitted by campuses (i.e., USN and USAF advance payment pools) '90' Payment by Letter of Credit (i.e., DOE, DHHS, and NSF Letters of Credit) '95' Intercampus advances or cost reimbursements on subcontracts or subgrants '99' Offset funds for cost of education and institutional allowances</t>
  </si>
  <si>
    <t>method_of_payment</t>
  </si>
  <si>
    <t>A textual description of the UCOP Method of Payment Code.</t>
  </si>
  <si>
    <t>endowment_restriction_code</t>
  </si>
  <si>
    <t>Code indicating the type of restriction placed on the use of income earned by an endowment or similar type fund. The first two digits indicate the specific restriction placed on the fund. The second two digits specify the purpose of the fund. The last digit identifies the campus or location to which earnings of the fund are to be distributed.</t>
  </si>
  <si>
    <t>endowment_restriction</t>
  </si>
  <si>
    <t>The textual description for the UCOP Endowment Restriction Code.</t>
  </si>
  <si>
    <t>endowment_purpose</t>
  </si>
  <si>
    <t>The second two digits of the UCOP Endowment Restriction Code identify more specific uses for the endowment income. These purposes may include research, scholorships and fellowships, purchases of library books, endowed chairs, etc.</t>
  </si>
  <si>
    <t>ucop_sponsor_code</t>
  </si>
  <si>
    <t>Code identifying the federal, state, or private contracting or granting agency, i.e., the agency which is the source of funds. CGX1123A Federal Sponsors CGX1123B State of California Sponsors CGX1129 All other Sponsors in alphabetical order</t>
  </si>
  <si>
    <t>sponsor_category_code</t>
  </si>
  <si>
    <t>Code indicating the type of organization sponsoring an extramurally-funded project. '01' Federal Government '02' State Government '03' Other Government Agency '04' Business/Profit Entity '05' Non-Profit, Business-Related '06' Foundation/Charitable Trust '07' Other Charitable Organization '08' Higher Education Institution/Association '09' Campus-Related Organization '10' Individual '11' UC Foundation '12' Marketing orders '13' Major UC DOE laboratories (LBL, LLNL, LANL) ' ' Unknown/to be assigned</t>
  </si>
  <si>
    <t>sponsor_category</t>
  </si>
  <si>
    <t>The textual description for the UCOP Sponsor Category Code.</t>
  </si>
  <si>
    <t>type_of_award_code</t>
  </si>
  <si>
    <t>Code indicating the type of award made to the University. '1' Cooperative Agreement '2' Contract '3' Grant, including State Interagency Agreements and Memoranda of Understanding '4' Gift</t>
  </si>
  <si>
    <t>type_of_award</t>
  </si>
  <si>
    <t>The textual description for the UCOP Type of Award Code.</t>
  </si>
  <si>
    <t>on_off_campus_code</t>
  </si>
  <si>
    <t>Code indicating whether a project is considered on or off campus. As a general rule, a project is considered off campus if it pays its own rent. This code is required for Gifts, Contracts, and Grants provided by Private sources and by Federal, State, Local, and other governments. '1' On campus '2' Off campus ' ' On campus (default) Note: Those projects which cannot be identified as either on or off campus will default to "on campus". Projects which are conducted partly on and partly off campus will be coded according to preponderance of activity. Projects whose activities are equally divided are to be coded as "on campus". Gifts whose on/off status cannot be determined should be coded as "on campus".</t>
  </si>
  <si>
    <t>on_off_campus</t>
  </si>
  <si>
    <t>Indicates if the project occurs on or off campus.</t>
  </si>
  <si>
    <t>federal_flow_through_code</t>
  </si>
  <si>
    <t>Code indicating actual fund source (Federal, State, local government or private funding). For private funding sources, indicates whether the funding was given to the Regents by a campus foundation, and if it is endowment income from the foundation. '1' Gift, contract, grant, or other agreement funded 100% by a non-federal, non-foundation source. '2' Gift, contract, grant, or other agreement funded partially by federal funds and partially by a State or private source. '3' Gift, contract, grant, or other agreement funded 100% by federal funds, although allocated by a State or private source. '4' Gift from a campus foundation comprised of foundation endowment income. '5' Gift from a campus foundation that is not foundation endowment income.</t>
  </si>
  <si>
    <t>federal_flow_through</t>
  </si>
  <si>
    <t>The textual description of the UCOP Federal Flow Through Code.</t>
  </si>
  <si>
    <t>fund_group_code</t>
  </si>
  <si>
    <t>Code indicating the category to which a fund belongs in the University's accounting structure.</t>
  </si>
  <si>
    <t>indirect_cost_rate</t>
  </si>
  <si>
    <t>The applicable University or sponsoring agency indirect cost rate percentage for the project.</t>
  </si>
  <si>
    <t>indirect_cost_base_code</t>
  </si>
  <si>
    <t>Identifies the direct cost base on which the applicable indirect cost rate will be applied. This code applies to Contracts and Grants from Federal, State, Local, and Private Sponsors. A Total direct costs B Modified total direct costs C Salaries and wages only D Salaries, wages and benefits E Total direct costs, excluding tuition and fees F Total direct costs, excluding equipment, tuition and fees G No indirect costs applied (all excluded) H Supplies and expenses only O Other</t>
  </si>
  <si>
    <t>indirect_cost_base</t>
  </si>
  <si>
    <t>The textual description of the UCOP Indirect Cost Base Code.</t>
  </si>
  <si>
    <t>ifis_index</t>
  </si>
  <si>
    <t>For clinical trials, UCOP uses the IFIS Index Number instead of a fund number. This is done because all clinical trials fall under one fund, so this allows further identification.</t>
  </si>
  <si>
    <t>parent_fund</t>
  </si>
  <si>
    <t>The parent fund number in the fund hierarchy. Every fund will show up as a parent fund, with the same fund as the subsidiary fund. This record represents the fund itself. If there are other funds below this in the fund hierarchy, there will also be 1 row with each child in the subsidiary fund and the number of levels in between.</t>
  </si>
  <si>
    <t>subsidiary_fund</t>
  </si>
  <si>
    <t>The fund number that is a child to the parent in the fund hierarchy.</t>
  </si>
  <si>
    <t>number_of_levels</t>
  </si>
  <si>
    <t>The number of hierarchy levels between the parent and the subsidiary.</t>
  </si>
  <si>
    <t>top_most_flag</t>
  </si>
  <si>
    <t>A Y/N flag that defines whether the parent is at the top-most hierarchy level.</t>
  </si>
  <si>
    <t>bottom_most_flag</t>
  </si>
  <si>
    <t>A Y/N flag that defines whether a subsidiary is at the bottom of the hierarchy tree.</t>
  </si>
  <si>
    <t>organization_key</t>
  </si>
  <si>
    <t>A system generated key used to uniquely identify each row and to join other tables to the Organization Table.</t>
  </si>
  <si>
    <t>department_level_ind</t>
  </si>
  <si>
    <t>manager_pid</t>
  </si>
  <si>
    <t>The IFIS PID for the Financial Manager of the organization.</t>
  </si>
  <si>
    <t>manager_int_ref_id</t>
  </si>
  <si>
    <t>A unique internal reference identification number determined by the IDMS/DB2 database for the Financial Manager of the Organization. This field must be used with the person_entity_ind.</t>
  </si>
  <si>
    <t>The name or title of the Financial Manager for the organization as identified in the IFIS General Person database.</t>
  </si>
  <si>
    <t>manager_mail_code</t>
  </si>
  <si>
    <t>The mail code for the Financial Manager of the Organization as identified in the IFIS General Person database.</t>
  </si>
  <si>
    <t>org_hierarchy_level1</t>
  </si>
  <si>
    <t>The top most organization code above this organization as specified in the IFIS organization hierarchy.</t>
  </si>
  <si>
    <t>ucop_account_number</t>
  </si>
  <si>
    <t>The number assigned by the campus for the purpose of identifying a specific balance sheet, revenue or expenditure account. Required for expenditure accounts only.</t>
  </si>
  <si>
    <t>ucop_account_name</t>
  </si>
  <si>
    <t>The name associated with a UCOP account number.</t>
  </si>
  <si>
    <t>annual_report_code</t>
  </si>
  <si>
    <t>Code used to group certain accounts by function or administrative unit for reporting at the close of fiscal year. In some cases ARC will be identical to account number. Applies to current expenditure accounts only.</t>
  </si>
  <si>
    <t>uniform_acctg_str_cd</t>
  </si>
  <si>
    <t>Code used to classify academic and administrative activities according to a hierarchical structure of programs and subprograms, without regard to the administrative structure at the location. The first two digits identify the primary program. The second two digits identify subcategories within each program. The last two digits identify sub-subcategories (specific activities) within each program.</t>
  </si>
  <si>
    <t>academic_discipline_cd</t>
  </si>
  <si>
    <t>Code indicating the academic discipline or activity associated with a specific category of current fund expenditure accounts.</t>
  </si>
  <si>
    <t>parent_org</t>
  </si>
  <si>
    <t>The parent fund number in the fund hierarchy. Every organization will show up as a parent organization, with the same organization as the subsidiary organization. This record represents the organization itself. If there are other organizations below this in the organizaton hierarchy, there will also be 1 row with each child in the subsidiary organization and the number of levels in between.</t>
  </si>
  <si>
    <t>subsidiary_org</t>
  </si>
  <si>
    <t>The organization number that is a child to the parent in the organization hierarchy.</t>
  </si>
  <si>
    <t>program_key</t>
  </si>
  <si>
    <t>A system generated key used to uniquely identify each row and to join other tables to the Program Table.</t>
  </si>
  <si>
    <t>parent_prog</t>
  </si>
  <si>
    <t>The parent fund number in the fund hierarchy. Every program will show up as a parent program, with the same program as the subsidiary program. This record represents the program itself. If there are other programs below this in the program hierarchy, there will also be 1 row with each child in the subsidiary program and the number of levels in between.</t>
  </si>
  <si>
    <t>subsidiary_prog</t>
  </si>
  <si>
    <t>The program number that is a child to the parent in the program hierarchy.</t>
  </si>
  <si>
    <t>location_key</t>
  </si>
  <si>
    <t>A system generated key used to uniquely identify each row and to join other tables to the Location Table.</t>
  </si>
  <si>
    <t>parent_lctn</t>
  </si>
  <si>
    <t>The parent fund number in the fund hierarchy. Every locaion will show up as a parent location, with the same location as the subsidiary location. This record represents the location itself. If there are other locations below this in the location hierarchy, there will also be 1 row with each child in the subsidiary location and the number of levels in between.</t>
  </si>
  <si>
    <t>subsidiary_lctn</t>
  </si>
  <si>
    <t>The location number that is a child to the parent in the location hierarchy.</t>
  </si>
  <si>
    <t xml:space="preserve">account_key                   </t>
  </si>
  <si>
    <t xml:space="preserve">sub_account_code              </t>
  </si>
  <si>
    <t xml:space="preserve">sub_account                   </t>
  </si>
  <si>
    <t xml:space="preserve">pool_account                  </t>
  </si>
  <si>
    <t xml:space="preserve">account_type_code             </t>
  </si>
  <si>
    <t xml:space="preserve">normal_balance_ind            </t>
  </si>
  <si>
    <t xml:space="preserve">normal_balance                </t>
  </si>
  <si>
    <t>acct_hierarchy</t>
  </si>
  <si>
    <t xml:space="preserve">parent_acct                   </t>
  </si>
  <si>
    <t xml:space="preserve">subsidiary_acct               </t>
  </si>
  <si>
    <t>actv_table</t>
  </si>
  <si>
    <t xml:space="preserve">actv_code_title               </t>
  </si>
  <si>
    <t xml:space="preserve">actv_table_id                 </t>
  </si>
  <si>
    <t>coa_table</t>
  </si>
  <si>
    <t xml:space="preserve">coa_code_title                </t>
  </si>
  <si>
    <t xml:space="preserve">fdrl_emplr_id                 </t>
  </si>
  <si>
    <t xml:space="preserve">actg_mthd                     </t>
  </si>
  <si>
    <t xml:space="preserve">fscl_yr_start_prd             </t>
  </si>
  <si>
    <t xml:space="preserve">fscl_yr_end_prd               </t>
  </si>
  <si>
    <t xml:space="preserve">carry_frwrd_type              </t>
  </si>
  <si>
    <t xml:space="preserve">bdgt_pct                      </t>
  </si>
  <si>
    <t xml:space="preserve">due_to_acct_code              </t>
  </si>
  <si>
    <t xml:space="preserve">due_from_acct_code            </t>
  </si>
  <si>
    <t xml:space="preserve">fund_bal_acct_code            </t>
  </si>
  <si>
    <t xml:space="preserve">ap_acrl_acct_code             </t>
  </si>
  <si>
    <t xml:space="preserve">ar_acrl_acct_code             </t>
  </si>
  <si>
    <t xml:space="preserve">close_ldgr_rule               </t>
  </si>
  <si>
    <t xml:space="preserve">roll_encmbr_ind               </t>
  </si>
  <si>
    <t xml:space="preserve">roll_po_ind                   </t>
  </si>
  <si>
    <t xml:space="preserve">roll_memo_ind                 </t>
  </si>
  <si>
    <t xml:space="preserve">roll_rqst_ind                 </t>
  </si>
  <si>
    <t xml:space="preserve">roll_labor_encmbr_ind         </t>
  </si>
  <si>
    <t xml:space="preserve">coa_table_id                  </t>
  </si>
  <si>
    <t>excluded_funds</t>
  </si>
  <si>
    <t>date_added</t>
  </si>
  <si>
    <t>NULL</t>
  </si>
  <si>
    <t>foap_valid_table</t>
  </si>
  <si>
    <t xml:space="preserve">foap_valid_type               </t>
  </si>
  <si>
    <t xml:space="preserve">accttype_code                 </t>
  </si>
  <si>
    <t xml:space="preserve">fundtype_code                 </t>
  </si>
  <si>
    <t xml:space="preserve">foap_val_inval_ind            </t>
  </si>
  <si>
    <t xml:space="preserve">foap_edit_type                </t>
  </si>
  <si>
    <t xml:space="preserve">foap_valid_table_id           </t>
  </si>
  <si>
    <t>idchxtrn_table</t>
  </si>
  <si>
    <t xml:space="preserve">external_entity_code          </t>
  </si>
  <si>
    <t xml:space="preserve">external_entity_desc          </t>
  </si>
  <si>
    <t xml:space="preserve">external_code                 </t>
  </si>
  <si>
    <t xml:space="preserve">external_code_desc            </t>
  </si>
  <si>
    <t xml:space="preserve">extrnl_last_activity_date     </t>
  </si>
  <si>
    <t xml:space="preserve">internal_entity_code          </t>
  </si>
  <si>
    <t xml:space="preserve">internal_entity_desc          </t>
  </si>
  <si>
    <t xml:space="preserve">internal_code                 </t>
  </si>
  <si>
    <t xml:space="preserve">intrnl_last_activity_date     </t>
  </si>
  <si>
    <t xml:space="preserve">external_entity_crss_cd       </t>
  </si>
  <si>
    <t xml:space="preserve">internal_entity_crss_cd       </t>
  </si>
  <si>
    <t xml:space="preserve">idchxtrn_table_id             </t>
  </si>
  <si>
    <t>sysdata_table</t>
  </si>
  <si>
    <t xml:space="preserve">fims_entity_code              </t>
  </si>
  <si>
    <t xml:space="preserve">element_name                  </t>
  </si>
  <si>
    <t xml:space="preserve">optn_1_code                   </t>
  </si>
  <si>
    <t xml:space="preserve">optn_2_code                   </t>
  </si>
  <si>
    <t xml:space="preserve">level_nmbr                    </t>
  </si>
  <si>
    <t xml:space="preserve">long_desc                     </t>
  </si>
  <si>
    <t xml:space="preserve">short_desc                    </t>
  </si>
  <si>
    <t xml:space="preserve">data_desc                     </t>
  </si>
  <si>
    <t xml:space="preserve">sysdata_table_id              </t>
  </si>
  <si>
    <t>ucop_fund_distinct</t>
  </si>
  <si>
    <t>budgeted_fund_code</t>
  </si>
  <si>
    <t>ctlg_fdrl_domestic_asst</t>
  </si>
  <si>
    <t>unvrs_table</t>
  </si>
  <si>
    <t xml:space="preserve">fice_code                     </t>
  </si>
  <si>
    <t xml:space="preserve">short_name                    </t>
  </si>
  <si>
    <t xml:space="preserve">full_name                     </t>
  </si>
  <si>
    <t xml:space="preserve">addr_line_1                   </t>
  </si>
  <si>
    <t xml:space="preserve">addr_line_2                   </t>
  </si>
  <si>
    <t xml:space="preserve">addr_line_3                   </t>
  </si>
  <si>
    <t xml:space="preserve">addr_line_4                   </t>
  </si>
  <si>
    <t xml:space="preserve">unvrs_table_id                </t>
  </si>
  <si>
    <t>account_key</t>
  </si>
  <si>
    <t>A system generated key used to uniquely identify each row and to join other tables to the Account Table.</t>
  </si>
  <si>
    <t>sub_account_code</t>
  </si>
  <si>
    <t>The first two digits of an the account number. The sub accounts where the first number is 6 (expense accounts) denote various types of expenses. For example, 63 is a supply expense.</t>
  </si>
  <si>
    <t>sub_account</t>
  </si>
  <si>
    <t>The english description of the sub account.</t>
  </si>
  <si>
    <t>pool_account</t>
  </si>
  <si>
    <t>account_type_code</t>
  </si>
  <si>
    <t>normal_balance_ind</t>
  </si>
  <si>
    <t>normal_balance</t>
  </si>
  <si>
    <t>A textual description of the Normal Balance Indicator.</t>
  </si>
  <si>
    <t>parent_acct</t>
  </si>
  <si>
    <t>The parent account number in the account hierarchy. Every account will show up as a parent account, with the same account as the subsidiary account. This record represents the account itself. If there are other accounts below this in the account hierarchy, there will also be 1 row with each child in the subsidiary account and the number of levels in between.</t>
  </si>
  <si>
    <t>subsidiary_acct</t>
  </si>
  <si>
    <t>An account number that is a child to the parent account in the account hierarchy.</t>
  </si>
  <si>
    <t>actv_code_title</t>
  </si>
  <si>
    <t>actv_table_id</t>
  </si>
  <si>
    <t>coa_code_title</t>
  </si>
  <si>
    <t>A textual description of the COA code.</t>
  </si>
  <si>
    <t>fdrl_emplr_id</t>
  </si>
  <si>
    <t>actg_mthd</t>
  </si>
  <si>
    <t>UCSD uses 'A' for Accrual</t>
  </si>
  <si>
    <t>fscl_yr_start_prd</t>
  </si>
  <si>
    <t>fscl_yr_end_prd</t>
  </si>
  <si>
    <t>A code to indicate budget checking. A value of 'N' indicates No Available Budget Checking.</t>
  </si>
  <si>
    <t>A code to indicate the control period.</t>
  </si>
  <si>
    <t>A code to indicate the commitment type.</t>
  </si>
  <si>
    <t>A code to indicate the budget dispostion.</t>
  </si>
  <si>
    <t>A value to indicate the encumbrance percentage.</t>
  </si>
  <si>
    <t>A code to indicate the budget classification.</t>
  </si>
  <si>
    <t>carry_frwrd_type</t>
  </si>
  <si>
    <t>A code to indicate the carry forword type.</t>
  </si>
  <si>
    <t>bdgt_pct</t>
  </si>
  <si>
    <t>A value to indicate the budget percentage.</t>
  </si>
  <si>
    <t>due_to_acct_code</t>
  </si>
  <si>
    <t>due_from_acct_code</t>
  </si>
  <si>
    <t>fund_bal_acct_code</t>
  </si>
  <si>
    <t>ap_acrl_acct_code</t>
  </si>
  <si>
    <t>ar_acrl_acct_code</t>
  </si>
  <si>
    <t>close_ldgr_rule</t>
  </si>
  <si>
    <t>roll_encmbr_ind</t>
  </si>
  <si>
    <t>roll_po_ind</t>
  </si>
  <si>
    <t>roll_memo_ind</t>
  </si>
  <si>
    <t>roll_rqst_ind</t>
  </si>
  <si>
    <t>roll_labor_encmbr_ind</t>
  </si>
  <si>
    <t>coa_table_id</t>
  </si>
  <si>
    <t>The date that the fund was sent to UCOP as an addition to the Furlough Excluded Funds List.</t>
  </si>
  <si>
    <t>foap_valid_type</t>
  </si>
  <si>
    <t>A code that identifies the category of the relationship. A value of FA = Fund/Account and FOAP = Fund/Orgn/Account/Program.</t>
  </si>
  <si>
    <t>accttype_code</t>
  </si>
  <si>
    <t>fundtype_code</t>
  </si>
  <si>
    <t>foap_val_inval_ind</t>
  </si>
  <si>
    <t>A code that indicates the status of the Fund and Account or Fund, Orgn, Account and Program relationships. A value of A - relationship should be edited and I - relationship is inactive and should not be edited.</t>
  </si>
  <si>
    <t>foap_edit_type</t>
  </si>
  <si>
    <t>foap_valid_table_id</t>
  </si>
  <si>
    <t>external_entity_code</t>
  </si>
  <si>
    <t>A code to indicate the external code value. Code values are BUDG - San Diego Campus Budget System, OPAC - Office of the President Account, OPAG - Office of the President Agency Account, OPFC - Office of the President Function Code, OPFD - Office of the President Fund, OPIC - Office of the President Indirect Cost Accounts, OPOB - Office of the President Object Code, OPPS - Office of the President Plant Sub, OPSS - Office of the President Standard Sub, OPTC - Office of the President Transaction Code.</t>
  </si>
  <si>
    <t>external_entity_desc</t>
  </si>
  <si>
    <t>The textual description of an external entity code.</t>
  </si>
  <si>
    <t>external_code</t>
  </si>
  <si>
    <t>A value to indicate the Office of the President Account or Fund.</t>
  </si>
  <si>
    <t>external_code_desc</t>
  </si>
  <si>
    <t>The textual description of an external code.</t>
  </si>
  <si>
    <t>extrnl_last_activity_date</t>
  </si>
  <si>
    <t>internal_entity_code</t>
  </si>
  <si>
    <t>A code to indicate the internal (IFIS) code value. Code values are ACCT - IFIS Account Code, FUND - IFIS Fund Code, INDX - IFIS Index Code, LCTN - IFIS Location Code, ORGN - IFIS Organization Code, PROG - IFIS Program Code.</t>
  </si>
  <si>
    <t>internal_entity_desc</t>
  </si>
  <si>
    <t>The textual description of an internal entity code.</t>
  </si>
  <si>
    <t>internal_code</t>
  </si>
  <si>
    <t>A value to indicate the IFIS IFOAPAL.</t>
  </si>
  <si>
    <t>intrnl_last_activity_date</t>
  </si>
  <si>
    <t>external_entity_crss_cd</t>
  </si>
  <si>
    <t>internal_entity_crss_cd</t>
  </si>
  <si>
    <t>idchxtrn_table_id</t>
  </si>
  <si>
    <t>fims_entity_code</t>
  </si>
  <si>
    <t>A textual description of the entity code.</t>
  </si>
  <si>
    <t>element_name</t>
  </si>
  <si>
    <t>optn_1_code</t>
  </si>
  <si>
    <t>A first validation code.</t>
  </si>
  <si>
    <t>optn_2_code</t>
  </si>
  <si>
    <t>The second validation code.</t>
  </si>
  <si>
    <t>level_nmbr</t>
  </si>
  <si>
    <t>A value to indicate the level number.</t>
  </si>
  <si>
    <t>long_desc</t>
  </si>
  <si>
    <t>short_desc</t>
  </si>
  <si>
    <t>data_desc</t>
  </si>
  <si>
    <t>A value used to describe a unique code that pertains to the validation of the sysdata element.</t>
  </si>
  <si>
    <t>sysdata_table_id</t>
  </si>
  <si>
    <t>The 4 digit OP Sponsor code. If the UCOP has not yet assigned a new code, this will be 9850 (should use local_sponsor_code for reporting Sponsor information)..</t>
  </si>
  <si>
    <t>fice_code</t>
  </si>
  <si>
    <t>A code to indicate the FICE code.</t>
  </si>
  <si>
    <t>short_name</t>
  </si>
  <si>
    <t>35 byte name field.</t>
  </si>
  <si>
    <t>full_name</t>
  </si>
  <si>
    <t>A 55 character name field.</t>
  </si>
  <si>
    <t>addr_line_1</t>
  </si>
  <si>
    <t>The first of 4 possible lines of address. May contain a specific vendor name or a street number &amp; street name.</t>
  </si>
  <si>
    <t>addr_line_2</t>
  </si>
  <si>
    <t>addr_line_3</t>
  </si>
  <si>
    <t>addr_line_4</t>
  </si>
  <si>
    <t>The area code portion of a phone number</t>
  </si>
  <si>
    <t>Telephone Number</t>
  </si>
  <si>
    <t>Telephone Extension</t>
  </si>
  <si>
    <t>unvrs_table_id</t>
  </si>
  <si>
    <r>
      <t xml:space="preserve">SQL  </t>
    </r>
    <r>
      <rPr>
        <b/>
        <sz val="11"/>
        <color rgb="FFFF0000"/>
        <rFont val="Calibri"/>
        <family val="2"/>
        <scheme val="minor"/>
      </rPr>
      <t>{----- DO NOT SORT -----}</t>
    </r>
  </si>
  <si>
    <t>SYSCOL_ovrd</t>
  </si>
  <si>
    <t>IDX008130419170000</t>
  </si>
  <si>
    <t>Unique entries only allowed</t>
  </si>
  <si>
    <t>+IF_ID+PA_ACCOUNT+PF_FUND+PP_PROGRAM+PO_ORGANIZATION+FULL_ACCOUNTING_PERIOD</t>
  </si>
  <si>
    <t>INDX_ACCOUNT</t>
  </si>
  <si>
    <t>Duplicates allowed</t>
  </si>
  <si>
    <t>+PA_ACCOUNT+FULL_ACCOUNTING_PERIOD</t>
  </si>
  <si>
    <t>INDX_IFOAPAL_PERI1</t>
  </si>
  <si>
    <t>+FULL_ACCOUNTING_PERIOD+PI_ACCOUNT_INDEX+PF_FUND+PO_ORGANIZATION+PA_ACCOUNT+PP_PROGRAM+IF_ID</t>
  </si>
  <si>
    <t>I_IFOAPAL_FUND</t>
  </si>
  <si>
    <t>+PF_FUND+PO_ORGANIZATION+PP_PROGRAM+FULL_ACCOUNTING_PERIOD</t>
  </si>
  <si>
    <t>I_IFOAPAL_FUND_IDX</t>
  </si>
  <si>
    <t>+PF_FUND+PI_ACCOUNT_INDEX</t>
  </si>
  <si>
    <t>I_IFOAPAL_IDX</t>
  </si>
  <si>
    <t>+PI_ACCOUNT_INDEX+FULL_ACCOUNTING_PERIOD</t>
  </si>
  <si>
    <t>I_IFOAPAL_IDX_FUND</t>
  </si>
  <si>
    <t>+PI_ACCOUNT_INDEX-PF_FUND</t>
  </si>
  <si>
    <t>I_IFOAPAL_ORGANIZ1</t>
  </si>
  <si>
    <t>+PO_ORGANIZATION+PA_ACCOUNT+PF_FUND+PP_PROGRAM+PL_LOCATION+PI_ACCOUNT_INDEX+FULL_ACCOUNTING_PERIOD</t>
  </si>
  <si>
    <t>I_IFOAPAL_PO_PROG</t>
  </si>
  <si>
    <t>+PO_ORGANIZATION+PP_PROGRAM+PA_ACCOUNT+PF_FUND+PI_ACCOUNT_INDEX+IF_ID+FULL_ACCOUNTING_PERIOD</t>
  </si>
  <si>
    <t>PI_ACC_IND_PFF_PPP_POO_PAA_PLL</t>
  </si>
  <si>
    <t>+PI_ACCOUNT_INDEX+PF_FUND+PP_PROGRAM+PO_ORGANIZATION+PA_ACCOUNT+PL_LOCATION</t>
  </si>
  <si>
    <t>SQL130510172409260</t>
  </si>
  <si>
    <t>+IF_ID</t>
  </si>
  <si>
    <t>On Columns</t>
  </si>
  <si>
    <t>I_LDGR_ACT_IFOAPAL</t>
  </si>
  <si>
    <t>I_LDGR_ACT_IX1</t>
  </si>
  <si>
    <t>+LA_LEDGER_INDICATOR-IF_ID</t>
  </si>
  <si>
    <t>I_LDGR_ACT_LT_ID</t>
  </si>
  <si>
    <t>+LA_LEDGER_INDICATOR-LT_ID</t>
  </si>
  <si>
    <t>I_LDGR_ACT_TRANS</t>
  </si>
  <si>
    <t>+LT_ID</t>
  </si>
  <si>
    <t>I_LDGR_INDICATOR</t>
  </si>
  <si>
    <t>+ACCOUNTING_PERIOD+LA_LEDGER_INDICATOR+LA_FIELD_INDICATOR</t>
  </si>
  <si>
    <t>I_LDGR_PD_INDICAT1</t>
  </si>
  <si>
    <t>+FULL_ACCOUNTING_PERIOD+LA_LEDGER_INDICATOR+LA_FIELD_INDICATOR</t>
  </si>
  <si>
    <t>SQL130510172315220</t>
  </si>
  <si>
    <t>+LA_ID</t>
  </si>
  <si>
    <t>F_LEDGER_TRANSACTION_ACC_P_LT_ID</t>
  </si>
  <si>
    <t>+FULL_ACCOUNTING_PERIOD+LT_ID</t>
  </si>
  <si>
    <t>F_LEDGER_TRANSACTION_FULL_ACC_P</t>
  </si>
  <si>
    <t>+FULL_ACCOUNTING_PERIOD</t>
  </si>
  <si>
    <t>IDX008130419510000</t>
  </si>
  <si>
    <t>+LT_ID+DT_SEQUENCE_NUMBER+LT_RULE_CLASS_CODE</t>
  </si>
  <si>
    <t>I_LDGR_TRANS_ACCT1</t>
  </si>
  <si>
    <t>+ACCOUNTING_PERIOD</t>
  </si>
  <si>
    <t>I_LDGR_TRANS_DATE</t>
  </si>
  <si>
    <t>+LT_TRANSACTION_DATE</t>
  </si>
  <si>
    <t>I_LDGR_TRANS_DOC</t>
  </si>
  <si>
    <t>+LT_DOCUMENT_REFERENCE_NUMBER</t>
  </si>
  <si>
    <t>I_LDGR_TRANS_IX1_</t>
  </si>
  <si>
    <t>+LT_ID+LT_DESCRIPTION+LT_DOCUMENT_NUMBER+LT_TRANSACTION_DATE+LT_RULE_CLASS_CODE+DT_SEQUENCE_NUMBER</t>
  </si>
  <si>
    <t>I_LEDGER_TRANS_PD</t>
  </si>
  <si>
    <t>+LT_DOCUMENT_NUMBER+FULL_ACCOUNTING_PERIOD</t>
  </si>
  <si>
    <t>I_LT_ID</t>
  </si>
  <si>
    <t>+LT_ID+DT_SEQUENCE_NUMBER</t>
  </si>
  <si>
    <t>I_VENDOR_CODE</t>
  </si>
  <si>
    <t>+V_VENDOR_CODE</t>
  </si>
  <si>
    <t>SQL130510172317590</t>
  </si>
  <si>
    <t>I_LDGR_OPER_ACCTPD</t>
  </si>
  <si>
    <t>I_OPERATING_LEDGE1</t>
  </si>
  <si>
    <t>I_OPERATING_LEDGE2</t>
  </si>
  <si>
    <t>SQL130510172320230</t>
  </si>
  <si>
    <t>+OL_ID</t>
  </si>
  <si>
    <t>I_ACCOUNT_PRED</t>
  </si>
  <si>
    <t>+PA_PREDECESSOR</t>
  </si>
  <si>
    <t>I_ACCOUNT_TITLE</t>
  </si>
  <si>
    <t>+PA_TITLE</t>
  </si>
  <si>
    <t>I_ACCOUNT_TYPE</t>
  </si>
  <si>
    <t>+PAT_ACCOUNT_TYPE</t>
  </si>
  <si>
    <t>I_PERIOD_ACCT_IX1</t>
  </si>
  <si>
    <t>+PA_ACCOUNT+FULL_ACCOUNTING_PERIOD+PA_TITLE</t>
  </si>
  <si>
    <t>SQL130510172322720</t>
  </si>
  <si>
    <t>I_ACCOUNT_TYPE_PR1</t>
  </si>
  <si>
    <t>+PAT_PREDECESSOR</t>
  </si>
  <si>
    <t>I_ACCOUNT_TYPE_TI1</t>
  </si>
  <si>
    <t>+PAT_TITLE</t>
  </si>
  <si>
    <t>SQL130510172327370</t>
  </si>
  <si>
    <t>+PAT_ACCOUNT_TYPE+FULL_ACCOUNTING_PERIOD</t>
  </si>
  <si>
    <t>I_FUND_PRED</t>
  </si>
  <si>
    <t>+PF_PREDECESSOR</t>
  </si>
  <si>
    <t>I_FUND_TITLE</t>
  </si>
  <si>
    <t>+PF_TITLE</t>
  </si>
  <si>
    <t>I_FUND_TYPE</t>
  </si>
  <si>
    <t>+PFT_FUND_TYPE</t>
  </si>
  <si>
    <t>I_PERIOD_FUND_IX1</t>
  </si>
  <si>
    <t>+PF_FUND+FULL_ACCOUNTING_PERIOD+PF_TITLE</t>
  </si>
  <si>
    <t>SQL130510172403820</t>
  </si>
  <si>
    <t>+PF_FUND+FULL_ACCOUNTING_PERIOD</t>
  </si>
  <si>
    <t>I_FUND_TYPE_PRED</t>
  </si>
  <si>
    <t>+PFT_PREDECESSOR</t>
  </si>
  <si>
    <t>I_FUND_TYPE_TITLE</t>
  </si>
  <si>
    <t>+PFT_TITLE</t>
  </si>
  <si>
    <t>SQL130510172332450</t>
  </si>
  <si>
    <t>+PFT_FUND_TYPE+FULL_ACCOUNTING_PERIOD</t>
  </si>
  <si>
    <t>F_PERIOD_INDEX_FACC_PI_ACC</t>
  </si>
  <si>
    <t>+FULL_ACCOUNTING_PERIOD+PI_ACCOUNT_INDEX</t>
  </si>
  <si>
    <t>I_ACCT_INDEX_TITLE</t>
  </si>
  <si>
    <t>+PI_TITLE</t>
  </si>
  <si>
    <t>I_FULL_ACCTG</t>
  </si>
  <si>
    <t>+FULL_ACCOUNTING_PERIOD+PI_TITLE+PI_ACCOUNT_INDEX</t>
  </si>
  <si>
    <t>I_INDEX_ACCT</t>
  </si>
  <si>
    <t>+PA_ACCOUNT</t>
  </si>
  <si>
    <t>I_INDEX_FUND</t>
  </si>
  <si>
    <t>+PF_FUND</t>
  </si>
  <si>
    <t>I_INDEX_LOC</t>
  </si>
  <si>
    <t>+PL_LOCATION</t>
  </si>
  <si>
    <t>I_INDEX_ORG</t>
  </si>
  <si>
    <t>+PO_ORGANIZATION</t>
  </si>
  <si>
    <t>I_INDEX_PROG</t>
  </si>
  <si>
    <t>+PP_PROGRAM</t>
  </si>
  <si>
    <t>SQL130510172337480</t>
  </si>
  <si>
    <t>I_LOCATION_PRED</t>
  </si>
  <si>
    <t>+PL_PREDECESSOR</t>
  </si>
  <si>
    <t>I_LOCATION_TITLE</t>
  </si>
  <si>
    <t>+PL_TITLE</t>
  </si>
  <si>
    <t>SQL130510172342210</t>
  </si>
  <si>
    <t>+PL_LOCATION+FULL_ACCOUNTING_PERIOD</t>
  </si>
  <si>
    <t>I_ORG_PRED</t>
  </si>
  <si>
    <t>+PO_PREDECESSOR</t>
  </si>
  <si>
    <t>I_ORG_TITLE</t>
  </si>
  <si>
    <t>+PO_TITLE</t>
  </si>
  <si>
    <t>I_PERIOD_ORG_IX1</t>
  </si>
  <si>
    <t>+PO_ORGANIZATION+FULL_ACCOUNTING_PERIOD+PO_TITLE</t>
  </si>
  <si>
    <t>SQL130510172346560</t>
  </si>
  <si>
    <t>+PO_ORGANIZATION+FULL_ACCOUNTING_PERIOD</t>
  </si>
  <si>
    <t>I_PROGRAM_PRED</t>
  </si>
  <si>
    <t>+PP_PREDECESSOR</t>
  </si>
  <si>
    <t>I_PROGRAM_TITLE</t>
  </si>
  <si>
    <t>+PP_TITLE</t>
  </si>
  <si>
    <t>SQL130510172350510</t>
  </si>
  <si>
    <t>+PP_PROGRAM+FULL_ACCOUNTING_PERIOD</t>
  </si>
  <si>
    <t>I_FULL_ACCT_PERIOD</t>
  </si>
  <si>
    <t>+FULL_ACCOUNTING_PERIOD+PE_ORGANIZATION+PE_FUND+PE_PROGRAM</t>
  </si>
  <si>
    <t>I_PE_ACCT_INDEX</t>
  </si>
  <si>
    <t>+PE_ACCOUNT_INDEX+FULL_ACCOUNTING_PERIOD</t>
  </si>
  <si>
    <t>I_PE_ENCUMNO</t>
  </si>
  <si>
    <t>+PE_ENCUMBRANCE_NO</t>
  </si>
  <si>
    <t>I_PE_ORGFUND</t>
  </si>
  <si>
    <t>+ACCOUNTING_PERIOD+PE_ORGANIZATION+PE_FUND+PE_PROGRAM</t>
  </si>
  <si>
    <t>I_FUND_ACCTPD</t>
  </si>
  <si>
    <t>+PM_FUND+FULL_ACCOUNTING_PERIOD+PM_ACCOUNT+PM_ORGANIZATION</t>
  </si>
  <si>
    <t>I_ORGFUND</t>
  </si>
  <si>
    <t>+FULL_ACCOUNTING_PERIOD+PM_ORGANIZATION+PM_FUND+PM_PROGRAM</t>
  </si>
  <si>
    <t>I_PM_ACCT_INDEX</t>
  </si>
  <si>
    <t>+PM_ACCOUNT_INDEX</t>
  </si>
  <si>
    <t>I_PM_FUND_ACCTPD</t>
  </si>
  <si>
    <t>+PM_FUND+ACCOUNTING_PERIOD+PM_ACCOUNT+PM_ORGANIZATION</t>
  </si>
  <si>
    <t>I_PM_ORGFUND</t>
  </si>
  <si>
    <t>+ACCOUNTING_PERIOD+PM_ORGANIZATION+PM_FUND+PM_PROGRAM</t>
  </si>
  <si>
    <t>I_GLDTL_ACCOUNT_I1</t>
  </si>
  <si>
    <t>I_GLDTL_DOC_NUMBER</t>
  </si>
  <si>
    <t>I_GLDTL_DOC_REFER1</t>
  </si>
  <si>
    <t>+LT_DOCUMENT_REFERENCE_NUMBER+FULL_ACCOUNTING_PERIOD</t>
  </si>
  <si>
    <t>I_GLDTL_FULL_ACCT1</t>
  </si>
  <si>
    <t>+FULL_ACCOUNTING_PERIOD+LA_FIELD_INDICATOR</t>
  </si>
  <si>
    <t>I_GLDTL_PA_ACCOUNT</t>
  </si>
  <si>
    <t>+PA_ACCOUNT+FULL_ACCOUNTING_PERIOD+PF_FUND</t>
  </si>
  <si>
    <t>I_GLDTL_PF_FUND</t>
  </si>
  <si>
    <t>+PF_FUND+LT_DOCUMENT_REFERENCE_NUMBER+PA_ACCOUNT+FULL_ACCOUNTING_PERIOD</t>
  </si>
  <si>
    <t>I_NP_ACCT_PERIOD</t>
  </si>
  <si>
    <t>+FULL_ACCOUNTING_PERIOD+PF_FUND+PA_ACCOUNT+LT_DOCUMENT_REFERENCE_NUMBER</t>
  </si>
  <si>
    <t>SQL130510172358990</t>
  </si>
  <si>
    <t>ec_admin_support</t>
  </si>
  <si>
    <t>pur</t>
  </si>
  <si>
    <t>ec_airline_data</t>
  </si>
  <si>
    <t>ec_airline_leg_data</t>
  </si>
  <si>
    <t>ec_car_rental_data</t>
  </si>
  <si>
    <t>ec_card_accounting</t>
  </si>
  <si>
    <t>ec_cardholder</t>
  </si>
  <si>
    <t>ec_department_administrator</t>
  </si>
  <si>
    <t>ec_hotel_data</t>
  </si>
  <si>
    <t>ec_import_control</t>
  </si>
  <si>
    <t>ec_line_item</t>
  </si>
  <si>
    <t>ec_program_administrator</t>
  </si>
  <si>
    <t>ec_purchase</t>
  </si>
  <si>
    <t>ec_trans_detail</t>
  </si>
  <si>
    <t>ec_transaction_reviewer</t>
  </si>
  <si>
    <t>pu_buyer</t>
  </si>
  <si>
    <t>pu_poaccount</t>
  </si>
  <si>
    <t>pu_poheader</t>
  </si>
  <si>
    <t>pu_poheader_text</t>
  </si>
  <si>
    <t>pu_poitem</t>
  </si>
  <si>
    <t>pu_poitem_text</t>
  </si>
  <si>
    <t>pu_shipto</t>
  </si>
  <si>
    <t>pu_vendor</t>
  </si>
  <si>
    <t>role_key</t>
  </si>
  <si>
    <t>A number that indicates a role in the Express Card system. 1 - Program Administrator; 2 - Department Administrator; 3 - Administrative Support; 4 - Transaction Reviewer; and 5 - Cardholder.</t>
  </si>
  <si>
    <t>person_key</t>
  </si>
  <si>
    <t>A unique number generated from the Express Card system.</t>
  </si>
  <si>
    <t>workgroup_key</t>
  </si>
  <si>
    <t>A unique number generated from the Express Card system that identifies a workgroup.</t>
  </si>
  <si>
    <t>campus_id</t>
  </si>
  <si>
    <t>A unique number assigned to a person. May be the same number as the person's employee_id.</t>
  </si>
  <si>
    <t>affiliate_id</t>
  </si>
  <si>
    <t>A person who is not a UCSD employee or person without an employee_id.</t>
  </si>
  <si>
    <t>card_name</t>
  </si>
  <si>
    <t>Person's listed in this order: first name, last name.</t>
  </si>
  <si>
    <t>name_comp</t>
  </si>
  <si>
    <t>Person's listed in this order: last name,first name.</t>
  </si>
  <si>
    <t>home_department_code</t>
  </si>
  <si>
    <t>A code uniquely representing each department on the UCSD campus. Examples include 3114, 0327, 3443</t>
  </si>
  <si>
    <t>name_salutary</t>
  </si>
  <si>
    <t>email_address</t>
  </si>
  <si>
    <t>The address where electronic mail may be sent to a person.</t>
  </si>
  <si>
    <t>phone_number</t>
  </si>
  <si>
    <t>Phone</t>
  </si>
  <si>
    <t>mail_drop</t>
  </si>
  <si>
    <t>The person's UCSD Mail Drop Code.</t>
  </si>
  <si>
    <t>employee_id</t>
  </si>
  <si>
    <t>9 digit PPS number. Identifies one of potentially several people associated with an award and with departments.</t>
  </si>
  <si>
    <t>emp_status_cd</t>
  </si>
  <si>
    <t>This field indicates the employment status of this employee at UCSD. A code of A indicates active employment status. Codes N and P indicate Leave of Absence (LOA) without pay, and with pay, respectively, although the person should still be consider as active for most practical purposes. The LOA codes are only assigned when the employee during the period of the absence, as defined by the LOA_Begin_Date and LOA_Return_Date fields. A code of I, indicating inactive status, is assigned automatically by the system if the employee has no active appointment or distribution records, as defined by their respective begin and end dates. Finally, a status of S is assigned if a separation action is explicitely entered to the employee record or one may be automatically derived by the system if the employee record is inactive and without pay for four months. It should be noted that most student employees and other casual employees are not positively separated, but simply go inactive when their appointments end and are eventually separated automatically by the system after four months.</t>
  </si>
  <si>
    <t>user_id</t>
  </si>
  <si>
    <t>The UCSD systems logon ID for the person. This ID should be the same for both mainframe systems and client/server systems.</t>
  </si>
  <si>
    <t>I_CARD_NAME</t>
  </si>
  <si>
    <t>+CARD_NAME</t>
  </si>
  <si>
    <t>I_EMPLOYEE_ID</t>
  </si>
  <si>
    <t>+EMPLOYEE_ID</t>
  </si>
  <si>
    <t>I_NAME_COMP</t>
  </si>
  <si>
    <t>+NAME_COMP</t>
  </si>
  <si>
    <t>I_WORKGROUP_KEY</t>
  </si>
  <si>
    <t>+WORKGROUP_KEY</t>
  </si>
  <si>
    <t>I_AD_ALDKEY</t>
  </si>
  <si>
    <t>+AIRLINE_DATA_KEY</t>
  </si>
  <si>
    <t>I_AD_CARD_KEY</t>
  </si>
  <si>
    <t>+CARD_KEY</t>
  </si>
  <si>
    <t>I_AD_IMPORT_ID</t>
  </si>
  <si>
    <t>+IMPORT_ID</t>
  </si>
  <si>
    <t>I_AD_PG_NAME</t>
  </si>
  <si>
    <t>+PASSENGER_NAME</t>
  </si>
  <si>
    <t>I_AD_TICKET_NUMBER</t>
  </si>
  <si>
    <t>+TICKET_NUMBER</t>
  </si>
  <si>
    <t>I_AD_TRANS_ID</t>
  </si>
  <si>
    <t>+TRANSACTION_ID</t>
  </si>
  <si>
    <t>I_AD_VENDOR_ID</t>
  </si>
  <si>
    <t>+VENDOR_ID</t>
  </si>
  <si>
    <t>I_AD_WORKGROUP_KEY</t>
  </si>
  <si>
    <t>import_id</t>
  </si>
  <si>
    <t>card_key</t>
  </si>
  <si>
    <t>vendor_id</t>
  </si>
  <si>
    <t>modification_indicator</t>
  </si>
  <si>
    <t>airline_data_key</t>
  </si>
  <si>
    <t>transaction_id</t>
  </si>
  <si>
    <t>tsys_tran_code</t>
  </si>
  <si>
    <t>departure_date</t>
  </si>
  <si>
    <t>iata_airport_code</t>
  </si>
  <si>
    <t>ticket_number</t>
  </si>
  <si>
    <t>passenger_name</t>
  </si>
  <si>
    <t>travel_agency_name</t>
  </si>
  <si>
    <t>travel_agency_code</t>
  </si>
  <si>
    <t>number_of_legs</t>
  </si>
  <si>
    <t>data_leg_key</t>
  </si>
  <si>
    <t>data_leg_sequence</t>
  </si>
  <si>
    <t>carrier_code</t>
  </si>
  <si>
    <t>service_class</t>
  </si>
  <si>
    <t>destination_airport_code</t>
  </si>
  <si>
    <t>stopover_code</t>
  </si>
  <si>
    <t>I_ADL_ALDKEY</t>
  </si>
  <si>
    <t>I_ADL_CARD_KEY</t>
  </si>
  <si>
    <t>I_ADL_DATA_LEG_KEY</t>
  </si>
  <si>
    <t>+DATA_LEG_KEY</t>
  </si>
  <si>
    <t>I_ADL_IMPORT_ID</t>
  </si>
  <si>
    <t>I_ADL_TRANS_ID</t>
  </si>
  <si>
    <t>I_ADL_VENDOR_ID</t>
  </si>
  <si>
    <t>I_ADL_WORKGROUPKEY</t>
  </si>
  <si>
    <t>car_rental_key</t>
  </si>
  <si>
    <t>no_show_code</t>
  </si>
  <si>
    <t>check_out_date</t>
  </si>
  <si>
    <t>extra_charges</t>
  </si>
  <si>
    <t>agreement_number</t>
  </si>
  <si>
    <t>corporate_id</t>
  </si>
  <si>
    <t>renter_name</t>
  </si>
  <si>
    <t>return_location</t>
  </si>
  <si>
    <t>car_class_code</t>
  </si>
  <si>
    <t>insurance_charges</t>
  </si>
  <si>
    <t>daily_rental_rate</t>
  </si>
  <si>
    <t>weekly_rental_rate</t>
  </si>
  <si>
    <t>one_way_dropoff_charge</t>
  </si>
  <si>
    <t>regular_mileage_charge</t>
  </si>
  <si>
    <t>extra_mileage_charge</t>
  </si>
  <si>
    <t>late_return_charge</t>
  </si>
  <si>
    <t>fuel_charge</t>
  </si>
  <si>
    <t>total_tax</t>
  </si>
  <si>
    <t>I_CRD_AGREENUMBER</t>
  </si>
  <si>
    <t>+AGREEMENT_NUMBER</t>
  </si>
  <si>
    <t>I_CRD_CARD_KEY</t>
  </si>
  <si>
    <t>I_CRD_CARRENTALKEY</t>
  </si>
  <si>
    <t>+CAR_RENTAL_KEY</t>
  </si>
  <si>
    <t>I_CRD_IMPORT_ID</t>
  </si>
  <si>
    <t>I_CRD_RENTER_NAME</t>
  </si>
  <si>
    <t>+RENTER_NAME</t>
  </si>
  <si>
    <t>I_CRD_TRANS_ID</t>
  </si>
  <si>
    <t>I_CRD_VENDOR_ID</t>
  </si>
  <si>
    <t>I_CRD_WORKGROUPKEY</t>
  </si>
  <si>
    <t>I_ACCOUNT_INDEX</t>
  </si>
  <si>
    <t>+ACCOUNT_INDEX</t>
  </si>
  <si>
    <t>I_ACCT_CODE</t>
  </si>
  <si>
    <t>+ACCOUNT_CODE</t>
  </si>
  <si>
    <t>I_CARD_KEY</t>
  </si>
  <si>
    <t>I_FUND_CODE</t>
  </si>
  <si>
    <t>+FUND_CODE</t>
  </si>
  <si>
    <t>I_LOC_CODE</t>
  </si>
  <si>
    <t>+LOCATION_CODE</t>
  </si>
  <si>
    <t>I_ORGN_CODE</t>
  </si>
  <si>
    <t>+ORGANIZATION_CODE</t>
  </si>
  <si>
    <t>I_PROG_CODE</t>
  </si>
  <si>
    <t>+PROGRAM_CODE</t>
  </si>
  <si>
    <t>I_RECENT_FLAG</t>
  </si>
  <si>
    <t>+MOST_RECENT_FLAG</t>
  </si>
  <si>
    <t>A unique number generated from the Express Card system that identifies an express card.</t>
  </si>
  <si>
    <t>The fund source code identifies where the funds came from for the acquisition.</t>
  </si>
  <si>
    <t>organization_code</t>
  </si>
  <si>
    <t>Code matching the UCSD COA values.</t>
  </si>
  <si>
    <t>program_code</t>
  </si>
  <si>
    <t>account_code</t>
  </si>
  <si>
    <t>location_code</t>
  </si>
  <si>
    <t>ecch_orig_training_date</t>
  </si>
  <si>
    <t>The date that the person completed express card training.</t>
  </si>
  <si>
    <t>ecch_training_date</t>
  </si>
  <si>
    <t>organization_name</t>
  </si>
  <si>
    <t>card_number_suffix</t>
  </si>
  <si>
    <t>The express card number suffix.</t>
  </si>
  <si>
    <t>date_issued</t>
  </si>
  <si>
    <t>The date that the express card was issued.</t>
  </si>
  <si>
    <t>The current status of the express card.</t>
  </si>
  <si>
    <t>expiration_month</t>
  </si>
  <si>
    <t>The month that the express card expire.</t>
  </si>
  <si>
    <t>expiration_year</t>
  </si>
  <si>
    <t>The year that the express card expire.</t>
  </si>
  <si>
    <t>mcc_group</t>
  </si>
  <si>
    <t>Ther merchant category group code.</t>
  </si>
  <si>
    <t>campus_mail_code</t>
  </si>
  <si>
    <t>This is the standard UCSD Mail Drop Code to which either pay checks or Surepay payment advice forms are mailed for the employee. This field is also sent to UCOP as the primary campus address and is often used for other campus mailings. This code may differ from the mail drop shown in the Campus Directory.</t>
  </si>
  <si>
    <t>embossed_text</t>
  </si>
  <si>
    <t>Information obtained from the magnetic stip of the express card.</t>
  </si>
  <si>
    <t>first_used_date</t>
  </si>
  <si>
    <t>The date that the express card was first used.</t>
  </si>
  <si>
    <t>last_used_date</t>
  </si>
  <si>
    <t>The date that the express card was last used.</t>
  </si>
  <si>
    <t>cancellation_date</t>
  </si>
  <si>
    <t>The date that the express card was cancelled.</t>
  </si>
  <si>
    <t>department_name</t>
  </si>
  <si>
    <t>The name of the UCSD department.</t>
  </si>
  <si>
    <t>cancelled_by</t>
  </si>
  <si>
    <t>The name of the person who cancelled the express card.</t>
  </si>
  <si>
    <t>card_type_description</t>
  </si>
  <si>
    <t>reporting_hierarchy</t>
  </si>
  <si>
    <t>buyer_code</t>
  </si>
  <si>
    <t>credit_limit</t>
  </si>
  <si>
    <t>single_purchase_limit</t>
  </si>
  <si>
    <t>authorizations_per_day</t>
  </si>
  <si>
    <t>transactions_per_cycle</t>
  </si>
  <si>
    <t>EC_CARDHOLDER_CARD_KEY_WRK_KEY</t>
  </si>
  <si>
    <t>+CARD_KEY+WORKGROUP_KEY</t>
  </si>
  <si>
    <t>I_CARD_KEY1</t>
  </si>
  <si>
    <t>I_CARD_NAME1</t>
  </si>
  <si>
    <t>I_EMPLOYEE_ID1</t>
  </si>
  <si>
    <t>I_WORKGROUP_KEY1</t>
  </si>
  <si>
    <t>I_CARD_NAME2</t>
  </si>
  <si>
    <t>I_EMPLOYEE_ID2</t>
  </si>
  <si>
    <t>I_NAME_COMP1</t>
  </si>
  <si>
    <t>I_WORKGROUP_KEY2</t>
  </si>
  <si>
    <t>ecda_training_date</t>
  </si>
  <si>
    <t>Employee's status code.</t>
  </si>
  <si>
    <t>hotel_data_key</t>
  </si>
  <si>
    <t>check_in_date</t>
  </si>
  <si>
    <t>hotel_folio_number</t>
  </si>
  <si>
    <t>food_beverage_charges</t>
  </si>
  <si>
    <t>prepaid_expenses</t>
  </si>
  <si>
    <t>daily_room_rate</t>
  </si>
  <si>
    <t>folio_cash_advance</t>
  </si>
  <si>
    <t>valet_parking_charges</t>
  </si>
  <si>
    <t>minibar_charges</t>
  </si>
  <si>
    <t>laundry_charges</t>
  </si>
  <si>
    <t>phone_charges</t>
  </si>
  <si>
    <t>gift_shop_charges</t>
  </si>
  <si>
    <t>movie_charges</t>
  </si>
  <si>
    <t>business_center_charges</t>
  </si>
  <si>
    <t>health_club_charges</t>
  </si>
  <si>
    <t>other_charges</t>
  </si>
  <si>
    <t>I_HD_CARD_KEY</t>
  </si>
  <si>
    <t>I_HD_HOTELDATAKEY</t>
  </si>
  <si>
    <t>+HOTEL_DATA_KEY</t>
  </si>
  <si>
    <t>I_HD_IMPORT_ID</t>
  </si>
  <si>
    <t>I_HD_TRANS_ID</t>
  </si>
  <si>
    <t>I_HD_VENDOR_ID</t>
  </si>
  <si>
    <t>I_HD_WORKGROUPKEY</t>
  </si>
  <si>
    <t>A unique number generated from the Express Card system that identifies an import of transaction files received from the bank.</t>
  </si>
  <si>
    <t>import_file_name</t>
  </si>
  <si>
    <t>import_total_debits</t>
  </si>
  <si>
    <t>import_total_credits</t>
  </si>
  <si>
    <t>import_date</t>
  </si>
  <si>
    <t>import_type_02_count</t>
  </si>
  <si>
    <t>import_type_05_count</t>
  </si>
  <si>
    <t>import_type_50_count</t>
  </si>
  <si>
    <t>import_status</t>
  </si>
  <si>
    <t>import_edit_date</t>
  </si>
  <si>
    <t>import_load_date</t>
  </si>
  <si>
    <t>import_notify_date</t>
  </si>
  <si>
    <t>payment_document_number</t>
  </si>
  <si>
    <t>payment_amount</t>
  </si>
  <si>
    <t>Amount due for records with a Description of Special Payment</t>
  </si>
  <si>
    <t>payment_date</t>
  </si>
  <si>
    <t>When ISIS recorded the payment.</t>
  </si>
  <si>
    <t>voucher_number</t>
  </si>
  <si>
    <t>voucher_target_date</t>
  </si>
  <si>
    <t>voucher_submit_date</t>
  </si>
  <si>
    <t>voucher_date</t>
  </si>
  <si>
    <t>voucher_item_count</t>
  </si>
  <si>
    <t>voucher_control_total</t>
  </si>
  <si>
    <t>additional_status</t>
  </si>
  <si>
    <t>I_IMPORT_CNTRL</t>
  </si>
  <si>
    <t>A unique number generated from the Express Card system that identifies a vendor or merchant.</t>
  </si>
  <si>
    <t>A code indicating that the a transaction was changed or split into several records.</t>
  </si>
  <si>
    <t>A unique identification number that identifies a transaction.</t>
  </si>
  <si>
    <t>line_item_sequence</t>
  </si>
  <si>
    <t>A number to indicate the line item sequence.</t>
  </si>
  <si>
    <t>line_item_description</t>
  </si>
  <si>
    <t>quantity</t>
  </si>
  <si>
    <t>The number or amount of anything specified.</t>
  </si>
  <si>
    <t>unit_of_measure</t>
  </si>
  <si>
    <t>A code which uniquely identifies the quantitative form in which a commodity is packaged.</t>
  </si>
  <si>
    <t>unit_cost</t>
  </si>
  <si>
    <t>The dollar amount assigned to a unit.</t>
  </si>
  <si>
    <t>commodity_code</t>
  </si>
  <si>
    <t>A code which uniquely identifies a commodity item.</t>
  </si>
  <si>
    <t>supply_type</t>
  </si>
  <si>
    <t>purchase_invoice_number</t>
  </si>
  <si>
    <t>vendor_order_number</t>
  </si>
  <si>
    <t>discount_amount</t>
  </si>
  <si>
    <t>Dollar amount associated with all discounts.</t>
  </si>
  <si>
    <t>freight_amount</t>
  </si>
  <si>
    <t>The freight amount of the purchase.</t>
  </si>
  <si>
    <t>duty_amount</t>
  </si>
  <si>
    <t>The duty amount of the purchase.</t>
  </si>
  <si>
    <t>order_date</t>
  </si>
  <si>
    <t>The date of the purchase.</t>
  </si>
  <si>
    <t>destination_country</t>
  </si>
  <si>
    <t>County, if applicable</t>
  </si>
  <si>
    <t>destination_zip</t>
  </si>
  <si>
    <t>The 9 character zip code associated with an address.</t>
  </si>
  <si>
    <t>origin_zip_code</t>
  </si>
  <si>
    <t>I_CARD_KEY2</t>
  </si>
  <si>
    <t>I_IMPORT_CNTRL1</t>
  </si>
  <si>
    <t>I_TRANS_ID</t>
  </si>
  <si>
    <t>I_VENDOR_ID</t>
  </si>
  <si>
    <t>I_WORKGROUP_KEY3</t>
  </si>
  <si>
    <t>I_CARD_NAME3</t>
  </si>
  <si>
    <t>I_EMPLOYEE_ID3</t>
  </si>
  <si>
    <t>I_NAME_COMP2</t>
  </si>
  <si>
    <t>I_WORKGROUP_KEY4</t>
  </si>
  <si>
    <t>posted_date</t>
  </si>
  <si>
    <t>Indicates date the transaction was posted.</t>
  </si>
  <si>
    <t>tax_amount</t>
  </si>
  <si>
    <t>The dollar amount used in association with a tax code.</t>
  </si>
  <si>
    <t>reference_number</t>
  </si>
  <si>
    <t>Indicates the reference number of a purchase.</t>
  </si>
  <si>
    <t>point_of_sales_code</t>
  </si>
  <si>
    <t>The point of sales code.</t>
  </si>
  <si>
    <t>local_tax_amount</t>
  </si>
  <si>
    <t>The amount of the local tax.</t>
  </si>
  <si>
    <t>local_tax_applicable_code</t>
  </si>
  <si>
    <t>The applicable local tax code.</t>
  </si>
  <si>
    <t>national_sales_tax_amount</t>
  </si>
  <si>
    <t>other_tax_amount</t>
  </si>
  <si>
    <t>The amount of the other tax.</t>
  </si>
  <si>
    <t>original_currency_code</t>
  </si>
  <si>
    <t>The original currency code.</t>
  </si>
  <si>
    <t>original_currency_amount</t>
  </si>
  <si>
    <t>The original currency amount.</t>
  </si>
  <si>
    <t>settlement_conversion_rate</t>
  </si>
  <si>
    <t>The settlement conversion rate.</t>
  </si>
  <si>
    <t>posted_use_tax_amount</t>
  </si>
  <si>
    <t>calculated_use_tax_amount</t>
  </si>
  <si>
    <t>The calculated use tax amount.</t>
  </si>
  <si>
    <t>vendor_tax_id</t>
  </si>
  <si>
    <t>vendor_name</t>
  </si>
  <si>
    <t>vendor_city</t>
  </si>
  <si>
    <t>vendor_state</t>
  </si>
  <si>
    <t>vendor_country</t>
  </si>
  <si>
    <t>vendor_zip</t>
  </si>
  <si>
    <t>vendor_mcc</t>
  </si>
  <si>
    <t>use_tax_rate</t>
  </si>
  <si>
    <t>The use tax rate of the transaction.</t>
  </si>
  <si>
    <t>EC_PURCHASE_POSTED_DATE</t>
  </si>
  <si>
    <t>+POSTED_DATE</t>
  </si>
  <si>
    <t>I_CARD_KEY3</t>
  </si>
  <si>
    <t>I_IMPORT_CNTRL2</t>
  </si>
  <si>
    <t>I_REF_NBR</t>
  </si>
  <si>
    <t>+REFERENCE_NUMBER</t>
  </si>
  <si>
    <t>I_TRANS_ID1</t>
  </si>
  <si>
    <t>I_VENDOR_ID1</t>
  </si>
  <si>
    <t>I_WORKGROUP_KEY5</t>
  </si>
  <si>
    <t>I_ACCOUNT_INDEX1</t>
  </si>
  <si>
    <t>I_ACCT_CODE1</t>
  </si>
  <si>
    <t>I_CARD_KEY4</t>
  </si>
  <si>
    <t>I_FUND_CODE1</t>
  </si>
  <si>
    <t>I_IMPORT_CNTRL3</t>
  </si>
  <si>
    <t>I_LOC_CODE1</t>
  </si>
  <si>
    <t>I_ORGN_CODE1</t>
  </si>
  <si>
    <t>I_PROG_CODE1</t>
  </si>
  <si>
    <t>I_TRANSACTION_DES1</t>
  </si>
  <si>
    <t>+TRANSACTION_DESCRIPTION</t>
  </si>
  <si>
    <t>I_TRANS_ID2</t>
  </si>
  <si>
    <t>I_VENDOR_ID2</t>
  </si>
  <si>
    <t>I_WORKGROUP_KEY6</t>
  </si>
  <si>
    <t>transaction_sequence</t>
  </si>
  <si>
    <t>A number indicating the sequence of the transaction.</t>
  </si>
  <si>
    <t>transaction_description</t>
  </si>
  <si>
    <t>A textual description of the transaction.</t>
  </si>
  <si>
    <t>equipment_flag</t>
  </si>
  <si>
    <t>A code to indicate an equipment purchase.</t>
  </si>
  <si>
    <t>use_tax_flag</t>
  </si>
  <si>
    <t>Indicates that item was charged use tax.</t>
  </si>
  <si>
    <t>use_tax_amount</t>
  </si>
  <si>
    <t>comment</t>
  </si>
  <si>
    <t>Free Form text field used to annotate additional comments.</t>
  </si>
  <si>
    <t>I_CARD_NAME4</t>
  </si>
  <si>
    <t>I_EMPLOYEE_ID4</t>
  </si>
  <si>
    <t>I_NAME_COMP3</t>
  </si>
  <si>
    <t>I_WORKGROUP_KEY8</t>
  </si>
  <si>
    <t>+WORKGROUP_KEY+CARD_KEY</t>
  </si>
  <si>
    <t>I_BUYER_CODE</t>
  </si>
  <si>
    <t>+BUY_BUYER_CODE</t>
  </si>
  <si>
    <t>I_BUYER_NAME</t>
  </si>
  <si>
    <t>+BUY_BUYER_NAME</t>
  </si>
  <si>
    <t>I_BUYER_PID</t>
  </si>
  <si>
    <t>+BUY_BUYER_PID</t>
  </si>
  <si>
    <t>SQL120323230132910</t>
  </si>
  <si>
    <t>+BUY_BUYER_CODE+BUY_TIMESTAMP</t>
  </si>
  <si>
    <t>buy_buyer_code</t>
  </si>
  <si>
    <t>A code which is associated with an individual buyer.</t>
  </si>
  <si>
    <t>buy_timestamp</t>
  </si>
  <si>
    <t>buy_buyer_name</t>
  </si>
  <si>
    <t>The name used to identify a corresponding buyer code.</t>
  </si>
  <si>
    <t>buy_buyer_phone</t>
  </si>
  <si>
    <t>The area code and phone number of the buyer.</t>
  </si>
  <si>
    <t>buy_buyer_pid</t>
  </si>
  <si>
    <t>poh_number</t>
  </si>
  <si>
    <t>A unique identifier assigned to a purchase order. May be system-generated or user-entered.</t>
  </si>
  <si>
    <t>poh_change_sequence_number</t>
  </si>
  <si>
    <t>A number used to indicate the order of changes that might be performed to an entity.</t>
  </si>
  <si>
    <t>poi_item_number</t>
  </si>
  <si>
    <t>poa_account_sequence_number</t>
  </si>
  <si>
    <t>poa_amount</t>
  </si>
  <si>
    <t>poa_account_error_indicator</t>
  </si>
  <si>
    <t>An indicator to signify that the account distribution record is in error.</t>
  </si>
  <si>
    <t>poa_rule_class_code</t>
  </si>
  <si>
    <t>poa_discount_rule_class</t>
  </si>
  <si>
    <t>A code used to determine how a transaction will be posted to a ledger. Many processes and edits can be associated with one rule class code. This code is also synonymous with the journal type assigned when journal transactions are created. Rule class will be used by everyone in the system in order to determine what actions must be taken by a transaction in order to post to a ledger.</t>
  </si>
  <si>
    <t>poa_tax_rule_class</t>
  </si>
  <si>
    <t>poa_addl_charge_rule_class</t>
  </si>
  <si>
    <t>A code used to determine how a transaction will be posted to a ledger. Many processes and edits can be associated with one rule class code. This code is also synonymous with the journal type assigned when journal transactions are created. Rule class will be used by everyone in the system to determine what actions must be taken by a transaction in order to post to a ledger.</t>
  </si>
  <si>
    <t>poa_additional_charge</t>
  </si>
  <si>
    <t>Miscellaneous dollar amounts associated with a document.</t>
  </si>
  <si>
    <t>poa_tax_amount</t>
  </si>
  <si>
    <t>I_ACCOUNT</t>
  </si>
  <si>
    <t>I_ACCTINDEX</t>
  </si>
  <si>
    <t>+PI_ACCOUNT_INDEX</t>
  </si>
  <si>
    <t>I_FUND</t>
  </si>
  <si>
    <t>I_ORG</t>
  </si>
  <si>
    <t>SQL120323230133400</t>
  </si>
  <si>
    <t>+POH_NUMBER+POH_CHANGE_SEQUENCE_NUMBER+POI_ITEM_NUMBER+POA_ACCOUNT_SEQUENCE_NUMBER</t>
  </si>
  <si>
    <t>I_ACT_DATE</t>
  </si>
  <si>
    <t>+POH_ACTIVITY_DATE</t>
  </si>
  <si>
    <t>I_BUYER1</t>
  </si>
  <si>
    <t>I_ORDERDATE</t>
  </si>
  <si>
    <t>+POH_ORDER_DATE</t>
  </si>
  <si>
    <t>I_ORG1</t>
  </si>
  <si>
    <t>I_SHIPTO</t>
  </si>
  <si>
    <t>+SHP_SHIPTO_CODE+SHP_TIMESTAMP</t>
  </si>
  <si>
    <t>I_VEND_CODE</t>
  </si>
  <si>
    <t>I_VEND_NAME</t>
  </si>
  <si>
    <t>+V_VENDOR_NAME_ADD1</t>
  </si>
  <si>
    <t>SQL120323230133860</t>
  </si>
  <si>
    <t>+POH_NUMBER+POH_CHANGE_SEQUENCE_NUMBER</t>
  </si>
  <si>
    <t>poh_acknowledge_indicator</t>
  </si>
  <si>
    <t>An indicator to signify that the vendor must notify when they have received the purchase order.</t>
  </si>
  <si>
    <t>poh_transit_risk_code</t>
  </si>
  <si>
    <t>A code which uniquely identifies the characteristics of transit risk.</t>
  </si>
  <si>
    <t>poh_blanket_term_date</t>
  </si>
  <si>
    <t>The date in which the blanket purchase order expires.</t>
  </si>
  <si>
    <t>poh_tax_code</t>
  </si>
  <si>
    <t>A code which uniquely identifies the applicability of taxes for the individual to be paid.</t>
  </si>
  <si>
    <t>poh_discount_code</t>
  </si>
  <si>
    <t>poh_payment_code</t>
  </si>
  <si>
    <t>shp_shipto_code</t>
  </si>
  <si>
    <t>The mailcode where the commodity is to be shipped by a vendor.</t>
  </si>
  <si>
    <t>shp_timestamp</t>
  </si>
  <si>
    <t>poh_class_code</t>
  </si>
  <si>
    <t>Identifies the type of purchase order that is being processed. eg. L= Low Value</t>
  </si>
  <si>
    <t>poh_change_order_flag</t>
  </si>
  <si>
    <t>A flag used to determine if an order was changed.</t>
  </si>
  <si>
    <t>The name of the person who is the contact for a specific vendor.</t>
  </si>
  <si>
    <t>poh_complete_indicator</t>
  </si>
  <si>
    <t>poh_print_date</t>
  </si>
  <si>
    <t>The date on which an entity was printed.</t>
  </si>
  <si>
    <t>poh_print_flag</t>
  </si>
  <si>
    <t>poh_delivery_by_date</t>
  </si>
  <si>
    <t>The requested date that items are to be delivered.</t>
  </si>
  <si>
    <t>poh_approval_indicator</t>
  </si>
  <si>
    <t>An indicator that signifies whether the document has had final approval. N - indicates that the purchase order [PO] has not been approved. Y - indicates that the purchase order [PO] has been approved. Remember, ALL parties on the approval template must approve the PO for it to be posted.</t>
  </si>
  <si>
    <t>poh_error_indicator</t>
  </si>
  <si>
    <t>An indicator used to signify that the account distribution record is in error.</t>
  </si>
  <si>
    <t>poh_total_amount</t>
  </si>
  <si>
    <t>A summation that represents the addition of two or more entities.</t>
  </si>
  <si>
    <t>poh_activity_date</t>
  </si>
  <si>
    <t>poh_cancel_indicator</t>
  </si>
  <si>
    <t>An indicator used to signify that an entity has been cancelled.</t>
  </si>
  <si>
    <t>poh_cancel_date</t>
  </si>
  <si>
    <t>The date on which some entity was cancelled.</t>
  </si>
  <si>
    <t>poh_additional_amount</t>
  </si>
  <si>
    <t>Records miscellaneous dollar amounts associated with a document. Usually exists on an invoice to be paid.</t>
  </si>
  <si>
    <t>poh_item_count</t>
  </si>
  <si>
    <t>Numeric data that represents a physical count of the number of items that exist on a purchase order.</t>
  </si>
  <si>
    <t>poh_invoice_mailcode</t>
  </si>
  <si>
    <t>The mailcode where the document is to be sent to by the vendor.</t>
  </si>
  <si>
    <t>poh_discount_before_tax_ind</t>
  </si>
  <si>
    <t>An indicator used to determine whether to apply the discount before tax is calculated or after tax is calculated. N - Apply discount before tax is calculated Y - Apply discount after tax is calculated</t>
  </si>
  <si>
    <t>poh_discount_percent</t>
  </si>
  <si>
    <t>Percentage applied to the invoice amount recorded on payment documents to arrive at a discount number.</t>
  </si>
  <si>
    <t>poh_order_date</t>
  </si>
  <si>
    <t>The date of the purchase order.</t>
  </si>
  <si>
    <t>poh_final_approval_date</t>
  </si>
  <si>
    <t>The date the document was approved. NOTE</t>
  </si>
  <si>
    <t>poh_net_amount</t>
  </si>
  <si>
    <t>resp_fax_nbr</t>
  </si>
  <si>
    <t>resp_email_adr</t>
  </si>
  <si>
    <t>SQL120323230134420</t>
  </si>
  <si>
    <t>+POH_NUMBER+POH_CHANGE_SEQUENCE_NUMBER+PHT_TEXT_TYPE+PHT_TEXT_LINE_NUMBER</t>
  </si>
  <si>
    <t>pht_text_type</t>
  </si>
  <si>
    <t>A numeric code used to determine the different type of documents that may exist. Associated with document type which is the three byte literal mneumonic.</t>
  </si>
  <si>
    <t>pht_text_line_number</t>
  </si>
  <si>
    <t>A unique attribute, internally generated as the record is downloaded into the database. The attribute will be used to place the text lines in the appropriate order from the original text on IFIS.</t>
  </si>
  <si>
    <t>pht_clause_code</t>
  </si>
  <si>
    <t>pht_comment_text</t>
  </si>
  <si>
    <t>pht_print_flag</t>
  </si>
  <si>
    <t>poi_commodity_code</t>
  </si>
  <si>
    <t>poi_unit_measure_code</t>
  </si>
  <si>
    <t>poi_activity_date</t>
  </si>
  <si>
    <t>poi_liquidation_indicator</t>
  </si>
  <si>
    <t>An indicator to signify whether the payment of an invoice should result in partial or total liquidation.</t>
  </si>
  <si>
    <t>poi_quantity</t>
  </si>
  <si>
    <t>poi_control_account</t>
  </si>
  <si>
    <t>Counter for the number of account distribution to which this commodity is to be shipped by a vendor.</t>
  </si>
  <si>
    <t>poi_unit_price</t>
  </si>
  <si>
    <t>poi_tax_indicator</t>
  </si>
  <si>
    <t>An indicator used to determine if the entity this is attached to should be taxed or not.</t>
  </si>
  <si>
    <t>poi_model_number</t>
  </si>
  <si>
    <t>The manufacturer's model number of the asset.</t>
  </si>
  <si>
    <t>poi_tax_amount</t>
  </si>
  <si>
    <t>poi_item_discount_amount</t>
  </si>
  <si>
    <t>The discount dollar amount associated with a document.</t>
  </si>
  <si>
    <t>poi_discount_before_tax_ind</t>
  </si>
  <si>
    <t>poi_po_discount_amount</t>
  </si>
  <si>
    <t>The discount dollar amount associated with a purchase order [PO]. This value is caluculated by</t>
  </si>
  <si>
    <t>poi_consolidation_indicator</t>
  </si>
  <si>
    <t>An indicator used to determine if an item can be consolidated to another item.</t>
  </si>
  <si>
    <t>poi_price_negative_sign</t>
  </si>
  <si>
    <t>Indicates whether the price is negative. Only used with change orders.</t>
  </si>
  <si>
    <t>poi_request_code</t>
  </si>
  <si>
    <t>A code which is used by a department when requesting the purchase of an asset or goods.</t>
  </si>
  <si>
    <t>I_REQUEST</t>
  </si>
  <si>
    <t>+POI_REQUEST_CODE</t>
  </si>
  <si>
    <t>SQL120323230134840</t>
  </si>
  <si>
    <t>+POH_NUMBER+POH_CHANGE_SEQUENCE_NUMBER+POI_ITEM_NUMBER</t>
  </si>
  <si>
    <t>pit_text_line_number</t>
  </si>
  <si>
    <t>pit_clause_code</t>
  </si>
  <si>
    <t>pit_comment_text</t>
  </si>
  <si>
    <t>pit_print_flag</t>
  </si>
  <si>
    <t>SQL120323230135280</t>
  </si>
  <si>
    <t>+POH_NUMBER+POH_CHANGE_SEQUENCE_NUMBER+POI_ITEM_NUMBER+PIT_TEXT_LINE_NUMBER</t>
  </si>
  <si>
    <t>I_CONTACT</t>
  </si>
  <si>
    <t>+SHP_SHIP_CONTACT_NAME</t>
  </si>
  <si>
    <t>I_SHIPTO_CODE</t>
  </si>
  <si>
    <t>+SHP_SHIPTO_CODE</t>
  </si>
  <si>
    <t>SQL120323230135870</t>
  </si>
  <si>
    <t>shp_ship_type_code</t>
  </si>
  <si>
    <t>A code which identifies the different types of destinations that can be identified within the ship to code table.</t>
  </si>
  <si>
    <t>shp_ship_contact_name</t>
  </si>
  <si>
    <t>The name of the individual who is the contact or the name of an individual who represents a providing or service company.</t>
  </si>
  <si>
    <t>shp_address_1</t>
  </si>
  <si>
    <t>The first line of text for an address.</t>
  </si>
  <si>
    <t>shp_address_2</t>
  </si>
  <si>
    <t>shp_address_3</t>
  </si>
  <si>
    <t>shp_address_4</t>
  </si>
  <si>
    <t>shp_city</t>
  </si>
  <si>
    <t>shp_state_code</t>
  </si>
  <si>
    <t>shp_zip_code</t>
  </si>
  <si>
    <t>shp_country_code</t>
  </si>
  <si>
    <t>shp_ship_phone</t>
  </si>
  <si>
    <t>shp_route_code</t>
  </si>
  <si>
    <t>A code which identifies the course of the shipment while in transit.</t>
  </si>
  <si>
    <t>v_vendor_code_9</t>
  </si>
  <si>
    <t>business_ind</t>
  </si>
  <si>
    <t>duns_nbr</t>
  </si>
  <si>
    <t>sq_vendor_nbr</t>
  </si>
  <si>
    <t>v_1099_ind</t>
  </si>
  <si>
    <t>ethnic_ind</t>
  </si>
  <si>
    <t>gender_ind</t>
  </si>
  <si>
    <t>payment_method_ind</t>
  </si>
  <si>
    <t>encumbrance_ind</t>
  </si>
  <si>
    <t>ctx_payment_ind</t>
  </si>
  <si>
    <t>ind_592</t>
  </si>
  <si>
    <t>state_ind_592</t>
  </si>
  <si>
    <t>yearly_threshold_592_amt</t>
  </si>
  <si>
    <t>vendor_status</t>
  </si>
  <si>
    <t>default_address_type_code</t>
  </si>
  <si>
    <t>v_maintenance_end_date</t>
  </si>
  <si>
    <t>I_VENDOR_CODE_9</t>
  </si>
  <si>
    <t>+V_VENDOR_CODE_9+V_ADDRESS_TYPE_CODE+MOST_RECENT_FLAG</t>
  </si>
  <si>
    <t>SQL120323221702660</t>
  </si>
  <si>
    <t>+V_INTERNAL_ID+V_PERSON_ENTITY_IND+V_ADDRESS_TYPE_CODE+V_TIMESTAMP</t>
  </si>
  <si>
    <t>SQL120323221702860</t>
  </si>
  <si>
    <t>+NAME_SORT+V_ADDRESS_TYPE_CODE+V_TIMESTAMP</t>
  </si>
  <si>
    <t xml:space="preserve">card_name                     </t>
  </si>
  <si>
    <t xml:space="preserve">name_salutary                 </t>
  </si>
  <si>
    <t xml:space="preserve">user_id                       </t>
  </si>
  <si>
    <t xml:space="preserve">workgroup_key                 </t>
  </si>
  <si>
    <t xml:space="preserve">home_department_code          </t>
  </si>
  <si>
    <t xml:space="preserve">mail_drop                     </t>
  </si>
  <si>
    <t xml:space="preserve">employee_id                   </t>
  </si>
  <si>
    <t xml:space="preserve"> </t>
  </si>
  <si>
    <t xml:space="preserve">role_key                      </t>
  </si>
  <si>
    <t xml:space="preserve">campus_id                     </t>
  </si>
  <si>
    <t xml:space="preserve">name_comp                     </t>
  </si>
  <si>
    <t xml:space="preserve">email_address                 </t>
  </si>
  <si>
    <t xml:space="preserve">person_key                    </t>
  </si>
  <si>
    <t xml:space="preserve">affiliate_id                  </t>
  </si>
  <si>
    <t xml:space="preserve">emp_status_cd                 </t>
  </si>
  <si>
    <t xml:space="preserve">phone_number                  </t>
  </si>
  <si>
    <t>none</t>
  </si>
  <si>
    <t xml:space="preserve">account_code                  </t>
  </si>
  <si>
    <t xml:space="preserve">location_code                 </t>
  </si>
  <si>
    <t xml:space="preserve">program_code                  </t>
  </si>
  <si>
    <t xml:space="preserve">card_key                      </t>
  </si>
  <si>
    <t xml:space="preserve">organization_code             </t>
  </si>
  <si>
    <t xml:space="preserve">campus_mail_code              </t>
  </si>
  <si>
    <t xml:space="preserve">cancellation_date             </t>
  </si>
  <si>
    <t xml:space="preserve">cancelled_by                  </t>
  </si>
  <si>
    <t xml:space="preserve">first_used_date               </t>
  </si>
  <si>
    <t xml:space="preserve">expiration_year               </t>
  </si>
  <si>
    <t xml:space="preserve">embossed_text                 </t>
  </si>
  <si>
    <t xml:space="preserve">mcc_group                     </t>
  </si>
  <si>
    <t xml:space="preserve">department_name               </t>
  </si>
  <si>
    <t xml:space="preserve">date_issued                   </t>
  </si>
  <si>
    <t xml:space="preserve">expiration_month              </t>
  </si>
  <si>
    <t xml:space="preserve">last_used_date                </t>
  </si>
  <si>
    <t xml:space="preserve">ecch_training_date            </t>
  </si>
  <si>
    <t xml:space="preserve">ecch_orig_training_date       </t>
  </si>
  <si>
    <t xml:space="preserve">card_number_suffix            </t>
  </si>
  <si>
    <t xml:space="preserve">organization_name             </t>
  </si>
  <si>
    <t xml:space="preserve">ecda_training_date            </t>
  </si>
  <si>
    <t xml:space="preserve">import_id                     </t>
  </si>
  <si>
    <t xml:space="preserve">import_load_date              </t>
  </si>
  <si>
    <t xml:space="preserve">import_notify_date            </t>
  </si>
  <si>
    <t xml:space="preserve">import_status                 </t>
  </si>
  <si>
    <t xml:space="preserve">voucher_item_count            </t>
  </si>
  <si>
    <t xml:space="preserve">voucher_control_total         </t>
  </si>
  <si>
    <t xml:space="preserve">voucher_number                </t>
  </si>
  <si>
    <t xml:space="preserve">voucher_submit_date           </t>
  </si>
  <si>
    <t xml:space="preserve">duty_amount                   </t>
  </si>
  <si>
    <t xml:space="preserve">order_date                    </t>
  </si>
  <si>
    <t xml:space="preserve">line_item_sequence            </t>
  </si>
  <si>
    <t xml:space="preserve">freight_amount                </t>
  </si>
  <si>
    <t xml:space="preserve">quantity                      </t>
  </si>
  <si>
    <t xml:space="preserve">discount_amount               </t>
  </si>
  <si>
    <t xml:space="preserve">destination_country           </t>
  </si>
  <si>
    <t xml:space="preserve">unit_of_measure               </t>
  </si>
  <si>
    <t xml:space="preserve">vendor_id                     </t>
  </si>
  <si>
    <t xml:space="preserve">origin_zip_code               </t>
  </si>
  <si>
    <t xml:space="preserve">unit_cost                     </t>
  </si>
  <si>
    <t xml:space="preserve">transaction_id                </t>
  </si>
  <si>
    <t xml:space="preserve">line_item_description         </t>
  </si>
  <si>
    <t xml:space="preserve">modification_indicator        </t>
  </si>
  <si>
    <t xml:space="preserve">supply_type                   </t>
  </si>
  <si>
    <t xml:space="preserve">destination_zip               </t>
  </si>
  <si>
    <t xml:space="preserve">commodity_code                </t>
  </si>
  <si>
    <t xml:space="preserve">calculated_use_tax_amount     </t>
  </si>
  <si>
    <t xml:space="preserve">vendor_mcc                    </t>
  </si>
  <si>
    <t xml:space="preserve">local_tax_amount              </t>
  </si>
  <si>
    <t xml:space="preserve">local_tax_applicable_code     </t>
  </si>
  <si>
    <t xml:space="preserve">mcc_code                      </t>
  </si>
  <si>
    <t xml:space="preserve">merchant_value_added_tax      </t>
  </si>
  <si>
    <t xml:space="preserve">vendor_zip                    </t>
  </si>
  <si>
    <t xml:space="preserve">vendor_tax_id                 </t>
  </si>
  <si>
    <t xml:space="preserve">national_sales_tax_amount     </t>
  </si>
  <si>
    <t xml:space="preserve">vendor_name                   </t>
  </si>
  <si>
    <t xml:space="preserve">original_currency_amount      </t>
  </si>
  <si>
    <t xml:space="preserve">original_currency_code        </t>
  </si>
  <si>
    <t xml:space="preserve">originating_country_code      </t>
  </si>
  <si>
    <t xml:space="preserve">other_tax_amount              </t>
  </si>
  <si>
    <t xml:space="preserve">vendor_country                </t>
  </si>
  <si>
    <t xml:space="preserve">vendor_city                   </t>
  </si>
  <si>
    <t xml:space="preserve">vendor_state                  </t>
  </si>
  <si>
    <t xml:space="preserve">transaction_merchant_name     </t>
  </si>
  <si>
    <t xml:space="preserve">point_of_sales_code           </t>
  </si>
  <si>
    <t xml:space="preserve">posted_date                   </t>
  </si>
  <si>
    <t xml:space="preserve">posted_use_tax_amount         </t>
  </si>
  <si>
    <t xml:space="preserve">travel_ticket_number          </t>
  </si>
  <si>
    <t xml:space="preserve">unit_id                       </t>
  </si>
  <si>
    <t xml:space="preserve">purchase_id                   </t>
  </si>
  <si>
    <t xml:space="preserve">reference_number              </t>
  </si>
  <si>
    <t xml:space="preserve">tax_amount                    </t>
  </si>
  <si>
    <t xml:space="preserve">customer_value_added_tax      </t>
  </si>
  <si>
    <t xml:space="preserve">sales_tax_amount              </t>
  </si>
  <si>
    <t xml:space="preserve">settlement_conversion_rate    </t>
  </si>
  <si>
    <t xml:space="preserve">settlement_currency_code      </t>
  </si>
  <si>
    <t xml:space="preserve">use_tax_rate                  </t>
  </si>
  <si>
    <t xml:space="preserve">sales_tax_applicable_code     </t>
  </si>
  <si>
    <t xml:space="preserve">use_tax_amount                </t>
  </si>
  <si>
    <t xml:space="preserve">comment                       </t>
  </si>
  <si>
    <t>text</t>
  </si>
  <si>
    <t xml:space="preserve">merchant_state                </t>
  </si>
  <si>
    <t xml:space="preserve">use_tax_flag                  </t>
  </si>
  <si>
    <t xml:space="preserve">transaction_sequence          </t>
  </si>
  <si>
    <t xml:space="preserve">equipment_flag                </t>
  </si>
  <si>
    <t xml:space="preserve">transaction_description       </t>
  </si>
  <si>
    <t xml:space="preserve">buy_buyer_phone               </t>
  </si>
  <si>
    <t xml:space="preserve">buy_buyer_pid                 </t>
  </si>
  <si>
    <t xml:space="preserve">buy_timestamp                 </t>
  </si>
  <si>
    <t xml:space="preserve">buy_buyer_name                </t>
  </si>
  <si>
    <t xml:space="preserve">buy_buyer_code                </t>
  </si>
  <si>
    <t xml:space="preserve">poa_rule_class_code           </t>
  </si>
  <si>
    <t xml:space="preserve">poa_tax_rule_class            </t>
  </si>
  <si>
    <t xml:space="preserve">poh_number                    </t>
  </si>
  <si>
    <t xml:space="preserve">poh_change_sequence_number    </t>
  </si>
  <si>
    <t xml:space="preserve">poi_item_number               </t>
  </si>
  <si>
    <t xml:space="preserve">poa_tax_amount                </t>
  </si>
  <si>
    <t xml:space="preserve">poa_discount_rule_class       </t>
  </si>
  <si>
    <t xml:space="preserve">poa_amount                    </t>
  </si>
  <si>
    <t xml:space="preserve">poa_addl_charge_rule_class    </t>
  </si>
  <si>
    <t xml:space="preserve">poa_additional_charge         </t>
  </si>
  <si>
    <t xml:space="preserve">poa_account_sequence_number   </t>
  </si>
  <si>
    <t xml:space="preserve">poa_account_error_indicator   </t>
  </si>
  <si>
    <t xml:space="preserve">poh_invoice_mailcode          </t>
  </si>
  <si>
    <t xml:space="preserve">shp_shipto_code               </t>
  </si>
  <si>
    <t xml:space="preserve">poh_class_code                </t>
  </si>
  <si>
    <t xml:space="preserve">poh_complete_indicator        </t>
  </si>
  <si>
    <t xml:space="preserve">poh_delivery_by_date          </t>
  </si>
  <si>
    <t xml:space="preserve">poh_discount_before_tax_ind   </t>
  </si>
  <si>
    <t xml:space="preserve">poh_discount_code             </t>
  </si>
  <si>
    <t xml:space="preserve">poh_discount_percent          </t>
  </si>
  <si>
    <t xml:space="preserve">poh_final_approval_date       </t>
  </si>
  <si>
    <t xml:space="preserve">poh_item_count                </t>
  </si>
  <si>
    <t xml:space="preserve">shp_timestamp                 </t>
  </si>
  <si>
    <t xml:space="preserve">poh_error_indicator           </t>
  </si>
  <si>
    <t xml:space="preserve">poh_order_date                </t>
  </si>
  <si>
    <t xml:space="preserve">poh_payment_code              </t>
  </si>
  <si>
    <t xml:space="preserve">poh_print_date                </t>
  </si>
  <si>
    <t xml:space="preserve">poh_print_flag                </t>
  </si>
  <si>
    <t xml:space="preserve">poh_tax_code                  </t>
  </si>
  <si>
    <t xml:space="preserve">poh_total_amount              </t>
  </si>
  <si>
    <t xml:space="preserve">poh_transit_risk_code         </t>
  </si>
  <si>
    <t xml:space="preserve">poh_acknowledge_indicator     </t>
  </si>
  <si>
    <t xml:space="preserve">poh_activity_date             </t>
  </si>
  <si>
    <t xml:space="preserve">poh_additional_amount         </t>
  </si>
  <si>
    <t xml:space="preserve">poh_approval_indicator        </t>
  </si>
  <si>
    <t xml:space="preserve">poh_blanket_term_date         </t>
  </si>
  <si>
    <t xml:space="preserve">poh_cancel_date               </t>
  </si>
  <si>
    <t xml:space="preserve">poh_cancel_indicator          </t>
  </si>
  <si>
    <t xml:space="preserve">poh_change_order_flag         </t>
  </si>
  <si>
    <t xml:space="preserve">pht_print_flag                </t>
  </si>
  <si>
    <t xml:space="preserve">pht_comment_text              </t>
  </si>
  <si>
    <t xml:space="preserve">pht_text_line_number          </t>
  </si>
  <si>
    <t xml:space="preserve">pht_text_type                 </t>
  </si>
  <si>
    <t xml:space="preserve">pht_clause_code               </t>
  </si>
  <si>
    <t xml:space="preserve">poi_tax_indicator             </t>
  </si>
  <si>
    <t xml:space="preserve">poi_commodity_code            </t>
  </si>
  <si>
    <t xml:space="preserve">poi_tax_amount                </t>
  </si>
  <si>
    <t xml:space="preserve">poi_unit_measure_code         </t>
  </si>
  <si>
    <t xml:space="preserve">poi_activity_date             </t>
  </si>
  <si>
    <t xml:space="preserve">poi_request_code              </t>
  </si>
  <si>
    <t xml:space="preserve">poi_quantity                  </t>
  </si>
  <si>
    <t xml:space="preserve">poi_price_negative_sign       </t>
  </si>
  <si>
    <t xml:space="preserve">poi_po_discount_amount        </t>
  </si>
  <si>
    <t xml:space="preserve">poi_model_number              </t>
  </si>
  <si>
    <t xml:space="preserve">poi_liquidation_indicator     </t>
  </si>
  <si>
    <t xml:space="preserve">poi_item_discount_amount      </t>
  </si>
  <si>
    <t xml:space="preserve">poi_discount_before_tax_ind   </t>
  </si>
  <si>
    <t xml:space="preserve">poi_control_account           </t>
  </si>
  <si>
    <t xml:space="preserve">poi_consolidation_indicator   </t>
  </si>
  <si>
    <t xml:space="preserve">poi_unit_price                </t>
  </si>
  <si>
    <t xml:space="preserve">pit_text_line_number          </t>
  </si>
  <si>
    <t xml:space="preserve">pit_print_flag                </t>
  </si>
  <si>
    <t xml:space="preserve">pit_comment_text              </t>
  </si>
  <si>
    <t xml:space="preserve">pit_clause_code               </t>
  </si>
  <si>
    <t xml:space="preserve">shp_zip_code                  </t>
  </si>
  <si>
    <t xml:space="preserve">shp_ship_contact_name         </t>
  </si>
  <si>
    <t xml:space="preserve">shp_country_code              </t>
  </si>
  <si>
    <t xml:space="preserve">shp_address_2                 </t>
  </si>
  <si>
    <t xml:space="preserve">shp_address_3                 </t>
  </si>
  <si>
    <t xml:space="preserve">shp_ship_type_code            </t>
  </si>
  <si>
    <t xml:space="preserve">shp_city                      </t>
  </si>
  <si>
    <t xml:space="preserve">shp_address_4                 </t>
  </si>
  <si>
    <t xml:space="preserve">shp_route_code                </t>
  </si>
  <si>
    <t xml:space="preserve">shp_ship_phone                </t>
  </si>
  <si>
    <t xml:space="preserve">shp_address_1                 </t>
  </si>
  <si>
    <t xml:space="preserve">shp_state_code                </t>
  </si>
  <si>
    <t xml:space="preserve">v_vendor_code_9               </t>
  </si>
  <si>
    <t>#N/A</t>
  </si>
  <si>
    <t>MASTER</t>
  </si>
  <si>
    <t>customer_value_added_tax</t>
  </si>
  <si>
    <t>maximum_trans_date</t>
  </si>
  <si>
    <t>mcc_code</t>
  </si>
  <si>
    <t>merchant_state</t>
  </si>
  <si>
    <t>merchant_value_added_tax</t>
  </si>
  <si>
    <t>minimum_trans_date</t>
  </si>
  <si>
    <t>originating_country_code</t>
  </si>
  <si>
    <t>purchase_id</t>
  </si>
  <si>
    <t>restart_transaction_id</t>
  </si>
  <si>
    <t>sales_tax_amount</t>
  </si>
  <si>
    <t>sales_tax_applicable_code</t>
  </si>
  <si>
    <t>settlement_currency_code</t>
  </si>
  <si>
    <t>transaction_merchant_name</t>
  </si>
  <si>
    <t>travel_ticket_number</t>
  </si>
  <si>
    <t>unit_id</t>
  </si>
  <si>
    <t xml:space="preserve">card_key        </t>
  </si>
  <si>
    <t xml:space="preserve">workgroup_key                               </t>
  </si>
  <si>
    <t xml:space="preserve">calculated_use_tax_amount   </t>
  </si>
  <si>
    <t>CARD_TYPE_DESCRIPTION</t>
  </si>
  <si>
    <t>REPORTING_HIERARCHY</t>
  </si>
  <si>
    <t>BUYER_CODE</t>
  </si>
  <si>
    <t>CREDIT_LIMIT</t>
  </si>
  <si>
    <t>SINGLE_PURCHASE_LIMIT</t>
  </si>
  <si>
    <t>AUTHORIZATIONS_PER_DAY</t>
  </si>
  <si>
    <t>TRANSACTIONS_PER_CYCLE</t>
  </si>
  <si>
    <t>MOST_RECENT_FLAG</t>
  </si>
  <si>
    <t>BUSINESS_IND</t>
  </si>
  <si>
    <t>DUNS_NBR</t>
  </si>
  <si>
    <t>SQ_VENDOR_NBR</t>
  </si>
  <si>
    <t>V_1099_IND</t>
  </si>
  <si>
    <t>ETHNIC_IND</t>
  </si>
  <si>
    <t>GENDER_IND</t>
  </si>
  <si>
    <t>PAYMENT_METHOD_IND</t>
  </si>
  <si>
    <t>ENCUMBRANCE_IND</t>
  </si>
  <si>
    <t>CTX_PAYMENT_IND</t>
  </si>
  <si>
    <t>IND_592</t>
  </si>
  <si>
    <t>STATE_IND_592</t>
  </si>
  <si>
    <t>YEARLY_THRESHOLD_592_AMT</t>
  </si>
  <si>
    <t>USER_CODE</t>
  </si>
  <si>
    <t>VENDOR_STATUS</t>
  </si>
  <si>
    <t>ACCOUNT_CODE</t>
  </si>
  <si>
    <t>DEFAULT_ADDRESS_TYPE_CODE</t>
  </si>
  <si>
    <t>V_MAINTENANCE_END_DATE</t>
  </si>
  <si>
    <t>decimal</t>
  </si>
  <si>
    <t>character</t>
  </si>
  <si>
    <t>varcahr</t>
  </si>
  <si>
    <t>integer</t>
  </si>
  <si>
    <t>timestamp</t>
  </si>
  <si>
    <t>[LINE_ITEM_DESCRIPTION] [varchar](26) NULL,</t>
  </si>
  <si>
    <t>[QUANTITY] [varchar](10) NULL,</t>
  </si>
  <si>
    <t>[UNIT_OF_MEASURE] [varchar](10) NULL,</t>
  </si>
  <si>
    <t>[UNIT_COST] [varchar](12) NULL,</t>
  </si>
  <si>
    <t>[COMMODITY_CODE] [varchar](15) NULL,</t>
  </si>
  <si>
    <t>[SUPPLY_TYPE] [varchar](2) NULL,</t>
  </si>
  <si>
    <t>[PURCHASE_INVOICE_NUMBER] [varchar](15) NULL,</t>
  </si>
  <si>
    <t>[VENDOR_ORDER_NUMBER] [varchar](12) NULL,</t>
  </si>
  <si>
    <t>[DISCOUNT_AMOUNT] [numeric](19, 4) NULL,</t>
  </si>
  <si>
    <t>[FREIGHT_AMOUNT] [numeric](19, 4) NULL,</t>
  </si>
  <si>
    <t>[DUTY_AMOUNT] [numeric](19, 4) NULL,</t>
  </si>
  <si>
    <t>[ORDER_DATE] [date] NULL,</t>
  </si>
  <si>
    <t>[DESTINATION_COUNTRY] [varchar](3) NULL,</t>
  </si>
  <si>
    <t>[DESTINATION_ZIP] [varchar](9) NULL,</t>
  </si>
  <si>
    <t>[ORIGIN_ZIP_CODE] [varchar](9) NULL,</t>
  </si>
  <si>
    <t>[USER_ID] [varchar](8) NULL,</t>
  </si>
  <si>
    <t>[LAST_ACTIVITY_DATE] [datetime2](7) NULL,</t>
  </si>
  <si>
    <t>[REFRESH_DATE] [datetime2](7) 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</si>
</sst>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ourier New"/>
      <family val="3"/>
    </font>
    <font>
      <b/>
      <sz val="11"/>
      <color theme="1"/>
      <name val="Calibri"/>
      <family val="2"/>
      <scheme val="minor"/>
    </font>
    <font>
      <sz val="11"/>
      <color indexed="8"/>
      <name val="Calibri"/>
      <family val="2"/>
    </font>
    <font>
      <sz val="10"/>
      <color indexed="8"/>
      <name val="Arial"/>
      <family val="2"/>
    </font>
    <font>
      <sz val="10"/>
      <color indexed="8"/>
      <name val="Arial"/>
      <family val="2"/>
    </font>
    <font>
      <sz val="11"/>
      <color indexed="8"/>
      <name val="Calibri"/>
      <family val="2"/>
    </font>
    <font>
      <b/>
      <sz val="11"/>
      <color rgb="FFFF0000"/>
      <name val="Calibri"/>
      <family val="2"/>
      <scheme val="minor"/>
    </font>
  </fonts>
  <fills count="4">
    <fill>
      <patternFill patternType="none"/>
    </fill>
    <fill>
      <patternFill patternType="gray125"/>
    </fill>
    <fill>
      <patternFill patternType="solid">
        <fgColor indexed="22"/>
        <bgColor indexed="0"/>
      </patternFill>
    </fill>
    <fill>
      <patternFill patternType="solid">
        <fgColor rgb="FFFFFF00"/>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25">
    <xf numFmtId="0" fontId="0" fillId="0" borderId="0"/>
    <xf numFmtId="0" fontId="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cellStyleXfs>
  <cellXfs count="127">
    <xf numFmtId="0" fontId="0" fillId="0" borderId="0" xfId="0"/>
    <xf numFmtId="0" fontId="0" fillId="0" borderId="0" xfId="0" applyAlignment="1">
      <alignment vertical="top"/>
    </xf>
    <xf numFmtId="0" fontId="2" fillId="0" borderId="0" xfId="0" applyFont="1" applyAlignment="1">
      <alignment vertical="top"/>
    </xf>
    <xf numFmtId="0" fontId="2" fillId="0" borderId="0" xfId="0" applyFont="1" applyAlignment="1">
      <alignment vertical="top" wrapText="1"/>
    </xf>
    <xf numFmtId="0" fontId="1" fillId="0" borderId="0" xfId="0" applyFont="1" applyAlignment="1">
      <alignment vertical="top" wrapText="1"/>
    </xf>
    <xf numFmtId="0" fontId="0" fillId="0" borderId="0" xfId="0" pivotButton="1"/>
    <xf numFmtId="0" fontId="0" fillId="0" borderId="0" xfId="0" pivotButton="1" applyAlignment="1">
      <alignment vertical="top"/>
    </xf>
    <xf numFmtId="0" fontId="0" fillId="0" borderId="0" xfId="0" applyAlignment="1">
      <alignment horizontal="left" vertical="top"/>
    </xf>
    <xf numFmtId="0" fontId="2" fillId="0" borderId="0" xfId="0" applyFont="1"/>
    <xf numFmtId="0" fontId="0" fillId="0" borderId="0" xfId="0" applyNumberFormat="1"/>
    <xf numFmtId="0" fontId="3" fillId="2" borderId="1" xfId="1" applyFont="1" applyFill="1" applyBorder="1" applyAlignment="1">
      <alignment horizontal="center" vertical="top"/>
    </xf>
    <xf numFmtId="0" fontId="3" fillId="0" borderId="2" xfId="1" applyFont="1" applyFill="1" applyBorder="1" applyAlignment="1">
      <alignment vertical="top" wrapText="1"/>
    </xf>
    <xf numFmtId="0" fontId="3" fillId="0" borderId="2" xfId="1" applyFont="1" applyFill="1" applyBorder="1" applyAlignment="1">
      <alignment horizontal="right" vertical="top" wrapText="1"/>
    </xf>
    <xf numFmtId="0" fontId="4" fillId="0" borderId="0" xfId="1" applyAlignment="1">
      <alignment vertical="top"/>
    </xf>
    <xf numFmtId="0" fontId="6" fillId="0" borderId="2" xfId="2" applyFont="1" applyFill="1" applyBorder="1" applyAlignment="1">
      <alignment horizontal="right" vertical="top" wrapText="1"/>
    </xf>
    <xf numFmtId="0" fontId="6" fillId="0" borderId="2" xfId="2" applyFont="1" applyFill="1" applyBorder="1" applyAlignment="1">
      <alignment vertical="top" wrapText="1"/>
    </xf>
    <xf numFmtId="0" fontId="5" fillId="0" borderId="0" xfId="2" applyAlignment="1">
      <alignment vertical="top"/>
    </xf>
    <xf numFmtId="0" fontId="6" fillId="0" borderId="2" xfId="3" applyFont="1" applyFill="1" applyBorder="1" applyAlignment="1">
      <alignment horizontal="right" vertical="top" wrapText="1"/>
    </xf>
    <xf numFmtId="0" fontId="6" fillId="0" borderId="2" xfId="3" applyFont="1" applyFill="1" applyBorder="1" applyAlignment="1">
      <alignment vertical="top" wrapText="1"/>
    </xf>
    <xf numFmtId="0" fontId="5" fillId="0" borderId="0" xfId="3" applyAlignment="1">
      <alignment vertical="top"/>
    </xf>
    <xf numFmtId="0" fontId="6" fillId="0" borderId="2" xfId="4" applyFont="1" applyFill="1" applyBorder="1" applyAlignment="1">
      <alignment horizontal="right" vertical="top" wrapText="1"/>
    </xf>
    <xf numFmtId="0" fontId="6" fillId="0" borderId="2" xfId="4" applyFont="1" applyFill="1" applyBorder="1" applyAlignment="1">
      <alignment vertical="top" wrapText="1"/>
    </xf>
    <xf numFmtId="0" fontId="5" fillId="0" borderId="0" xfId="4" applyAlignment="1">
      <alignment vertical="top"/>
    </xf>
    <xf numFmtId="0" fontId="6" fillId="0" borderId="2" xfId="5" applyFont="1" applyFill="1" applyBorder="1" applyAlignment="1">
      <alignment horizontal="right" vertical="top" wrapText="1"/>
    </xf>
    <xf numFmtId="0" fontId="6" fillId="0" borderId="2" xfId="5" applyFont="1" applyFill="1" applyBorder="1" applyAlignment="1">
      <alignment vertical="top" wrapText="1"/>
    </xf>
    <xf numFmtId="0" fontId="6" fillId="0" borderId="2" xfId="6" applyFont="1" applyFill="1" applyBorder="1" applyAlignment="1">
      <alignment horizontal="right" vertical="top" wrapText="1"/>
    </xf>
    <xf numFmtId="0" fontId="6" fillId="0" borderId="2" xfId="6" applyFont="1" applyFill="1" applyBorder="1" applyAlignment="1">
      <alignment vertical="top" wrapText="1"/>
    </xf>
    <xf numFmtId="0" fontId="6" fillId="0" borderId="2" xfId="7" applyFont="1" applyFill="1" applyBorder="1" applyAlignment="1">
      <alignment horizontal="right" vertical="top" wrapText="1"/>
    </xf>
    <xf numFmtId="0" fontId="6" fillId="0" borderId="2" xfId="7" applyFont="1" applyFill="1" applyBorder="1" applyAlignment="1">
      <alignment vertical="top" wrapText="1"/>
    </xf>
    <xf numFmtId="0" fontId="5" fillId="0" borderId="0" xfId="7" applyAlignment="1">
      <alignment vertical="top"/>
    </xf>
    <xf numFmtId="0" fontId="6" fillId="0" borderId="2" xfId="8" applyFont="1" applyFill="1" applyBorder="1" applyAlignment="1">
      <alignment horizontal="right" vertical="top" wrapText="1"/>
    </xf>
    <xf numFmtId="0" fontId="6" fillId="0" borderId="2" xfId="8" applyFont="1" applyFill="1" applyBorder="1" applyAlignment="1">
      <alignment vertical="top" wrapText="1"/>
    </xf>
    <xf numFmtId="0" fontId="5" fillId="0" borderId="0" xfId="8" applyAlignment="1">
      <alignment vertical="top"/>
    </xf>
    <xf numFmtId="0" fontId="6" fillId="0" borderId="2" xfId="9" applyFont="1" applyFill="1" applyBorder="1" applyAlignment="1">
      <alignment horizontal="right" vertical="top" wrapText="1"/>
    </xf>
    <xf numFmtId="0" fontId="6" fillId="0" borderId="2" xfId="9" applyFont="1" applyFill="1" applyBorder="1" applyAlignment="1">
      <alignment vertical="top" wrapText="1"/>
    </xf>
    <xf numFmtId="0" fontId="5" fillId="0" borderId="0" xfId="9" applyAlignment="1">
      <alignment vertical="top"/>
    </xf>
    <xf numFmtId="0" fontId="6" fillId="0" borderId="2" xfId="10" applyFont="1" applyFill="1" applyBorder="1" applyAlignment="1">
      <alignment horizontal="right" vertical="top" wrapText="1"/>
    </xf>
    <xf numFmtId="0" fontId="6" fillId="0" borderId="2" xfId="10" applyFont="1" applyFill="1" applyBorder="1" applyAlignment="1">
      <alignment vertical="top" wrapText="1"/>
    </xf>
    <xf numFmtId="0" fontId="5" fillId="0" borderId="0" xfId="10" applyAlignment="1">
      <alignment vertical="top"/>
    </xf>
    <xf numFmtId="0" fontId="3" fillId="0" borderId="2" xfId="11" applyFont="1" applyFill="1" applyBorder="1" applyAlignment="1">
      <alignment horizontal="right" vertical="top" wrapText="1"/>
    </xf>
    <xf numFmtId="0" fontId="3" fillId="0" borderId="2" xfId="11" applyFont="1" applyFill="1" applyBorder="1" applyAlignment="1">
      <alignment vertical="top" wrapText="1"/>
    </xf>
    <xf numFmtId="0" fontId="4" fillId="0" borderId="0" xfId="11" applyAlignment="1">
      <alignment vertical="top"/>
    </xf>
    <xf numFmtId="0" fontId="6" fillId="0" borderId="2" xfId="12" applyFont="1" applyFill="1" applyBorder="1" applyAlignment="1">
      <alignment horizontal="right" vertical="top" wrapText="1"/>
    </xf>
    <xf numFmtId="0" fontId="6" fillId="0" borderId="2" xfId="12" applyFont="1" applyFill="1" applyBorder="1" applyAlignment="1">
      <alignment vertical="top" wrapText="1"/>
    </xf>
    <xf numFmtId="0" fontId="5" fillId="0" borderId="0" xfId="12" applyAlignment="1">
      <alignment vertical="top"/>
    </xf>
    <xf numFmtId="0" fontId="6" fillId="0" borderId="2" xfId="13" applyFont="1" applyFill="1" applyBorder="1" applyAlignment="1">
      <alignment horizontal="right" vertical="top" wrapText="1"/>
    </xf>
    <xf numFmtId="0" fontId="6" fillId="0" borderId="2" xfId="13" applyFont="1" applyFill="1" applyBorder="1" applyAlignment="1">
      <alignment vertical="top" wrapText="1"/>
    </xf>
    <xf numFmtId="0" fontId="6" fillId="0" borderId="2" xfId="14" applyFont="1" applyFill="1" applyBorder="1" applyAlignment="1">
      <alignment horizontal="right" vertical="top" wrapText="1"/>
    </xf>
    <xf numFmtId="0" fontId="6" fillId="0" borderId="2" xfId="14" applyFont="1" applyFill="1" applyBorder="1" applyAlignment="1">
      <alignment vertical="top" wrapText="1"/>
    </xf>
    <xf numFmtId="0" fontId="5" fillId="0" borderId="0" xfId="14" applyAlignment="1">
      <alignment vertical="top"/>
    </xf>
    <xf numFmtId="0" fontId="6" fillId="0" borderId="2" xfId="15" applyFont="1" applyFill="1" applyBorder="1" applyAlignment="1">
      <alignment horizontal="right" vertical="top" wrapText="1"/>
    </xf>
    <xf numFmtId="0" fontId="6" fillId="0" borderId="2" xfId="15" applyFont="1" applyFill="1" applyBorder="1" applyAlignment="1">
      <alignment vertical="top" wrapText="1"/>
    </xf>
    <xf numFmtId="0" fontId="5" fillId="0" borderId="0" xfId="15" applyAlignment="1">
      <alignment vertical="top"/>
    </xf>
    <xf numFmtId="0" fontId="6" fillId="0" borderId="2" xfId="16" applyFont="1" applyFill="1" applyBorder="1" applyAlignment="1">
      <alignment horizontal="right" vertical="top" wrapText="1"/>
    </xf>
    <xf numFmtId="0" fontId="6" fillId="0" borderId="2" xfId="16" applyFont="1" applyFill="1" applyBorder="1" applyAlignment="1">
      <alignment vertical="top" wrapText="1"/>
    </xf>
    <xf numFmtId="0" fontId="5" fillId="0" borderId="0" xfId="16" applyAlignment="1">
      <alignment vertical="top"/>
    </xf>
    <xf numFmtId="0" fontId="6" fillId="0" borderId="2" xfId="17" applyFont="1" applyFill="1" applyBorder="1" applyAlignment="1">
      <alignment horizontal="right" vertical="top" wrapText="1"/>
    </xf>
    <xf numFmtId="0" fontId="6" fillId="0" borderId="2" xfId="17" applyFont="1" applyFill="1" applyBorder="1" applyAlignment="1">
      <alignment vertical="top" wrapText="1"/>
    </xf>
    <xf numFmtId="0" fontId="5" fillId="0" borderId="0" xfId="17" applyAlignment="1">
      <alignment vertical="top"/>
    </xf>
    <xf numFmtId="0" fontId="5" fillId="0" borderId="0" xfId="18" applyAlignment="1">
      <alignment vertical="top"/>
    </xf>
    <xf numFmtId="0" fontId="6" fillId="0" borderId="2" xfId="19" applyFont="1" applyFill="1" applyBorder="1" applyAlignment="1">
      <alignment horizontal="right" vertical="top" wrapText="1"/>
    </xf>
    <xf numFmtId="0" fontId="6" fillId="0" borderId="2" xfId="19" applyFont="1" applyFill="1" applyBorder="1" applyAlignment="1">
      <alignment vertical="top" wrapText="1"/>
    </xf>
    <xf numFmtId="0" fontId="5" fillId="0" borderId="0" xfId="19" applyAlignment="1">
      <alignment vertical="top"/>
    </xf>
    <xf numFmtId="0" fontId="5" fillId="0" borderId="0" xfId="20" applyAlignment="1">
      <alignment vertical="top"/>
    </xf>
    <xf numFmtId="0" fontId="5" fillId="0" borderId="0" xfId="21" applyAlignment="1">
      <alignment vertical="top"/>
    </xf>
    <xf numFmtId="0" fontId="6" fillId="0" borderId="2" xfId="22" applyFont="1" applyFill="1" applyBorder="1" applyAlignment="1">
      <alignment horizontal="right" vertical="top" wrapText="1"/>
    </xf>
    <xf numFmtId="0" fontId="6" fillId="0" borderId="2" xfId="22" applyFont="1" applyFill="1" applyBorder="1" applyAlignment="1">
      <alignment vertical="top" wrapText="1"/>
    </xf>
    <xf numFmtId="0" fontId="5" fillId="0" borderId="0" xfId="22" applyAlignment="1">
      <alignment vertical="top"/>
    </xf>
    <xf numFmtId="0" fontId="6" fillId="0" borderId="2" xfId="23" applyFont="1" applyFill="1" applyBorder="1" applyAlignment="1">
      <alignment horizontal="right" vertical="top" wrapText="1"/>
    </xf>
    <xf numFmtId="0" fontId="6" fillId="0" borderId="2" xfId="23" applyFont="1" applyFill="1" applyBorder="1" applyAlignment="1">
      <alignment vertical="top" wrapText="1"/>
    </xf>
    <xf numFmtId="0" fontId="5" fillId="0" borderId="0" xfId="23" applyAlignment="1">
      <alignment vertical="top"/>
    </xf>
    <xf numFmtId="0" fontId="6" fillId="0" borderId="2" xfId="24" applyFont="1" applyFill="1" applyBorder="1" applyAlignment="1">
      <alignment horizontal="right" vertical="top" wrapText="1"/>
    </xf>
    <xf numFmtId="0" fontId="6" fillId="0" borderId="2" xfId="24" applyFont="1" applyFill="1" applyBorder="1" applyAlignment="1">
      <alignment vertical="top" wrapText="1"/>
    </xf>
    <xf numFmtId="0" fontId="3" fillId="0" borderId="0" xfId="1" applyFont="1" applyFill="1" applyBorder="1" applyAlignment="1">
      <alignment horizontal="right" vertical="top" wrapText="1"/>
    </xf>
    <xf numFmtId="0" fontId="0" fillId="0" borderId="0" xfId="0" applyFont="1" applyAlignment="1">
      <alignment vertical="top"/>
    </xf>
    <xf numFmtId="0" fontId="0" fillId="0" borderId="0" xfId="0" applyFont="1" applyFill="1" applyAlignment="1">
      <alignment vertical="top"/>
    </xf>
    <xf numFmtId="0" fontId="0" fillId="0" borderId="2" xfId="0" applyBorder="1" applyAlignment="1">
      <alignment vertical="top"/>
    </xf>
    <xf numFmtId="0" fontId="3" fillId="0" borderId="0" xfId="1" applyFont="1" applyFill="1" applyBorder="1" applyAlignment="1">
      <alignment vertical="top" wrapText="1"/>
    </xf>
    <xf numFmtId="0" fontId="6" fillId="0" borderId="0" xfId="12" applyFont="1" applyFill="1" applyBorder="1" applyAlignment="1">
      <alignment horizontal="right" vertical="top" wrapText="1"/>
    </xf>
    <xf numFmtId="0" fontId="6" fillId="0" borderId="0" xfId="21" applyFont="1" applyFill="1" applyBorder="1" applyAlignment="1">
      <alignment horizontal="right" vertical="top" wrapText="1"/>
    </xf>
    <xf numFmtId="0" fontId="6" fillId="0" borderId="0" xfId="19" applyFont="1" applyFill="1" applyBorder="1" applyAlignment="1">
      <alignment horizontal="right" vertical="top" wrapText="1"/>
    </xf>
    <xf numFmtId="0" fontId="6" fillId="0" borderId="0" xfId="20" applyFont="1" applyFill="1" applyBorder="1" applyAlignment="1">
      <alignment horizontal="right" vertical="top" wrapText="1"/>
    </xf>
    <xf numFmtId="0" fontId="6" fillId="0" borderId="0" xfId="18" applyFont="1" applyFill="1" applyBorder="1" applyAlignment="1">
      <alignment horizontal="right" vertical="top" wrapText="1"/>
    </xf>
    <xf numFmtId="0" fontId="4" fillId="0" borderId="2" xfId="1" applyBorder="1" applyAlignment="1">
      <alignment vertical="top"/>
    </xf>
    <xf numFmtId="0" fontId="6" fillId="0" borderId="0" xfId="10" applyFont="1" applyFill="1" applyBorder="1" applyAlignment="1">
      <alignment horizontal="right" vertical="top" wrapText="1"/>
    </xf>
    <xf numFmtId="0" fontId="3" fillId="0" borderId="0" xfId="11" applyFont="1" applyFill="1" applyBorder="1" applyAlignment="1">
      <alignment horizontal="right" vertical="top" wrapText="1"/>
    </xf>
    <xf numFmtId="0" fontId="6" fillId="0" borderId="0" xfId="5" applyFont="1" applyFill="1" applyBorder="1" applyAlignment="1">
      <alignment horizontal="right" vertical="top" wrapText="1"/>
    </xf>
    <xf numFmtId="0" fontId="6" fillId="0" borderId="0" xfId="4" applyFont="1" applyFill="1" applyBorder="1" applyAlignment="1">
      <alignment horizontal="right" vertical="top" wrapText="1"/>
    </xf>
    <xf numFmtId="0" fontId="6" fillId="0" borderId="0" xfId="21" applyFont="1" applyFill="1" applyBorder="1" applyAlignment="1">
      <alignment vertical="top" wrapText="1"/>
    </xf>
    <xf numFmtId="0" fontId="6" fillId="0" borderId="0" xfId="19" applyFont="1" applyFill="1" applyBorder="1" applyAlignment="1">
      <alignment vertical="top" wrapText="1"/>
    </xf>
    <xf numFmtId="0" fontId="6" fillId="0" borderId="0" xfId="20" applyFont="1" applyFill="1" applyBorder="1" applyAlignment="1">
      <alignment vertical="top" wrapText="1"/>
    </xf>
    <xf numFmtId="0" fontId="6" fillId="0" borderId="0" xfId="18" applyFont="1" applyFill="1" applyBorder="1" applyAlignment="1">
      <alignment vertical="top" wrapText="1"/>
    </xf>
    <xf numFmtId="0" fontId="6" fillId="0" borderId="0" xfId="12" applyFont="1" applyFill="1" applyBorder="1" applyAlignment="1">
      <alignment vertical="top" wrapText="1"/>
    </xf>
    <xf numFmtId="0" fontId="6" fillId="0" borderId="0" xfId="15" applyFont="1" applyFill="1" applyBorder="1" applyAlignment="1">
      <alignment vertical="top" wrapText="1"/>
    </xf>
    <xf numFmtId="0" fontId="6" fillId="0" borderId="0" xfId="7" applyFont="1" applyFill="1" applyBorder="1" applyAlignment="1">
      <alignment horizontal="right" vertical="top" wrapText="1"/>
    </xf>
    <xf numFmtId="0" fontId="6" fillId="0" borderId="0" xfId="2" applyFont="1" applyFill="1" applyBorder="1" applyAlignment="1">
      <alignment horizontal="right" vertical="top" wrapText="1"/>
    </xf>
    <xf numFmtId="0" fontId="6" fillId="0" borderId="0" xfId="9" applyFont="1" applyFill="1" applyBorder="1" applyAlignment="1">
      <alignment horizontal="right" vertical="top" wrapText="1"/>
    </xf>
    <xf numFmtId="0" fontId="6" fillId="0" borderId="0" xfId="6" applyFont="1" applyFill="1" applyBorder="1" applyAlignment="1">
      <alignment horizontal="right" vertical="top" wrapText="1"/>
    </xf>
    <xf numFmtId="0" fontId="6" fillId="0" borderId="0" xfId="8" applyFont="1" applyFill="1" applyBorder="1" applyAlignment="1">
      <alignment horizontal="right" vertical="top" wrapText="1"/>
    </xf>
    <xf numFmtId="0" fontId="5" fillId="0" borderId="2" xfId="5" applyBorder="1" applyAlignment="1">
      <alignment vertical="top"/>
    </xf>
    <xf numFmtId="0" fontId="6" fillId="0" borderId="0" xfId="16" applyFont="1" applyFill="1" applyBorder="1" applyAlignment="1">
      <alignment horizontal="right" vertical="top" wrapText="1"/>
    </xf>
    <xf numFmtId="0" fontId="5" fillId="0" borderId="2" xfId="22" applyBorder="1" applyAlignment="1">
      <alignment vertical="top"/>
    </xf>
    <xf numFmtId="0" fontId="5" fillId="0" borderId="2" xfId="2" applyBorder="1" applyAlignment="1">
      <alignment vertical="top"/>
    </xf>
    <xf numFmtId="0" fontId="6" fillId="0" borderId="0" xfId="23" applyFont="1" applyFill="1" applyBorder="1" applyAlignment="1">
      <alignment horizontal="right" vertical="top" wrapText="1"/>
    </xf>
    <xf numFmtId="0" fontId="5" fillId="0" borderId="2" xfId="15" applyBorder="1" applyAlignment="1">
      <alignment vertical="top"/>
    </xf>
    <xf numFmtId="0" fontId="6" fillId="0" borderId="0" xfId="14" applyFont="1" applyFill="1" applyBorder="1" applyAlignment="1">
      <alignment horizontal="right" vertical="top" wrapText="1"/>
    </xf>
    <xf numFmtId="0" fontId="5" fillId="0" borderId="2" xfId="9" applyBorder="1" applyAlignment="1">
      <alignment vertical="top"/>
    </xf>
    <xf numFmtId="0" fontId="5" fillId="0" borderId="2" xfId="8" applyBorder="1" applyAlignment="1">
      <alignment vertical="top"/>
    </xf>
    <xf numFmtId="0" fontId="5" fillId="0" borderId="2" xfId="13" applyBorder="1" applyAlignment="1">
      <alignment vertical="top"/>
    </xf>
    <xf numFmtId="0" fontId="5" fillId="0" borderId="2" xfId="4" applyBorder="1" applyAlignment="1">
      <alignment vertical="top"/>
    </xf>
    <xf numFmtId="0" fontId="5" fillId="0" borderId="2" xfId="7" applyBorder="1" applyAlignment="1">
      <alignment vertical="top"/>
    </xf>
    <xf numFmtId="0" fontId="6" fillId="0" borderId="0" xfId="3" applyFont="1" applyFill="1" applyBorder="1" applyAlignment="1">
      <alignment horizontal="right" vertical="top" wrapText="1"/>
    </xf>
    <xf numFmtId="0" fontId="5" fillId="0" borderId="2" xfId="3" applyBorder="1" applyAlignment="1">
      <alignment vertical="top"/>
    </xf>
    <xf numFmtId="0" fontId="4" fillId="0" borderId="2" xfId="11" applyBorder="1" applyAlignment="1">
      <alignment vertical="top"/>
    </xf>
    <xf numFmtId="0" fontId="5" fillId="0" borderId="2" xfId="24" applyBorder="1" applyAlignment="1">
      <alignment vertical="top"/>
    </xf>
    <xf numFmtId="0" fontId="5" fillId="0" borderId="2" xfId="16" applyBorder="1" applyAlignment="1">
      <alignment vertical="top"/>
    </xf>
    <xf numFmtId="0" fontId="5" fillId="0" borderId="2" xfId="6" applyBorder="1" applyAlignment="1">
      <alignment vertical="top"/>
    </xf>
    <xf numFmtId="0" fontId="5" fillId="0" borderId="2" xfId="14" applyBorder="1" applyAlignment="1">
      <alignment vertical="top"/>
    </xf>
    <xf numFmtId="0" fontId="5" fillId="0" borderId="2" xfId="17" applyBorder="1" applyAlignment="1">
      <alignment vertical="top"/>
    </xf>
    <xf numFmtId="0" fontId="5" fillId="0" borderId="2" xfId="10" applyBorder="1" applyAlignment="1">
      <alignment vertical="top"/>
    </xf>
    <xf numFmtId="0" fontId="5" fillId="0" borderId="2" xfId="12" applyBorder="1" applyAlignment="1">
      <alignment vertical="top"/>
    </xf>
    <xf numFmtId="0" fontId="6" fillId="0" borderId="0" xfId="17" applyFont="1" applyFill="1" applyBorder="1" applyAlignment="1">
      <alignment horizontal="right" vertical="top" wrapText="1"/>
    </xf>
    <xf numFmtId="0" fontId="6" fillId="0" borderId="0" xfId="24" applyFont="1" applyFill="1" applyBorder="1" applyAlignment="1">
      <alignment horizontal="right" vertical="top" wrapText="1"/>
    </xf>
    <xf numFmtId="0" fontId="5" fillId="0" borderId="2" xfId="19" applyBorder="1" applyAlignment="1">
      <alignment vertical="top"/>
    </xf>
    <xf numFmtId="0" fontId="5" fillId="0" borderId="2" xfId="23" applyBorder="1" applyAlignment="1">
      <alignment vertical="top"/>
    </xf>
    <xf numFmtId="0" fontId="0" fillId="3" borderId="0" xfId="0" applyFill="1"/>
    <xf numFmtId="0" fontId="0" fillId="0" borderId="0" xfId="0" applyFill="1" applyAlignment="1">
      <alignment vertical="top"/>
    </xf>
  </cellXfs>
  <cellStyles count="25">
    <cellStyle name="Normal" xfId="0" builtinId="0"/>
    <cellStyle name="Normal_acct_table" xfId="9" xr:uid="{E27A10D0-F393-4A08-91E2-CF519943130D}"/>
    <cellStyle name="Normal_accthier_table" xfId="17" xr:uid="{BD8BECA0-374C-4E83-8F8F-EC2A531EE3EB}"/>
    <cellStyle name="Normal_accttype_table" xfId="10" xr:uid="{6105FC23-96CE-4175-8B34-4B9D4D280F91}"/>
    <cellStyle name="Normal_agency_fund_table" xfId="3" xr:uid="{1BF588A6-CFBA-4CF6-AC52-1FD3AA0A442C}"/>
    <cellStyle name="Normal_DW_DB Structure" xfId="1" xr:uid="{F1F3FBCD-4329-4D95-9B67-DEDBDDBF95F5}"/>
    <cellStyle name="Normal_fiscal_year_table" xfId="23" xr:uid="{C03DAF00-F7CE-4412-9F09-F23A80A2D2C7}"/>
    <cellStyle name="Normal_fundhier_table" xfId="14" xr:uid="{B87F0DAA-F1CC-4BAD-BB16-BC6FE37ED42F}"/>
    <cellStyle name="Normal_idc_aplcn_table" xfId="7" xr:uid="{238AF878-178B-4770-BB18-81360B774D52}"/>
    <cellStyle name="Normal_idc_aplcn_table (2)" xfId="8" xr:uid="{DD28D7DA-554C-4A38-A31B-E183724B6BD7}"/>
    <cellStyle name="Normal_idc_table" xfId="6" xr:uid="{3893992D-D460-4A70-A48C-6AC129DE4188}"/>
    <cellStyle name="Normal_invgr_fund_table" xfId="5" xr:uid="{4C2915B2-F568-46B6-8D32-4FF205B05F2A}"/>
    <cellStyle name="Normal_invgr_table" xfId="4" xr:uid="{14B55819-6170-409C-B51A-B9A036A22635}"/>
    <cellStyle name="Normal_lctn_table" xfId="11" xr:uid="{5FC6E94C-E379-420D-9678-7B1269E8E0E1}"/>
    <cellStyle name="Normal_lctnhier_table" xfId="16" xr:uid="{1D658BE0-C481-44D3-93C9-35840AC47498}"/>
    <cellStyle name="Normal_orgn_table" xfId="12" xr:uid="{D43B16C9-30BE-4417-AEFE-8A0E47E5169C}"/>
    <cellStyle name="Normal_orgnhier_table" xfId="18" xr:uid="{E8452156-E146-4763-B69A-48CAFDEEBC48}"/>
    <cellStyle name="Normal_period_table" xfId="24" xr:uid="{04F6E3EE-CF41-40D0-8F9A-A48A15E77758}"/>
    <cellStyle name="Normal_prog_table" xfId="13" xr:uid="{BD20A3BC-2884-45C7-8010-AF0F1F2B66B7}"/>
    <cellStyle name="Normal_proghier_table" xfId="15" xr:uid="{C6E9FD45-BC4C-4C75-BC10-218BEBA8F179}"/>
    <cellStyle name="Normal_rule_actns_table" xfId="22" xr:uid="{7DA9A4A9-E71B-45AD-9D8E-BDDD3DB64AD9}"/>
    <cellStyle name="Normal_rule_class_table" xfId="19" xr:uid="{CA4867E4-1C70-4186-997A-1ACB1BC77BBF}"/>
    <cellStyle name="Normal_rule_edits_table" xfId="21" xr:uid="{994BDB01-1D0F-434D-9280-ECCC7226F782}"/>
    <cellStyle name="Normal_rule_efctv_table" xfId="20" xr:uid="{2C579EC6-4319-4747-986B-9218D9B5701A}"/>
    <cellStyle name="Normal_Sheet2" xfId="2" xr:uid="{FD43F1F6-0B9F-4BE2-AE18-2FECFF7546D8}"/>
  </cellStyles>
  <dxfs count="4">
    <dxf>
      <alignment vertical="top"/>
    </dxf>
    <dxf>
      <alignment vertical="top"/>
    </dxf>
    <dxf>
      <alignment vertical="top"/>
    </dxf>
    <dxf>
      <alignment vertical="top"/>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169</xdr:row>
      <xdr:rowOff>0</xdr:rowOff>
    </xdr:from>
    <xdr:to>
      <xdr:col>4</xdr:col>
      <xdr:colOff>2273300</xdr:colOff>
      <xdr:row>374</xdr:row>
      <xdr:rowOff>12700</xdr:rowOff>
    </xdr:to>
    <xdr:pic>
      <xdr:nvPicPr>
        <xdr:cNvPr id="2" name="Picture 1" descr="https://act.ucsd.edu/blinkui/imageloader?URL=http://act.ucsd.edu/jlink/Blink/Images/space.gif">
          <a:extLst>
            <a:ext uri="{FF2B5EF4-FFF2-40B4-BE49-F238E27FC236}">
              <a16:creationId xmlns:a16="http://schemas.microsoft.com/office/drawing/2014/main" id="{26446FE9-2732-433B-B792-2E7129ED51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31178500"/>
          <a:ext cx="619125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hew C. Vanderbilt" refreshedDate="43080.667622337962" createdVersion="6" refreshedVersion="6" minRefreshableVersion="3" recordCount="1828" xr:uid="{50A07FB8-536F-4F52-AF7B-E85DA976B3C2}">
  <cacheSource type="worksheet">
    <worksheetSource ref="A1:O1817" sheet="CREATE TABLE"/>
  </cacheSource>
  <cacheFields count="15">
    <cacheField name="SCHEMA_NAME" numFmtId="0">
      <sharedItems count="3">
        <s v="ga"/>
        <s v="coa_db"/>
        <s v="pur"/>
      </sharedItems>
    </cacheField>
    <cacheField name="ENTITY_NAME" numFmtId="0">
      <sharedItems/>
    </cacheField>
    <cacheField name="SYSCOL_NO" numFmtId="0">
      <sharedItems containsString="0" containsBlank="1" containsNumber="1" containsInteger="1" minValue="0" maxValue="74"/>
    </cacheField>
    <cacheField name="COLUMN_NAME" numFmtId="0">
      <sharedItems count="902">
        <s v="accounting_period             "/>
        <s v="ac_status                     "/>
        <s v="refresh_date                  "/>
        <s v="calendar_year_month           "/>
        <s v="period_code                   "/>
        <s v="full_accounting_period        "/>
        <s v="account_index                 "/>
        <s v="fund                          "/>
        <s v="organization                  "/>
        <s v="account                       "/>
        <s v="program                       "/>
        <s v="location                      "/>
        <s v="rule_class_code               "/>
        <s v="document_number               "/>
        <s v="sequence_number               "/>
        <s v="activity_date                 "/>
        <s v="document_reference_number     "/>
        <s v="transaction_date              "/>
        <s v="amount                        "/>
        <s v="description                   "/>
        <s v="debit_credit_indicator        "/>
        <s v="debit_credit                  "/>
        <s v="encumbrance_number            "/>
        <s v="encumbrance_action            "/>
        <s v="encumbrance_type              "/>
        <s v="vendor_code                   "/>
        <s v="item_number                   "/>
        <s v="encumbrance_item              "/>
        <s v="encumbrance_sequence          "/>
        <s v="budget_period                 "/>
        <s v="document_type_sequence_number "/>
        <s v="ledger_indicator              "/>
        <s v="field_indicator               "/>
        <s v="process_code                  "/>
        <s v="rule_sequence                 "/>
        <s v="ledger_activity_id            "/>
        <s v="transaction_amount            "/>
        <s v="ledger_transaction_id         "/>
        <s v="ifoapal_id                    "/>
        <s v="operating_ledger_id           "/>
        <s v="general_ledger_id             "/>
        <s v="cu_fiscal_year                "/>
        <s v="cu_account_index              "/>
        <s v="cu_fund                       "/>
        <s v="cu_organization               "/>
        <s v="cu_account                    "/>
        <s v="cu_program                    "/>
        <s v="cu_location                   "/>
        <s v="cu_budget_amount              "/>
        <s v="cu_financial_amount           "/>
        <s v="full_fiscal_year              "/>
        <s v="pl_location                   "/>
        <s v="pi_account_index              "/>
        <s v="pa_account                    "/>
        <s v="cb_financial_amount           "/>
        <s v="cb_fiscal_year                "/>
        <s v="pp_program                    "/>
        <s v="po_organization               "/>
        <s v="pf_fund                       "/>
        <s v="cb_budget_amount              "/>
        <s v="dt_sequence_number            "/>
        <s v="lt_document_number            "/>
        <s v="lt_transaction_date           "/>
        <s v="lt_item_number                "/>
        <s v="lt_sequence_number            "/>
        <s v="lt_budget_period              "/>
        <s v="lt_amount                     "/>
        <s v="lt_description                "/>
        <s v="lt_document_reference_number  "/>
        <s v="lt_debit_credit_indicator     "/>
        <s v="lt_activity_date              "/>
        <s v="lt_encumbrance_number         "/>
        <s v="lt_encumbrance_action         "/>
        <s v="lt_encumbrance_item           "/>
        <s v="lt_encumbrance_sequence       "/>
        <s v="lt_encumbrance_type           "/>
        <s v="v_vendor_code                 "/>
        <s v="lt_rule_class_code            "/>
        <s v="lt_encumbrance_doc_type       "/>
        <s v="la_ledger_indicator           "/>
        <s v="la_field_indicator            "/>
        <s v="la_amount                     "/>
        <s v="la_rule_sequence              "/>
        <s v="la_process_code               "/>
        <s v="la_debit_credit               "/>
        <s v="la_id                         "/>
        <s v="lt_id                         "/>
        <s v="if_id                         "/>
        <s v="ol_id                         "/>
        <s v="gl_id                         "/>
        <s v="dl_fiscal_year                "/>
        <s v="dl_location                   "/>
        <s v="dt_document_type              "/>
        <s v="dt_title                      "/>
        <s v="gl_activity_date              "/>
        <s v="gl_debits                     "/>
        <s v="gl_credits                    "/>
        <s v="end_full_accounting_period    "/>
        <s v="ledger_date                   "/>
        <s v="end_ledger_date               "/>
        <s v="account_type                  "/>
        <s v="fund_type                     "/>
        <s v="current_mo_budget_amount      "/>
        <s v="current_mo_financial_amount   "/>
        <s v="current_mo_encumbrance_amount "/>
        <s v="prior_yrs_budget_amount       "/>
        <s v="prior_yrs_financial_amount    "/>
        <s v="prior_mos_budget_amount       "/>
        <s v="prior_mos_financial_amount    "/>
        <s v="prior_mos_encumbrance_amount  "/>
        <s v="auto_journal_id               "/>
        <s v="auto_journal_reversal         "/>
        <s v="ol_activity_date              "/>
        <s v="ol_budget_amount              "/>
        <s v="ol_financial_amount           "/>
        <s v="ol_encumbrance_amount         "/>
        <s v="budget_amount                 "/>
        <s v="financial_amount              "/>
        <s v="encumbrance_amount            "/>
        <s v="pat_account_type              "/>
        <s v="pa_effective_date             "/>
        <s v="pa_normal_balance_indicator   "/>
        <s v="pa_predecessor                "/>
        <s v="pa_title                      "/>
        <s v="pat_effective_date            "/>
        <s v="pat_predecessor               "/>
        <s v="pat_title                     "/>
        <s v="pft_fund_type                 "/>
        <s v="pf_effective_date             "/>
        <s v="pf_predecessor                "/>
        <s v="pf_title                      "/>
        <s v="pf_grant_contract             "/>
        <s v="pf_indirect_cost_code         "/>
        <s v="pf_standard_percent           "/>
        <s v="pft_effective_date            "/>
        <s v="pft_predecessor               "/>
        <s v="pft_title                     "/>
        <s v="pi_effective_date             "/>
        <s v="pi_title                      "/>
        <s v="pl_effective_date             "/>
        <s v="pl_predecessor                "/>
        <s v="pl_title                      "/>
        <s v="po_effective_date             "/>
        <s v="po_finance_manager            "/>
        <s v="po_predecessor                "/>
        <s v="po_title                      "/>
        <s v="pp_effective_date             "/>
        <s v="pp_predecessor                "/>
        <s v="pp_title                      "/>
        <s v="pe_organization               "/>
        <s v="pe_program                    "/>
        <s v="pe_fund                       "/>
        <s v="pe_account_level1             "/>
        <s v="pe_account_index              "/>
        <s v="pe_encumbrance_no             "/>
        <s v="pe_document_type              "/>
        <s v="pe_encumbrance_item           "/>
        <s v="pe_encumbrance_sequence       "/>
        <s v="pe_encumbrance_descrip        "/>
        <s v="pe_account                    "/>
        <s v="pe_establish_date             "/>
        <s v="pe_amount                     "/>
        <s v="pm_account_index              "/>
        <s v="pm_fund                       "/>
        <s v="pm_organization               "/>
        <s v="pm_account                    "/>
        <s v="pm_program                    "/>
        <s v="pm_location                   "/>
        <s v="pm_budget_amount              "/>
        <s v="pm_financial_amount           "/>
        <s v="pm_encumbrance_amount         "/>
        <s v="tt_budget                     "/>
        <s v="tt_financial                  "/>
        <s v="tt_encumbrance                "/>
        <s v="tt_field_indicator            "/>
        <s v="v_state_withheld_percent      "/>
        <s v="v_income_type_sequence_number "/>
        <s v="v_ap_credit_balance_ind       "/>
        <s v="v_travel_credit_balance_ind   "/>
        <s v="v_state_code                  "/>
        <s v="v_discount_code               "/>
        <s v="v_tax_rate_code               "/>
        <s v="v_person_entity_ind           "/>
        <s v="v_country_code                "/>
        <s v="v_address_type_code           "/>
        <s v="v_one_time_indicator          "/>
        <s v="v_sales_use_tax_indicator     "/>
        <s v="v_timestamp                   "/>
        <s v="v_vendor_contact_name         "/>
        <s v="v_vendor_name                 "/>
        <s v="v_vendor_name_add1            "/>
        <s v="v_zip_code                    "/>
        <s v="name_sort                     "/>
        <s v="v_1099_report_id              "/>
        <s v="v_federal_withheld_percent    "/>
        <s v="v_internal_id                 "/>
        <s v="v_address_2                   "/>
        <s v="v_city                        "/>
        <s v="v_address_4                   "/>
        <s v="v_address_3                   "/>
        <s v="v_phone                       "/>
        <s v="bank_account_code             "/>
        <s v="description_privy             "/>
        <s v="document_reference_no_privy   "/>
        <s v="td_perm_fte_equivalent_signed "/>
        <s v="td_perm_class                 "/>
        <s v="td_perm_type                  "/>
        <s v="td_perm_syswide_admin_unit    "/>
        <s v="td_perm_amount_signed         "/>
        <s v="td_sequence_number            "/>
        <s v="td_perm_full_time_equivalent  "/>
        <s v="td_perm_description           "/>
        <s v="th_document_number            "/>
        <s v="td_perm_subcampus             "/>
        <s v="td_current_amount             "/>
        <s v="td_fte_dbcr_indicator         "/>
        <s v="td_perm_dbcr_indicator        "/>
        <s v="td_current_amount_signed      "/>
        <s v="td_current_dbcr_indicator     "/>
        <s v="td_current_description        "/>
        <s v="td_perm_amount                "/>
        <s v="th_current_posting_date       "/>
        <s v="th_perm_extract_date          "/>
        <s v="th_document_status            "/>
        <s v="th_document_date              "/>
        <s v="th_document_amount            "/>
        <s v="tt_print_flag                 "/>
        <s v="tt_clause_code                "/>
        <s v="tt_sequence_number            "/>
        <s v="tt_text                       "/>
        <s v="unvrs_code                    "/>
        <s v="coa_code                      "/>
        <s v="index_code                    "/>
        <s v="start_date                    "/>
        <s v="end_date                      "/>
        <s v="last_actvy_date               "/>
        <s v="status                        "/>
        <s v="user_code                     "/>
        <s v="index_code_title              "/>
        <s v="fund_ovrde                    "/>
        <s v="orgn_ovrde                    "/>
        <s v="acct_ovrde                    "/>
        <s v="prog_ovrde                    "/>
        <s v="actv_ovrde                    "/>
        <s v="lctn_ovrde                    "/>
        <s v="fund_code                     "/>
        <s v="orgn_code                     "/>
        <s v="acct_code                     "/>
        <s v="prog_code                     "/>
        <s v="actv_code                     "/>
        <s v="lctn_code                     "/>
        <s v="early_inactive_date           "/>
        <s v="index_table_id                "/>
        <s v="fund_title                    "/>
        <s v="pred_fund_code                "/>
        <s v="data_entry_ind                "/>
        <s v="fdrl_flow_thru_ind            "/>
        <s v="rvnu_acct                     "/>
        <s v="acrl_acct                     "/>
        <s v="cptlzn_acct_code              "/>
        <s v="cptlzn_fund_code              "/>
        <s v="dflt_orgn_code                "/>
        <s v="dflt_prog_code                "/>
        <s v="dftl_actv_code                "/>
        <s v="dflt_lctn_code                "/>
        <s v="bank_acct_code                "/>
        <s v="cnstrctn_prjct_code           "/>
        <s v="prjct_desc                    "/>
        <s v="eqty_acct_code                "/>
        <s v="cnstrctn_cptlzn_acct          "/>
        <s v="cnstrctn_cptlzn_fund          "/>
        <s v="funding_srce                  "/>
        <s v="cip_acct                      "/>
        <s v="asset_acct                    "/>
        <s v="max_cnstrctn_amt              "/>
        <s v="close_prjct_ind               "/>
        <s v="prjct_cost_share              "/>
        <s v="prjct_cost_share_amt          "/>
        <s v="cum_auth_amt                  "/>
        <s v="grant_cntrct_nmbr             "/>
        <s v="pms_code                      "/>
        <s v="report_cycle_code             "/>
        <s v="billing_frmt                  "/>
        <s v="auth_funding_amt              "/>
        <s v="pay_mthd_code                 "/>
        <s v="grant_cost_share_code         "/>
        <s v="grant_cost_share_amt          "/>
        <s v="grant_indrt_cost_code         "/>
        <s v="estmd_cmpln_date              "/>
        <s v="prjct_close_date              "/>
        <s v="cntrl_fund                    "/>
        <s v="cmbnd_cntrl_ind               "/>
        <s v="indx_bdgt_cntrl               "/>
        <s v="fund_bdgt_cntrl               "/>
        <s v="orgn_bdgt_cntrl               "/>
        <s v="acct_bdgt_cntrl               "/>
        <s v="prog_bdgt_cntrl               "/>
        <s v="cntrl_prd_code                "/>
        <s v="cntrl_svrty_code              "/>
        <s v="cmplt_ind                     "/>
        <s v="alt_pool_ind                  "/>
        <s v="agncy_intrl_ref_id            "/>
        <s v="mgr_intrl_ref_id              "/>
        <s v="cnstrctn_intrl_ref            "/>
        <s v="invgr_intrl_ref               "/>
        <s v="co_invgr_intrl_ref            "/>
        <s v="from_bdgt_date                "/>
        <s v="to_bdgt_date                  "/>
        <s v="from_grant_date               "/>
        <s v="to_grant_date                 "/>
        <s v="from_prjct_date               "/>
        <s v="to_prjct_date                 "/>
        <s v="asset_lctn_code               "/>
        <s v="roll_bdgt_ind                 "/>
        <s v="tax_ind                       "/>
        <s v="ar_acct_id_digt_one           "/>
        <s v="ar_acct_id_last_nine          "/>
        <s v="fund_type_code                "/>
        <s v="fund_table_id                 "/>
        <s v="fund_type_title               "/>
        <s v="pred_fund_type_code           "/>
        <s v="sbrdt_fund_type_code          "/>
        <s v="intrl_fund_type_code          "/>
        <s v="dflt_from_ind                 "/>
        <s v="encmbr_jrnl_type              "/>
        <s v="cmtmnt_type                   "/>
        <s v="bdgt_dspsn                    "/>
        <s v="encmbr_pct                    "/>
        <s v="bdgt_jrnl_type                "/>
        <s v="bdgt_clsfn                    "/>
        <s v="fundtype_table_id             "/>
        <s v="agency_id                     "/>
        <s v="agency_name                   "/>
        <s v="agency_table_id               "/>
        <s v="agency_fund_table_id          "/>
        <s v="invgr_id                      "/>
        <s v="invgr_name                    "/>
        <s v="invgr_intrl_ref_id            "/>
        <s v="invgr_table_id                "/>
        <s v="invgr_fund_table_id           "/>
        <s v="idc_code                      "/>
        <s v="idc_desc                      "/>
        <s v="idc_basis                     "/>
        <s v="idc_std_pct                   "/>
        <s v="idc_aplcn_basis_ind           "/>
        <s v="idc_memo_ind                  "/>
        <s v="idc_table_id                  "/>
        <s v="idc_from_acct                 "/>
        <s v="idc_thru_acct                 "/>
        <s v="idc_pct                       "/>
        <s v="idc_aplcn_table_id            "/>
        <s v="idc_dstbn_pct                 "/>
        <s v="indx_code                     "/>
        <s v="idc_acct_code                 "/>
        <s v="idc_dstbn_table_id            "/>
        <s v="acct_code_title               "/>
        <s v="pred_acct_code                "/>
        <s v="pool_acct                     "/>
        <s v="frng_acct                     "/>
        <s v="frng_pct                      "/>
        <s v="incm_type_seq_nmbr            "/>
        <s v="acct_type_code                "/>
        <s v="nrml_bal_ind                  "/>
        <s v="acct_table_id                 "/>
        <s v="acct_type_title               "/>
        <s v="pred_acct_type_code           "/>
        <s v="sbrdt_acct_type_code          "/>
        <s v="intrl_acct_type_code          "/>
        <s v="accttype_table_id             "/>
        <s v="lctn_title                    "/>
        <s v="pred_lctn_code                "/>
        <s v="addr_line1                    "/>
        <s v="addr_line2                    "/>
        <s v="addr_line3                    "/>
        <s v="city_name                     "/>
        <s v="state_code                    "/>
        <s v="zip_code                      "/>
        <s v="county_code                   "/>
        <s v="country_code                  "/>
        <s v="tlphn_area_code               "/>
        <s v="tlphn_xchng_id                "/>
        <s v="tlphn_seq_id                  "/>
        <s v="tlphn_xtnsn_id                "/>
        <s v="sqr_ftge                      "/>
        <s v="sqr_ftge_rate                 "/>
        <s v="lctn_table_id                 "/>
        <s v="orgn_code_title               "/>
        <s v="pred_orgn_code                "/>
        <s v="dflt_fund_code                "/>
        <s v="bdgt_cntrl_orgn               "/>
        <s v="encmbr_plcy_ind               "/>
        <s v="encmbr_ldgr_ind               "/>
        <s v="encmbr_ldgr_user              "/>
        <s v="oper_ldgr_ind                 "/>
        <s v="oper_ldgr_user                "/>
        <s v="dept_lvl_ind                  "/>
        <s v="orgn_table_id                 "/>
        <s v="prog_code_title               "/>
        <s v="pred_prog_code                "/>
        <s v="prog_table_id                 "/>
        <s v="top                           "/>
        <s v="bottom                        "/>
        <s v="code_level                    "/>
        <s v="code_1                        "/>
        <s v="code_2                        "/>
        <s v="code_3                        "/>
        <s v="code_4                        "/>
        <s v="code_5                        "/>
        <s v="fundhier_table_id             "/>
        <s v="proghier_table_id             "/>
        <s v="lctnhier_table_id             "/>
        <s v="accthier_table_id             "/>
        <s v="code_6                        "/>
        <s v="code_7                        "/>
        <s v="code_8                        "/>
        <s v="orgnhier_table_id             "/>
        <s v="actvy_date                    "/>
        <s v="rule_class_key                "/>
        <s v="rule_class_table_id           "/>
        <s v="rule_efctv_key                "/>
        <s v="rule_class_desc               "/>
        <s v="rule_class_type               "/>
        <s v="rsrv_bdgt_ind                 "/>
        <s v="bal_mthd_ind                  "/>
        <s v="rule_efctv_table_id           "/>
        <s v="seq_nmbr                      "/>
        <s v="edit_code                     "/>
        <s v="error_svrty_ind               "/>
        <s v="cntnu_error_ind               "/>
        <s v="error_msg                     "/>
        <s v="oper                          "/>
        <s v="ltrl_field_1                  "/>
        <s v="ltrl_field_2                  "/>
        <s v="elmnt_name                    "/>
        <s v="rule_edits_table_id           "/>
        <s v="proc_code                     "/>
        <s v="pstng_actn_ind                "/>
        <s v="acrl_impact_ind               "/>
        <s v="rule_actns_table_id           "/>
        <s v="full_fscl_yr                  "/>
        <s v="fscl_yr                       "/>
        <s v="nmbr_of_prds                  "/>
        <s v="fscl_yr_start_date            "/>
        <s v="fscl_yr_end_date              "/>
        <s v="acrl_prd_status               "/>
        <s v="prd_0_purge_flag              "/>
        <s v="fiscal_year_table_id          "/>
        <s v="prd                           "/>
        <s v="prd_start_date                "/>
        <s v="prd_end_date                  "/>
        <s v="prd_status                    "/>
        <s v="end_of_qtr_ind                "/>
        <s v="prd_purge_flag                "/>
        <s v="period_table_id               "/>
        <s v="code_type                     "/>
        <s v="code                          "/>
        <s v="short_description             "/>
        <s v="long_description              "/>
        <s v="active_flag                   "/>
        <s v="date_key                      "/>
        <s v="date                          "/>
        <s v="special_fiscal_period_flag    "/>
        <s v="day_of_week                   "/>
        <s v="day_num_in_month              "/>
        <s v="day_num_overall               "/>
        <s v="day_name                      "/>
        <s v="day_abbrev                    "/>
        <s v="weekday_flag                  "/>
        <s v="week_num_in_year              "/>
        <s v="week_num_overall              "/>
        <s v="week_begin_date               "/>
        <s v="week_begin_date_key           "/>
        <s v="month_num                     "/>
        <s v="month_num_overall             "/>
        <s v="month_name                    "/>
        <s v="month_abbrev                  "/>
        <s v="cal_quarter                   "/>
        <s v="cal_year                      "/>
        <s v="cal_year_month                "/>
        <s v="fiscal_month                  "/>
        <s v="fiscal_quarter                "/>
        <s v="fiscal_year                   "/>
        <s v="fiscal_period                 "/>
        <s v="last_day_in_month_flag        "/>
        <s v="same_weekday_year_ago         "/>
        <s v="fund_key                      "/>
        <s v="most_recent_flag              "/>
        <s v="start_effective_date          "/>
        <s v="end_effective_date            "/>
        <s v="last_activity_date            "/>
        <s v="predecessor_fund              "/>
        <s v="predecessor_fund_title        "/>
        <s v="fed_demo_proj_ind             "/>
        <s v="revenue_account               "/>
        <s v="accrual_account               "/>
        <s v="bank_account                  "/>
        <s v="project_auth_amt              "/>
        <s v="agency_award_number           "/>
        <s v="phs_payment_mgmt_id           "/>
        <s v="report_cycle                  "/>
        <s v="billing_format_code           "/>
        <s v="billing_format                "/>
        <s v="budgeted_funding_amt          "/>
        <s v="payment_method_code           "/>
        <s v="payment_method                "/>
        <s v="grant_cost_share              "/>
        <s v="grant_indirect_cost_cd        "/>
        <s v="grant_indirect_cost           "/>
        <s v="sponsor_code                  "/>
        <s v="sponsor                       "/>
        <s v="from_budget_date              "/>
        <s v="to_budget_date                "/>
        <s v="from_award_date               "/>
        <s v="to_award_date                 "/>
        <s v="ucop_fund_number              "/>
        <s v="ucop_fund_name                "/>
        <s v="fund_restriction_code         "/>
        <s v="fund_restriction              "/>
        <s v="method_of_payment_code        "/>
        <s v="method_of_payment             "/>
        <s v="endowment_restriction_code    "/>
        <s v="endowment_restriction         "/>
        <s v="endowment_purpose             "/>
        <s v="ucop_sponsor_code             "/>
        <s v="sponsor_category_code         "/>
        <s v="sponsor_category              "/>
        <s v="type_of_award_code            "/>
        <s v="type_of_award                 "/>
        <s v="on_off_campus_code            "/>
        <s v="on_off_campus                 "/>
        <s v="federal_flow_through_code     "/>
        <s v="federal_flow_through          "/>
        <s v="fund_group_code               "/>
        <s v="indirect_cost_rate            "/>
        <s v="indirect_cost_base_code       "/>
        <s v="indirect_cost_base            "/>
        <s v="ifis_index                    "/>
        <s v="parent_fund                   "/>
        <s v="subsidiary_fund               "/>
        <s v="number_of_levels              "/>
        <s v="top_most_flag                 "/>
        <s v="bottom_most_flag              "/>
        <s v="indx_key                      "/>
        <s v="indx                          "/>
        <s v="indx_title                    "/>
        <s v="organization_title            "/>
        <s v="account_title                 "/>
        <s v="program_title                 "/>
        <s v="location_title                "/>
        <s v="early_inactivation_date       "/>
        <s v="parent_lctn                   "/>
        <s v="subsidiary_lctn               "/>
        <s v="location_key                  "/>
        <s v="month_key                     "/>
        <s v="month_end_date                "/>
        <s v="fiscal_year_month             "/>
        <s v="parent_org                    "/>
        <s v="subsidiary_org                "/>
        <s v="organization_key              "/>
        <s v="department_level_ind          "/>
        <s v="manager_pid                   "/>
        <s v="manager_int_ref_id            "/>
        <s v="manager_name                  "/>
        <s v="manager_mail_code             "/>
        <s v="org_hierarchy_level1          "/>
        <s v="ucop_account_number           "/>
        <s v="ucop_account_name             "/>
        <s v="annual_report_code            "/>
        <s v="uniform_acctg_str_cd          "/>
        <s v="academic_discipline_cd        "/>
        <s v="parent_prog                   "/>
        <s v="subsidiary_prog               "/>
        <s v="program_key                   "/>
        <s v="account_key                   "/>
        <s v="sub_account_code              "/>
        <s v="sub_account                   "/>
        <s v="pool_account                  "/>
        <s v="account_type_code             "/>
        <s v="normal_balance_ind            "/>
        <s v="normal_balance                "/>
        <s v="parent_acct                   "/>
        <s v="subsidiary_acct               "/>
        <s v="actv_code_title               "/>
        <s v="actv_table_id                 "/>
        <s v="coa_code_title                "/>
        <s v="fdrl_emplr_id                 "/>
        <s v="actg_mthd                     "/>
        <s v="fscl_yr_start_prd             "/>
        <s v="fscl_yr_end_prd               "/>
        <s v="carry_frwrd_type              "/>
        <s v="bdgt_pct                      "/>
        <s v="due_to_acct_code              "/>
        <s v="due_from_acct_code            "/>
        <s v="fund_bal_acct_code            "/>
        <s v="ap_acrl_acct_code             "/>
        <s v="ar_acrl_acct_code             "/>
        <s v="close_ldgr_rule               "/>
        <s v="roll_encmbr_ind               "/>
        <s v="roll_po_ind                   "/>
        <s v="roll_memo_ind                 "/>
        <s v="roll_rqst_ind                 "/>
        <s v="roll_labor_encmbr_ind         "/>
        <s v="coa_table_id                  "/>
        <s v="fund_code"/>
        <s v="ucop_fund_number"/>
        <s v="fund_title"/>
        <s v="fund_group_code"/>
        <s v="date_added"/>
        <s v="foap_valid_type               "/>
        <s v="accttype_code                 "/>
        <s v="fundtype_code                 "/>
        <s v="foap_val_inval_ind            "/>
        <s v="foap_edit_type                "/>
        <s v="foap_valid_table_id           "/>
        <s v="external_entity_code          "/>
        <s v="external_entity_desc          "/>
        <s v="external_code                 "/>
        <s v="external_code_desc            "/>
        <s v="extrnl_last_activity_date     "/>
        <s v="internal_entity_code          "/>
        <s v="internal_entity_desc          "/>
        <s v="internal_code                 "/>
        <s v="intrnl_last_activity_date     "/>
        <s v="external_entity_crss_cd       "/>
        <s v="internal_entity_crss_cd       "/>
        <s v="idchxtrn_table_id             "/>
        <s v="fims_entity_code              "/>
        <s v="element_name                  "/>
        <s v="optn_1_code                   "/>
        <s v="optn_2_code                   "/>
        <s v="level_nmbr                    "/>
        <s v="long_desc                     "/>
        <s v="short_desc                    "/>
        <s v="data_desc                     "/>
        <s v="sysdata_table_id              "/>
        <s v="budgeted_fund_code"/>
        <s v="fund_restriction_code"/>
        <s v="method_of_payment"/>
        <s v="endowment_restriction_code"/>
        <s v="sponsor_code"/>
        <s v="sponsor_category_code"/>
        <s v="type_of_award_code"/>
        <s v="on_off_campus_code"/>
        <s v="federal_flow_through_code"/>
        <s v="indirect_cost_rate"/>
        <s v="indirect_cost_base_code"/>
        <s v="ctlg_fdrl_domestic_asst"/>
        <s v="refresh_date"/>
        <s v="full_accounting_period"/>
        <s v="calendar_year_month"/>
        <s v="fice_code                     "/>
        <s v="short_name                    "/>
        <s v="full_name                     "/>
        <s v="addr_line_1                   "/>
        <s v="addr_line_2                   "/>
        <s v="addr_line_3                   "/>
        <s v="addr_line_4                   "/>
        <s v="unvrs_table_id                "/>
        <s v="card_name                     "/>
        <s v="name_salutary                 "/>
        <s v="user_id                       "/>
        <s v="workgroup_key                 "/>
        <s v="home_department_code          "/>
        <s v="mail_drop                     "/>
        <s v="employee_id                   "/>
        <s v="role_key                      "/>
        <s v="campus_id                     "/>
        <s v="name_comp                     "/>
        <s v="email_address                 "/>
        <s v="person_key                    "/>
        <s v="affiliate_id                  "/>
        <s v="emp_status_cd                 "/>
        <s v="phone_number                  "/>
        <s v="import_id"/>
        <s v="workgroup_key"/>
        <s v="card_key"/>
        <s v="vendor_id"/>
        <s v="modification_indicator"/>
        <s v="data_leg_key"/>
        <s v="airline_data_key"/>
        <s v="transaction_id"/>
        <s v="data_leg_sequence"/>
        <s v="tsys_tran_code"/>
        <s v="carrier_code"/>
        <s v="service_class"/>
        <s v="destination_airport_code"/>
        <s v="stopover_code"/>
        <s v="last_activity_date"/>
        <s v="car_rental_key"/>
        <s v="no_show_code"/>
        <s v="check_out_date"/>
        <s v="extra_charges"/>
        <s v="agreement_number"/>
        <s v="corporate_id"/>
        <s v="renter_name"/>
        <s v="return_location"/>
        <s v="car_class_code"/>
        <s v="insurance_charges"/>
        <s v="daily_rental_rate"/>
        <s v="weekly_rental_rate"/>
        <s v="one_way_dropoff_charge"/>
        <s v="regular_mileage_charge"/>
        <s v="extra_mileage_charge"/>
        <s v="late_return_charge"/>
        <s v="fuel_charge"/>
        <s v="total_tax"/>
        <s v="account_code                  "/>
        <s v="location_code                 "/>
        <s v="program_code                  "/>
        <s v="card_key                      "/>
        <s v="organization_code             "/>
        <s v="campus_mail_code              "/>
        <s v="cancellation_date             "/>
        <s v="cancelled_by                  "/>
        <s v="first_used_date               "/>
        <s v="expiration_year               "/>
        <s v="embossed_text                 "/>
        <s v="mcc_group                     "/>
        <s v="department_name               "/>
        <s v="date_issued                   "/>
        <s v="expiration_month              "/>
        <s v="last_used_date                "/>
        <s v="ecch_training_date            "/>
        <s v="ecch_orig_training_date       "/>
        <s v="card_number_suffix            "/>
        <s v="organization_name             "/>
        <s v="ecda_training_date            "/>
        <s v="import_file_name"/>
        <s v="import_total_debits"/>
        <s v="import_total_credits"/>
        <s v="import_date"/>
        <s v="import_type_02_count"/>
        <s v="import_type_05_count"/>
        <s v="import_type_50_count"/>
        <s v="import_status                 "/>
        <s v="import_edit_date"/>
        <s v="import_load_date              "/>
        <s v="import_notify_date            "/>
        <s v="payment_document_number"/>
        <s v="payment_amount"/>
        <s v="payment_date"/>
        <s v="voucher_number                "/>
        <s v="voucher_target_date"/>
        <s v="voucher_submit_date           "/>
        <s v="voucher_item_count            "/>
        <s v="voucher_control_total         "/>
        <s v="additional_status"/>
        <s v="duty_amount                   "/>
        <s v="order_date                    "/>
        <s v="line_item_sequence            "/>
        <s v="freight_amount                "/>
        <s v="quantity                      "/>
        <s v="discount_amount               "/>
        <s v="destination_country           "/>
        <s v="unit_of_measure               "/>
        <s v="vendor_id                     "/>
        <s v="origin_zip_code               "/>
        <s v="unit_cost                     "/>
        <s v="transaction_id                "/>
        <s v="import_id                     "/>
        <s v="line_item_description         "/>
        <s v="modification_indicator        "/>
        <s v="supply_type                   "/>
        <s v="destination_zip               "/>
        <s v="commodity_code                "/>
        <s v="calculated_use_tax_amount     "/>
        <s v="vendor_mcc                    "/>
        <s v="local_tax_amount              "/>
        <s v="local_tax_applicable_code     "/>
        <s v="mcc_code                      "/>
        <s v="merchant_value_added_tax      "/>
        <s v="vendor_zip                    "/>
        <s v="vendor_tax_id                 "/>
        <s v="national_sales_tax_amount     "/>
        <s v="vendor_name                   "/>
        <s v="original_currency_amount      "/>
        <s v="original_currency_code        "/>
        <s v="originating_country_code      "/>
        <s v="other_tax_amount              "/>
        <s v="vendor_country                "/>
        <s v="vendor_city                   "/>
        <s v="vendor_state                  "/>
        <s v="transaction_merchant_name     "/>
        <s v="point_of_sales_code           "/>
        <s v="posted_date                   "/>
        <s v="posted_use_tax_amount         "/>
        <s v="travel_ticket_number          "/>
        <s v="unit_id                       "/>
        <s v="purchase_id                   "/>
        <s v="reference_number              "/>
        <s v="tax_amount                    "/>
        <s v="customer_value_added_tax      "/>
        <s v="sales_tax_amount              "/>
        <s v="settlement_conversion_rate    "/>
        <s v="settlement_currency_code      "/>
        <s v="use_tax_rate                  "/>
        <s v="sales_tax_applicable_code     "/>
        <s v="use_tax_amount                "/>
        <s v="comment                       "/>
        <s v="merchant_state                "/>
        <s v="use_tax_flag                  "/>
        <s v="transaction_sequence          "/>
        <s v="equipment_flag                "/>
        <s v="transaction_description       "/>
        <s v="buy_buyer_phone               "/>
        <s v="buy_buyer_pid                 "/>
        <s v="buy_timestamp                 "/>
        <s v="buy_buyer_name                "/>
        <s v="buy_buyer_code                "/>
        <s v="poa_rule_class_code           "/>
        <s v="poa_tax_rule_class            "/>
        <s v="poh_number                    "/>
        <s v="poh_change_sequence_number    "/>
        <s v="poi_item_number               "/>
        <s v="poa_tax_amount                "/>
        <s v="poa_discount_rule_class       "/>
        <s v="poa_amount                    "/>
        <s v="poa_addl_charge_rule_class    "/>
        <s v="poa_additional_charge         "/>
        <s v="poa_account_sequence_number   "/>
        <s v="poa_account_error_indicator   "/>
        <s v="poh_invoice_mailcode          "/>
        <s v="shp_shipto_code               "/>
        <s v="poh_class_code                "/>
        <s v="poh_complete_indicator        "/>
        <s v="poh_delivery_by_date          "/>
        <s v="poh_discount_before_tax_ind   "/>
        <s v="poh_discount_code             "/>
        <s v="poh_discount_percent          "/>
        <s v="poh_final_approval_date       "/>
        <s v="poh_item_count                "/>
        <s v="shp_timestamp                 "/>
        <s v="poh_error_indicator           "/>
        <s v="poh_order_date                "/>
        <s v="poh_payment_code              "/>
        <s v="poh_print_date                "/>
        <s v="poh_print_flag                "/>
        <s v="poh_tax_code                  "/>
        <s v="poh_total_amount              "/>
        <s v="poh_transit_risk_code         "/>
        <s v="poh_acknowledge_indicator     "/>
        <s v="poh_activity_date             "/>
        <s v="poh_additional_amount         "/>
        <s v="poh_approval_indicator        "/>
        <s v="poh_blanket_term_date         "/>
        <s v="poh_cancel_date               "/>
        <s v="poh_cancel_indicator          "/>
        <s v="poh_change_order_flag         "/>
        <s v="pht_print_flag                "/>
        <s v="pht_comment_text              "/>
        <s v="pht_text_line_number          "/>
        <s v="pht_text_type                 "/>
        <s v="pht_clause_code               "/>
        <s v="poi_tax_indicator             "/>
        <s v="poi_commodity_code            "/>
        <s v="poi_tax_amount                "/>
        <s v="poi_unit_measure_code         "/>
        <s v="poi_activity_date             "/>
        <s v="poi_request_code              "/>
        <s v="poi_quantity                  "/>
        <s v="poi_price_negative_sign       "/>
        <s v="poi_po_discount_amount        "/>
        <s v="poi_model_number              "/>
        <s v="poi_liquidation_indicator     "/>
        <s v="poi_item_discount_amount      "/>
        <s v="poi_discount_before_tax_ind   "/>
        <s v="poi_control_account           "/>
        <s v="poi_consolidation_indicator   "/>
        <s v="poi_unit_price                "/>
        <s v="pit_text_line_number          "/>
        <s v="pit_print_flag                "/>
        <s v="pit_comment_text              "/>
        <s v="pit_clause_code               "/>
        <s v="shp_zip_code                  "/>
        <s v="shp_ship_contact_name         "/>
        <s v="shp_country_code              "/>
        <s v="shp_address_2                 "/>
        <s v="shp_address_3                 "/>
        <s v="shp_ship_type_code            "/>
        <s v="shp_city                      "/>
        <s v="shp_address_4                 "/>
        <s v="shp_route_code                "/>
        <s v="shp_ship_phone                "/>
        <s v="shp_address_1                 "/>
        <s v="shp_state_code                "/>
        <s v="v_vendor_code_9               "/>
        <s v="payment_amount                " u="1"/>
        <s v="payment_date                  " u="1"/>
        <s v="voucher_date                  " u="1"/>
        <s v="voucher_target_date           " u="1"/>
        <s v="restart_transaction_id        " u="1"/>
        <s v="minimum_trans_date            " u="1"/>
        <s v="maximum_trans_date            " u="1"/>
        <s v="import_control_total          " u="1"/>
        <s v="import_date                   " u="1"/>
        <s v="import_edit_date              " u="1"/>
        <s v="import_file_name              " u="1"/>
        <s v="import_record_count           " u="1"/>
        <s v="import_type_10_count          " u="1"/>
        <s v="import_type_20_count          " u="1"/>
        <s v="import_type_30_count          " u="1"/>
        <s v="payment_document_number       " u="1"/>
      </sharedItems>
    </cacheField>
    <cacheField name="DATA_TYPE" numFmtId="0">
      <sharedItems/>
    </cacheField>
    <cacheField name="LENGTH" numFmtId="0">
      <sharedItems containsString="0" containsBlank="1" containsNumber="1" containsInteger="1" minValue="0" maxValue="55"/>
    </cacheField>
    <cacheField name="DECIMALS" numFmtId="0">
      <sharedItems containsString="0" containsBlank="1" containsNumber="1" containsInteger="1" minValue="0" maxValue="4"/>
    </cacheField>
    <cacheField name="NULLABLE_FLAG" numFmtId="0">
      <sharedItems containsString="0" containsBlank="1" containsNumber="1" containsInteger="1" minValue="0" maxValue="1"/>
    </cacheField>
    <cacheField name="SYSCOL_ovrd" numFmtId="0">
      <sharedItems containsMixedTypes="1" containsNumber="1" containsInteger="1" minValue="0" maxValue="74"/>
    </cacheField>
    <cacheField name="TYPE" numFmtId="0">
      <sharedItems count="9">
        <s v="SMALLINT"/>
        <s v="CHARACTER"/>
        <s v="TIMESTAMP"/>
        <s v="INTEGER"/>
        <s v="VARCHAR"/>
        <s v="DATE"/>
        <s v="DECIMAL"/>
        <s v="#N/A"/>
        <e v="#N/A" u="1"/>
      </sharedItems>
    </cacheField>
    <cacheField name="LENGTH2" numFmtId="0">
      <sharedItems containsMixedTypes="1" containsNumber="1" containsInteger="1" minValue="1" maxValue="255" count="37">
        <n v="2"/>
        <n v="1"/>
        <n v="10"/>
        <n v="4"/>
        <n v="6"/>
        <n v="8"/>
        <n v="19"/>
        <n v="35"/>
        <n v="12"/>
        <n v="3"/>
        <n v="30"/>
        <n v="7"/>
        <n v="60"/>
        <n v="9"/>
        <n v="18"/>
        <n v="17"/>
        <n v="15"/>
        <n v="20"/>
        <n v="11"/>
        <n v="39"/>
        <n v="25"/>
        <n v="255"/>
        <n v="22"/>
        <n v="5"/>
        <n v="250"/>
        <n v="90"/>
        <n v="75"/>
        <n v="120"/>
        <n v="57"/>
        <n v="24"/>
        <n v="26"/>
        <n v="40"/>
        <n v="16"/>
        <s v="#N/A"/>
        <n v="23"/>
        <n v="55"/>
        <n v="14"/>
      </sharedItems>
    </cacheField>
    <cacheField name="SCALE" numFmtId="0">
      <sharedItems containsMixedTypes="1" containsNumber="1" containsInteger="1" minValue="0" maxValue="6" count="6">
        <n v="0"/>
        <n v="6"/>
        <n v="4"/>
        <n v="2"/>
        <s v="#N/A"/>
        <n v="3"/>
      </sharedItems>
    </cacheField>
    <cacheField name="SQL_Name" numFmtId="0">
      <sharedItems/>
    </cacheField>
    <cacheField name="SQL_Type" numFmtId="0">
      <sharedItems/>
    </cacheField>
    <cacheField name="SQL  {----- DO NOT SORT -----}" numFmtId="0">
      <sharedItems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hew C. Vanderbilt" refreshedDate="43140.328616203704" createdVersion="6" refreshedVersion="6" minRefreshableVersion="3" recordCount="1895" xr:uid="{BA04ACE2-8E5E-4E93-94A8-58E99EE50B08}">
  <cacheSource type="worksheet">
    <worksheetSource ref="A1:O1896" sheet="CREATE TABLE"/>
  </cacheSource>
  <cacheFields count="15">
    <cacheField name="SCHEMA_NAME" numFmtId="0">
      <sharedItems containsBlank="1" count="4">
        <s v="coa_db"/>
        <s v="ga"/>
        <s v="pur"/>
        <m/>
      </sharedItems>
    </cacheField>
    <cacheField name="ENTITY_NAME" numFmtId="0">
      <sharedItems count="104">
        <s v="account"/>
        <s v="acct_hierarchy"/>
        <s v="acct_table"/>
        <s v="accthier_table"/>
        <s v="accttype_table"/>
        <s v="actv_table"/>
        <s v="agency_fund_table"/>
        <s v="agency_table"/>
        <s v="coa_table"/>
        <s v="code_lookup"/>
        <s v="date"/>
        <s v="excluded_funds"/>
        <s v="fiscal_year_table"/>
        <s v="foap_valid_table"/>
        <s v="fund"/>
        <s v="fund_hierarchy"/>
        <s v="fund_table"/>
        <s v="fundhier_table"/>
        <s v="fundtype_table"/>
        <s v="idc_aplcn_table"/>
        <s v="idc_dstbn_table"/>
        <s v="idc_table"/>
        <s v="idchxtrn_table"/>
        <s v="index_table"/>
        <s v="indx"/>
        <s v="invgr_fund_table"/>
        <s v="invgr_table"/>
        <s v="lctn_hierarchy"/>
        <s v="lctn_table"/>
        <s v="lctnhier_table"/>
        <s v="location"/>
        <s v="month"/>
        <s v="org_hierarchy"/>
        <s v="organization"/>
        <s v="orgn_table"/>
        <s v="orgnhier_table"/>
        <s v="period_table"/>
        <s v="prog_hierarchy"/>
        <s v="prog_table"/>
        <s v="proghier_table"/>
        <s v="program"/>
        <s v="rule_actns_table"/>
        <s v="rule_class_table"/>
        <s v="rule_edits_table"/>
        <s v="rule_efctv_table"/>
        <s v="sysdata_table"/>
        <s v="ucop_fund_distinct"/>
        <s v="unvrs_table"/>
        <s v="f_accounting_period"/>
        <s v="f_bud_detail_v"/>
        <s v="f_cumulative_balance"/>
        <s v="f_cumulative_beginning_balance"/>
        <s v="f_current_prior_activity"/>
        <s v="f_data_location"/>
        <s v="f_document_type"/>
        <s v="f_el_detail_v"/>
        <s v="f_fin_detail_v"/>
        <s v="f_general_ledger"/>
        <s v="f_gl_detail_v"/>
        <s v="f_ifoapal"/>
        <s v="f_ledger_activity"/>
        <s v="f_ledger_detail_v"/>
        <s v="f_ledger_transaction"/>
        <s v="f_ol_detail_v"/>
        <s v="f_operating_ledger"/>
        <s v="f_operating_ledger_v"/>
        <s v="f_period_account"/>
        <s v="f_period_account_type"/>
        <s v="f_period_fund"/>
        <s v="f_period_fund_type"/>
        <s v="f_period_index"/>
        <s v="f_period_location"/>
        <s v="f_period_organization"/>
        <s v="f_period_program"/>
        <s v="f_prior_encumbrance_bal"/>
        <s v="f_prior_month_balance"/>
        <s v="f_transaction_type"/>
        <s v="f_vendor"/>
        <s v="gl_detail"/>
        <s v="tf_transfer_detail"/>
        <s v="tf_transfer_header"/>
        <s v="tf_transfer_text"/>
        <s v="ec_admin_support"/>
        <s v="ec_airline_leg_data"/>
        <s v="ec_car_rental_data"/>
        <s v="ec_card_accounting"/>
        <s v="ec_cardholder"/>
        <s v="ec_department_administrator"/>
        <s v="ec_import_control"/>
        <s v="ec_line_item"/>
        <s v="ec_program_administrator"/>
        <s v="ec_purchase"/>
        <s v="ec_trans_detail"/>
        <s v="ec_transaction_reviewer"/>
        <s v="pu_buyer"/>
        <s v="pu_poaccount"/>
        <s v="pu_poheader"/>
        <s v="pu_poheader_text"/>
        <s v="pu_poitem"/>
        <s v="pu_poitem_text"/>
        <s v="pu_shipto"/>
        <s v="pu_vendor"/>
        <s v="ec_airline_data"/>
        <s v="ec_hotel_data"/>
      </sharedItems>
    </cacheField>
    <cacheField name="SYSCOL_NO" numFmtId="0">
      <sharedItems containsString="0" containsBlank="1" containsNumber="1" containsInteger="1" minValue="0" maxValue="74"/>
    </cacheField>
    <cacheField name="COLUMN_NAME" numFmtId="0">
      <sharedItems/>
    </cacheField>
    <cacheField name="DATA_TYPE" numFmtId="0">
      <sharedItems containsBlank="1"/>
    </cacheField>
    <cacheField name="LENGTH" numFmtId="0">
      <sharedItems containsString="0" containsBlank="1" containsNumber="1" containsInteger="1" minValue="0" maxValue="55"/>
    </cacheField>
    <cacheField name="DECIMALS" numFmtId="0">
      <sharedItems containsString="0" containsBlank="1" containsNumber="1" containsInteger="1" minValue="0" maxValue="6"/>
    </cacheField>
    <cacheField name="NULLABLE_FLAG" numFmtId="0">
      <sharedItems containsString="0" containsBlank="1" containsNumber="1" containsInteger="1" minValue="0" maxValue="1"/>
    </cacheField>
    <cacheField name="SYSCOL_ovrd" numFmtId="0">
      <sharedItems containsSemiMixedTypes="0" containsString="0" containsNumber="1" containsInteger="1" minValue="0" maxValue="74"/>
    </cacheField>
    <cacheField name="TYPE" numFmtId="0">
      <sharedItems/>
    </cacheField>
    <cacheField name="LENGTH2" numFmtId="0">
      <sharedItems containsSemiMixedTypes="0" containsString="0" containsNumber="1" containsInteger="1" minValue="1" maxValue="255"/>
    </cacheField>
    <cacheField name="SCALE" numFmtId="0">
      <sharedItems containsSemiMixedTypes="0" containsString="0" containsNumber="1" containsInteger="1" minValue="0" maxValue="6"/>
    </cacheField>
    <cacheField name="SQL_Name" numFmtId="0">
      <sharedItems/>
    </cacheField>
    <cacheField name="SQL_Type" numFmtId="0">
      <sharedItems/>
    </cacheField>
    <cacheField name="SQL  {----- DO NOT SORT -----}"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28">
  <r>
    <x v="0"/>
    <s v="f_accounting_period"/>
    <n v="0"/>
    <x v="0"/>
    <s v="smallint"/>
    <m/>
    <n v="0"/>
    <n v="0"/>
    <n v="0"/>
    <x v="0"/>
    <x v="0"/>
    <x v="0"/>
    <s v="accounting_period               "/>
    <s v="SMALLINT                        "/>
    <s v="PRINT '-- ga.f_accounting_period'_x000d_BEGIN TRY_x000d_    CREATE TABLE ga.f_accounting_period_x000d_    (_x000d_        accounting_period               SMALLINT                        NOT NULL,"/>
  </r>
  <r>
    <x v="0"/>
    <s v="f_accounting_period"/>
    <n v="1"/>
    <x v="1"/>
    <s v="char"/>
    <n v="1"/>
    <n v="0"/>
    <n v="0"/>
    <n v="1"/>
    <x v="1"/>
    <x v="1"/>
    <x v="0"/>
    <s v="ac_status                       "/>
    <s v="CHAR(1)                         "/>
    <s v="        ac_status                       CHAR(1)                         NOT NULL,"/>
  </r>
  <r>
    <x v="0"/>
    <s v="f_accounting_period"/>
    <n v="2"/>
    <x v="2"/>
    <s v="smalldatetime"/>
    <m/>
    <m/>
    <n v="0"/>
    <n v="2"/>
    <x v="2"/>
    <x v="2"/>
    <x v="1"/>
    <s v="refresh_date                    "/>
    <s v="DATETIME2                       "/>
    <s v="        refresh_date                    DATETIME2                       NOT NULL,"/>
  </r>
  <r>
    <x v="0"/>
    <s v="f_accounting_period"/>
    <n v="3"/>
    <x v="3"/>
    <s v="int"/>
    <n v="4"/>
    <m/>
    <n v="0"/>
    <n v="3"/>
    <x v="3"/>
    <x v="3"/>
    <x v="0"/>
    <s v="calendar_year_month             "/>
    <s v="INTEGER                         "/>
    <s v="        calendar_year_month             INTEGER                         NOT NULL,"/>
  </r>
  <r>
    <x v="0"/>
    <s v="f_accounting_period"/>
    <n v="4"/>
    <x v="4"/>
    <s v="smallint"/>
    <m/>
    <n v="0"/>
    <n v="0"/>
    <n v="4"/>
    <x v="1"/>
    <x v="1"/>
    <x v="0"/>
    <s v="period_code                     "/>
    <s v="CHAR(1)                         "/>
    <s v="        period_code                     CHAR(1)                         NOT NULL,"/>
  </r>
  <r>
    <x v="0"/>
    <s v="f_accounting_period"/>
    <n v="5"/>
    <x v="5"/>
    <s v="int"/>
    <n v="4"/>
    <m/>
    <n v="1"/>
    <n v="5"/>
    <x v="3"/>
    <x v="3"/>
    <x v="0"/>
    <s v="full_accounting_period          "/>
    <s v="INTEGER                         "/>
    <s v="        full_accounting_period          INTEGER                             NULL,"/>
  </r>
  <r>
    <x v="0"/>
    <s v="f_bud_detail_v"/>
    <n v="0"/>
    <x v="0"/>
    <s v="smallint"/>
    <m/>
    <n v="0"/>
    <n v="0"/>
    <n v="0"/>
    <x v="0"/>
    <x v="0"/>
    <x v="0"/>
    <s v="accounting_period               "/>
    <s v="SMALLINT                        "/>
    <s v="        rowguid                     UNIQUEIDENTIFIER ROWGUIDCOL    NOT NULL DEFAULT NEWSEQUENTIALID(),_x000d_        version_number              ROWVERSION_x000d_    )_x000d_END TRY_x000d_BEGIN CATCH_x000d_    EXEC dbo.PrintError_x000d_    EXEC dbo.LogError_x000d_END CATCH_x000d__x000d_PRINT '-- ga.f_bud_detail_v'_x000d_BEGIN TRY_x000d_    CREATE TABLE ga.f_bud_detail_v_x000d_    (_x000d_        accounting_period               SMALLINT                        NOT NULL,"/>
  </r>
  <r>
    <x v="0"/>
    <s v="f_bud_detail_v"/>
    <n v="1"/>
    <x v="6"/>
    <s v="char"/>
    <n v="10"/>
    <n v="0"/>
    <n v="0"/>
    <n v="1"/>
    <x v="1"/>
    <x v="2"/>
    <x v="0"/>
    <s v="account_index                   "/>
    <s v="CHAR(10)                        "/>
    <s v="        account_index                   CHAR(10)                        NOT NULL,"/>
  </r>
  <r>
    <x v="0"/>
    <s v="f_bud_detail_v"/>
    <n v="2"/>
    <x v="7"/>
    <s v="char"/>
    <n v="6"/>
    <n v="0"/>
    <n v="0"/>
    <n v="2"/>
    <x v="1"/>
    <x v="4"/>
    <x v="0"/>
    <s v="fund                            "/>
    <s v="CHAR(6)                         "/>
    <s v="        fund                            CHAR(6)                         NOT NULL,"/>
  </r>
  <r>
    <x v="0"/>
    <s v="f_bud_detail_v"/>
    <n v="3"/>
    <x v="8"/>
    <s v="char"/>
    <n v="6"/>
    <m/>
    <n v="0"/>
    <n v="3"/>
    <x v="1"/>
    <x v="4"/>
    <x v="0"/>
    <s v="organization                    "/>
    <s v="CHAR(6)                         "/>
    <s v="        organization                    CHAR(6)                         NOT NULL,"/>
  </r>
  <r>
    <x v="0"/>
    <s v="f_bud_detail_v"/>
    <n v="4"/>
    <x v="9"/>
    <s v="char"/>
    <n v="6"/>
    <m/>
    <n v="0"/>
    <n v="4"/>
    <x v="1"/>
    <x v="4"/>
    <x v="0"/>
    <s v="account                         "/>
    <s v="CHAR(6)                         "/>
    <s v="        account                         CHAR(6)                         NOT NULL,"/>
  </r>
  <r>
    <x v="0"/>
    <s v="f_bud_detail_v"/>
    <n v="5"/>
    <x v="10"/>
    <s v="char"/>
    <n v="6"/>
    <m/>
    <n v="0"/>
    <n v="5"/>
    <x v="1"/>
    <x v="4"/>
    <x v="0"/>
    <s v="program                         "/>
    <s v="CHAR(6)                         "/>
    <s v="        program                         CHAR(6)                         NOT NULL,"/>
  </r>
  <r>
    <x v="0"/>
    <s v="f_bud_detail_v"/>
    <n v="6"/>
    <x v="11"/>
    <s v="char"/>
    <n v="6"/>
    <m/>
    <n v="0"/>
    <n v="6"/>
    <x v="1"/>
    <x v="4"/>
    <x v="0"/>
    <s v="[location]                      "/>
    <s v="CHAR(6)                         "/>
    <s v="        [location]                      CHAR(6)                         NOT NULL,"/>
  </r>
  <r>
    <x v="0"/>
    <s v="f_bud_detail_v"/>
    <n v="7"/>
    <x v="12"/>
    <s v="char"/>
    <n v="4"/>
    <m/>
    <n v="0"/>
    <n v="7"/>
    <x v="1"/>
    <x v="3"/>
    <x v="0"/>
    <s v="rule_class_code                 "/>
    <s v="CHAR(4)                         "/>
    <s v="        rule_class_code                 CHAR(4)                         NOT NULL,"/>
  </r>
  <r>
    <x v="0"/>
    <s v="f_bud_detail_v"/>
    <n v="8"/>
    <x v="13"/>
    <s v="char"/>
    <n v="8"/>
    <m/>
    <n v="0"/>
    <n v="8"/>
    <x v="1"/>
    <x v="5"/>
    <x v="0"/>
    <s v="document_number                 "/>
    <s v="CHAR(8)                         "/>
    <s v="        document_number                 CHAR(8)                         NOT NULL,"/>
  </r>
  <r>
    <x v="0"/>
    <s v="f_bud_detail_v"/>
    <n v="9"/>
    <x v="14"/>
    <s v="smallint"/>
    <n v="2"/>
    <m/>
    <n v="0"/>
    <n v="9"/>
    <x v="0"/>
    <x v="0"/>
    <x v="0"/>
    <s v="sequence_number                 "/>
    <s v="SMALLINT                        "/>
    <s v="        sequence_number                 SMALLINT                        NOT NULL,"/>
  </r>
  <r>
    <x v="0"/>
    <s v="f_bud_detail_v"/>
    <n v="10"/>
    <x v="15"/>
    <s v="smalldatetime"/>
    <m/>
    <m/>
    <n v="0"/>
    <n v="10"/>
    <x v="2"/>
    <x v="2"/>
    <x v="1"/>
    <s v="activity_date                   "/>
    <s v="DATETIME2                       "/>
    <s v="        activity_date                   DATETIME2                       NOT NULL,"/>
  </r>
  <r>
    <x v="0"/>
    <s v="f_bud_detail_v"/>
    <n v="11"/>
    <x v="16"/>
    <s v="char"/>
    <n v="10"/>
    <m/>
    <n v="0"/>
    <n v="11"/>
    <x v="4"/>
    <x v="2"/>
    <x v="0"/>
    <s v="document_reference_number       "/>
    <s v="VARCHAR(10)                     "/>
    <s v="        document_reference_number       VARCHAR(10)                     NOT NULL,"/>
  </r>
  <r>
    <x v="0"/>
    <s v="f_bud_detail_v"/>
    <n v="12"/>
    <x v="17"/>
    <s v="smalldatetime"/>
    <n v="4"/>
    <m/>
    <n v="0"/>
    <n v="12"/>
    <x v="5"/>
    <x v="3"/>
    <x v="0"/>
    <s v="transaction_date                "/>
    <s v="SMALLDATETIME                   "/>
    <s v="        transaction_date                SMALLDATETIME                   NOT NULL,"/>
  </r>
  <r>
    <x v="0"/>
    <s v="f_bud_detail_v"/>
    <n v="13"/>
    <x v="18"/>
    <s v="money"/>
    <m/>
    <m/>
    <n v="0"/>
    <n v="13"/>
    <x v="6"/>
    <x v="6"/>
    <x v="2"/>
    <s v="amount                          "/>
    <s v="DECIMAL(19,4)                   "/>
    <s v="        amount                          DECIMAL(19,4)                   NOT NULL,"/>
  </r>
  <r>
    <x v="0"/>
    <s v="f_bud_detail_v"/>
    <n v="14"/>
    <x v="19"/>
    <s v="char"/>
    <n v="35"/>
    <m/>
    <n v="0"/>
    <n v="14"/>
    <x v="4"/>
    <x v="7"/>
    <x v="0"/>
    <s v="description                     "/>
    <s v="VARCHAR(35)                     "/>
    <s v="        description                     VARCHAR(35)                     NOT NULL,"/>
  </r>
  <r>
    <x v="0"/>
    <s v="f_bud_detail_v"/>
    <n v="15"/>
    <x v="20"/>
    <s v="char"/>
    <n v="1"/>
    <m/>
    <n v="0"/>
    <n v="15"/>
    <x v="1"/>
    <x v="1"/>
    <x v="0"/>
    <s v="debit_credit_indicator          "/>
    <s v="CHAR(1)                         "/>
    <s v="        debit_credit_indicator          CHAR(1)                         NOT NULL,"/>
  </r>
  <r>
    <x v="0"/>
    <s v="f_bud_detail_v"/>
    <n v="16"/>
    <x v="21"/>
    <s v="char"/>
    <n v="1"/>
    <m/>
    <n v="0"/>
    <n v="16"/>
    <x v="1"/>
    <x v="1"/>
    <x v="0"/>
    <s v="debit_credit                    "/>
    <s v="CHAR(1)                         "/>
    <s v="        debit_credit                    CHAR(1)                         NOT NULL,"/>
  </r>
  <r>
    <x v="0"/>
    <s v="f_bud_detail_v"/>
    <n v="17"/>
    <x v="22"/>
    <s v="char"/>
    <n v="8"/>
    <m/>
    <n v="0"/>
    <n v="17"/>
    <x v="1"/>
    <x v="5"/>
    <x v="0"/>
    <s v="encumbrance_number              "/>
    <s v="CHAR(8)                         "/>
    <s v="        encumbrance_number              CHAR(8)                         NOT NULL,"/>
  </r>
  <r>
    <x v="0"/>
    <s v="f_bud_detail_v"/>
    <n v="18"/>
    <x v="23"/>
    <s v="char"/>
    <n v="1"/>
    <m/>
    <n v="0"/>
    <n v="18"/>
    <x v="1"/>
    <x v="1"/>
    <x v="0"/>
    <s v="encumbrance_action              "/>
    <s v="CHAR(1)                         "/>
    <s v="        encumbrance_action              CHAR(1)                         NOT NULL,"/>
  </r>
  <r>
    <x v="0"/>
    <s v="f_bud_detail_v"/>
    <n v="19"/>
    <x v="24"/>
    <s v="char"/>
    <n v="1"/>
    <m/>
    <n v="0"/>
    <n v="19"/>
    <x v="1"/>
    <x v="1"/>
    <x v="0"/>
    <s v="encumbrance_type                "/>
    <s v="CHAR(1)                         "/>
    <s v="        encumbrance_type                CHAR(1)                         NOT NULL,"/>
  </r>
  <r>
    <x v="0"/>
    <s v="f_bud_detail_v"/>
    <n v="20"/>
    <x v="25"/>
    <s v="char"/>
    <n v="10"/>
    <n v="0"/>
    <n v="0"/>
    <n v="20"/>
    <x v="1"/>
    <x v="2"/>
    <x v="0"/>
    <s v="vendor_code                     "/>
    <s v="CHAR(10)                        "/>
    <s v="        vendor_code                     CHAR(10)                        NOT NULL,"/>
  </r>
  <r>
    <x v="0"/>
    <s v="f_bud_detail_v"/>
    <n v="21"/>
    <x v="26"/>
    <s v="smallint"/>
    <n v="2"/>
    <m/>
    <n v="0"/>
    <n v="21"/>
    <x v="0"/>
    <x v="0"/>
    <x v="0"/>
    <s v="item_number                     "/>
    <s v="SMALLINT                        "/>
    <s v="        item_number                     SMALLINT                        NOT NULL,"/>
  </r>
  <r>
    <x v="0"/>
    <s v="f_bud_detail_v"/>
    <n v="22"/>
    <x v="27"/>
    <s v="smallint"/>
    <m/>
    <m/>
    <n v="0"/>
    <n v="22"/>
    <x v="0"/>
    <x v="0"/>
    <x v="0"/>
    <s v="encumbrance_item                "/>
    <s v="SMALLINT                        "/>
    <s v="        encumbrance_item                SMALLINT                        NOT NULL,"/>
  </r>
  <r>
    <x v="0"/>
    <s v="f_bud_detail_v"/>
    <n v="23"/>
    <x v="28"/>
    <s v="smallint"/>
    <m/>
    <m/>
    <n v="0"/>
    <n v="23"/>
    <x v="0"/>
    <x v="0"/>
    <x v="0"/>
    <s v="encumbrance_sequence            "/>
    <s v="SMALLINT                        "/>
    <s v="        encumbrance_sequence            SMALLINT                        NOT NULL,"/>
  </r>
  <r>
    <x v="0"/>
    <s v="f_bud_detail_v"/>
    <n v="24"/>
    <x v="29"/>
    <s v="tinyint"/>
    <m/>
    <m/>
    <n v="0"/>
    <n v="24"/>
    <x v="0"/>
    <x v="0"/>
    <x v="0"/>
    <s v="budget_period                   "/>
    <s v="SMALLINT                        "/>
    <s v="        budget_period                   SMALLINT                        NOT NULL,"/>
  </r>
  <r>
    <x v="0"/>
    <s v="f_bud_detail_v"/>
    <n v="25"/>
    <x v="30"/>
    <s v="smallint"/>
    <n v="2"/>
    <m/>
    <n v="0"/>
    <n v="25"/>
    <x v="0"/>
    <x v="0"/>
    <x v="0"/>
    <s v="document_type_sequence_number   "/>
    <s v="SMALLINT                        "/>
    <s v="        document_type_sequence_number   SMALLINT                        NOT NULL,"/>
  </r>
  <r>
    <x v="0"/>
    <s v="f_bud_detail_v"/>
    <n v="26"/>
    <x v="31"/>
    <s v="char"/>
    <n v="1"/>
    <m/>
    <n v="0"/>
    <n v="26"/>
    <x v="1"/>
    <x v="1"/>
    <x v="0"/>
    <s v="ledger_indicator                "/>
    <s v="CHAR(1)                         "/>
    <s v="        ledger_indicator                CHAR(1)                         NOT NULL,"/>
  </r>
  <r>
    <x v="0"/>
    <s v="f_bud_detail_v"/>
    <n v="27"/>
    <x v="32"/>
    <s v="char"/>
    <n v="2"/>
    <m/>
    <n v="0"/>
    <n v="27"/>
    <x v="1"/>
    <x v="0"/>
    <x v="0"/>
    <s v="field_indicator                 "/>
    <s v="CHAR(2)                         "/>
    <s v="        field_indicator                 CHAR(2)                         NOT NULL,"/>
  </r>
  <r>
    <x v="0"/>
    <s v="f_bud_detail_v"/>
    <n v="28"/>
    <x v="33"/>
    <s v="char"/>
    <n v="4"/>
    <m/>
    <n v="0"/>
    <n v="28"/>
    <x v="1"/>
    <x v="3"/>
    <x v="0"/>
    <s v="process_code                    "/>
    <s v="CHAR(4)                         "/>
    <s v="        process_code                    CHAR(4)                         NOT NULL,"/>
  </r>
  <r>
    <x v="0"/>
    <s v="f_bud_detail_v"/>
    <n v="29"/>
    <x v="34"/>
    <s v="smallint"/>
    <m/>
    <m/>
    <n v="0"/>
    <n v="29"/>
    <x v="0"/>
    <x v="0"/>
    <x v="0"/>
    <s v="rule_sequence                   "/>
    <s v="SMALLINT                        "/>
    <s v="        rule_sequence                   SMALLINT                        NOT NULL,"/>
  </r>
  <r>
    <x v="0"/>
    <s v="f_bud_detail_v"/>
    <n v="30"/>
    <x v="35"/>
    <s v="binary"/>
    <n v="6"/>
    <m/>
    <n v="0"/>
    <n v="30"/>
    <x v="1"/>
    <x v="8"/>
    <x v="0"/>
    <s v="ledger_activity_id              "/>
    <s v="CHAR(12)                        "/>
    <s v="        ledger_activity_id              CHAR(12)                        NOT NULL,"/>
  </r>
  <r>
    <x v="0"/>
    <s v="f_bud_detail_v"/>
    <n v="31"/>
    <x v="2"/>
    <s v="smalldatetime"/>
    <m/>
    <m/>
    <n v="0"/>
    <n v="31"/>
    <x v="2"/>
    <x v="2"/>
    <x v="1"/>
    <s v="refresh_date                    "/>
    <s v="DATETIME2                       "/>
    <s v="        refresh_date                    DATETIME2                       NOT NULL,"/>
  </r>
  <r>
    <x v="0"/>
    <s v="f_bud_detail_v"/>
    <n v="32"/>
    <x v="36"/>
    <s v="money"/>
    <m/>
    <m/>
    <n v="0"/>
    <n v="32"/>
    <x v="6"/>
    <x v="6"/>
    <x v="2"/>
    <s v="transaction_amount              "/>
    <s v="DECIMAL(19,4)                   "/>
    <s v="        transaction_amount              DECIMAL(19,4)                   NOT NULL,"/>
  </r>
  <r>
    <x v="0"/>
    <s v="f_bud_detail_v"/>
    <n v="33"/>
    <x v="37"/>
    <s v="binary"/>
    <n v="6"/>
    <m/>
    <n v="0"/>
    <n v="33"/>
    <x v="1"/>
    <x v="8"/>
    <x v="0"/>
    <s v="ledger_transaction_id           "/>
    <s v="CHAR(12)                        "/>
    <s v="        ledger_transaction_id           CHAR(12)                        NOT NULL,"/>
  </r>
  <r>
    <x v="0"/>
    <s v="f_bud_detail_v"/>
    <n v="34"/>
    <x v="38"/>
    <s v="binary"/>
    <n v="6"/>
    <m/>
    <n v="0"/>
    <n v="34"/>
    <x v="1"/>
    <x v="8"/>
    <x v="0"/>
    <s v="ifoapal_id                      "/>
    <s v="CHAR(12)                        "/>
    <s v="        ifoapal_id                      CHAR(12)                        NOT NULL,"/>
  </r>
  <r>
    <x v="0"/>
    <s v="f_bud_detail_v"/>
    <n v="35"/>
    <x v="39"/>
    <s v="binary"/>
    <n v="6"/>
    <m/>
    <n v="0"/>
    <n v="35"/>
    <x v="1"/>
    <x v="8"/>
    <x v="0"/>
    <s v="operating_ledger_id             "/>
    <s v="CHAR(12)                        "/>
    <s v="        operating_ledger_id             CHAR(12)                        NOT NULL,"/>
  </r>
  <r>
    <x v="0"/>
    <s v="f_bud_detail_v"/>
    <n v="36"/>
    <x v="40"/>
    <s v="binary"/>
    <n v="6"/>
    <m/>
    <n v="0"/>
    <n v="36"/>
    <x v="1"/>
    <x v="8"/>
    <x v="0"/>
    <s v="general_ledger_id               "/>
    <s v="CHAR(12)                        "/>
    <s v="        general_ledger_id               CHAR(12)                        NOT NULL,"/>
  </r>
  <r>
    <x v="0"/>
    <s v="f_bud_detail_v"/>
    <n v="37"/>
    <x v="5"/>
    <s v="int"/>
    <n v="4"/>
    <m/>
    <n v="1"/>
    <n v="37"/>
    <x v="3"/>
    <x v="3"/>
    <x v="0"/>
    <s v="full_accounting_period          "/>
    <s v="INTEGER                         "/>
    <s v="        full_accounting_period          INTEGER                             NULL,"/>
  </r>
  <r>
    <x v="0"/>
    <s v="f_cumulative_balance"/>
    <n v="0"/>
    <x v="41"/>
    <s v="tinyint"/>
    <n v="1"/>
    <m/>
    <n v="0"/>
    <n v="0"/>
    <x v="0"/>
    <x v="0"/>
    <x v="0"/>
    <s v="cu_fiscal_year                  "/>
    <s v="SMALLINT                        "/>
    <s v="        rowguid                     UNIQUEIDENTIFIER ROWGUIDCOL    NOT NULL DEFAULT NEWSEQUENTIALID(),_x000d_        version_number              ROWVERSION_x000d_    )_x000d_END TRY_x000d_BEGIN CATCH_x000d_    EXEC dbo.PrintError_x000d_    EXEC dbo.LogError_x000d_END CATCH_x000d__x000d_PRINT '-- ga.f_cumulative_balance'_x000d_BEGIN TRY_x000d_    CREATE TABLE ga.f_cumulative_balance_x000d_    (_x000d_        cu_fiscal_year                  SMALLINT                        NOT NULL,"/>
  </r>
  <r>
    <x v="0"/>
    <s v="f_cumulative_balance"/>
    <n v="1"/>
    <x v="42"/>
    <s v="char"/>
    <n v="10"/>
    <n v="0"/>
    <n v="0"/>
    <n v="1"/>
    <x v="1"/>
    <x v="2"/>
    <x v="0"/>
    <s v="cu_account_index                "/>
    <s v="CHAR(10)                        "/>
    <s v="        cu_account_index                CHAR(10)                        NOT NULL,"/>
  </r>
  <r>
    <x v="0"/>
    <s v="f_cumulative_balance"/>
    <n v="2"/>
    <x v="43"/>
    <s v="char"/>
    <n v="6"/>
    <n v="0"/>
    <n v="0"/>
    <n v="2"/>
    <x v="1"/>
    <x v="4"/>
    <x v="0"/>
    <s v="cu_fund                         "/>
    <s v="CHAR(6)                         "/>
    <s v="        cu_fund                         CHAR(6)                         NOT NULL,"/>
  </r>
  <r>
    <x v="0"/>
    <s v="f_cumulative_balance"/>
    <n v="3"/>
    <x v="44"/>
    <s v="char"/>
    <n v="6"/>
    <m/>
    <n v="0"/>
    <n v="3"/>
    <x v="1"/>
    <x v="4"/>
    <x v="0"/>
    <s v="cu_organization                 "/>
    <s v="CHAR(6)                         "/>
    <s v="        cu_organization                 CHAR(6)                         NOT NULL,"/>
  </r>
  <r>
    <x v="0"/>
    <s v="f_cumulative_balance"/>
    <n v="4"/>
    <x v="45"/>
    <s v="char"/>
    <n v="6"/>
    <m/>
    <n v="0"/>
    <n v="4"/>
    <x v="1"/>
    <x v="4"/>
    <x v="0"/>
    <s v="cu_account                      "/>
    <s v="CHAR(6)                         "/>
    <s v="        cu_account                      CHAR(6)                         NOT NULL,"/>
  </r>
  <r>
    <x v="0"/>
    <s v="f_cumulative_balance"/>
    <n v="5"/>
    <x v="46"/>
    <s v="char"/>
    <n v="6"/>
    <m/>
    <n v="0"/>
    <n v="5"/>
    <x v="1"/>
    <x v="4"/>
    <x v="0"/>
    <s v="cu_program                      "/>
    <s v="CHAR(6)                         "/>
    <s v="        cu_program                      CHAR(6)                         NOT NULL,"/>
  </r>
  <r>
    <x v="0"/>
    <s v="f_cumulative_balance"/>
    <n v="6"/>
    <x v="47"/>
    <s v="char"/>
    <n v="6"/>
    <m/>
    <n v="0"/>
    <n v="6"/>
    <x v="1"/>
    <x v="4"/>
    <x v="0"/>
    <s v="cu_location                     "/>
    <s v="CHAR(6)                         "/>
    <s v="        cu_location                     CHAR(6)                         NOT NULL,"/>
  </r>
  <r>
    <x v="0"/>
    <s v="f_cumulative_balance"/>
    <n v="7"/>
    <x v="48"/>
    <s v="money"/>
    <n v="8"/>
    <m/>
    <n v="0"/>
    <n v="7"/>
    <x v="6"/>
    <x v="6"/>
    <x v="2"/>
    <s v="cu_budget_amount                "/>
    <s v="DECIMAL(19,4)                   "/>
    <s v="        cu_budget_amount                DECIMAL(19,4)                   NOT NULL,"/>
  </r>
  <r>
    <x v="0"/>
    <s v="f_cumulative_balance"/>
    <n v="8"/>
    <x v="49"/>
    <s v="money"/>
    <n v="8"/>
    <m/>
    <n v="0"/>
    <n v="8"/>
    <x v="6"/>
    <x v="6"/>
    <x v="2"/>
    <s v="cu_financial_amount             "/>
    <s v="DECIMAL(19,4)                   "/>
    <s v="        cu_financial_amount             DECIMAL(19,4)                   NOT NULL,"/>
  </r>
  <r>
    <x v="0"/>
    <s v="f_cumulative_balance"/>
    <n v="9"/>
    <x v="50"/>
    <s v="smallint"/>
    <n v="2"/>
    <m/>
    <n v="0"/>
    <n v="9"/>
    <x v="0"/>
    <x v="0"/>
    <x v="0"/>
    <s v="full_fiscal_year                "/>
    <s v="SMALLINT                        "/>
    <s v="        full_fiscal_year                SMALLINT                        NOT NULL,"/>
  </r>
  <r>
    <x v="0"/>
    <s v="f_cumulative_beginning_balance"/>
    <m/>
    <x v="51"/>
    <s v="char"/>
    <n v="6"/>
    <m/>
    <n v="0"/>
    <n v="0"/>
    <x v="1"/>
    <x v="4"/>
    <x v="0"/>
    <s v="pl_location                     "/>
    <s v="CHAR(6)                         "/>
    <s v="        rowguid                     UNIQUEIDENTIFIER ROWGUIDCOL    NOT NULL DEFAULT NEWSEQUENTIALID(),_x000d_        version_number              ROWVERSION_x000d_    )_x000d_END TRY_x000d_BEGIN CATCH_x000d_    EXEC dbo.PrintError_x000d_    EXEC dbo.LogError_x000d_END CATCH_x000d__x000d_PRINT '-- ga.f_cumulative_beginning_balance'_x000d_BEGIN TRY_x000d_    CREATE TABLE ga.f_cumulative_beginning_balance_x000d_    (_x000d_        pl_location                     CHAR(6)                         NOT NULL,"/>
  </r>
  <r>
    <x v="0"/>
    <s v="f_cumulative_beginning_balance"/>
    <m/>
    <x v="52"/>
    <s v="char"/>
    <n v="10"/>
    <n v="0"/>
    <n v="0"/>
    <n v="1"/>
    <x v="1"/>
    <x v="2"/>
    <x v="0"/>
    <s v="pi_account_index                "/>
    <s v="CHAR(10)                        "/>
    <s v="        pi_account_index                CHAR(10)                        NOT NULL,"/>
  </r>
  <r>
    <x v="0"/>
    <s v="f_cumulative_beginning_balance"/>
    <m/>
    <x v="53"/>
    <s v="char"/>
    <n v="6"/>
    <m/>
    <n v="0"/>
    <n v="2"/>
    <x v="1"/>
    <x v="4"/>
    <x v="0"/>
    <s v="pa_account                      "/>
    <s v="CHAR(6)                         "/>
    <s v="        pa_account                      CHAR(6)                         NOT NULL,"/>
  </r>
  <r>
    <x v="0"/>
    <s v="f_cumulative_beginning_balance"/>
    <m/>
    <x v="54"/>
    <s v="money"/>
    <n v="8"/>
    <m/>
    <n v="0"/>
    <n v="3"/>
    <x v="6"/>
    <x v="6"/>
    <x v="2"/>
    <s v="cb_financial_amount             "/>
    <s v="DECIMAL(19,4)                   "/>
    <s v="        cb_financial_amount             DECIMAL(19,4)                   NOT NULL,"/>
  </r>
  <r>
    <x v="0"/>
    <s v="f_cumulative_beginning_balance"/>
    <m/>
    <x v="55"/>
    <s v="tinyint"/>
    <n v="1"/>
    <m/>
    <n v="0"/>
    <n v="4"/>
    <x v="0"/>
    <x v="0"/>
    <x v="0"/>
    <s v="cb_fiscal_year                  "/>
    <s v="SMALLINT                        "/>
    <s v="        cb_fiscal_year                  SMALLINT                        NOT NULL,"/>
  </r>
  <r>
    <x v="0"/>
    <s v="f_cumulative_beginning_balance"/>
    <m/>
    <x v="50"/>
    <s v="smallint"/>
    <n v="2"/>
    <m/>
    <n v="0"/>
    <n v="5"/>
    <x v="0"/>
    <x v="0"/>
    <x v="0"/>
    <s v="full_fiscal_year                "/>
    <s v="SMALLINT                        "/>
    <s v="        full_fiscal_year                SMALLINT                        NOT NULL,"/>
  </r>
  <r>
    <x v="0"/>
    <s v="f_cumulative_beginning_balance"/>
    <m/>
    <x v="56"/>
    <s v="char"/>
    <n v="6"/>
    <m/>
    <n v="0"/>
    <n v="6"/>
    <x v="1"/>
    <x v="4"/>
    <x v="0"/>
    <s v="pp_program                      "/>
    <s v="CHAR(6)                         "/>
    <s v="        pp_program                      CHAR(6)                         NOT NULL,"/>
  </r>
  <r>
    <x v="0"/>
    <s v="f_cumulative_beginning_balance"/>
    <m/>
    <x v="57"/>
    <s v="char"/>
    <n v="6"/>
    <m/>
    <n v="0"/>
    <n v="7"/>
    <x v="1"/>
    <x v="4"/>
    <x v="0"/>
    <s v="po_organization                 "/>
    <s v="CHAR(6)                         "/>
    <s v="        po_organization                 CHAR(6)                         NOT NULL,"/>
  </r>
  <r>
    <x v="0"/>
    <s v="f_cumulative_beginning_balance"/>
    <m/>
    <x v="58"/>
    <s v="char"/>
    <n v="6"/>
    <n v="0"/>
    <n v="0"/>
    <n v="8"/>
    <x v="1"/>
    <x v="4"/>
    <x v="0"/>
    <s v="pf_fund                         "/>
    <s v="CHAR(6)                         "/>
    <s v="        pf_fund                         CHAR(6)                         NOT NULL,"/>
  </r>
  <r>
    <x v="0"/>
    <s v="f_cumulative_beginning_balance"/>
    <m/>
    <x v="59"/>
    <s v="money"/>
    <n v="8"/>
    <m/>
    <n v="0"/>
    <n v="9"/>
    <x v="6"/>
    <x v="6"/>
    <x v="2"/>
    <s v="cb_budget_amount                "/>
    <s v="DECIMAL(19,4)                   "/>
    <s v="        cb_budget_amount                DECIMAL(19,4)                   NOT NULL,"/>
  </r>
  <r>
    <x v="0"/>
    <s v="f_current_prior_activity"/>
    <n v="0"/>
    <x v="3"/>
    <s v="int"/>
    <n v="4"/>
    <m/>
    <n v="0"/>
    <n v="0"/>
    <x v="3"/>
    <x v="3"/>
    <x v="0"/>
    <s v="calendar_year_month             "/>
    <s v="INTEGER                         "/>
    <s v="        rowguid                     UNIQUEIDENTIFIER ROWGUIDCOL    NOT NULL DEFAULT NEWSEQUENTIALID(),_x000d_        version_number              ROWVERSION_x000d_    )_x000d_END TRY_x000d_BEGIN CATCH_x000d_    EXEC dbo.PrintError_x000d_    EXEC dbo.LogError_x000d_END CATCH_x000d__x000d_PRINT '-- ga.f_current_prior_activity'_x000d_BEGIN TRY_x000d_    CREATE TABLE ga.f_current_prior_activity_x000d_    (_x000d_        calendar_year_month             INTEGER                         NOT NULL,"/>
  </r>
  <r>
    <x v="0"/>
    <s v="f_current_prior_activity"/>
    <n v="1"/>
    <x v="52"/>
    <s v="char"/>
    <n v="10"/>
    <n v="0"/>
    <n v="0"/>
    <n v="1"/>
    <x v="1"/>
    <x v="2"/>
    <x v="0"/>
    <s v="pi_account_index                "/>
    <s v="CHAR(10)                        "/>
    <s v="        pi_account_index                CHAR(10)                        NOT NULL,"/>
  </r>
  <r>
    <x v="0"/>
    <s v="f_current_prior_activity"/>
    <n v="2"/>
    <x v="58"/>
    <s v="char"/>
    <n v="6"/>
    <n v="0"/>
    <n v="0"/>
    <n v="2"/>
    <x v="1"/>
    <x v="4"/>
    <x v="0"/>
    <s v="pf_fund                         "/>
    <s v="CHAR(6)                         "/>
    <s v="        pf_fund                         CHAR(6)                         NOT NULL,"/>
  </r>
  <r>
    <x v="0"/>
    <s v="f_current_prior_activity"/>
    <n v="3"/>
    <x v="57"/>
    <s v="char"/>
    <n v="6"/>
    <m/>
    <n v="0"/>
    <n v="3"/>
    <x v="1"/>
    <x v="4"/>
    <x v="0"/>
    <s v="po_organization                 "/>
    <s v="CHAR(6)                         "/>
    <s v="        po_organization                 CHAR(6)                         NOT NULL,"/>
  </r>
  <r>
    <x v="0"/>
    <s v="f_current_prior_activity"/>
    <n v="4"/>
    <x v="53"/>
    <s v="char"/>
    <n v="6"/>
    <m/>
    <n v="0"/>
    <n v="4"/>
    <x v="1"/>
    <x v="4"/>
    <x v="0"/>
    <s v="pa_account                      "/>
    <s v="CHAR(6)                         "/>
    <s v="        pa_account                      CHAR(6)                         NOT NULL,"/>
  </r>
  <r>
    <x v="0"/>
    <s v="f_current_prior_activity"/>
    <n v="5"/>
    <x v="56"/>
    <s v="char"/>
    <n v="6"/>
    <m/>
    <n v="0"/>
    <n v="5"/>
    <x v="1"/>
    <x v="4"/>
    <x v="0"/>
    <s v="pp_program                      "/>
    <s v="CHAR(6)                         "/>
    <s v="        pp_program                      CHAR(6)                         NOT NULL,"/>
  </r>
  <r>
    <x v="0"/>
    <s v="f_current_prior_activity"/>
    <n v="6"/>
    <x v="51"/>
    <s v="char"/>
    <n v="6"/>
    <m/>
    <n v="0"/>
    <n v="6"/>
    <x v="1"/>
    <x v="4"/>
    <x v="0"/>
    <s v="pl_location                     "/>
    <s v="CHAR(6)                         "/>
    <s v="        pl_location                     CHAR(6)                         NOT NULL,"/>
  </r>
  <r>
    <x v="0"/>
    <s v="f_current_prior_activity"/>
    <n v="7"/>
    <x v="60"/>
    <s v="smallint"/>
    <n v="2"/>
    <m/>
    <n v="0"/>
    <n v="7"/>
    <x v="0"/>
    <x v="0"/>
    <x v="0"/>
    <s v="dt_sequence_number              "/>
    <s v="SMALLINT                        "/>
    <s v="        dt_sequence_number              SMALLINT                        NOT NULL,"/>
  </r>
  <r>
    <x v="0"/>
    <s v="f_current_prior_activity"/>
    <n v="8"/>
    <x v="61"/>
    <s v="char"/>
    <n v="8"/>
    <m/>
    <n v="0"/>
    <n v="8"/>
    <x v="1"/>
    <x v="5"/>
    <x v="0"/>
    <s v="lt_document_number              "/>
    <s v="CHAR(8)                         "/>
    <s v="        lt_document_number              CHAR(8)                         NOT NULL,"/>
  </r>
  <r>
    <x v="0"/>
    <s v="f_current_prior_activity"/>
    <n v="9"/>
    <x v="62"/>
    <s v="smalldatetime"/>
    <n v="4"/>
    <m/>
    <n v="0"/>
    <n v="9"/>
    <x v="5"/>
    <x v="3"/>
    <x v="0"/>
    <s v="lt_transaction_date             "/>
    <s v="SMALLDATETIME                   "/>
    <s v="        lt_transaction_date             SMALLDATETIME                   NOT NULL,"/>
  </r>
  <r>
    <x v="0"/>
    <s v="f_current_prior_activity"/>
    <n v="10"/>
    <x v="63"/>
    <s v="smallint"/>
    <n v="2"/>
    <m/>
    <n v="0"/>
    <n v="10"/>
    <x v="0"/>
    <x v="0"/>
    <x v="0"/>
    <s v="lt_item_number                  "/>
    <s v="SMALLINT                        "/>
    <s v="        lt_item_number                  SMALLINT                        NOT NULL,"/>
  </r>
  <r>
    <x v="0"/>
    <s v="f_current_prior_activity"/>
    <n v="11"/>
    <x v="64"/>
    <s v="smallint"/>
    <n v="2"/>
    <m/>
    <n v="0"/>
    <n v="11"/>
    <x v="0"/>
    <x v="0"/>
    <x v="0"/>
    <s v="lt_sequence_number              "/>
    <s v="SMALLINT                        "/>
    <s v="        lt_sequence_number              SMALLINT                        NOT NULL,"/>
  </r>
  <r>
    <x v="0"/>
    <s v="f_current_prior_activity"/>
    <n v="12"/>
    <x v="65"/>
    <s v="tinyint"/>
    <m/>
    <m/>
    <n v="0"/>
    <n v="12"/>
    <x v="0"/>
    <x v="0"/>
    <x v="0"/>
    <s v="lt_budget_period                "/>
    <s v="SMALLINT                        "/>
    <s v="        lt_budget_period                SMALLINT                        NOT NULL,"/>
  </r>
  <r>
    <x v="0"/>
    <s v="f_current_prior_activity"/>
    <n v="13"/>
    <x v="66"/>
    <s v="money"/>
    <m/>
    <m/>
    <n v="0"/>
    <n v="13"/>
    <x v="6"/>
    <x v="6"/>
    <x v="2"/>
    <s v="lt_amount                       "/>
    <s v="DECIMAL(19,4)                   "/>
    <s v="        lt_amount                       DECIMAL(19,4)                   NOT NULL,"/>
  </r>
  <r>
    <x v="0"/>
    <s v="f_current_prior_activity"/>
    <n v="14"/>
    <x v="67"/>
    <s v="char"/>
    <n v="35"/>
    <m/>
    <n v="0"/>
    <n v="14"/>
    <x v="4"/>
    <x v="7"/>
    <x v="0"/>
    <s v="lt_description                  "/>
    <s v="VARCHAR(35)                     "/>
    <s v="        lt_description                  VARCHAR(35)                     NOT NULL,"/>
  </r>
  <r>
    <x v="0"/>
    <s v="f_current_prior_activity"/>
    <n v="15"/>
    <x v="68"/>
    <s v="char"/>
    <n v="10"/>
    <m/>
    <n v="0"/>
    <n v="15"/>
    <x v="4"/>
    <x v="2"/>
    <x v="0"/>
    <s v="lt_document_reference_number    "/>
    <s v="VARCHAR(10)                     "/>
    <s v="        lt_document_reference_number    VARCHAR(10)                     NOT NULL,"/>
  </r>
  <r>
    <x v="0"/>
    <s v="f_current_prior_activity"/>
    <n v="16"/>
    <x v="69"/>
    <s v="char"/>
    <n v="1"/>
    <m/>
    <n v="0"/>
    <n v="16"/>
    <x v="1"/>
    <x v="1"/>
    <x v="0"/>
    <s v="lt_debit_credit_indicator       "/>
    <s v="CHAR(1)                         "/>
    <s v="        lt_debit_credit_indicator       CHAR(1)                         NOT NULL,"/>
  </r>
  <r>
    <x v="0"/>
    <s v="f_current_prior_activity"/>
    <n v="17"/>
    <x v="70"/>
    <s v="smalldatetime"/>
    <m/>
    <m/>
    <n v="0"/>
    <n v="17"/>
    <x v="2"/>
    <x v="2"/>
    <x v="1"/>
    <s v="lt_activity_date                "/>
    <s v="DATETIME2                       "/>
    <s v="        lt_activity_date                DATETIME2                       NOT NULL,"/>
  </r>
  <r>
    <x v="0"/>
    <s v="f_current_prior_activity"/>
    <n v="18"/>
    <x v="71"/>
    <s v="char"/>
    <n v="8"/>
    <m/>
    <n v="0"/>
    <n v="18"/>
    <x v="4"/>
    <x v="5"/>
    <x v="0"/>
    <s v="lt_encumbrance_number           "/>
    <s v="VARCHAR(8)                      "/>
    <s v="        lt_encumbrance_number           VARCHAR(8)                      NOT NULL,"/>
  </r>
  <r>
    <x v="0"/>
    <s v="f_current_prior_activity"/>
    <n v="19"/>
    <x v="72"/>
    <s v="char"/>
    <n v="1"/>
    <m/>
    <n v="0"/>
    <n v="19"/>
    <x v="1"/>
    <x v="1"/>
    <x v="0"/>
    <s v="lt_encumbrance_action           "/>
    <s v="CHAR(1)                         "/>
    <s v="        lt_encumbrance_action           CHAR(1)                         NOT NULL,"/>
  </r>
  <r>
    <x v="0"/>
    <s v="f_current_prior_activity"/>
    <n v="20"/>
    <x v="73"/>
    <s v="smallint"/>
    <m/>
    <m/>
    <n v="0"/>
    <n v="20"/>
    <x v="0"/>
    <x v="0"/>
    <x v="0"/>
    <s v="lt_encumbrance_item             "/>
    <s v="SMALLINT                        "/>
    <s v="        lt_encumbrance_item             SMALLINT                        NOT NULL,"/>
  </r>
  <r>
    <x v="0"/>
    <s v="f_current_prior_activity"/>
    <n v="21"/>
    <x v="74"/>
    <s v="smallint"/>
    <m/>
    <m/>
    <n v="0"/>
    <n v="21"/>
    <x v="0"/>
    <x v="0"/>
    <x v="0"/>
    <s v="lt_encumbrance_sequence         "/>
    <s v="SMALLINT                        "/>
    <s v="        lt_encumbrance_sequence         SMALLINT                        NOT NULL,"/>
  </r>
  <r>
    <x v="0"/>
    <s v="f_current_prior_activity"/>
    <n v="22"/>
    <x v="75"/>
    <s v="char"/>
    <n v="1"/>
    <m/>
    <n v="0"/>
    <n v="22"/>
    <x v="1"/>
    <x v="1"/>
    <x v="0"/>
    <s v="lt_encumbrance_type             "/>
    <s v="CHAR(1)                         "/>
    <s v="        lt_encumbrance_type             CHAR(1)                         NOT NULL,"/>
  </r>
  <r>
    <x v="0"/>
    <s v="f_current_prior_activity"/>
    <n v="23"/>
    <x v="76"/>
    <s v="char"/>
    <n v="10"/>
    <n v="0"/>
    <n v="0"/>
    <n v="23"/>
    <x v="1"/>
    <x v="2"/>
    <x v="0"/>
    <s v="v_vendor_code                   "/>
    <s v="CHAR(10)                        "/>
    <s v="        v_vendor_code                   CHAR(10)                        NOT NULL,"/>
  </r>
  <r>
    <x v="0"/>
    <s v="f_current_prior_activity"/>
    <n v="24"/>
    <x v="77"/>
    <s v="char"/>
    <n v="4"/>
    <m/>
    <n v="0"/>
    <n v="24"/>
    <x v="1"/>
    <x v="3"/>
    <x v="0"/>
    <s v="lt_rule_class_code              "/>
    <s v="CHAR(4)                         "/>
    <s v="        lt_rule_class_code              CHAR(4)                         NOT NULL,"/>
  </r>
  <r>
    <x v="0"/>
    <s v="f_current_prior_activity"/>
    <n v="25"/>
    <x v="78"/>
    <s v="char"/>
    <n v="3"/>
    <m/>
    <n v="0"/>
    <n v="25"/>
    <x v="4"/>
    <x v="9"/>
    <x v="0"/>
    <s v="lt_encumbrance_doc_type         "/>
    <s v="VARCHAR(3)                      "/>
    <s v="        lt_encumbrance_doc_type         VARCHAR(3)                      NOT NULL,"/>
  </r>
  <r>
    <x v="0"/>
    <s v="f_current_prior_activity"/>
    <n v="26"/>
    <x v="79"/>
    <s v="char"/>
    <n v="1"/>
    <m/>
    <n v="0"/>
    <n v="26"/>
    <x v="1"/>
    <x v="1"/>
    <x v="0"/>
    <s v="la_ledger_indicator             "/>
    <s v="CHAR(1)                         "/>
    <s v="        la_ledger_indicator             CHAR(1)                         NOT NULL,"/>
  </r>
  <r>
    <x v="0"/>
    <s v="f_current_prior_activity"/>
    <n v="27"/>
    <x v="80"/>
    <s v="char"/>
    <n v="2"/>
    <m/>
    <n v="0"/>
    <n v="27"/>
    <x v="1"/>
    <x v="0"/>
    <x v="0"/>
    <s v="la_field_indicator              "/>
    <s v="CHAR(2)                         "/>
    <s v="        la_field_indicator              CHAR(2)                         NOT NULL,"/>
  </r>
  <r>
    <x v="0"/>
    <s v="f_current_prior_activity"/>
    <n v="28"/>
    <x v="81"/>
    <s v="money"/>
    <m/>
    <m/>
    <n v="0"/>
    <n v="28"/>
    <x v="6"/>
    <x v="6"/>
    <x v="2"/>
    <s v="la_amount                       "/>
    <s v="DECIMAL(19,4)                   "/>
    <s v="        la_amount                       DECIMAL(19,4)                   NOT NULL,"/>
  </r>
  <r>
    <x v="0"/>
    <s v="f_current_prior_activity"/>
    <n v="29"/>
    <x v="82"/>
    <s v="smallint"/>
    <m/>
    <m/>
    <n v="0"/>
    <n v="29"/>
    <x v="0"/>
    <x v="0"/>
    <x v="0"/>
    <s v="la_rule_sequence                "/>
    <s v="SMALLINT                        "/>
    <s v="        la_rule_sequence                SMALLINT                        NOT NULL,"/>
  </r>
  <r>
    <x v="0"/>
    <s v="f_current_prior_activity"/>
    <n v="30"/>
    <x v="83"/>
    <s v="char"/>
    <n v="4"/>
    <m/>
    <n v="0"/>
    <n v="30"/>
    <x v="1"/>
    <x v="3"/>
    <x v="0"/>
    <s v="la_process_code                 "/>
    <s v="CHAR(4)                         "/>
    <s v="        la_process_code                 CHAR(4)                         NOT NULL,"/>
  </r>
  <r>
    <x v="0"/>
    <s v="f_current_prior_activity"/>
    <n v="31"/>
    <x v="84"/>
    <s v="char"/>
    <n v="1"/>
    <m/>
    <n v="0"/>
    <n v="31"/>
    <x v="1"/>
    <x v="1"/>
    <x v="0"/>
    <s v="la_debit_credit                 "/>
    <s v="CHAR(1)                         "/>
    <s v="        la_debit_credit                 CHAR(1)                         NOT NULL,"/>
  </r>
  <r>
    <x v="0"/>
    <s v="f_current_prior_activity"/>
    <n v="32"/>
    <x v="85"/>
    <s v="binary"/>
    <n v="6"/>
    <m/>
    <n v="0"/>
    <n v="32"/>
    <x v="1"/>
    <x v="8"/>
    <x v="0"/>
    <s v="la_id                           "/>
    <s v="CHAR(12)                        "/>
    <s v="        la_id                           CHAR(12)                        NOT NULL,"/>
  </r>
  <r>
    <x v="0"/>
    <s v="f_current_prior_activity"/>
    <n v="33"/>
    <x v="86"/>
    <s v="binary"/>
    <n v="6"/>
    <m/>
    <n v="0"/>
    <n v="33"/>
    <x v="1"/>
    <x v="8"/>
    <x v="0"/>
    <s v="lt_id                           "/>
    <s v="CHAR(12)                        "/>
    <s v="        lt_id                           CHAR(12)                        NOT NULL,"/>
  </r>
  <r>
    <x v="0"/>
    <s v="f_current_prior_activity"/>
    <n v="34"/>
    <x v="87"/>
    <s v="binary"/>
    <n v="6"/>
    <m/>
    <n v="0"/>
    <n v="34"/>
    <x v="1"/>
    <x v="8"/>
    <x v="0"/>
    <s v="if_id                           "/>
    <s v="CHAR(12)                        "/>
    <s v="        if_id                           CHAR(12)                        NOT NULL,"/>
  </r>
  <r>
    <x v="0"/>
    <s v="f_current_prior_activity"/>
    <n v="35"/>
    <x v="88"/>
    <s v="binary"/>
    <n v="6"/>
    <m/>
    <n v="0"/>
    <n v="35"/>
    <x v="1"/>
    <x v="8"/>
    <x v="0"/>
    <s v="ol_id                           "/>
    <s v="CHAR(12)                        "/>
    <s v="        ol_id                           CHAR(12)                        NOT NULL,"/>
  </r>
  <r>
    <x v="0"/>
    <s v="f_current_prior_activity"/>
    <n v="36"/>
    <x v="89"/>
    <s v="binary"/>
    <n v="6"/>
    <m/>
    <n v="0"/>
    <n v="36"/>
    <x v="1"/>
    <x v="8"/>
    <x v="0"/>
    <s v="gl_id                           "/>
    <s v="CHAR(12)                        "/>
    <s v="        gl_id                           CHAR(12)                        NOT NULL,"/>
  </r>
  <r>
    <x v="0"/>
    <s v="f_current_prior_activity"/>
    <n v="37"/>
    <x v="0"/>
    <s v="smallint"/>
    <m/>
    <n v="0"/>
    <n v="0"/>
    <n v="37"/>
    <x v="0"/>
    <x v="0"/>
    <x v="0"/>
    <s v="accounting_period               "/>
    <s v="SMALLINT                        "/>
    <s v="        accounting_period               SMALLINT                        NOT NULL,"/>
  </r>
  <r>
    <x v="0"/>
    <s v="f_current_prior_activity"/>
    <n v="38"/>
    <x v="2"/>
    <s v="smalldatetime"/>
    <m/>
    <m/>
    <n v="0"/>
    <n v="38"/>
    <x v="2"/>
    <x v="2"/>
    <x v="1"/>
    <s v="refresh_date                    "/>
    <s v="DATETIME2                       "/>
    <s v="        refresh_date                    DATETIME2                       NOT NULL,"/>
  </r>
  <r>
    <x v="0"/>
    <s v="f_current_prior_activity"/>
    <n v="39"/>
    <x v="5"/>
    <s v="int"/>
    <n v="4"/>
    <m/>
    <n v="1"/>
    <n v="39"/>
    <x v="3"/>
    <x v="3"/>
    <x v="0"/>
    <s v="full_accounting_period          "/>
    <s v="INTEGER                         "/>
    <s v="        full_accounting_period          INTEGER                             NULL,"/>
  </r>
  <r>
    <x v="0"/>
    <s v="f_data_location"/>
    <n v="0"/>
    <x v="90"/>
    <s v="tinyint"/>
    <n v="1"/>
    <m/>
    <n v="0"/>
    <n v="0"/>
    <x v="0"/>
    <x v="0"/>
    <x v="0"/>
    <s v="dl_fiscal_year                  "/>
    <s v="SMALLINT                        "/>
    <s v="        rowguid                     UNIQUEIDENTIFIER ROWGUIDCOL    NOT NULL DEFAULT NEWSEQUENTIALID(),_x000d_        version_number              ROWVERSION_x000d_    )_x000d_END TRY_x000d_BEGIN CATCH_x000d_    EXEC dbo.PrintError_x000d_    EXEC dbo.LogError_x000d_END CATCH_x000d__x000d_PRINT '-- ga.f_data_location'_x000d_BEGIN TRY_x000d_    CREATE TABLE ga.f_data_location_x000d_    (_x000d_        dl_fiscal_year                  SMALLINT                        NOT NULL,"/>
  </r>
  <r>
    <x v="0"/>
    <s v="f_data_location"/>
    <n v="1"/>
    <x v="91"/>
    <s v="varchar"/>
    <n v="40"/>
    <m/>
    <n v="0"/>
    <n v="1"/>
    <x v="4"/>
    <x v="10"/>
    <x v="0"/>
    <s v="dl_location                     "/>
    <s v="VARCHAR(30)                     "/>
    <s v="        dl_location                     VARCHAR(30)                     NOT NULL,"/>
  </r>
  <r>
    <x v="0"/>
    <s v="f_document_type"/>
    <n v="0"/>
    <x v="60"/>
    <s v="smallint"/>
    <n v="2"/>
    <m/>
    <n v="0"/>
    <n v="0"/>
    <x v="0"/>
    <x v="0"/>
    <x v="0"/>
    <s v="dt_sequence_number              "/>
    <s v="SMALLINT                        "/>
    <s v="        rowguid                     UNIQUEIDENTIFIER ROWGUIDCOL    NOT NULL DEFAULT NEWSEQUENTIALID(),_x000d_        version_number              ROWVERSION_x000d_    )_x000d_END TRY_x000d_BEGIN CATCH_x000d_    EXEC dbo.PrintError_x000d_    EXEC dbo.LogError_x000d_END CATCH_x000d__x000d_PRINT '-- ga.f_document_type'_x000d_BEGIN TRY_x000d_    CREATE TABLE ga.f_document_type_x000d_    (_x000d_        dt_sequence_number              SMALLINT                        NOT NULL,"/>
  </r>
  <r>
    <x v="0"/>
    <s v="f_document_type"/>
    <n v="1"/>
    <x v="92"/>
    <s v="char"/>
    <n v="3"/>
    <m/>
    <n v="0"/>
    <n v="1"/>
    <x v="1"/>
    <x v="9"/>
    <x v="0"/>
    <s v="dt_document_type                "/>
    <s v="CHAR(3)                         "/>
    <s v="        dt_document_type                CHAR(3)                         NOT NULL,"/>
  </r>
  <r>
    <x v="0"/>
    <s v="f_document_type"/>
    <n v="2"/>
    <x v="93"/>
    <s v="char"/>
    <n v="35"/>
    <m/>
    <n v="0"/>
    <n v="2"/>
    <x v="4"/>
    <x v="7"/>
    <x v="0"/>
    <s v="dt_title                        "/>
    <s v="VARCHAR(35)                     "/>
    <s v="        dt_title                        VARCHAR(35)                     NOT NULL,"/>
  </r>
  <r>
    <x v="0"/>
    <s v="f_document_type"/>
    <n v="3"/>
    <x v="2"/>
    <s v="smalldatetime"/>
    <m/>
    <m/>
    <n v="0"/>
    <n v="3"/>
    <x v="2"/>
    <x v="2"/>
    <x v="1"/>
    <s v="refresh_date                    "/>
    <s v="DATETIME2                       "/>
    <s v="        refresh_date                    DATETIME2                       NOT NULL,"/>
  </r>
  <r>
    <x v="0"/>
    <s v="f_el_detail_v"/>
    <n v="0"/>
    <x v="0"/>
    <s v="smallint"/>
    <m/>
    <n v="0"/>
    <n v="0"/>
    <n v="0"/>
    <x v="0"/>
    <x v="0"/>
    <x v="0"/>
    <s v="accounting_period               "/>
    <s v="SMALLINT                        "/>
    <s v="        rowguid                     UNIQUEIDENTIFIER ROWGUIDCOL    NOT NULL DEFAULT NEWSEQUENTIALID(),_x000d_        version_number              ROWVERSION_x000d_    )_x000d_END TRY_x000d_BEGIN CATCH_x000d_    EXEC dbo.PrintError_x000d_    EXEC dbo.LogError_x000d_END CATCH_x000d__x000d_PRINT '-- ga.f_el_detail_v'_x000d_BEGIN TRY_x000d_    CREATE TABLE ga.f_el_detail_v_x000d_    (_x000d_        accounting_period               SMALLINT                        NOT NULL,"/>
  </r>
  <r>
    <x v="0"/>
    <s v="f_el_detail_v"/>
    <n v="1"/>
    <x v="6"/>
    <s v="char"/>
    <n v="10"/>
    <n v="0"/>
    <n v="0"/>
    <n v="1"/>
    <x v="1"/>
    <x v="2"/>
    <x v="0"/>
    <s v="account_index                   "/>
    <s v="CHAR(10)                        "/>
    <s v="        account_index                   CHAR(10)                        NOT NULL,"/>
  </r>
  <r>
    <x v="0"/>
    <s v="f_el_detail_v"/>
    <n v="2"/>
    <x v="7"/>
    <s v="char"/>
    <n v="6"/>
    <n v="0"/>
    <n v="0"/>
    <n v="2"/>
    <x v="1"/>
    <x v="4"/>
    <x v="0"/>
    <s v="fund                            "/>
    <s v="CHAR(6)                         "/>
    <s v="        fund                            CHAR(6)                         NOT NULL,"/>
  </r>
  <r>
    <x v="0"/>
    <s v="f_el_detail_v"/>
    <n v="3"/>
    <x v="8"/>
    <s v="char"/>
    <n v="6"/>
    <m/>
    <n v="0"/>
    <n v="3"/>
    <x v="1"/>
    <x v="4"/>
    <x v="0"/>
    <s v="organization                    "/>
    <s v="CHAR(6)                         "/>
    <s v="        organization                    CHAR(6)                         NOT NULL,"/>
  </r>
  <r>
    <x v="0"/>
    <s v="f_el_detail_v"/>
    <n v="4"/>
    <x v="9"/>
    <s v="char"/>
    <n v="6"/>
    <m/>
    <n v="0"/>
    <n v="4"/>
    <x v="1"/>
    <x v="4"/>
    <x v="0"/>
    <s v="account                         "/>
    <s v="CHAR(6)                         "/>
    <s v="        account                         CHAR(6)                         NOT NULL,"/>
  </r>
  <r>
    <x v="0"/>
    <s v="f_el_detail_v"/>
    <n v="5"/>
    <x v="10"/>
    <s v="char"/>
    <n v="6"/>
    <m/>
    <n v="0"/>
    <n v="5"/>
    <x v="1"/>
    <x v="4"/>
    <x v="0"/>
    <s v="program                         "/>
    <s v="CHAR(6)                         "/>
    <s v="        program                         CHAR(6)                         NOT NULL,"/>
  </r>
  <r>
    <x v="0"/>
    <s v="f_el_detail_v"/>
    <n v="6"/>
    <x v="11"/>
    <s v="char"/>
    <n v="6"/>
    <m/>
    <n v="0"/>
    <n v="6"/>
    <x v="1"/>
    <x v="4"/>
    <x v="0"/>
    <s v="[location]                      "/>
    <s v="CHAR(6)                         "/>
    <s v="        [location]                      CHAR(6)                         NOT NULL,"/>
  </r>
  <r>
    <x v="0"/>
    <s v="f_el_detail_v"/>
    <n v="7"/>
    <x v="12"/>
    <s v="char"/>
    <n v="4"/>
    <m/>
    <n v="0"/>
    <n v="7"/>
    <x v="1"/>
    <x v="3"/>
    <x v="0"/>
    <s v="rule_class_code                 "/>
    <s v="CHAR(4)                         "/>
    <s v="        rule_class_code                 CHAR(4)                         NOT NULL,"/>
  </r>
  <r>
    <x v="0"/>
    <s v="f_el_detail_v"/>
    <n v="8"/>
    <x v="13"/>
    <s v="char"/>
    <n v="8"/>
    <m/>
    <n v="0"/>
    <n v="8"/>
    <x v="1"/>
    <x v="5"/>
    <x v="0"/>
    <s v="document_number                 "/>
    <s v="CHAR(8)                         "/>
    <s v="        document_number                 CHAR(8)                         NOT NULL,"/>
  </r>
  <r>
    <x v="0"/>
    <s v="f_el_detail_v"/>
    <n v="9"/>
    <x v="14"/>
    <s v="smallint"/>
    <n v="2"/>
    <m/>
    <n v="0"/>
    <n v="9"/>
    <x v="0"/>
    <x v="0"/>
    <x v="0"/>
    <s v="sequence_number                 "/>
    <s v="SMALLINT                        "/>
    <s v="        sequence_number                 SMALLINT                        NOT NULL,"/>
  </r>
  <r>
    <x v="0"/>
    <s v="f_el_detail_v"/>
    <n v="10"/>
    <x v="15"/>
    <s v="smalldatetime"/>
    <m/>
    <m/>
    <n v="0"/>
    <n v="10"/>
    <x v="2"/>
    <x v="2"/>
    <x v="1"/>
    <s v="activity_date                   "/>
    <s v="DATETIME2                       "/>
    <s v="        activity_date                   DATETIME2                       NOT NULL,"/>
  </r>
  <r>
    <x v="0"/>
    <s v="f_el_detail_v"/>
    <n v="11"/>
    <x v="16"/>
    <s v="char"/>
    <n v="10"/>
    <m/>
    <n v="0"/>
    <n v="11"/>
    <x v="4"/>
    <x v="2"/>
    <x v="0"/>
    <s v="document_reference_number       "/>
    <s v="VARCHAR(10)                     "/>
    <s v="        document_reference_number       VARCHAR(10)                     NOT NULL,"/>
  </r>
  <r>
    <x v="0"/>
    <s v="f_el_detail_v"/>
    <n v="12"/>
    <x v="17"/>
    <s v="smalldatetime"/>
    <n v="4"/>
    <m/>
    <n v="0"/>
    <n v="12"/>
    <x v="5"/>
    <x v="3"/>
    <x v="0"/>
    <s v="transaction_date                "/>
    <s v="SMALLDATETIME                   "/>
    <s v="        transaction_date                SMALLDATETIME                   NOT NULL,"/>
  </r>
  <r>
    <x v="0"/>
    <s v="f_el_detail_v"/>
    <n v="13"/>
    <x v="18"/>
    <s v="money"/>
    <m/>
    <m/>
    <n v="0"/>
    <n v="13"/>
    <x v="6"/>
    <x v="6"/>
    <x v="2"/>
    <s v="amount                          "/>
    <s v="DECIMAL(19,4)                   "/>
    <s v="        amount                          DECIMAL(19,4)                   NOT NULL,"/>
  </r>
  <r>
    <x v="0"/>
    <s v="f_el_detail_v"/>
    <n v="14"/>
    <x v="19"/>
    <s v="char"/>
    <n v="35"/>
    <m/>
    <n v="0"/>
    <n v="14"/>
    <x v="4"/>
    <x v="7"/>
    <x v="0"/>
    <s v="description                     "/>
    <s v="VARCHAR(35)                     "/>
    <s v="        description                     VARCHAR(35)                     NOT NULL,"/>
  </r>
  <r>
    <x v="0"/>
    <s v="f_el_detail_v"/>
    <n v="15"/>
    <x v="20"/>
    <s v="char"/>
    <n v="1"/>
    <m/>
    <n v="0"/>
    <n v="15"/>
    <x v="1"/>
    <x v="1"/>
    <x v="0"/>
    <s v="debit_credit_indicator          "/>
    <s v="CHAR(1)                         "/>
    <s v="        debit_credit_indicator          CHAR(1)                         NOT NULL,"/>
  </r>
  <r>
    <x v="0"/>
    <s v="f_el_detail_v"/>
    <n v="16"/>
    <x v="21"/>
    <s v="char"/>
    <n v="1"/>
    <m/>
    <n v="0"/>
    <n v="16"/>
    <x v="1"/>
    <x v="1"/>
    <x v="0"/>
    <s v="debit_credit                    "/>
    <s v="CHAR(1)                         "/>
    <s v="        debit_credit                    CHAR(1)                         NOT NULL,"/>
  </r>
  <r>
    <x v="0"/>
    <s v="f_el_detail_v"/>
    <n v="17"/>
    <x v="22"/>
    <s v="char"/>
    <n v="8"/>
    <m/>
    <n v="0"/>
    <n v="17"/>
    <x v="1"/>
    <x v="5"/>
    <x v="0"/>
    <s v="encumbrance_number              "/>
    <s v="CHAR(8)                         "/>
    <s v="        encumbrance_number              CHAR(8)                         NOT NULL,"/>
  </r>
  <r>
    <x v="0"/>
    <s v="f_el_detail_v"/>
    <n v="18"/>
    <x v="23"/>
    <s v="char"/>
    <n v="1"/>
    <m/>
    <n v="0"/>
    <n v="18"/>
    <x v="1"/>
    <x v="1"/>
    <x v="0"/>
    <s v="encumbrance_action              "/>
    <s v="CHAR(1)                         "/>
    <s v="        encumbrance_action              CHAR(1)                         NOT NULL,"/>
  </r>
  <r>
    <x v="0"/>
    <s v="f_el_detail_v"/>
    <n v="19"/>
    <x v="24"/>
    <s v="char"/>
    <n v="1"/>
    <m/>
    <n v="0"/>
    <n v="19"/>
    <x v="1"/>
    <x v="1"/>
    <x v="0"/>
    <s v="encumbrance_type                "/>
    <s v="CHAR(1)                         "/>
    <s v="        encumbrance_type                CHAR(1)                         NOT NULL,"/>
  </r>
  <r>
    <x v="0"/>
    <s v="f_el_detail_v"/>
    <n v="20"/>
    <x v="25"/>
    <s v="char"/>
    <n v="10"/>
    <n v="0"/>
    <n v="0"/>
    <n v="20"/>
    <x v="1"/>
    <x v="2"/>
    <x v="0"/>
    <s v="vendor_code                     "/>
    <s v="CHAR(10)                        "/>
    <s v="        vendor_code                     CHAR(10)                        NOT NULL,"/>
  </r>
  <r>
    <x v="0"/>
    <s v="f_el_detail_v"/>
    <n v="21"/>
    <x v="26"/>
    <s v="smallint"/>
    <n v="2"/>
    <m/>
    <n v="0"/>
    <n v="21"/>
    <x v="0"/>
    <x v="0"/>
    <x v="0"/>
    <s v="item_number                     "/>
    <s v="SMALLINT                        "/>
    <s v="        item_number                     SMALLINT                        NOT NULL,"/>
  </r>
  <r>
    <x v="0"/>
    <s v="f_el_detail_v"/>
    <n v="22"/>
    <x v="27"/>
    <s v="smallint"/>
    <m/>
    <m/>
    <n v="0"/>
    <n v="22"/>
    <x v="0"/>
    <x v="0"/>
    <x v="0"/>
    <s v="encumbrance_item                "/>
    <s v="SMALLINT                        "/>
    <s v="        encumbrance_item                SMALLINT                        NOT NULL,"/>
  </r>
  <r>
    <x v="0"/>
    <s v="f_el_detail_v"/>
    <n v="23"/>
    <x v="28"/>
    <s v="smallint"/>
    <m/>
    <m/>
    <n v="0"/>
    <n v="23"/>
    <x v="0"/>
    <x v="0"/>
    <x v="0"/>
    <s v="encumbrance_sequence            "/>
    <s v="SMALLINT                        "/>
    <s v="        encumbrance_sequence            SMALLINT                        NOT NULL,"/>
  </r>
  <r>
    <x v="0"/>
    <s v="f_el_detail_v"/>
    <n v="24"/>
    <x v="29"/>
    <s v="tinyint"/>
    <m/>
    <m/>
    <n v="0"/>
    <n v="24"/>
    <x v="0"/>
    <x v="0"/>
    <x v="0"/>
    <s v="budget_period                   "/>
    <s v="SMALLINT                        "/>
    <s v="        budget_period                   SMALLINT                        NOT NULL,"/>
  </r>
  <r>
    <x v="0"/>
    <s v="f_el_detail_v"/>
    <n v="25"/>
    <x v="30"/>
    <s v="smallint"/>
    <n v="2"/>
    <m/>
    <n v="0"/>
    <n v="25"/>
    <x v="0"/>
    <x v="0"/>
    <x v="0"/>
    <s v="document_type_sequence_number   "/>
    <s v="SMALLINT                        "/>
    <s v="        document_type_sequence_number   SMALLINT                        NOT NULL,"/>
  </r>
  <r>
    <x v="0"/>
    <s v="f_el_detail_v"/>
    <n v="26"/>
    <x v="31"/>
    <s v="char"/>
    <n v="1"/>
    <m/>
    <n v="0"/>
    <n v="26"/>
    <x v="1"/>
    <x v="1"/>
    <x v="0"/>
    <s v="ledger_indicator                "/>
    <s v="CHAR(1)                         "/>
    <s v="        ledger_indicator                CHAR(1)                         NOT NULL,"/>
  </r>
  <r>
    <x v="0"/>
    <s v="f_el_detail_v"/>
    <n v="27"/>
    <x v="32"/>
    <s v="char"/>
    <n v="2"/>
    <m/>
    <n v="0"/>
    <n v="27"/>
    <x v="1"/>
    <x v="0"/>
    <x v="0"/>
    <s v="field_indicator                 "/>
    <s v="CHAR(2)                         "/>
    <s v="        field_indicator                 CHAR(2)                         NOT NULL,"/>
  </r>
  <r>
    <x v="0"/>
    <s v="f_el_detail_v"/>
    <n v="28"/>
    <x v="33"/>
    <s v="char"/>
    <n v="4"/>
    <m/>
    <n v="0"/>
    <n v="28"/>
    <x v="1"/>
    <x v="3"/>
    <x v="0"/>
    <s v="process_code                    "/>
    <s v="CHAR(4)                         "/>
    <s v="        process_code                    CHAR(4)                         NOT NULL,"/>
  </r>
  <r>
    <x v="0"/>
    <s v="f_el_detail_v"/>
    <n v="29"/>
    <x v="34"/>
    <s v="smallint"/>
    <m/>
    <m/>
    <n v="0"/>
    <n v="29"/>
    <x v="0"/>
    <x v="0"/>
    <x v="0"/>
    <s v="rule_sequence                   "/>
    <s v="SMALLINT                        "/>
    <s v="        rule_sequence                   SMALLINT                        NOT NULL,"/>
  </r>
  <r>
    <x v="0"/>
    <s v="f_el_detail_v"/>
    <n v="30"/>
    <x v="35"/>
    <s v="binary"/>
    <n v="6"/>
    <m/>
    <n v="0"/>
    <n v="30"/>
    <x v="1"/>
    <x v="8"/>
    <x v="0"/>
    <s v="ledger_activity_id              "/>
    <s v="CHAR(12)                        "/>
    <s v="        ledger_activity_id              CHAR(12)                        NOT NULL,"/>
  </r>
  <r>
    <x v="0"/>
    <s v="f_el_detail_v"/>
    <n v="31"/>
    <x v="2"/>
    <s v="smalldatetime"/>
    <m/>
    <m/>
    <n v="0"/>
    <n v="31"/>
    <x v="2"/>
    <x v="2"/>
    <x v="1"/>
    <s v="refresh_date                    "/>
    <s v="DATETIME2                       "/>
    <s v="        refresh_date                    DATETIME2                       NOT NULL,"/>
  </r>
  <r>
    <x v="0"/>
    <s v="f_el_detail_v"/>
    <n v="32"/>
    <x v="36"/>
    <s v="money"/>
    <m/>
    <m/>
    <n v="0"/>
    <n v="32"/>
    <x v="6"/>
    <x v="6"/>
    <x v="2"/>
    <s v="transaction_amount              "/>
    <s v="DECIMAL(19,4)                   "/>
    <s v="        transaction_amount              DECIMAL(19,4)                   NOT NULL,"/>
  </r>
  <r>
    <x v="0"/>
    <s v="f_el_detail_v"/>
    <n v="33"/>
    <x v="37"/>
    <s v="binary"/>
    <n v="6"/>
    <m/>
    <n v="0"/>
    <n v="33"/>
    <x v="1"/>
    <x v="8"/>
    <x v="0"/>
    <s v="ledger_transaction_id           "/>
    <s v="CHAR(12)                        "/>
    <s v="        ledger_transaction_id           CHAR(12)                        NOT NULL,"/>
  </r>
  <r>
    <x v="0"/>
    <s v="f_el_detail_v"/>
    <n v="34"/>
    <x v="38"/>
    <s v="binary"/>
    <n v="6"/>
    <m/>
    <n v="0"/>
    <n v="34"/>
    <x v="1"/>
    <x v="8"/>
    <x v="0"/>
    <s v="ifoapal_id                      "/>
    <s v="CHAR(12)                        "/>
    <s v="        ifoapal_id                      CHAR(12)                        NOT NULL,"/>
  </r>
  <r>
    <x v="0"/>
    <s v="f_el_detail_v"/>
    <n v="35"/>
    <x v="39"/>
    <s v="binary"/>
    <n v="6"/>
    <m/>
    <n v="0"/>
    <n v="35"/>
    <x v="1"/>
    <x v="8"/>
    <x v="0"/>
    <s v="operating_ledger_id             "/>
    <s v="CHAR(12)                        "/>
    <s v="        operating_ledger_id             CHAR(12)                        NOT NULL,"/>
  </r>
  <r>
    <x v="0"/>
    <s v="f_el_detail_v"/>
    <n v="36"/>
    <x v="40"/>
    <s v="binary"/>
    <n v="6"/>
    <m/>
    <n v="0"/>
    <n v="36"/>
    <x v="1"/>
    <x v="8"/>
    <x v="0"/>
    <s v="general_ledger_id               "/>
    <s v="CHAR(12)                        "/>
    <s v="        general_ledger_id               CHAR(12)                        NOT NULL,"/>
  </r>
  <r>
    <x v="0"/>
    <s v="f_fin_detail_v"/>
    <n v="0"/>
    <x v="0"/>
    <s v="smallint"/>
    <m/>
    <n v="0"/>
    <n v="0"/>
    <n v="0"/>
    <x v="0"/>
    <x v="0"/>
    <x v="0"/>
    <s v="accounting_period               "/>
    <s v="SMALLINT                        "/>
    <s v="        rowguid                     UNIQUEIDENTIFIER ROWGUIDCOL    NOT NULL DEFAULT NEWSEQUENTIALID(),_x000d_        version_number              ROWVERSION_x000d_    )_x000d_END TRY_x000d_BEGIN CATCH_x000d_    EXEC dbo.PrintError_x000d_    EXEC dbo.LogError_x000d_END CATCH_x000d__x000d_PRINT '-- ga.f_fin_detail_v'_x000d_BEGIN TRY_x000d_    CREATE TABLE ga.f_fin_detail_v_x000d_    (_x000d_        accounting_period               SMALLINT                        NOT NULL,"/>
  </r>
  <r>
    <x v="0"/>
    <s v="f_fin_detail_v"/>
    <n v="1"/>
    <x v="6"/>
    <s v="char"/>
    <n v="10"/>
    <n v="0"/>
    <n v="0"/>
    <n v="1"/>
    <x v="1"/>
    <x v="2"/>
    <x v="0"/>
    <s v="account_index                   "/>
    <s v="CHAR(10)                        "/>
    <s v="        account_index                   CHAR(10)                        NOT NULL,"/>
  </r>
  <r>
    <x v="0"/>
    <s v="f_fin_detail_v"/>
    <n v="2"/>
    <x v="7"/>
    <s v="char"/>
    <n v="6"/>
    <n v="0"/>
    <n v="0"/>
    <n v="2"/>
    <x v="1"/>
    <x v="4"/>
    <x v="0"/>
    <s v="fund                            "/>
    <s v="CHAR(6)                         "/>
    <s v="        fund                            CHAR(6)                         NOT NULL,"/>
  </r>
  <r>
    <x v="0"/>
    <s v="f_fin_detail_v"/>
    <n v="3"/>
    <x v="8"/>
    <s v="char"/>
    <n v="6"/>
    <m/>
    <n v="0"/>
    <n v="3"/>
    <x v="1"/>
    <x v="4"/>
    <x v="0"/>
    <s v="organization                    "/>
    <s v="CHAR(6)                         "/>
    <s v="        organization                    CHAR(6)                         NOT NULL,"/>
  </r>
  <r>
    <x v="0"/>
    <s v="f_fin_detail_v"/>
    <n v="4"/>
    <x v="9"/>
    <s v="char"/>
    <n v="6"/>
    <m/>
    <n v="0"/>
    <n v="4"/>
    <x v="1"/>
    <x v="4"/>
    <x v="0"/>
    <s v="account                         "/>
    <s v="CHAR(6)                         "/>
    <s v="        account                         CHAR(6)                         NOT NULL,"/>
  </r>
  <r>
    <x v="0"/>
    <s v="f_fin_detail_v"/>
    <n v="5"/>
    <x v="10"/>
    <s v="char"/>
    <n v="6"/>
    <m/>
    <n v="0"/>
    <n v="5"/>
    <x v="1"/>
    <x v="4"/>
    <x v="0"/>
    <s v="program                         "/>
    <s v="CHAR(6)                         "/>
    <s v="        program                         CHAR(6)                         NOT NULL,"/>
  </r>
  <r>
    <x v="0"/>
    <s v="f_fin_detail_v"/>
    <n v="6"/>
    <x v="11"/>
    <s v="char"/>
    <n v="6"/>
    <m/>
    <n v="0"/>
    <n v="6"/>
    <x v="1"/>
    <x v="4"/>
    <x v="0"/>
    <s v="[location]                      "/>
    <s v="CHAR(6)                         "/>
    <s v="        [location]                      CHAR(6)                         NOT NULL,"/>
  </r>
  <r>
    <x v="0"/>
    <s v="f_fin_detail_v"/>
    <n v="7"/>
    <x v="12"/>
    <s v="char"/>
    <n v="4"/>
    <m/>
    <n v="0"/>
    <n v="7"/>
    <x v="1"/>
    <x v="3"/>
    <x v="0"/>
    <s v="rule_class_code                 "/>
    <s v="CHAR(4)                         "/>
    <s v="        rule_class_code                 CHAR(4)                         NOT NULL,"/>
  </r>
  <r>
    <x v="0"/>
    <s v="f_fin_detail_v"/>
    <n v="8"/>
    <x v="13"/>
    <s v="char"/>
    <n v="8"/>
    <m/>
    <n v="0"/>
    <n v="8"/>
    <x v="1"/>
    <x v="5"/>
    <x v="0"/>
    <s v="document_number                 "/>
    <s v="CHAR(8)                         "/>
    <s v="        document_number                 CHAR(8)                         NOT NULL,"/>
  </r>
  <r>
    <x v="0"/>
    <s v="f_fin_detail_v"/>
    <n v="9"/>
    <x v="14"/>
    <s v="smallint"/>
    <n v="2"/>
    <m/>
    <n v="0"/>
    <n v="9"/>
    <x v="0"/>
    <x v="0"/>
    <x v="0"/>
    <s v="sequence_number                 "/>
    <s v="SMALLINT                        "/>
    <s v="        sequence_number                 SMALLINT                        NOT NULL,"/>
  </r>
  <r>
    <x v="0"/>
    <s v="f_fin_detail_v"/>
    <n v="10"/>
    <x v="15"/>
    <s v="smalldatetime"/>
    <m/>
    <m/>
    <n v="0"/>
    <n v="10"/>
    <x v="2"/>
    <x v="2"/>
    <x v="1"/>
    <s v="activity_date                   "/>
    <s v="DATETIME2                       "/>
    <s v="        activity_date                   DATETIME2                       NOT NULL,"/>
  </r>
  <r>
    <x v="0"/>
    <s v="f_fin_detail_v"/>
    <n v="11"/>
    <x v="16"/>
    <s v="char"/>
    <n v="10"/>
    <m/>
    <n v="0"/>
    <n v="11"/>
    <x v="4"/>
    <x v="2"/>
    <x v="0"/>
    <s v="document_reference_number       "/>
    <s v="VARCHAR(10)                     "/>
    <s v="        document_reference_number       VARCHAR(10)                     NOT NULL,"/>
  </r>
  <r>
    <x v="0"/>
    <s v="f_fin_detail_v"/>
    <n v="12"/>
    <x v="17"/>
    <s v="smalldatetime"/>
    <n v="4"/>
    <m/>
    <n v="0"/>
    <n v="12"/>
    <x v="5"/>
    <x v="3"/>
    <x v="0"/>
    <s v="transaction_date                "/>
    <s v="SMALLDATETIME                   "/>
    <s v="        transaction_date                SMALLDATETIME                   NOT NULL,"/>
  </r>
  <r>
    <x v="0"/>
    <s v="f_fin_detail_v"/>
    <n v="13"/>
    <x v="18"/>
    <s v="money"/>
    <m/>
    <m/>
    <n v="0"/>
    <n v="13"/>
    <x v="6"/>
    <x v="6"/>
    <x v="2"/>
    <s v="amount                          "/>
    <s v="DECIMAL(19,4)                   "/>
    <s v="        amount                          DECIMAL(19,4)                   NOT NULL,"/>
  </r>
  <r>
    <x v="0"/>
    <s v="f_fin_detail_v"/>
    <n v="14"/>
    <x v="19"/>
    <s v="char"/>
    <n v="35"/>
    <m/>
    <n v="0"/>
    <n v="14"/>
    <x v="4"/>
    <x v="7"/>
    <x v="0"/>
    <s v="description                     "/>
    <s v="VARCHAR(35)                     "/>
    <s v="        description                     VARCHAR(35)                     NOT NULL,"/>
  </r>
  <r>
    <x v="0"/>
    <s v="f_fin_detail_v"/>
    <n v="15"/>
    <x v="20"/>
    <s v="char"/>
    <n v="1"/>
    <m/>
    <n v="0"/>
    <n v="15"/>
    <x v="1"/>
    <x v="1"/>
    <x v="0"/>
    <s v="debit_credit_indicator          "/>
    <s v="CHAR(1)                         "/>
    <s v="        debit_credit_indicator          CHAR(1)                         NOT NULL,"/>
  </r>
  <r>
    <x v="0"/>
    <s v="f_fin_detail_v"/>
    <n v="16"/>
    <x v="21"/>
    <s v="char"/>
    <n v="1"/>
    <m/>
    <n v="0"/>
    <n v="16"/>
    <x v="1"/>
    <x v="1"/>
    <x v="0"/>
    <s v="debit_credit                    "/>
    <s v="CHAR(1)                         "/>
    <s v="        debit_credit                    CHAR(1)                         NOT NULL,"/>
  </r>
  <r>
    <x v="0"/>
    <s v="f_fin_detail_v"/>
    <n v="17"/>
    <x v="22"/>
    <s v="char"/>
    <n v="8"/>
    <m/>
    <n v="0"/>
    <n v="17"/>
    <x v="1"/>
    <x v="5"/>
    <x v="0"/>
    <s v="encumbrance_number              "/>
    <s v="CHAR(8)                         "/>
    <s v="        encumbrance_number              CHAR(8)                         NOT NULL,"/>
  </r>
  <r>
    <x v="0"/>
    <s v="f_fin_detail_v"/>
    <n v="18"/>
    <x v="23"/>
    <s v="char"/>
    <n v="1"/>
    <m/>
    <n v="0"/>
    <n v="18"/>
    <x v="1"/>
    <x v="1"/>
    <x v="0"/>
    <s v="encumbrance_action              "/>
    <s v="CHAR(1)                         "/>
    <s v="        encumbrance_action              CHAR(1)                         NOT NULL,"/>
  </r>
  <r>
    <x v="0"/>
    <s v="f_fin_detail_v"/>
    <n v="19"/>
    <x v="24"/>
    <s v="char"/>
    <n v="1"/>
    <m/>
    <n v="0"/>
    <n v="19"/>
    <x v="1"/>
    <x v="1"/>
    <x v="0"/>
    <s v="encumbrance_type                "/>
    <s v="CHAR(1)                         "/>
    <s v="        encumbrance_type                CHAR(1)                         NOT NULL,"/>
  </r>
  <r>
    <x v="0"/>
    <s v="f_fin_detail_v"/>
    <n v="20"/>
    <x v="25"/>
    <s v="char"/>
    <n v="10"/>
    <n v="0"/>
    <n v="0"/>
    <n v="20"/>
    <x v="1"/>
    <x v="2"/>
    <x v="0"/>
    <s v="vendor_code                     "/>
    <s v="CHAR(10)                        "/>
    <s v="        vendor_code                     CHAR(10)                        NOT NULL,"/>
  </r>
  <r>
    <x v="0"/>
    <s v="f_fin_detail_v"/>
    <n v="21"/>
    <x v="26"/>
    <s v="smallint"/>
    <n v="2"/>
    <m/>
    <n v="0"/>
    <n v="21"/>
    <x v="0"/>
    <x v="0"/>
    <x v="0"/>
    <s v="item_number                     "/>
    <s v="SMALLINT                        "/>
    <s v="        item_number                     SMALLINT                        NOT NULL,"/>
  </r>
  <r>
    <x v="0"/>
    <s v="f_fin_detail_v"/>
    <n v="22"/>
    <x v="27"/>
    <s v="smallint"/>
    <m/>
    <m/>
    <n v="0"/>
    <n v="22"/>
    <x v="0"/>
    <x v="0"/>
    <x v="0"/>
    <s v="encumbrance_item                "/>
    <s v="SMALLINT                        "/>
    <s v="        encumbrance_item                SMALLINT                        NOT NULL,"/>
  </r>
  <r>
    <x v="0"/>
    <s v="f_fin_detail_v"/>
    <n v="23"/>
    <x v="28"/>
    <s v="smallint"/>
    <m/>
    <m/>
    <n v="0"/>
    <n v="23"/>
    <x v="0"/>
    <x v="0"/>
    <x v="0"/>
    <s v="encumbrance_sequence            "/>
    <s v="SMALLINT                        "/>
    <s v="        encumbrance_sequence            SMALLINT                        NOT NULL,"/>
  </r>
  <r>
    <x v="0"/>
    <s v="f_fin_detail_v"/>
    <n v="24"/>
    <x v="29"/>
    <s v="tinyint"/>
    <m/>
    <m/>
    <n v="0"/>
    <n v="24"/>
    <x v="0"/>
    <x v="0"/>
    <x v="0"/>
    <s v="budget_period                   "/>
    <s v="SMALLINT                        "/>
    <s v="        budget_period                   SMALLINT                        NOT NULL,"/>
  </r>
  <r>
    <x v="0"/>
    <s v="f_fin_detail_v"/>
    <n v="25"/>
    <x v="30"/>
    <s v="smallint"/>
    <n v="2"/>
    <m/>
    <n v="0"/>
    <n v="25"/>
    <x v="0"/>
    <x v="0"/>
    <x v="0"/>
    <s v="document_type_sequence_number   "/>
    <s v="SMALLINT                        "/>
    <s v="        document_type_sequence_number   SMALLINT                        NOT NULL,"/>
  </r>
  <r>
    <x v="0"/>
    <s v="f_fin_detail_v"/>
    <n v="26"/>
    <x v="31"/>
    <s v="char"/>
    <n v="1"/>
    <m/>
    <n v="0"/>
    <n v="26"/>
    <x v="1"/>
    <x v="1"/>
    <x v="0"/>
    <s v="ledger_indicator                "/>
    <s v="CHAR(1)                         "/>
    <s v="        ledger_indicator                CHAR(1)                         NOT NULL,"/>
  </r>
  <r>
    <x v="0"/>
    <s v="f_fin_detail_v"/>
    <n v="27"/>
    <x v="32"/>
    <s v="char"/>
    <n v="2"/>
    <m/>
    <n v="0"/>
    <n v="27"/>
    <x v="1"/>
    <x v="0"/>
    <x v="0"/>
    <s v="field_indicator                 "/>
    <s v="CHAR(2)                         "/>
    <s v="        field_indicator                 CHAR(2)                         NOT NULL,"/>
  </r>
  <r>
    <x v="0"/>
    <s v="f_fin_detail_v"/>
    <n v="28"/>
    <x v="33"/>
    <s v="char"/>
    <n v="4"/>
    <m/>
    <n v="0"/>
    <n v="28"/>
    <x v="1"/>
    <x v="3"/>
    <x v="0"/>
    <s v="process_code                    "/>
    <s v="CHAR(4)                         "/>
    <s v="        process_code                    CHAR(4)                         NOT NULL,"/>
  </r>
  <r>
    <x v="0"/>
    <s v="f_fin_detail_v"/>
    <n v="29"/>
    <x v="34"/>
    <s v="smallint"/>
    <m/>
    <m/>
    <n v="0"/>
    <n v="29"/>
    <x v="0"/>
    <x v="0"/>
    <x v="0"/>
    <s v="rule_sequence                   "/>
    <s v="SMALLINT                        "/>
    <s v="        rule_sequence                   SMALLINT                        NOT NULL,"/>
  </r>
  <r>
    <x v="0"/>
    <s v="f_fin_detail_v"/>
    <n v="30"/>
    <x v="35"/>
    <s v="binary"/>
    <n v="6"/>
    <m/>
    <n v="0"/>
    <n v="30"/>
    <x v="1"/>
    <x v="8"/>
    <x v="0"/>
    <s v="ledger_activity_id              "/>
    <s v="CHAR(12)                        "/>
    <s v="        ledger_activity_id              CHAR(12)                        NOT NULL,"/>
  </r>
  <r>
    <x v="0"/>
    <s v="f_fin_detail_v"/>
    <n v="31"/>
    <x v="2"/>
    <s v="smalldatetime"/>
    <m/>
    <m/>
    <n v="0"/>
    <n v="31"/>
    <x v="2"/>
    <x v="2"/>
    <x v="1"/>
    <s v="refresh_date                    "/>
    <s v="DATETIME2                       "/>
    <s v="        refresh_date                    DATETIME2                       NOT NULL,"/>
  </r>
  <r>
    <x v="0"/>
    <s v="f_fin_detail_v"/>
    <n v="32"/>
    <x v="36"/>
    <s v="money"/>
    <m/>
    <m/>
    <n v="0"/>
    <n v="32"/>
    <x v="6"/>
    <x v="6"/>
    <x v="2"/>
    <s v="transaction_amount              "/>
    <s v="DECIMAL(19,4)                   "/>
    <s v="        transaction_amount              DECIMAL(19,4)                   NOT NULL,"/>
  </r>
  <r>
    <x v="0"/>
    <s v="f_fin_detail_v"/>
    <n v="33"/>
    <x v="37"/>
    <s v="binary"/>
    <n v="6"/>
    <m/>
    <n v="0"/>
    <n v="33"/>
    <x v="1"/>
    <x v="8"/>
    <x v="0"/>
    <s v="ledger_transaction_id           "/>
    <s v="CHAR(12)                        "/>
    <s v="        ledger_transaction_id           CHAR(12)                        NOT NULL,"/>
  </r>
  <r>
    <x v="0"/>
    <s v="f_fin_detail_v"/>
    <n v="34"/>
    <x v="38"/>
    <s v="binary"/>
    <n v="6"/>
    <m/>
    <n v="0"/>
    <n v="34"/>
    <x v="1"/>
    <x v="8"/>
    <x v="0"/>
    <s v="ifoapal_id                      "/>
    <s v="CHAR(12)                        "/>
    <s v="        ifoapal_id                      CHAR(12)                        NOT NULL,"/>
  </r>
  <r>
    <x v="0"/>
    <s v="f_fin_detail_v"/>
    <n v="35"/>
    <x v="39"/>
    <s v="binary"/>
    <n v="6"/>
    <m/>
    <n v="0"/>
    <n v="35"/>
    <x v="1"/>
    <x v="8"/>
    <x v="0"/>
    <s v="operating_ledger_id             "/>
    <s v="CHAR(12)                        "/>
    <s v="        operating_ledger_id             CHAR(12)                        NOT NULL,"/>
  </r>
  <r>
    <x v="0"/>
    <s v="f_fin_detail_v"/>
    <n v="36"/>
    <x v="40"/>
    <s v="binary"/>
    <n v="6"/>
    <m/>
    <n v="0"/>
    <n v="36"/>
    <x v="1"/>
    <x v="8"/>
    <x v="0"/>
    <s v="general_ledger_id               "/>
    <s v="CHAR(12)                        "/>
    <s v="        general_ledger_id               CHAR(12)                        NOT NULL,"/>
  </r>
  <r>
    <x v="0"/>
    <s v="f_general_ledger"/>
    <n v="0"/>
    <x v="89"/>
    <s v="binary"/>
    <n v="6"/>
    <m/>
    <n v="0"/>
    <n v="0"/>
    <x v="1"/>
    <x v="8"/>
    <x v="0"/>
    <s v="gl_id                           "/>
    <s v="CHAR(12)                        "/>
    <s v="        rowguid                     UNIQUEIDENTIFIER ROWGUIDCOL    NOT NULL DEFAULT NEWSEQUENTIALID(),_x000d_        version_number              ROWVERSION_x000d_    )_x000d_END TRY_x000d_BEGIN CATCH_x000d_    EXEC dbo.PrintError_x000d_    EXEC dbo.LogError_x000d_END CATCH_x000d__x000d_PRINT '-- ga.f_general_ledger'_x000d_BEGIN TRY_x000d_    CREATE TABLE ga.f_general_ledger_x000d_    (_x000d_        gl_id                           CHAR(12)                        NOT NULL,"/>
  </r>
  <r>
    <x v="0"/>
    <s v="f_general_ledger"/>
    <n v="1"/>
    <x v="58"/>
    <s v="char"/>
    <n v="6"/>
    <n v="0"/>
    <n v="0"/>
    <n v="1"/>
    <x v="1"/>
    <x v="4"/>
    <x v="0"/>
    <s v="pf_fund                         "/>
    <s v="CHAR(6)                         "/>
    <s v="        pf_fund                         CHAR(6)                         NOT NULL,"/>
  </r>
  <r>
    <x v="0"/>
    <s v="f_general_ledger"/>
    <n v="2"/>
    <x v="53"/>
    <s v="char"/>
    <n v="6"/>
    <m/>
    <n v="0"/>
    <n v="2"/>
    <x v="1"/>
    <x v="4"/>
    <x v="0"/>
    <s v="pa_account                      "/>
    <s v="CHAR(6)                         "/>
    <s v="        pa_account                      CHAR(6)                         NOT NULL,"/>
  </r>
  <r>
    <x v="0"/>
    <s v="f_general_ledger"/>
    <n v="3"/>
    <x v="0"/>
    <s v="smallint"/>
    <m/>
    <n v="0"/>
    <n v="0"/>
    <n v="3"/>
    <x v="0"/>
    <x v="0"/>
    <x v="0"/>
    <s v="accounting_period               "/>
    <s v="SMALLINT                        "/>
    <s v="        accounting_period               SMALLINT                        NOT NULL,"/>
  </r>
  <r>
    <x v="0"/>
    <s v="f_general_ledger"/>
    <n v="4"/>
    <x v="94"/>
    <s v="smalldatetime"/>
    <m/>
    <m/>
    <n v="0"/>
    <n v="4"/>
    <x v="5"/>
    <x v="3"/>
    <x v="0"/>
    <s v="gl_activity_date                "/>
    <s v="SMALLDATETIME                   "/>
    <s v="        gl_activity_date                SMALLDATETIME                   NOT NULL,"/>
  </r>
  <r>
    <x v="0"/>
    <s v="f_general_ledger"/>
    <n v="5"/>
    <x v="95"/>
    <s v="money"/>
    <m/>
    <m/>
    <n v="0"/>
    <n v="5"/>
    <x v="6"/>
    <x v="6"/>
    <x v="2"/>
    <s v="gl_debits                       "/>
    <s v="DECIMAL(19,4)                   "/>
    <s v="        gl_debits                       DECIMAL(19,4)                   NOT NULL,"/>
  </r>
  <r>
    <x v="0"/>
    <s v="f_general_ledger"/>
    <n v="6"/>
    <x v="96"/>
    <s v="money"/>
    <m/>
    <m/>
    <n v="0"/>
    <n v="6"/>
    <x v="6"/>
    <x v="6"/>
    <x v="2"/>
    <s v="gl_credits                      "/>
    <s v="DECIMAL(19,4)                   "/>
    <s v="        gl_credits                      DECIMAL(19,4)                   NOT NULL,"/>
  </r>
  <r>
    <x v="0"/>
    <s v="f_general_ledger"/>
    <n v="7"/>
    <x v="2"/>
    <s v="smalldatetime"/>
    <m/>
    <m/>
    <n v="0"/>
    <n v="7"/>
    <x v="2"/>
    <x v="2"/>
    <x v="1"/>
    <s v="refresh_date                    "/>
    <s v="DATETIME2                       "/>
    <s v="        refresh_date                    DATETIME2                       NOT NULL,"/>
  </r>
  <r>
    <x v="0"/>
    <s v="f_general_ledger"/>
    <n v="8"/>
    <x v="5"/>
    <s v="int"/>
    <n v="4"/>
    <m/>
    <n v="1"/>
    <n v="8"/>
    <x v="3"/>
    <x v="3"/>
    <x v="0"/>
    <s v="full_accounting_period          "/>
    <s v="INTEGER                         "/>
    <s v="        full_accounting_period          INTEGER                             NULL,"/>
  </r>
  <r>
    <x v="0"/>
    <s v="f_gl_detail_v"/>
    <n v="0"/>
    <x v="0"/>
    <s v="smallint"/>
    <m/>
    <n v="0"/>
    <n v="0"/>
    <n v="0"/>
    <x v="0"/>
    <x v="0"/>
    <x v="0"/>
    <s v="accounting_period               "/>
    <s v="SMALLINT                        "/>
    <s v="        rowguid                     UNIQUEIDENTIFIER ROWGUIDCOL    NOT NULL DEFAULT NEWSEQUENTIALID(),_x000d_        version_number              ROWVERSION_x000d_    )_x000d_END TRY_x000d_BEGIN CATCH_x000d_    EXEC dbo.PrintError_x000d_    EXEC dbo.LogError_x000d_END CATCH_x000d__x000d_PRINT '-- ga.f_gl_detail_v'_x000d_BEGIN TRY_x000d_    CREATE TABLE ga.f_gl_detail_v_x000d_    (_x000d_        accounting_period               SMALLINT                        NOT NULL,"/>
  </r>
  <r>
    <x v="0"/>
    <s v="f_gl_detail_v"/>
    <n v="1"/>
    <x v="6"/>
    <s v="char"/>
    <n v="10"/>
    <n v="0"/>
    <n v="0"/>
    <n v="1"/>
    <x v="1"/>
    <x v="2"/>
    <x v="0"/>
    <s v="account_index                   "/>
    <s v="CHAR(10)                        "/>
    <s v="        account_index                   CHAR(10)                        NOT NULL,"/>
  </r>
  <r>
    <x v="0"/>
    <s v="f_gl_detail_v"/>
    <n v="2"/>
    <x v="7"/>
    <s v="char"/>
    <n v="6"/>
    <n v="0"/>
    <n v="0"/>
    <n v="2"/>
    <x v="1"/>
    <x v="4"/>
    <x v="0"/>
    <s v="fund                            "/>
    <s v="CHAR(6)                         "/>
    <s v="        fund                            CHAR(6)                         NOT NULL,"/>
  </r>
  <r>
    <x v="0"/>
    <s v="f_gl_detail_v"/>
    <n v="3"/>
    <x v="8"/>
    <s v="char"/>
    <n v="6"/>
    <m/>
    <n v="0"/>
    <n v="3"/>
    <x v="1"/>
    <x v="4"/>
    <x v="0"/>
    <s v="organization                    "/>
    <s v="CHAR(6)                         "/>
    <s v="        organization                    CHAR(6)                         NOT NULL,"/>
  </r>
  <r>
    <x v="0"/>
    <s v="f_gl_detail_v"/>
    <n v="4"/>
    <x v="9"/>
    <s v="char"/>
    <n v="6"/>
    <m/>
    <n v="0"/>
    <n v="4"/>
    <x v="1"/>
    <x v="4"/>
    <x v="0"/>
    <s v="account                         "/>
    <s v="CHAR(6)                         "/>
    <s v="        account                         CHAR(6)                         NOT NULL,"/>
  </r>
  <r>
    <x v="0"/>
    <s v="f_gl_detail_v"/>
    <n v="5"/>
    <x v="10"/>
    <s v="char"/>
    <n v="6"/>
    <m/>
    <n v="0"/>
    <n v="5"/>
    <x v="1"/>
    <x v="4"/>
    <x v="0"/>
    <s v="program                         "/>
    <s v="CHAR(6)                         "/>
    <s v="        program                         CHAR(6)                         NOT NULL,"/>
  </r>
  <r>
    <x v="0"/>
    <s v="f_gl_detail_v"/>
    <n v="6"/>
    <x v="11"/>
    <s v="char"/>
    <n v="6"/>
    <m/>
    <n v="0"/>
    <n v="6"/>
    <x v="1"/>
    <x v="4"/>
    <x v="0"/>
    <s v="[location]                      "/>
    <s v="CHAR(6)                         "/>
    <s v="        [location]                      CHAR(6)                         NOT NULL,"/>
  </r>
  <r>
    <x v="0"/>
    <s v="f_gl_detail_v"/>
    <n v="7"/>
    <x v="12"/>
    <s v="char"/>
    <n v="4"/>
    <m/>
    <n v="0"/>
    <n v="7"/>
    <x v="1"/>
    <x v="3"/>
    <x v="0"/>
    <s v="rule_class_code                 "/>
    <s v="CHAR(4)                         "/>
    <s v="        rule_class_code                 CHAR(4)                         NOT NULL,"/>
  </r>
  <r>
    <x v="0"/>
    <s v="f_gl_detail_v"/>
    <n v="8"/>
    <x v="13"/>
    <s v="char"/>
    <n v="8"/>
    <m/>
    <n v="0"/>
    <n v="8"/>
    <x v="1"/>
    <x v="5"/>
    <x v="0"/>
    <s v="document_number                 "/>
    <s v="CHAR(8)                         "/>
    <s v="        document_number                 CHAR(8)                         NOT NULL,"/>
  </r>
  <r>
    <x v="0"/>
    <s v="f_gl_detail_v"/>
    <n v="9"/>
    <x v="14"/>
    <s v="smallint"/>
    <n v="2"/>
    <m/>
    <n v="0"/>
    <n v="9"/>
    <x v="0"/>
    <x v="0"/>
    <x v="0"/>
    <s v="sequence_number                 "/>
    <s v="SMALLINT                        "/>
    <s v="        sequence_number                 SMALLINT                        NOT NULL,"/>
  </r>
  <r>
    <x v="0"/>
    <s v="f_gl_detail_v"/>
    <n v="10"/>
    <x v="15"/>
    <s v="smalldatetime"/>
    <m/>
    <m/>
    <n v="0"/>
    <n v="10"/>
    <x v="2"/>
    <x v="2"/>
    <x v="1"/>
    <s v="activity_date                   "/>
    <s v="DATETIME2                       "/>
    <s v="        activity_date                   DATETIME2                       NOT NULL,"/>
  </r>
  <r>
    <x v="0"/>
    <s v="f_gl_detail_v"/>
    <n v="11"/>
    <x v="16"/>
    <s v="char"/>
    <n v="10"/>
    <m/>
    <n v="0"/>
    <n v="11"/>
    <x v="4"/>
    <x v="2"/>
    <x v="0"/>
    <s v="document_reference_number       "/>
    <s v="VARCHAR(10)                     "/>
    <s v="        document_reference_number       VARCHAR(10)                     NOT NULL,"/>
  </r>
  <r>
    <x v="0"/>
    <s v="f_gl_detail_v"/>
    <n v="12"/>
    <x v="17"/>
    <s v="smalldatetime"/>
    <n v="4"/>
    <m/>
    <n v="0"/>
    <n v="12"/>
    <x v="5"/>
    <x v="3"/>
    <x v="0"/>
    <s v="transaction_date                "/>
    <s v="SMALLDATETIME                   "/>
    <s v="        transaction_date                SMALLDATETIME                   NOT NULL,"/>
  </r>
  <r>
    <x v="0"/>
    <s v="f_gl_detail_v"/>
    <n v="13"/>
    <x v="18"/>
    <s v="money"/>
    <m/>
    <m/>
    <n v="0"/>
    <n v="13"/>
    <x v="6"/>
    <x v="6"/>
    <x v="2"/>
    <s v="amount                          "/>
    <s v="DECIMAL(19,4)                   "/>
    <s v="        amount                          DECIMAL(19,4)                   NOT NULL,"/>
  </r>
  <r>
    <x v="0"/>
    <s v="f_gl_detail_v"/>
    <n v="14"/>
    <x v="19"/>
    <s v="char"/>
    <n v="35"/>
    <m/>
    <n v="0"/>
    <n v="14"/>
    <x v="4"/>
    <x v="7"/>
    <x v="0"/>
    <s v="description                     "/>
    <s v="VARCHAR(35)                     "/>
    <s v="        description                     VARCHAR(35)                     NOT NULL,"/>
  </r>
  <r>
    <x v="0"/>
    <s v="f_gl_detail_v"/>
    <n v="15"/>
    <x v="20"/>
    <s v="char"/>
    <n v="1"/>
    <m/>
    <n v="0"/>
    <n v="15"/>
    <x v="1"/>
    <x v="1"/>
    <x v="0"/>
    <s v="debit_credit_indicator          "/>
    <s v="CHAR(1)                         "/>
    <s v="        debit_credit_indicator          CHAR(1)                         NOT NULL,"/>
  </r>
  <r>
    <x v="0"/>
    <s v="f_gl_detail_v"/>
    <n v="16"/>
    <x v="21"/>
    <s v="char"/>
    <n v="1"/>
    <m/>
    <n v="0"/>
    <n v="16"/>
    <x v="1"/>
    <x v="1"/>
    <x v="0"/>
    <s v="debit_credit                    "/>
    <s v="CHAR(1)                         "/>
    <s v="        debit_credit                    CHAR(1)                         NOT NULL,"/>
  </r>
  <r>
    <x v="0"/>
    <s v="f_gl_detail_v"/>
    <n v="17"/>
    <x v="22"/>
    <s v="char"/>
    <n v="8"/>
    <m/>
    <n v="0"/>
    <n v="17"/>
    <x v="1"/>
    <x v="5"/>
    <x v="0"/>
    <s v="encumbrance_number              "/>
    <s v="CHAR(8)                         "/>
    <s v="        encumbrance_number              CHAR(8)                         NOT NULL,"/>
  </r>
  <r>
    <x v="0"/>
    <s v="f_gl_detail_v"/>
    <n v="18"/>
    <x v="23"/>
    <s v="char"/>
    <n v="1"/>
    <m/>
    <n v="0"/>
    <n v="18"/>
    <x v="1"/>
    <x v="1"/>
    <x v="0"/>
    <s v="encumbrance_action              "/>
    <s v="CHAR(1)                         "/>
    <s v="        encumbrance_action              CHAR(1)                         NOT NULL,"/>
  </r>
  <r>
    <x v="0"/>
    <s v="f_gl_detail_v"/>
    <n v="19"/>
    <x v="24"/>
    <s v="char"/>
    <n v="1"/>
    <m/>
    <n v="0"/>
    <n v="19"/>
    <x v="1"/>
    <x v="1"/>
    <x v="0"/>
    <s v="encumbrance_type                "/>
    <s v="CHAR(1)                         "/>
    <s v="        encumbrance_type                CHAR(1)                         NOT NULL,"/>
  </r>
  <r>
    <x v="0"/>
    <s v="f_gl_detail_v"/>
    <n v="20"/>
    <x v="25"/>
    <s v="char"/>
    <n v="10"/>
    <n v="0"/>
    <n v="0"/>
    <n v="20"/>
    <x v="1"/>
    <x v="2"/>
    <x v="0"/>
    <s v="vendor_code                     "/>
    <s v="CHAR(10)                        "/>
    <s v="        vendor_code                     CHAR(10)                        NOT NULL,"/>
  </r>
  <r>
    <x v="0"/>
    <s v="f_gl_detail_v"/>
    <n v="21"/>
    <x v="26"/>
    <s v="smallint"/>
    <n v="2"/>
    <m/>
    <n v="0"/>
    <n v="21"/>
    <x v="0"/>
    <x v="0"/>
    <x v="0"/>
    <s v="item_number                     "/>
    <s v="SMALLINT                        "/>
    <s v="        item_number                     SMALLINT                        NOT NULL,"/>
  </r>
  <r>
    <x v="0"/>
    <s v="f_gl_detail_v"/>
    <n v="22"/>
    <x v="27"/>
    <s v="smallint"/>
    <m/>
    <m/>
    <n v="0"/>
    <n v="22"/>
    <x v="0"/>
    <x v="0"/>
    <x v="0"/>
    <s v="encumbrance_item                "/>
    <s v="SMALLINT                        "/>
    <s v="        encumbrance_item                SMALLINT                        NOT NULL,"/>
  </r>
  <r>
    <x v="0"/>
    <s v="f_gl_detail_v"/>
    <n v="23"/>
    <x v="28"/>
    <s v="smallint"/>
    <m/>
    <m/>
    <n v="0"/>
    <n v="23"/>
    <x v="0"/>
    <x v="0"/>
    <x v="0"/>
    <s v="encumbrance_sequence            "/>
    <s v="SMALLINT                        "/>
    <s v="        encumbrance_sequence            SMALLINT                        NOT NULL,"/>
  </r>
  <r>
    <x v="0"/>
    <s v="f_gl_detail_v"/>
    <n v="24"/>
    <x v="29"/>
    <s v="tinyint"/>
    <m/>
    <m/>
    <n v="0"/>
    <n v="24"/>
    <x v="0"/>
    <x v="0"/>
    <x v="0"/>
    <s v="budget_period                   "/>
    <s v="SMALLINT                        "/>
    <s v="        budget_period                   SMALLINT                        NOT NULL,"/>
  </r>
  <r>
    <x v="0"/>
    <s v="f_gl_detail_v"/>
    <n v="25"/>
    <x v="30"/>
    <s v="smallint"/>
    <n v="2"/>
    <m/>
    <n v="0"/>
    <n v="25"/>
    <x v="0"/>
    <x v="0"/>
    <x v="0"/>
    <s v="document_type_sequence_number   "/>
    <s v="SMALLINT                        "/>
    <s v="        document_type_sequence_number   SMALLINT                        NOT NULL,"/>
  </r>
  <r>
    <x v="0"/>
    <s v="f_gl_detail_v"/>
    <n v="26"/>
    <x v="31"/>
    <s v="char"/>
    <n v="1"/>
    <m/>
    <n v="0"/>
    <n v="26"/>
    <x v="1"/>
    <x v="1"/>
    <x v="0"/>
    <s v="ledger_indicator                "/>
    <s v="CHAR(1)                         "/>
    <s v="        ledger_indicator                CHAR(1)                         NOT NULL,"/>
  </r>
  <r>
    <x v="0"/>
    <s v="f_gl_detail_v"/>
    <n v="27"/>
    <x v="32"/>
    <s v="char"/>
    <n v="2"/>
    <m/>
    <n v="0"/>
    <n v="27"/>
    <x v="1"/>
    <x v="0"/>
    <x v="0"/>
    <s v="field_indicator                 "/>
    <s v="CHAR(2)                         "/>
    <s v="        field_indicator                 CHAR(2)                         NOT NULL,"/>
  </r>
  <r>
    <x v="0"/>
    <s v="f_gl_detail_v"/>
    <n v="28"/>
    <x v="33"/>
    <s v="char"/>
    <n v="4"/>
    <m/>
    <n v="0"/>
    <n v="28"/>
    <x v="1"/>
    <x v="3"/>
    <x v="0"/>
    <s v="process_code                    "/>
    <s v="CHAR(4)                         "/>
    <s v="        process_code                    CHAR(4)                         NOT NULL,"/>
  </r>
  <r>
    <x v="0"/>
    <s v="f_gl_detail_v"/>
    <n v="29"/>
    <x v="34"/>
    <s v="smallint"/>
    <m/>
    <m/>
    <n v="0"/>
    <n v="29"/>
    <x v="0"/>
    <x v="0"/>
    <x v="0"/>
    <s v="rule_sequence                   "/>
    <s v="SMALLINT                        "/>
    <s v="        rule_sequence                   SMALLINT                        NOT NULL,"/>
  </r>
  <r>
    <x v="0"/>
    <s v="f_gl_detail_v"/>
    <n v="30"/>
    <x v="35"/>
    <s v="binary"/>
    <n v="6"/>
    <m/>
    <n v="0"/>
    <n v="30"/>
    <x v="1"/>
    <x v="8"/>
    <x v="0"/>
    <s v="ledger_activity_id              "/>
    <s v="CHAR(12)                        "/>
    <s v="        ledger_activity_id              CHAR(12)                        NOT NULL,"/>
  </r>
  <r>
    <x v="0"/>
    <s v="f_gl_detail_v"/>
    <n v="31"/>
    <x v="2"/>
    <s v="smalldatetime"/>
    <m/>
    <m/>
    <n v="0"/>
    <n v="31"/>
    <x v="2"/>
    <x v="2"/>
    <x v="1"/>
    <s v="refresh_date                    "/>
    <s v="DATETIME2                       "/>
    <s v="        refresh_date                    DATETIME2                       NOT NULL,"/>
  </r>
  <r>
    <x v="0"/>
    <s v="f_gl_detail_v"/>
    <n v="32"/>
    <x v="36"/>
    <s v="money"/>
    <m/>
    <m/>
    <n v="0"/>
    <n v="32"/>
    <x v="6"/>
    <x v="6"/>
    <x v="2"/>
    <s v="transaction_amount              "/>
    <s v="DECIMAL(19,4)                   "/>
    <s v="        transaction_amount              DECIMAL(19,4)                   NOT NULL,"/>
  </r>
  <r>
    <x v="0"/>
    <s v="f_gl_detail_v"/>
    <n v="33"/>
    <x v="37"/>
    <s v="binary"/>
    <n v="6"/>
    <m/>
    <n v="0"/>
    <n v="33"/>
    <x v="1"/>
    <x v="8"/>
    <x v="0"/>
    <s v="ledger_transaction_id           "/>
    <s v="CHAR(12)                        "/>
    <s v="        ledger_transaction_id           CHAR(12)                        NOT NULL,"/>
  </r>
  <r>
    <x v="0"/>
    <s v="f_gl_detail_v"/>
    <n v="34"/>
    <x v="38"/>
    <s v="binary"/>
    <n v="6"/>
    <m/>
    <n v="0"/>
    <n v="34"/>
    <x v="1"/>
    <x v="8"/>
    <x v="0"/>
    <s v="ifoapal_id                      "/>
    <s v="CHAR(12)                        "/>
    <s v="        ifoapal_id                      CHAR(12)                        NOT NULL,"/>
  </r>
  <r>
    <x v="0"/>
    <s v="f_gl_detail_v"/>
    <n v="35"/>
    <x v="39"/>
    <s v="binary"/>
    <n v="6"/>
    <m/>
    <n v="0"/>
    <n v="35"/>
    <x v="1"/>
    <x v="8"/>
    <x v="0"/>
    <s v="operating_ledger_id             "/>
    <s v="CHAR(12)                        "/>
    <s v="        operating_ledger_id             CHAR(12)                        NOT NULL,"/>
  </r>
  <r>
    <x v="0"/>
    <s v="f_gl_detail_v"/>
    <n v="36"/>
    <x v="40"/>
    <s v="binary"/>
    <n v="6"/>
    <m/>
    <n v="0"/>
    <n v="36"/>
    <x v="1"/>
    <x v="8"/>
    <x v="0"/>
    <s v="general_ledger_id               "/>
    <s v="CHAR(12)                        "/>
    <s v="        general_ledger_id               CHAR(12)                        NOT NULL,"/>
  </r>
  <r>
    <x v="0"/>
    <s v="f_ifoapal"/>
    <n v="0"/>
    <x v="87"/>
    <s v="binary"/>
    <n v="6"/>
    <m/>
    <n v="0"/>
    <n v="0"/>
    <x v="1"/>
    <x v="8"/>
    <x v="0"/>
    <s v="if_id                           "/>
    <s v="CHAR(12)                        "/>
    <s v="        rowguid                     UNIQUEIDENTIFIER ROWGUIDCOL    NOT NULL DEFAULT NEWSEQUENTIALID(),_x000d_        version_number              ROWVERSION_x000d_    )_x000d_END TRY_x000d_BEGIN CATCH_x000d_    EXEC dbo.PrintError_x000d_    EXEC dbo.LogError_x000d_END CATCH_x000d__x000d_PRINT '-- ga.f_ifoapal'_x000d_BEGIN TRY_x000d_    CREATE TABLE ga.f_ifoapal_x000d_    (_x000d_        if_id                           CHAR(12)                        NOT NULL,"/>
  </r>
  <r>
    <x v="0"/>
    <s v="f_ifoapal"/>
    <n v="1"/>
    <x v="52"/>
    <s v="char"/>
    <n v="10"/>
    <n v="0"/>
    <n v="0"/>
    <n v="1"/>
    <x v="1"/>
    <x v="2"/>
    <x v="0"/>
    <s v="pi_account_index                "/>
    <s v="CHAR(10)                        "/>
    <s v="        pi_account_index                CHAR(10)                        NOT NULL,"/>
  </r>
  <r>
    <x v="0"/>
    <s v="f_ifoapal"/>
    <n v="2"/>
    <x v="58"/>
    <s v="char"/>
    <n v="6"/>
    <n v="0"/>
    <n v="0"/>
    <n v="2"/>
    <x v="1"/>
    <x v="4"/>
    <x v="0"/>
    <s v="pf_fund                         "/>
    <s v="CHAR(6)                         "/>
    <s v="        pf_fund                         CHAR(6)                         NOT NULL,"/>
  </r>
  <r>
    <x v="0"/>
    <s v="f_ifoapal"/>
    <n v="3"/>
    <x v="57"/>
    <s v="char"/>
    <n v="6"/>
    <m/>
    <n v="0"/>
    <n v="3"/>
    <x v="1"/>
    <x v="4"/>
    <x v="0"/>
    <s v="po_organization                 "/>
    <s v="CHAR(6)                         "/>
    <s v="        po_organization                 CHAR(6)                         NOT NULL,"/>
  </r>
  <r>
    <x v="0"/>
    <s v="f_ifoapal"/>
    <n v="4"/>
    <x v="53"/>
    <s v="char"/>
    <n v="6"/>
    <m/>
    <n v="0"/>
    <n v="4"/>
    <x v="1"/>
    <x v="4"/>
    <x v="0"/>
    <s v="pa_account                      "/>
    <s v="CHAR(6)                         "/>
    <s v="        pa_account                      CHAR(6)                         NOT NULL,"/>
  </r>
  <r>
    <x v="0"/>
    <s v="f_ifoapal"/>
    <n v="5"/>
    <x v="56"/>
    <s v="char"/>
    <n v="6"/>
    <m/>
    <n v="0"/>
    <n v="5"/>
    <x v="1"/>
    <x v="4"/>
    <x v="0"/>
    <s v="pp_program                      "/>
    <s v="CHAR(6)                         "/>
    <s v="        pp_program                      CHAR(6)                         NOT NULL,"/>
  </r>
  <r>
    <x v="0"/>
    <s v="f_ifoapal"/>
    <n v="6"/>
    <x v="51"/>
    <s v="char"/>
    <n v="6"/>
    <m/>
    <n v="0"/>
    <n v="6"/>
    <x v="1"/>
    <x v="4"/>
    <x v="0"/>
    <s v="pl_location                     "/>
    <s v="CHAR(6)                         "/>
    <s v="        pl_location                     CHAR(6)                         NOT NULL,"/>
  </r>
  <r>
    <x v="0"/>
    <s v="f_ifoapal"/>
    <n v="7"/>
    <x v="0"/>
    <s v="smallint"/>
    <m/>
    <n v="0"/>
    <n v="0"/>
    <n v="7"/>
    <x v="0"/>
    <x v="0"/>
    <x v="0"/>
    <s v="accounting_period               "/>
    <s v="SMALLINT                        "/>
    <s v="        accounting_period               SMALLINT                        NOT NULL,"/>
  </r>
  <r>
    <x v="0"/>
    <s v="f_ifoapal"/>
    <n v="8"/>
    <x v="2"/>
    <s v="smalldatetime"/>
    <m/>
    <m/>
    <n v="0"/>
    <n v="8"/>
    <x v="2"/>
    <x v="2"/>
    <x v="1"/>
    <s v="refresh_date                    "/>
    <s v="DATETIME2                       "/>
    <s v="        refresh_date                    DATETIME2                       NOT NULL,"/>
  </r>
  <r>
    <x v="0"/>
    <s v="f_ifoapal"/>
    <n v="9"/>
    <x v="5"/>
    <s v="int"/>
    <n v="4"/>
    <m/>
    <n v="1"/>
    <n v="9"/>
    <x v="3"/>
    <x v="3"/>
    <x v="0"/>
    <s v="full_accounting_period          "/>
    <s v="INTEGER                         "/>
    <s v="        full_accounting_period          INTEGER                             NULL,"/>
  </r>
  <r>
    <x v="0"/>
    <s v="f_ifoapal"/>
    <n v="10"/>
    <x v="97"/>
    <s v="int"/>
    <n v="4"/>
    <n v="0"/>
    <n v="0"/>
    <n v="10"/>
    <x v="3"/>
    <x v="3"/>
    <x v="0"/>
    <s v="end_full_accounting_period      "/>
    <s v="INTEGER                         "/>
    <s v="        end_full_accounting_period      INTEGER                         NOT NULL,"/>
  </r>
  <r>
    <x v="0"/>
    <s v="f_ifoapal"/>
    <n v="11"/>
    <x v="98"/>
    <s v="smalldatetime"/>
    <n v="4"/>
    <n v="0"/>
    <n v="0"/>
    <n v="11"/>
    <x v="5"/>
    <x v="3"/>
    <x v="0"/>
    <s v="ledger_date                     "/>
    <s v="SMALLDATETIME                   "/>
    <s v="        ledger_date                     SMALLDATETIME                   NOT NULL,"/>
  </r>
  <r>
    <x v="0"/>
    <s v="f_ifoapal"/>
    <n v="12"/>
    <x v="99"/>
    <s v="smalldatetime"/>
    <n v="4"/>
    <n v="0"/>
    <n v="0"/>
    <n v="12"/>
    <x v="5"/>
    <x v="3"/>
    <x v="0"/>
    <s v="end_ledger_date                 "/>
    <s v="SMALLDATETIME                   "/>
    <s v="        end_ledger_date                 SMALLDATETIME                   NOT NULL,"/>
  </r>
  <r>
    <x v="0"/>
    <s v="f_ifoapal"/>
    <n v="13"/>
    <x v="100"/>
    <s v="char"/>
    <n v="2"/>
    <n v="0"/>
    <n v="0"/>
    <n v="13"/>
    <x v="1"/>
    <x v="0"/>
    <x v="0"/>
    <s v="account_type                    "/>
    <s v="CHAR(2)                         "/>
    <s v="        account_type                    CHAR(2)                         NOT NULL,"/>
  </r>
  <r>
    <x v="0"/>
    <s v="f_ifoapal"/>
    <n v="14"/>
    <x v="101"/>
    <s v="char"/>
    <n v="2"/>
    <m/>
    <n v="0"/>
    <n v="14"/>
    <x v="1"/>
    <x v="0"/>
    <x v="0"/>
    <s v="fund_type                       "/>
    <s v="CHAR(2)                         "/>
    <s v="        fund_type                       CHAR(2)                         NOT NULL,"/>
  </r>
  <r>
    <x v="0"/>
    <s v="f_ifoapal"/>
    <n v="15"/>
    <x v="102"/>
    <s v="money"/>
    <m/>
    <m/>
    <n v="0"/>
    <n v="15"/>
    <x v="6"/>
    <x v="6"/>
    <x v="2"/>
    <s v="current_mo_budget_amount        "/>
    <s v="DECIMAL(19,4)                   "/>
    <s v="        current_mo_budget_amount        DECIMAL(19,4)                   NOT NULL,"/>
  </r>
  <r>
    <x v="0"/>
    <s v="f_ifoapal"/>
    <n v="16"/>
    <x v="103"/>
    <s v="money"/>
    <n v="8"/>
    <n v="0"/>
    <n v="0"/>
    <n v="16"/>
    <x v="6"/>
    <x v="6"/>
    <x v="2"/>
    <s v="current_mo_financial_amount     "/>
    <s v="DECIMAL(19,4)                   "/>
    <s v="        current_mo_financial_amount     DECIMAL(19,4)                   NOT NULL,"/>
  </r>
  <r>
    <x v="0"/>
    <s v="f_ifoapal"/>
    <n v="17"/>
    <x v="104"/>
    <s v="money"/>
    <n v="6"/>
    <m/>
    <n v="0"/>
    <n v="17"/>
    <x v="6"/>
    <x v="6"/>
    <x v="2"/>
    <s v="current_mo_encumbrance_amount   "/>
    <s v="DECIMAL(19,4)                   "/>
    <s v="        current_mo_encumbrance_amount   DECIMAL(19,4)                   NOT NULL,"/>
  </r>
  <r>
    <x v="0"/>
    <s v="f_ifoapal"/>
    <n v="18"/>
    <x v="105"/>
    <s v="money"/>
    <n v="8"/>
    <m/>
    <n v="0"/>
    <n v="18"/>
    <x v="6"/>
    <x v="6"/>
    <x v="2"/>
    <s v="prior_yrs_budget_amount         "/>
    <s v="DECIMAL(19,4)                   "/>
    <s v="        prior_yrs_budget_amount         DECIMAL(19,4)                   NOT NULL,"/>
  </r>
  <r>
    <x v="0"/>
    <s v="f_ifoapal"/>
    <n v="19"/>
    <x v="106"/>
    <s v="money"/>
    <n v="8"/>
    <m/>
    <n v="0"/>
    <n v="19"/>
    <x v="6"/>
    <x v="6"/>
    <x v="2"/>
    <s v="prior_yrs_financial_amount      "/>
    <s v="DECIMAL(19,4)                   "/>
    <s v="        prior_yrs_financial_amount      DECIMAL(19,4)                   NOT NULL,"/>
  </r>
  <r>
    <x v="0"/>
    <s v="f_ifoapal"/>
    <n v="20"/>
    <x v="107"/>
    <s v="money"/>
    <n v="8"/>
    <m/>
    <n v="0"/>
    <n v="20"/>
    <x v="6"/>
    <x v="6"/>
    <x v="2"/>
    <s v="prior_mos_budget_amount         "/>
    <s v="DECIMAL(19,4)                   "/>
    <s v="        prior_mos_budget_amount         DECIMAL(19,4)                   NOT NULL,"/>
  </r>
  <r>
    <x v="0"/>
    <s v="f_ifoapal"/>
    <n v="21"/>
    <x v="108"/>
    <s v="money"/>
    <n v="8"/>
    <m/>
    <n v="0"/>
    <n v="21"/>
    <x v="6"/>
    <x v="6"/>
    <x v="2"/>
    <s v="prior_mos_financial_amount      "/>
    <s v="DECIMAL(19,4)                   "/>
    <s v="        prior_mos_financial_amount      DECIMAL(19,4)                   NOT NULL,"/>
  </r>
  <r>
    <x v="0"/>
    <s v="f_ifoapal"/>
    <n v="22"/>
    <x v="109"/>
    <s v="money"/>
    <n v="8"/>
    <m/>
    <n v="0"/>
    <n v="22"/>
    <x v="6"/>
    <x v="6"/>
    <x v="2"/>
    <s v="prior_mos_encumbrance_amount    "/>
    <s v="DECIMAL(19,4)                   "/>
    <s v="        prior_mos_encumbrance_amount    DECIMAL(19,4)                   NOT NULL,"/>
  </r>
  <r>
    <x v="0"/>
    <s v="f_ledger_activity"/>
    <n v="0"/>
    <x v="85"/>
    <s v="binary"/>
    <n v="6"/>
    <m/>
    <n v="0"/>
    <n v="0"/>
    <x v="1"/>
    <x v="8"/>
    <x v="0"/>
    <s v="la_id                           "/>
    <s v="CHAR(12)                        "/>
    <s v="        rowguid                     UNIQUEIDENTIFIER ROWGUIDCOL    NOT NULL DEFAULT NEWSEQUENTIALID(),_x000d_        version_number              ROWVERSION_x000d_    )_x000d_END TRY_x000d_BEGIN CATCH_x000d_    EXEC dbo.PrintError_x000d_    EXEC dbo.LogError_x000d_END CATCH_x000d__x000d_PRINT '-- ga.f_ledger_activity'_x000d_BEGIN TRY_x000d_    CREATE TABLE ga.f_ledger_activity_x000d_    (_x000d_        la_id                           CHAR(12)                        NOT NULL,"/>
  </r>
  <r>
    <x v="0"/>
    <s v="f_ledger_activity"/>
    <n v="1"/>
    <x v="86"/>
    <s v="binary"/>
    <n v="6"/>
    <m/>
    <n v="0"/>
    <n v="1"/>
    <x v="1"/>
    <x v="8"/>
    <x v="0"/>
    <s v="lt_id                           "/>
    <s v="CHAR(12)                        "/>
    <s v="        lt_id                           CHAR(12)                        NOT NULL,"/>
  </r>
  <r>
    <x v="0"/>
    <s v="f_ledger_activity"/>
    <n v="2"/>
    <x v="87"/>
    <s v="binary"/>
    <n v="6"/>
    <m/>
    <n v="0"/>
    <n v="2"/>
    <x v="1"/>
    <x v="8"/>
    <x v="0"/>
    <s v="if_id                           "/>
    <s v="CHAR(12)                        "/>
    <s v="        if_id                           CHAR(12)                        NOT NULL,"/>
  </r>
  <r>
    <x v="0"/>
    <s v="f_ledger_activity"/>
    <n v="3"/>
    <x v="88"/>
    <s v="binary"/>
    <n v="6"/>
    <m/>
    <n v="0"/>
    <n v="3"/>
    <x v="1"/>
    <x v="8"/>
    <x v="0"/>
    <s v="ol_id                           "/>
    <s v="CHAR(12)                        "/>
    <s v="        ol_id                           CHAR(12)                        NOT NULL,"/>
  </r>
  <r>
    <x v="0"/>
    <s v="f_ledger_activity"/>
    <n v="4"/>
    <x v="89"/>
    <s v="binary"/>
    <n v="6"/>
    <m/>
    <n v="0"/>
    <n v="4"/>
    <x v="1"/>
    <x v="8"/>
    <x v="0"/>
    <s v="gl_id                           "/>
    <s v="CHAR(12)                        "/>
    <s v="        gl_id                           CHAR(12)                        NOT NULL,"/>
  </r>
  <r>
    <x v="0"/>
    <s v="f_ledger_activity"/>
    <n v="5"/>
    <x v="79"/>
    <s v="char"/>
    <n v="1"/>
    <m/>
    <n v="0"/>
    <n v="5"/>
    <x v="1"/>
    <x v="1"/>
    <x v="0"/>
    <s v="la_ledger_indicator             "/>
    <s v="CHAR(1)                         "/>
    <s v="        la_ledger_indicator             CHAR(1)                         NOT NULL,"/>
  </r>
  <r>
    <x v="0"/>
    <s v="f_ledger_activity"/>
    <n v="6"/>
    <x v="80"/>
    <s v="char"/>
    <n v="2"/>
    <m/>
    <n v="0"/>
    <n v="6"/>
    <x v="1"/>
    <x v="0"/>
    <x v="0"/>
    <s v="la_field_indicator              "/>
    <s v="CHAR(2)                         "/>
    <s v="        la_field_indicator              CHAR(2)                         NOT NULL,"/>
  </r>
  <r>
    <x v="0"/>
    <s v="f_ledger_activity"/>
    <n v="7"/>
    <x v="81"/>
    <s v="money"/>
    <m/>
    <m/>
    <n v="0"/>
    <n v="7"/>
    <x v="6"/>
    <x v="6"/>
    <x v="2"/>
    <s v="la_amount                       "/>
    <s v="DECIMAL(19,4)                   "/>
    <s v="        la_amount                       DECIMAL(19,4)                   NOT NULL,"/>
  </r>
  <r>
    <x v="0"/>
    <s v="f_ledger_activity"/>
    <n v="8"/>
    <x v="82"/>
    <s v="smallint"/>
    <m/>
    <m/>
    <n v="0"/>
    <n v="8"/>
    <x v="0"/>
    <x v="0"/>
    <x v="0"/>
    <s v="la_rule_sequence                "/>
    <s v="SMALLINT                        "/>
    <s v="        la_rule_sequence                SMALLINT                        NOT NULL,"/>
  </r>
  <r>
    <x v="0"/>
    <s v="f_ledger_activity"/>
    <n v="9"/>
    <x v="83"/>
    <s v="char"/>
    <n v="4"/>
    <m/>
    <n v="0"/>
    <n v="9"/>
    <x v="1"/>
    <x v="3"/>
    <x v="0"/>
    <s v="la_process_code                 "/>
    <s v="CHAR(4)                         "/>
    <s v="        la_process_code                 CHAR(4)                         NOT NULL,"/>
  </r>
  <r>
    <x v="0"/>
    <s v="f_ledger_activity"/>
    <n v="10"/>
    <x v="2"/>
    <s v="smalldatetime"/>
    <m/>
    <m/>
    <n v="0"/>
    <n v="10"/>
    <x v="2"/>
    <x v="2"/>
    <x v="1"/>
    <s v="refresh_date                    "/>
    <s v="DATETIME2                       "/>
    <s v="        refresh_date                    DATETIME2                       NOT NULL,"/>
  </r>
  <r>
    <x v="0"/>
    <s v="f_ledger_activity"/>
    <n v="11"/>
    <x v="0"/>
    <s v="smallint"/>
    <m/>
    <n v="0"/>
    <n v="0"/>
    <n v="11"/>
    <x v="0"/>
    <x v="0"/>
    <x v="0"/>
    <s v="accounting_period               "/>
    <s v="SMALLINT                        "/>
    <s v="        accounting_period               SMALLINT                        NOT NULL,"/>
  </r>
  <r>
    <x v="0"/>
    <s v="f_ledger_activity"/>
    <n v="12"/>
    <x v="84"/>
    <s v="char"/>
    <n v="1"/>
    <m/>
    <n v="0"/>
    <n v="12"/>
    <x v="1"/>
    <x v="1"/>
    <x v="0"/>
    <s v="la_debit_credit                 "/>
    <s v="CHAR(1)                         "/>
    <s v="        la_debit_credit                 CHAR(1)                         NOT NULL,"/>
  </r>
  <r>
    <x v="0"/>
    <s v="f_ledger_activity"/>
    <n v="13"/>
    <x v="5"/>
    <s v="int"/>
    <n v="4"/>
    <m/>
    <n v="1"/>
    <n v="13"/>
    <x v="3"/>
    <x v="3"/>
    <x v="0"/>
    <s v="full_accounting_period          "/>
    <s v="INTEGER                         "/>
    <s v="        full_accounting_period          INTEGER                             NULL,"/>
  </r>
  <r>
    <x v="0"/>
    <s v="f_ledger_detail_v"/>
    <n v="0"/>
    <x v="0"/>
    <s v="smallint"/>
    <m/>
    <n v="0"/>
    <n v="0"/>
    <n v="0"/>
    <x v="0"/>
    <x v="0"/>
    <x v="0"/>
    <s v="accounting_period               "/>
    <s v="SMALLINT                        "/>
    <s v="        rowguid                     UNIQUEIDENTIFIER ROWGUIDCOL    NOT NULL DEFAULT NEWSEQUENTIALID(),_x000d_        version_number              ROWVERSION_x000d_    )_x000d_END TRY_x000d_BEGIN CATCH_x000d_    EXEC dbo.PrintError_x000d_    EXEC dbo.LogError_x000d_END CATCH_x000d__x000d_PRINT '-- ga.f_ledger_detail_v'_x000d_BEGIN TRY_x000d_    CREATE TABLE ga.f_ledger_detail_v_x000d_    (_x000d_        accounting_period               SMALLINT                        NOT NULL,"/>
  </r>
  <r>
    <x v="0"/>
    <s v="f_ledger_detail_v"/>
    <n v="1"/>
    <x v="6"/>
    <s v="char"/>
    <n v="10"/>
    <n v="0"/>
    <n v="0"/>
    <n v="1"/>
    <x v="1"/>
    <x v="2"/>
    <x v="0"/>
    <s v="account_index                   "/>
    <s v="CHAR(10)                        "/>
    <s v="        account_index                   CHAR(10)                        NOT NULL,"/>
  </r>
  <r>
    <x v="0"/>
    <s v="f_ledger_detail_v"/>
    <n v="2"/>
    <x v="7"/>
    <s v="char"/>
    <n v="6"/>
    <n v="0"/>
    <n v="0"/>
    <n v="2"/>
    <x v="1"/>
    <x v="4"/>
    <x v="0"/>
    <s v="fund                            "/>
    <s v="CHAR(6)                         "/>
    <s v="        fund                            CHAR(6)                         NOT NULL,"/>
  </r>
  <r>
    <x v="0"/>
    <s v="f_ledger_detail_v"/>
    <n v="3"/>
    <x v="8"/>
    <s v="char"/>
    <n v="6"/>
    <m/>
    <n v="0"/>
    <n v="3"/>
    <x v="1"/>
    <x v="4"/>
    <x v="0"/>
    <s v="organization                    "/>
    <s v="CHAR(6)                         "/>
    <s v="        organization                    CHAR(6)                         NOT NULL,"/>
  </r>
  <r>
    <x v="0"/>
    <s v="f_ledger_detail_v"/>
    <n v="4"/>
    <x v="9"/>
    <s v="char"/>
    <n v="6"/>
    <m/>
    <n v="0"/>
    <n v="4"/>
    <x v="1"/>
    <x v="4"/>
    <x v="0"/>
    <s v="account                         "/>
    <s v="CHAR(6)                         "/>
    <s v="        account                         CHAR(6)                         NOT NULL,"/>
  </r>
  <r>
    <x v="0"/>
    <s v="f_ledger_detail_v"/>
    <n v="5"/>
    <x v="10"/>
    <s v="char"/>
    <n v="6"/>
    <m/>
    <n v="0"/>
    <n v="5"/>
    <x v="1"/>
    <x v="4"/>
    <x v="0"/>
    <s v="program                         "/>
    <s v="CHAR(6)                         "/>
    <s v="        program                         CHAR(6)                         NOT NULL,"/>
  </r>
  <r>
    <x v="0"/>
    <s v="f_ledger_detail_v"/>
    <n v="6"/>
    <x v="11"/>
    <s v="char"/>
    <n v="6"/>
    <m/>
    <n v="0"/>
    <n v="6"/>
    <x v="1"/>
    <x v="4"/>
    <x v="0"/>
    <s v="[location]                      "/>
    <s v="CHAR(6)                         "/>
    <s v="        [location]                      CHAR(6)                         NOT NULL,"/>
  </r>
  <r>
    <x v="0"/>
    <s v="f_ledger_detail_v"/>
    <n v="7"/>
    <x v="12"/>
    <s v="char"/>
    <n v="4"/>
    <m/>
    <n v="0"/>
    <n v="7"/>
    <x v="1"/>
    <x v="3"/>
    <x v="0"/>
    <s v="rule_class_code                 "/>
    <s v="CHAR(4)                         "/>
    <s v="        rule_class_code                 CHAR(4)                         NOT NULL,"/>
  </r>
  <r>
    <x v="0"/>
    <s v="f_ledger_detail_v"/>
    <n v="8"/>
    <x v="13"/>
    <s v="char"/>
    <n v="8"/>
    <m/>
    <n v="0"/>
    <n v="8"/>
    <x v="1"/>
    <x v="5"/>
    <x v="0"/>
    <s v="document_number                 "/>
    <s v="CHAR(8)                         "/>
    <s v="        document_number                 CHAR(8)                         NOT NULL,"/>
  </r>
  <r>
    <x v="0"/>
    <s v="f_ledger_detail_v"/>
    <n v="9"/>
    <x v="14"/>
    <s v="smallint"/>
    <n v="2"/>
    <m/>
    <n v="0"/>
    <n v="9"/>
    <x v="0"/>
    <x v="0"/>
    <x v="0"/>
    <s v="sequence_number                 "/>
    <s v="SMALLINT                        "/>
    <s v="        sequence_number                 SMALLINT                        NOT NULL,"/>
  </r>
  <r>
    <x v="0"/>
    <s v="f_ledger_detail_v"/>
    <n v="10"/>
    <x v="15"/>
    <s v="smalldatetime"/>
    <m/>
    <m/>
    <n v="0"/>
    <n v="10"/>
    <x v="2"/>
    <x v="2"/>
    <x v="1"/>
    <s v="activity_date                   "/>
    <s v="DATETIME2                       "/>
    <s v="        activity_date                   DATETIME2                       NOT NULL,"/>
  </r>
  <r>
    <x v="0"/>
    <s v="f_ledger_detail_v"/>
    <n v="11"/>
    <x v="16"/>
    <s v="char"/>
    <n v="10"/>
    <m/>
    <n v="0"/>
    <n v="11"/>
    <x v="4"/>
    <x v="2"/>
    <x v="0"/>
    <s v="document_reference_number       "/>
    <s v="VARCHAR(10)                     "/>
    <s v="        document_reference_number       VARCHAR(10)                     NOT NULL,"/>
  </r>
  <r>
    <x v="0"/>
    <s v="f_ledger_detail_v"/>
    <n v="12"/>
    <x v="17"/>
    <s v="smalldatetime"/>
    <n v="4"/>
    <m/>
    <n v="0"/>
    <n v="12"/>
    <x v="5"/>
    <x v="3"/>
    <x v="0"/>
    <s v="transaction_date                "/>
    <s v="SMALLDATETIME                   "/>
    <s v="        transaction_date                SMALLDATETIME                   NOT NULL,"/>
  </r>
  <r>
    <x v="0"/>
    <s v="f_ledger_detail_v"/>
    <n v="13"/>
    <x v="18"/>
    <s v="money"/>
    <m/>
    <m/>
    <n v="0"/>
    <n v="13"/>
    <x v="6"/>
    <x v="6"/>
    <x v="2"/>
    <s v="amount                          "/>
    <s v="DECIMAL(19,4)                   "/>
    <s v="        amount                          DECIMAL(19,4)                   NOT NULL,"/>
  </r>
  <r>
    <x v="0"/>
    <s v="f_ledger_detail_v"/>
    <n v="14"/>
    <x v="19"/>
    <s v="char"/>
    <n v="35"/>
    <m/>
    <n v="0"/>
    <n v="14"/>
    <x v="4"/>
    <x v="7"/>
    <x v="0"/>
    <s v="description                     "/>
    <s v="VARCHAR(35)                     "/>
    <s v="        description                     VARCHAR(35)                     NOT NULL,"/>
  </r>
  <r>
    <x v="0"/>
    <s v="f_ledger_detail_v"/>
    <n v="15"/>
    <x v="20"/>
    <s v="char"/>
    <n v="1"/>
    <m/>
    <n v="0"/>
    <n v="15"/>
    <x v="1"/>
    <x v="1"/>
    <x v="0"/>
    <s v="debit_credit_indicator          "/>
    <s v="CHAR(1)                         "/>
    <s v="        debit_credit_indicator          CHAR(1)                         NOT NULL,"/>
  </r>
  <r>
    <x v="0"/>
    <s v="f_ledger_detail_v"/>
    <n v="16"/>
    <x v="21"/>
    <s v="char"/>
    <n v="1"/>
    <m/>
    <n v="0"/>
    <n v="16"/>
    <x v="1"/>
    <x v="1"/>
    <x v="0"/>
    <s v="debit_credit                    "/>
    <s v="CHAR(1)                         "/>
    <s v="        debit_credit                    CHAR(1)                         NOT NULL,"/>
  </r>
  <r>
    <x v="0"/>
    <s v="f_ledger_detail_v"/>
    <n v="17"/>
    <x v="22"/>
    <s v="char"/>
    <n v="8"/>
    <m/>
    <n v="0"/>
    <n v="17"/>
    <x v="1"/>
    <x v="5"/>
    <x v="0"/>
    <s v="encumbrance_number              "/>
    <s v="CHAR(8)                         "/>
    <s v="        encumbrance_number              CHAR(8)                         NOT NULL,"/>
  </r>
  <r>
    <x v="0"/>
    <s v="f_ledger_detail_v"/>
    <n v="18"/>
    <x v="23"/>
    <s v="char"/>
    <n v="1"/>
    <m/>
    <n v="0"/>
    <n v="18"/>
    <x v="1"/>
    <x v="1"/>
    <x v="0"/>
    <s v="encumbrance_action              "/>
    <s v="CHAR(1)                         "/>
    <s v="        encumbrance_action              CHAR(1)                         NOT NULL,"/>
  </r>
  <r>
    <x v="0"/>
    <s v="f_ledger_detail_v"/>
    <n v="19"/>
    <x v="24"/>
    <s v="char"/>
    <n v="1"/>
    <m/>
    <n v="0"/>
    <n v="19"/>
    <x v="1"/>
    <x v="1"/>
    <x v="0"/>
    <s v="encumbrance_type                "/>
    <s v="CHAR(1)                         "/>
    <s v="        encumbrance_type                CHAR(1)                         NOT NULL,"/>
  </r>
  <r>
    <x v="0"/>
    <s v="f_ledger_detail_v"/>
    <n v="20"/>
    <x v="25"/>
    <s v="char"/>
    <n v="10"/>
    <n v="0"/>
    <n v="0"/>
    <n v="20"/>
    <x v="1"/>
    <x v="2"/>
    <x v="0"/>
    <s v="vendor_code                     "/>
    <s v="CHAR(10)                        "/>
    <s v="        vendor_code                     CHAR(10)                        NOT NULL,"/>
  </r>
  <r>
    <x v="0"/>
    <s v="f_ledger_detail_v"/>
    <n v="21"/>
    <x v="26"/>
    <s v="smallint"/>
    <n v="2"/>
    <m/>
    <n v="0"/>
    <n v="21"/>
    <x v="0"/>
    <x v="0"/>
    <x v="0"/>
    <s v="item_number                     "/>
    <s v="SMALLINT                        "/>
    <s v="        item_number                     SMALLINT                        NOT NULL,"/>
  </r>
  <r>
    <x v="0"/>
    <s v="f_ledger_detail_v"/>
    <n v="22"/>
    <x v="27"/>
    <s v="smallint"/>
    <m/>
    <m/>
    <n v="0"/>
    <n v="22"/>
    <x v="0"/>
    <x v="0"/>
    <x v="0"/>
    <s v="encumbrance_item                "/>
    <s v="SMALLINT                        "/>
    <s v="        encumbrance_item                SMALLINT                        NOT NULL,"/>
  </r>
  <r>
    <x v="0"/>
    <s v="f_ledger_detail_v"/>
    <n v="23"/>
    <x v="28"/>
    <s v="smallint"/>
    <m/>
    <m/>
    <n v="0"/>
    <n v="23"/>
    <x v="0"/>
    <x v="0"/>
    <x v="0"/>
    <s v="encumbrance_sequence            "/>
    <s v="SMALLINT                        "/>
    <s v="        encumbrance_sequence            SMALLINT                        NOT NULL,"/>
  </r>
  <r>
    <x v="0"/>
    <s v="f_ledger_detail_v"/>
    <n v="24"/>
    <x v="29"/>
    <s v="tinyint"/>
    <m/>
    <m/>
    <n v="0"/>
    <n v="24"/>
    <x v="0"/>
    <x v="0"/>
    <x v="0"/>
    <s v="budget_period                   "/>
    <s v="SMALLINT                        "/>
    <s v="        budget_period                   SMALLINT                        NOT NULL,"/>
  </r>
  <r>
    <x v="0"/>
    <s v="f_ledger_detail_v"/>
    <n v="25"/>
    <x v="30"/>
    <s v="smallint"/>
    <n v="2"/>
    <m/>
    <n v="0"/>
    <n v="25"/>
    <x v="0"/>
    <x v="0"/>
    <x v="0"/>
    <s v="document_type_sequence_number   "/>
    <s v="SMALLINT                        "/>
    <s v="        document_type_sequence_number   SMALLINT                        NOT NULL,"/>
  </r>
  <r>
    <x v="0"/>
    <s v="f_ledger_detail_v"/>
    <n v="26"/>
    <x v="31"/>
    <s v="char"/>
    <n v="1"/>
    <m/>
    <n v="0"/>
    <n v="26"/>
    <x v="1"/>
    <x v="1"/>
    <x v="0"/>
    <s v="ledger_indicator                "/>
    <s v="CHAR(1)                         "/>
    <s v="        ledger_indicator                CHAR(1)                         NOT NULL,"/>
  </r>
  <r>
    <x v="0"/>
    <s v="f_ledger_detail_v"/>
    <n v="27"/>
    <x v="32"/>
    <s v="char"/>
    <n v="2"/>
    <m/>
    <n v="0"/>
    <n v="27"/>
    <x v="1"/>
    <x v="0"/>
    <x v="0"/>
    <s v="field_indicator                 "/>
    <s v="CHAR(2)                         "/>
    <s v="        field_indicator                 CHAR(2)                         NOT NULL,"/>
  </r>
  <r>
    <x v="0"/>
    <s v="f_ledger_detail_v"/>
    <n v="28"/>
    <x v="33"/>
    <s v="char"/>
    <n v="4"/>
    <m/>
    <n v="0"/>
    <n v="28"/>
    <x v="1"/>
    <x v="3"/>
    <x v="0"/>
    <s v="process_code                    "/>
    <s v="CHAR(4)                         "/>
    <s v="        process_code                    CHAR(4)                         NOT NULL,"/>
  </r>
  <r>
    <x v="0"/>
    <s v="f_ledger_detail_v"/>
    <n v="29"/>
    <x v="34"/>
    <s v="smallint"/>
    <m/>
    <m/>
    <n v="0"/>
    <n v="29"/>
    <x v="0"/>
    <x v="0"/>
    <x v="0"/>
    <s v="rule_sequence                   "/>
    <s v="SMALLINT                        "/>
    <s v="        rule_sequence                   SMALLINT                        NOT NULL,"/>
  </r>
  <r>
    <x v="0"/>
    <s v="f_ledger_detail_v"/>
    <n v="30"/>
    <x v="35"/>
    <s v="binary"/>
    <n v="6"/>
    <m/>
    <n v="0"/>
    <n v="30"/>
    <x v="1"/>
    <x v="8"/>
    <x v="0"/>
    <s v="ledger_activity_id              "/>
    <s v="CHAR(12)                        "/>
    <s v="        ledger_activity_id              CHAR(12)                        NOT NULL,"/>
  </r>
  <r>
    <x v="0"/>
    <s v="f_ledger_detail_v"/>
    <n v="31"/>
    <x v="2"/>
    <s v="smalldatetime"/>
    <m/>
    <m/>
    <n v="0"/>
    <n v="31"/>
    <x v="2"/>
    <x v="2"/>
    <x v="1"/>
    <s v="refresh_date                    "/>
    <s v="DATETIME2                       "/>
    <s v="        refresh_date                    DATETIME2                       NOT NULL,"/>
  </r>
  <r>
    <x v="0"/>
    <s v="f_ledger_detail_v"/>
    <n v="32"/>
    <x v="36"/>
    <s v="money"/>
    <m/>
    <m/>
    <n v="0"/>
    <n v="32"/>
    <x v="6"/>
    <x v="6"/>
    <x v="2"/>
    <s v="transaction_amount              "/>
    <s v="DECIMAL(19,4)                   "/>
    <s v="        transaction_amount              DECIMAL(19,4)                   NOT NULL,"/>
  </r>
  <r>
    <x v="0"/>
    <s v="f_ledger_detail_v"/>
    <n v="33"/>
    <x v="37"/>
    <s v="binary"/>
    <n v="6"/>
    <m/>
    <n v="0"/>
    <n v="33"/>
    <x v="1"/>
    <x v="8"/>
    <x v="0"/>
    <s v="ledger_transaction_id           "/>
    <s v="CHAR(12)                        "/>
    <s v="        ledger_transaction_id           CHAR(12)                        NOT NULL,"/>
  </r>
  <r>
    <x v="0"/>
    <s v="f_ledger_detail_v"/>
    <n v="34"/>
    <x v="38"/>
    <s v="binary"/>
    <n v="6"/>
    <m/>
    <n v="0"/>
    <n v="34"/>
    <x v="1"/>
    <x v="8"/>
    <x v="0"/>
    <s v="ifoapal_id                      "/>
    <s v="CHAR(12)                        "/>
    <s v="        ifoapal_id                      CHAR(12)                        NOT NULL,"/>
  </r>
  <r>
    <x v="0"/>
    <s v="f_ledger_detail_v"/>
    <n v="35"/>
    <x v="39"/>
    <s v="binary"/>
    <n v="6"/>
    <m/>
    <n v="0"/>
    <n v="35"/>
    <x v="1"/>
    <x v="8"/>
    <x v="0"/>
    <s v="operating_ledger_id             "/>
    <s v="CHAR(12)                        "/>
    <s v="        operating_ledger_id             CHAR(12)                        NOT NULL,"/>
  </r>
  <r>
    <x v="0"/>
    <s v="f_ledger_detail_v"/>
    <n v="36"/>
    <x v="40"/>
    <s v="binary"/>
    <n v="6"/>
    <m/>
    <n v="0"/>
    <n v="36"/>
    <x v="1"/>
    <x v="8"/>
    <x v="0"/>
    <s v="general_ledger_id               "/>
    <s v="CHAR(12)                        "/>
    <s v="        general_ledger_id               CHAR(12)                        NOT NULL,"/>
  </r>
  <r>
    <x v="0"/>
    <s v="f_ledger_transaction"/>
    <n v="0"/>
    <x v="86"/>
    <s v="binary"/>
    <n v="6"/>
    <m/>
    <n v="0"/>
    <n v="0"/>
    <x v="1"/>
    <x v="8"/>
    <x v="0"/>
    <s v="lt_id                           "/>
    <s v="CHAR(12)                        "/>
    <s v="        rowguid                     UNIQUEIDENTIFIER ROWGUIDCOL    NOT NULL DEFAULT NEWSEQUENTIALID(),_x000d_        version_number              ROWVERSION_x000d_    )_x000d_END TRY_x000d_BEGIN CATCH_x000d_    EXEC dbo.PrintError_x000d_    EXEC dbo.LogError_x000d_END CATCH_x000d__x000d_PRINT '-- ga.f_ledger_transaction'_x000d_BEGIN TRY_x000d_    CREATE TABLE ga.f_ledger_transaction_x000d_    (_x000d_        lt_id                           CHAR(12)                        NOT NULL,"/>
  </r>
  <r>
    <x v="0"/>
    <s v="f_ledger_transaction"/>
    <n v="1"/>
    <x v="87"/>
    <s v="binary"/>
    <n v="6"/>
    <m/>
    <n v="0"/>
    <n v="1"/>
    <x v="1"/>
    <x v="8"/>
    <x v="0"/>
    <s v="if_id                           "/>
    <s v="CHAR(12)                        "/>
    <s v="        if_id                           CHAR(12)                        NOT NULL,"/>
  </r>
  <r>
    <x v="0"/>
    <s v="f_ledger_transaction"/>
    <n v="2"/>
    <x v="60"/>
    <s v="smallint"/>
    <n v="2"/>
    <m/>
    <n v="0"/>
    <n v="2"/>
    <x v="0"/>
    <x v="0"/>
    <x v="0"/>
    <s v="dt_sequence_number              "/>
    <s v="SMALLINT                        "/>
    <s v="        dt_sequence_number              SMALLINT                        NOT NULL,"/>
  </r>
  <r>
    <x v="0"/>
    <s v="f_ledger_transaction"/>
    <n v="3"/>
    <x v="61"/>
    <s v="char"/>
    <n v="8"/>
    <m/>
    <n v="0"/>
    <n v="3"/>
    <x v="1"/>
    <x v="5"/>
    <x v="0"/>
    <s v="lt_document_number              "/>
    <s v="CHAR(8)                         "/>
    <s v="        lt_document_number              CHAR(8)                         NOT NULL,"/>
  </r>
  <r>
    <x v="0"/>
    <s v="f_ledger_transaction"/>
    <n v="4"/>
    <x v="62"/>
    <s v="smalldatetime"/>
    <n v="4"/>
    <m/>
    <n v="0"/>
    <n v="4"/>
    <x v="5"/>
    <x v="3"/>
    <x v="0"/>
    <s v="lt_transaction_date             "/>
    <s v="SMALLDATETIME                   "/>
    <s v="        lt_transaction_date             SMALLDATETIME                   NOT NULL,"/>
  </r>
  <r>
    <x v="0"/>
    <s v="f_ledger_transaction"/>
    <n v="5"/>
    <x v="63"/>
    <s v="smallint"/>
    <n v="2"/>
    <m/>
    <n v="0"/>
    <n v="5"/>
    <x v="0"/>
    <x v="0"/>
    <x v="0"/>
    <s v="lt_item_number                  "/>
    <s v="SMALLINT                        "/>
    <s v="        lt_item_number                  SMALLINT                        NOT NULL,"/>
  </r>
  <r>
    <x v="0"/>
    <s v="f_ledger_transaction"/>
    <n v="6"/>
    <x v="64"/>
    <s v="smallint"/>
    <n v="2"/>
    <m/>
    <n v="0"/>
    <n v="6"/>
    <x v="0"/>
    <x v="0"/>
    <x v="0"/>
    <s v="lt_sequence_number              "/>
    <s v="SMALLINT                        "/>
    <s v="        lt_sequence_number              SMALLINT                        NOT NULL,"/>
  </r>
  <r>
    <x v="0"/>
    <s v="f_ledger_transaction"/>
    <n v="7"/>
    <x v="65"/>
    <s v="tinyint"/>
    <m/>
    <m/>
    <n v="0"/>
    <n v="7"/>
    <x v="0"/>
    <x v="0"/>
    <x v="0"/>
    <s v="lt_budget_period                "/>
    <s v="SMALLINT                        "/>
    <s v="        lt_budget_period                SMALLINT                        NOT NULL,"/>
  </r>
  <r>
    <x v="0"/>
    <s v="f_ledger_transaction"/>
    <n v="8"/>
    <x v="66"/>
    <s v="money"/>
    <m/>
    <m/>
    <n v="0"/>
    <n v="8"/>
    <x v="6"/>
    <x v="6"/>
    <x v="2"/>
    <s v="lt_amount                       "/>
    <s v="DECIMAL(19,4)                   "/>
    <s v="        lt_amount                       DECIMAL(19,4)                   NOT NULL,"/>
  </r>
  <r>
    <x v="0"/>
    <s v="f_ledger_transaction"/>
    <n v="9"/>
    <x v="67"/>
    <s v="char"/>
    <n v="35"/>
    <m/>
    <n v="0"/>
    <n v="9"/>
    <x v="4"/>
    <x v="7"/>
    <x v="0"/>
    <s v="lt_description                  "/>
    <s v="VARCHAR(35)                     "/>
    <s v="        lt_description                  VARCHAR(35)                     NOT NULL,"/>
  </r>
  <r>
    <x v="0"/>
    <s v="f_ledger_transaction"/>
    <n v="10"/>
    <x v="68"/>
    <s v="char"/>
    <n v="10"/>
    <m/>
    <n v="0"/>
    <n v="10"/>
    <x v="4"/>
    <x v="2"/>
    <x v="0"/>
    <s v="lt_document_reference_number    "/>
    <s v="VARCHAR(10)                     "/>
    <s v="        lt_document_reference_number    VARCHAR(10)                     NOT NULL,"/>
  </r>
  <r>
    <x v="0"/>
    <s v="f_ledger_transaction"/>
    <n v="11"/>
    <x v="69"/>
    <s v="char"/>
    <n v="1"/>
    <m/>
    <n v="0"/>
    <n v="11"/>
    <x v="1"/>
    <x v="1"/>
    <x v="0"/>
    <s v="lt_debit_credit_indicator       "/>
    <s v="CHAR(1)                         "/>
    <s v="        lt_debit_credit_indicator       CHAR(1)                         NOT NULL,"/>
  </r>
  <r>
    <x v="0"/>
    <s v="f_ledger_transaction"/>
    <n v="12"/>
    <x v="70"/>
    <s v="smalldatetime"/>
    <m/>
    <m/>
    <n v="0"/>
    <n v="12"/>
    <x v="2"/>
    <x v="2"/>
    <x v="1"/>
    <s v="lt_activity_date                "/>
    <s v="DATETIME2                       "/>
    <s v="        lt_activity_date                DATETIME2                       NOT NULL,"/>
  </r>
  <r>
    <x v="0"/>
    <s v="f_ledger_transaction"/>
    <n v="13"/>
    <x v="71"/>
    <s v="char"/>
    <n v="8"/>
    <m/>
    <n v="0"/>
    <n v="13"/>
    <x v="4"/>
    <x v="5"/>
    <x v="0"/>
    <s v="lt_encumbrance_number           "/>
    <s v="VARCHAR(8)                      "/>
    <s v="        lt_encumbrance_number           VARCHAR(8)                      NOT NULL,"/>
  </r>
  <r>
    <x v="0"/>
    <s v="f_ledger_transaction"/>
    <n v="14"/>
    <x v="72"/>
    <s v="char"/>
    <n v="1"/>
    <m/>
    <n v="0"/>
    <n v="14"/>
    <x v="1"/>
    <x v="1"/>
    <x v="0"/>
    <s v="lt_encumbrance_action           "/>
    <s v="CHAR(1)                         "/>
    <s v="        lt_encumbrance_action           CHAR(1)                         NOT NULL,"/>
  </r>
  <r>
    <x v="0"/>
    <s v="f_ledger_transaction"/>
    <n v="15"/>
    <x v="73"/>
    <s v="smallint"/>
    <m/>
    <m/>
    <n v="0"/>
    <n v="15"/>
    <x v="0"/>
    <x v="0"/>
    <x v="0"/>
    <s v="lt_encumbrance_item             "/>
    <s v="SMALLINT                        "/>
    <s v="        lt_encumbrance_item             SMALLINT                        NOT NULL,"/>
  </r>
  <r>
    <x v="0"/>
    <s v="f_ledger_transaction"/>
    <n v="16"/>
    <x v="74"/>
    <s v="smallint"/>
    <m/>
    <m/>
    <n v="0"/>
    <n v="16"/>
    <x v="0"/>
    <x v="0"/>
    <x v="0"/>
    <s v="lt_encumbrance_sequence         "/>
    <s v="SMALLINT                        "/>
    <s v="        lt_encumbrance_sequence         SMALLINT                        NOT NULL,"/>
  </r>
  <r>
    <x v="0"/>
    <s v="f_ledger_transaction"/>
    <n v="17"/>
    <x v="75"/>
    <s v="char"/>
    <n v="1"/>
    <m/>
    <n v="0"/>
    <n v="17"/>
    <x v="1"/>
    <x v="1"/>
    <x v="0"/>
    <s v="lt_encumbrance_type             "/>
    <s v="CHAR(1)                         "/>
    <s v="        lt_encumbrance_type             CHAR(1)                         NOT NULL,"/>
  </r>
  <r>
    <x v="0"/>
    <s v="f_ledger_transaction"/>
    <n v="18"/>
    <x v="76"/>
    <s v="char"/>
    <n v="10"/>
    <n v="0"/>
    <n v="0"/>
    <n v="18"/>
    <x v="1"/>
    <x v="2"/>
    <x v="0"/>
    <s v="v_vendor_code                   "/>
    <s v="CHAR(10)                        "/>
    <s v="        v_vendor_code                   CHAR(10)                        NOT NULL,"/>
  </r>
  <r>
    <x v="0"/>
    <s v="f_ledger_transaction"/>
    <n v="19"/>
    <x v="77"/>
    <s v="char"/>
    <n v="4"/>
    <m/>
    <n v="0"/>
    <n v="19"/>
    <x v="1"/>
    <x v="3"/>
    <x v="0"/>
    <s v="lt_rule_class_code              "/>
    <s v="CHAR(4)                         "/>
    <s v="        lt_rule_class_code              CHAR(4)                         NOT NULL,"/>
  </r>
  <r>
    <x v="0"/>
    <s v="f_ledger_transaction"/>
    <n v="20"/>
    <x v="2"/>
    <s v="smalldatetime"/>
    <m/>
    <m/>
    <n v="0"/>
    <n v="20"/>
    <x v="2"/>
    <x v="2"/>
    <x v="1"/>
    <s v="refresh_date                    "/>
    <s v="DATETIME2                       "/>
    <s v="        refresh_date                    DATETIME2                       NOT NULL,"/>
  </r>
  <r>
    <x v="0"/>
    <s v="f_ledger_transaction"/>
    <n v="21"/>
    <x v="0"/>
    <s v="smallint"/>
    <m/>
    <n v="0"/>
    <n v="0"/>
    <n v="21"/>
    <x v="0"/>
    <x v="0"/>
    <x v="0"/>
    <s v="accounting_period               "/>
    <s v="SMALLINT                        "/>
    <s v="        accounting_period               SMALLINT                        NOT NULL,"/>
  </r>
  <r>
    <x v="0"/>
    <s v="f_ledger_transaction"/>
    <n v="22"/>
    <x v="78"/>
    <s v="char"/>
    <n v="3"/>
    <m/>
    <n v="0"/>
    <n v="22"/>
    <x v="4"/>
    <x v="9"/>
    <x v="0"/>
    <s v="lt_encumbrance_doc_type         "/>
    <s v="VARCHAR(3)                      "/>
    <s v="        lt_encumbrance_doc_type         VARCHAR(3)                      NOT NULL,"/>
  </r>
  <r>
    <x v="0"/>
    <s v="f_ledger_transaction"/>
    <n v="23"/>
    <x v="5"/>
    <s v="int"/>
    <n v="4"/>
    <m/>
    <n v="1"/>
    <n v="23"/>
    <x v="3"/>
    <x v="3"/>
    <x v="0"/>
    <s v="full_accounting_period          "/>
    <s v="INTEGER                         "/>
    <s v="        full_accounting_period          INTEGER                             NULL,"/>
  </r>
  <r>
    <x v="0"/>
    <s v="f_ledger_transaction"/>
    <n v="25"/>
    <x v="110"/>
    <s v=""/>
    <m/>
    <m/>
    <m/>
    <n v="25"/>
    <x v="4"/>
    <x v="9"/>
    <x v="0"/>
    <s v="auto_journal_id                 "/>
    <s v="VARCHAR(3)                      "/>
    <s v="        auto_journal_id                 VARCHAR(3)                          NULL,"/>
  </r>
  <r>
    <x v="0"/>
    <s v="f_ledger_transaction"/>
    <n v="26"/>
    <x v="111"/>
    <s v=""/>
    <m/>
    <m/>
    <m/>
    <n v="26"/>
    <x v="1"/>
    <x v="1"/>
    <x v="0"/>
    <s v="auto_journal_reversal           "/>
    <s v="CHAR(1)                         "/>
    <s v="        auto_journal_reversal           CHAR(1)                             NULL,"/>
  </r>
  <r>
    <x v="0"/>
    <s v="f_ol_detail_v"/>
    <n v="0"/>
    <x v="0"/>
    <s v="smallint"/>
    <m/>
    <n v="0"/>
    <n v="0"/>
    <n v="0"/>
    <x v="0"/>
    <x v="0"/>
    <x v="0"/>
    <s v="accounting_period               "/>
    <s v="SMALLINT                        "/>
    <s v="        rowguid                     UNIQUEIDENTIFIER ROWGUIDCOL    NOT NULL DEFAULT NEWSEQUENTIALID(),_x000d_        version_number              ROWVERSION_x000d_    )_x000d_END TRY_x000d_BEGIN CATCH_x000d_    EXEC dbo.PrintError_x000d_    EXEC dbo.LogError_x000d_END CATCH_x000d__x000d_PRINT '-- ga.f_ol_detail_v'_x000d_BEGIN TRY_x000d_    CREATE TABLE ga.f_ol_detail_v_x000d_    (_x000d_        accounting_period               SMALLINT                        NOT NULL,"/>
  </r>
  <r>
    <x v="0"/>
    <s v="f_ol_detail_v"/>
    <n v="1"/>
    <x v="6"/>
    <s v="char"/>
    <n v="10"/>
    <n v="0"/>
    <n v="0"/>
    <n v="1"/>
    <x v="1"/>
    <x v="2"/>
    <x v="0"/>
    <s v="account_index                   "/>
    <s v="CHAR(10)                        "/>
    <s v="        account_index                   CHAR(10)                        NOT NULL,"/>
  </r>
  <r>
    <x v="0"/>
    <s v="f_ol_detail_v"/>
    <n v="2"/>
    <x v="7"/>
    <s v="char"/>
    <n v="6"/>
    <n v="0"/>
    <n v="0"/>
    <n v="2"/>
    <x v="1"/>
    <x v="4"/>
    <x v="0"/>
    <s v="fund                            "/>
    <s v="CHAR(6)                         "/>
    <s v="        fund                            CHAR(6)                         NOT NULL,"/>
  </r>
  <r>
    <x v="0"/>
    <s v="f_ol_detail_v"/>
    <n v="3"/>
    <x v="8"/>
    <s v="char"/>
    <n v="6"/>
    <m/>
    <n v="0"/>
    <n v="3"/>
    <x v="1"/>
    <x v="4"/>
    <x v="0"/>
    <s v="organization                    "/>
    <s v="CHAR(6)                         "/>
    <s v="        organization                    CHAR(6)                         NOT NULL,"/>
  </r>
  <r>
    <x v="0"/>
    <s v="f_ol_detail_v"/>
    <n v="4"/>
    <x v="9"/>
    <s v="char"/>
    <n v="6"/>
    <m/>
    <n v="0"/>
    <n v="4"/>
    <x v="1"/>
    <x v="4"/>
    <x v="0"/>
    <s v="account                         "/>
    <s v="CHAR(6)                         "/>
    <s v="        account                         CHAR(6)                         NOT NULL,"/>
  </r>
  <r>
    <x v="0"/>
    <s v="f_ol_detail_v"/>
    <n v="5"/>
    <x v="10"/>
    <s v="char"/>
    <n v="6"/>
    <m/>
    <n v="0"/>
    <n v="5"/>
    <x v="1"/>
    <x v="4"/>
    <x v="0"/>
    <s v="program                         "/>
    <s v="CHAR(6)                         "/>
    <s v="        program                         CHAR(6)                         NOT NULL,"/>
  </r>
  <r>
    <x v="0"/>
    <s v="f_ol_detail_v"/>
    <n v="6"/>
    <x v="11"/>
    <s v="char"/>
    <n v="6"/>
    <m/>
    <n v="0"/>
    <n v="6"/>
    <x v="1"/>
    <x v="4"/>
    <x v="0"/>
    <s v="[location]                      "/>
    <s v="CHAR(6)                         "/>
    <s v="        [location]                      CHAR(6)                         NOT NULL,"/>
  </r>
  <r>
    <x v="0"/>
    <s v="f_ol_detail_v"/>
    <n v="7"/>
    <x v="12"/>
    <s v="char"/>
    <n v="4"/>
    <m/>
    <n v="0"/>
    <n v="7"/>
    <x v="1"/>
    <x v="3"/>
    <x v="0"/>
    <s v="rule_class_code                 "/>
    <s v="CHAR(4)                         "/>
    <s v="        rule_class_code                 CHAR(4)                         NOT NULL,"/>
  </r>
  <r>
    <x v="0"/>
    <s v="f_ol_detail_v"/>
    <n v="8"/>
    <x v="13"/>
    <s v="char"/>
    <n v="8"/>
    <m/>
    <n v="0"/>
    <n v="8"/>
    <x v="1"/>
    <x v="5"/>
    <x v="0"/>
    <s v="document_number                 "/>
    <s v="CHAR(8)                         "/>
    <s v="        document_number                 CHAR(8)                         NOT NULL,"/>
  </r>
  <r>
    <x v="0"/>
    <s v="f_ol_detail_v"/>
    <n v="9"/>
    <x v="14"/>
    <s v="smallint"/>
    <n v="2"/>
    <m/>
    <n v="0"/>
    <n v="9"/>
    <x v="0"/>
    <x v="0"/>
    <x v="0"/>
    <s v="sequence_number                 "/>
    <s v="SMALLINT                        "/>
    <s v="        sequence_number                 SMALLINT                        NOT NULL,"/>
  </r>
  <r>
    <x v="0"/>
    <s v="f_ol_detail_v"/>
    <n v="10"/>
    <x v="15"/>
    <s v="smalldatetime"/>
    <m/>
    <m/>
    <n v="0"/>
    <n v="10"/>
    <x v="2"/>
    <x v="2"/>
    <x v="1"/>
    <s v="activity_date                   "/>
    <s v="DATETIME2                       "/>
    <s v="        activity_date                   DATETIME2                       NOT NULL,"/>
  </r>
  <r>
    <x v="0"/>
    <s v="f_ol_detail_v"/>
    <n v="11"/>
    <x v="16"/>
    <s v="char"/>
    <n v="10"/>
    <m/>
    <n v="0"/>
    <n v="11"/>
    <x v="4"/>
    <x v="2"/>
    <x v="0"/>
    <s v="document_reference_number       "/>
    <s v="VARCHAR(10)                     "/>
    <s v="        document_reference_number       VARCHAR(10)                     NOT NULL,"/>
  </r>
  <r>
    <x v="0"/>
    <s v="f_ol_detail_v"/>
    <n v="12"/>
    <x v="17"/>
    <s v="smalldatetime"/>
    <n v="4"/>
    <m/>
    <n v="0"/>
    <n v="12"/>
    <x v="5"/>
    <x v="3"/>
    <x v="0"/>
    <s v="transaction_date                "/>
    <s v="SMALLDATETIME                   "/>
    <s v="        transaction_date                SMALLDATETIME                   NOT NULL,"/>
  </r>
  <r>
    <x v="0"/>
    <s v="f_ol_detail_v"/>
    <n v="13"/>
    <x v="18"/>
    <s v="money"/>
    <m/>
    <m/>
    <n v="0"/>
    <n v="13"/>
    <x v="6"/>
    <x v="6"/>
    <x v="2"/>
    <s v="amount                          "/>
    <s v="DECIMAL(19,4)                   "/>
    <s v="        amount                          DECIMAL(19,4)                   NOT NULL,"/>
  </r>
  <r>
    <x v="0"/>
    <s v="f_ol_detail_v"/>
    <n v="14"/>
    <x v="19"/>
    <s v="char"/>
    <n v="35"/>
    <m/>
    <n v="0"/>
    <n v="14"/>
    <x v="4"/>
    <x v="7"/>
    <x v="0"/>
    <s v="description                     "/>
    <s v="VARCHAR(35)                     "/>
    <s v="        description                     VARCHAR(35)                     NOT NULL,"/>
  </r>
  <r>
    <x v="0"/>
    <s v="f_ol_detail_v"/>
    <n v="15"/>
    <x v="20"/>
    <s v="char"/>
    <n v="1"/>
    <m/>
    <n v="0"/>
    <n v="15"/>
    <x v="1"/>
    <x v="1"/>
    <x v="0"/>
    <s v="debit_credit_indicator          "/>
    <s v="CHAR(1)                         "/>
    <s v="        debit_credit_indicator          CHAR(1)                         NOT NULL,"/>
  </r>
  <r>
    <x v="0"/>
    <s v="f_ol_detail_v"/>
    <n v="16"/>
    <x v="21"/>
    <s v="char"/>
    <n v="1"/>
    <m/>
    <n v="0"/>
    <n v="16"/>
    <x v="1"/>
    <x v="1"/>
    <x v="0"/>
    <s v="debit_credit                    "/>
    <s v="CHAR(1)                         "/>
    <s v="        debit_credit                    CHAR(1)                         NOT NULL,"/>
  </r>
  <r>
    <x v="0"/>
    <s v="f_ol_detail_v"/>
    <n v="17"/>
    <x v="22"/>
    <s v="char"/>
    <n v="8"/>
    <m/>
    <n v="0"/>
    <n v="17"/>
    <x v="1"/>
    <x v="5"/>
    <x v="0"/>
    <s v="encumbrance_number              "/>
    <s v="CHAR(8)                         "/>
    <s v="        encumbrance_number              CHAR(8)                         NOT NULL,"/>
  </r>
  <r>
    <x v="0"/>
    <s v="f_ol_detail_v"/>
    <n v="18"/>
    <x v="23"/>
    <s v="char"/>
    <n v="1"/>
    <m/>
    <n v="0"/>
    <n v="18"/>
    <x v="1"/>
    <x v="1"/>
    <x v="0"/>
    <s v="encumbrance_action              "/>
    <s v="CHAR(1)                         "/>
    <s v="        encumbrance_action              CHAR(1)                         NOT NULL,"/>
  </r>
  <r>
    <x v="0"/>
    <s v="f_ol_detail_v"/>
    <n v="19"/>
    <x v="24"/>
    <s v="char"/>
    <n v="1"/>
    <m/>
    <n v="0"/>
    <n v="19"/>
    <x v="1"/>
    <x v="1"/>
    <x v="0"/>
    <s v="encumbrance_type                "/>
    <s v="CHAR(1)                         "/>
    <s v="        encumbrance_type                CHAR(1)                         NOT NULL,"/>
  </r>
  <r>
    <x v="0"/>
    <s v="f_ol_detail_v"/>
    <n v="20"/>
    <x v="25"/>
    <s v="char"/>
    <n v="10"/>
    <n v="0"/>
    <n v="0"/>
    <n v="20"/>
    <x v="1"/>
    <x v="2"/>
    <x v="0"/>
    <s v="vendor_code                     "/>
    <s v="CHAR(10)                        "/>
    <s v="        vendor_code                     CHAR(10)                        NOT NULL,"/>
  </r>
  <r>
    <x v="0"/>
    <s v="f_ol_detail_v"/>
    <n v="21"/>
    <x v="26"/>
    <s v="smallint"/>
    <n v="2"/>
    <m/>
    <n v="0"/>
    <n v="21"/>
    <x v="0"/>
    <x v="0"/>
    <x v="0"/>
    <s v="item_number                     "/>
    <s v="SMALLINT                        "/>
    <s v="        item_number                     SMALLINT                        NOT NULL,"/>
  </r>
  <r>
    <x v="0"/>
    <s v="f_ol_detail_v"/>
    <n v="22"/>
    <x v="27"/>
    <s v="smallint"/>
    <m/>
    <m/>
    <n v="0"/>
    <n v="22"/>
    <x v="0"/>
    <x v="0"/>
    <x v="0"/>
    <s v="encumbrance_item                "/>
    <s v="SMALLINT                        "/>
    <s v="        encumbrance_item                SMALLINT                        NOT NULL,"/>
  </r>
  <r>
    <x v="0"/>
    <s v="f_ol_detail_v"/>
    <n v="23"/>
    <x v="28"/>
    <s v="smallint"/>
    <m/>
    <m/>
    <n v="0"/>
    <n v="23"/>
    <x v="0"/>
    <x v="0"/>
    <x v="0"/>
    <s v="encumbrance_sequence            "/>
    <s v="SMALLINT                        "/>
    <s v="        encumbrance_sequence            SMALLINT                        NOT NULL,"/>
  </r>
  <r>
    <x v="0"/>
    <s v="f_ol_detail_v"/>
    <n v="24"/>
    <x v="29"/>
    <s v="tinyint"/>
    <m/>
    <m/>
    <n v="0"/>
    <n v="24"/>
    <x v="0"/>
    <x v="0"/>
    <x v="0"/>
    <s v="budget_period                   "/>
    <s v="SMALLINT                        "/>
    <s v="        budget_period                   SMALLINT                        NOT NULL,"/>
  </r>
  <r>
    <x v="0"/>
    <s v="f_ol_detail_v"/>
    <n v="25"/>
    <x v="30"/>
    <s v="smallint"/>
    <n v="2"/>
    <m/>
    <n v="0"/>
    <n v="25"/>
    <x v="0"/>
    <x v="0"/>
    <x v="0"/>
    <s v="document_type_sequence_number   "/>
    <s v="SMALLINT                        "/>
    <s v="        document_type_sequence_number   SMALLINT                        NOT NULL,"/>
  </r>
  <r>
    <x v="0"/>
    <s v="f_ol_detail_v"/>
    <n v="26"/>
    <x v="31"/>
    <s v="char"/>
    <n v="1"/>
    <m/>
    <n v="0"/>
    <n v="26"/>
    <x v="1"/>
    <x v="1"/>
    <x v="0"/>
    <s v="ledger_indicator                "/>
    <s v="CHAR(1)                         "/>
    <s v="        ledger_indicator                CHAR(1)                         NOT NULL,"/>
  </r>
  <r>
    <x v="0"/>
    <s v="f_ol_detail_v"/>
    <n v="27"/>
    <x v="32"/>
    <s v="char"/>
    <n v="2"/>
    <m/>
    <n v="0"/>
    <n v="27"/>
    <x v="1"/>
    <x v="0"/>
    <x v="0"/>
    <s v="field_indicator                 "/>
    <s v="CHAR(2)                         "/>
    <s v="        field_indicator                 CHAR(2)                         NOT NULL,"/>
  </r>
  <r>
    <x v="0"/>
    <s v="f_ol_detail_v"/>
    <n v="28"/>
    <x v="33"/>
    <s v="char"/>
    <n v="4"/>
    <m/>
    <n v="0"/>
    <n v="28"/>
    <x v="1"/>
    <x v="3"/>
    <x v="0"/>
    <s v="process_code                    "/>
    <s v="CHAR(4)                         "/>
    <s v="        process_code                    CHAR(4)                         NOT NULL,"/>
  </r>
  <r>
    <x v="0"/>
    <s v="f_ol_detail_v"/>
    <n v="29"/>
    <x v="34"/>
    <s v="smallint"/>
    <m/>
    <m/>
    <n v="0"/>
    <n v="29"/>
    <x v="0"/>
    <x v="0"/>
    <x v="0"/>
    <s v="rule_sequence                   "/>
    <s v="SMALLINT                        "/>
    <s v="        rule_sequence                   SMALLINT                        NOT NULL,"/>
  </r>
  <r>
    <x v="0"/>
    <s v="f_ol_detail_v"/>
    <n v="30"/>
    <x v="35"/>
    <s v="binary"/>
    <n v="6"/>
    <m/>
    <n v="0"/>
    <n v="30"/>
    <x v="1"/>
    <x v="8"/>
    <x v="0"/>
    <s v="ledger_activity_id              "/>
    <s v="CHAR(12)                        "/>
    <s v="        ledger_activity_id              CHAR(12)                        NOT NULL,"/>
  </r>
  <r>
    <x v="0"/>
    <s v="f_ol_detail_v"/>
    <n v="31"/>
    <x v="2"/>
    <s v="smalldatetime"/>
    <m/>
    <m/>
    <n v="0"/>
    <n v="31"/>
    <x v="2"/>
    <x v="2"/>
    <x v="1"/>
    <s v="refresh_date                    "/>
    <s v="DATETIME2                       "/>
    <s v="        refresh_date                    DATETIME2                       NOT NULL,"/>
  </r>
  <r>
    <x v="0"/>
    <s v="f_ol_detail_v"/>
    <n v="32"/>
    <x v="36"/>
    <s v="smalldatetime"/>
    <n v="4"/>
    <m/>
    <n v="0"/>
    <n v="32"/>
    <x v="6"/>
    <x v="6"/>
    <x v="2"/>
    <s v="transaction_amount              "/>
    <s v="DECIMAL(19,4)                   "/>
    <s v="        transaction_amount              DECIMAL(19,4)                   NOT NULL,"/>
  </r>
  <r>
    <x v="0"/>
    <s v="f_ol_detail_v"/>
    <n v="33"/>
    <x v="37"/>
    <s v="binary"/>
    <n v="6"/>
    <m/>
    <n v="0"/>
    <n v="33"/>
    <x v="1"/>
    <x v="8"/>
    <x v="0"/>
    <s v="ledger_transaction_id           "/>
    <s v="CHAR(12)                        "/>
    <s v="        ledger_transaction_id           CHAR(12)                        NOT NULL,"/>
  </r>
  <r>
    <x v="0"/>
    <s v="f_ol_detail_v"/>
    <n v="34"/>
    <x v="38"/>
    <s v="binary"/>
    <n v="6"/>
    <m/>
    <n v="0"/>
    <n v="34"/>
    <x v="1"/>
    <x v="8"/>
    <x v="0"/>
    <s v="ifoapal_id                      "/>
    <s v="CHAR(12)                        "/>
    <s v="        ifoapal_id                      CHAR(12)                        NOT NULL,"/>
  </r>
  <r>
    <x v="0"/>
    <s v="f_ol_detail_v"/>
    <n v="35"/>
    <x v="39"/>
    <s v="binary"/>
    <n v="6"/>
    <m/>
    <n v="0"/>
    <n v="35"/>
    <x v="1"/>
    <x v="8"/>
    <x v="0"/>
    <s v="operating_ledger_id             "/>
    <s v="CHAR(12)                        "/>
    <s v="        operating_ledger_id             CHAR(12)                        NOT NULL,"/>
  </r>
  <r>
    <x v="0"/>
    <s v="f_ol_detail_v"/>
    <n v="36"/>
    <x v="40"/>
    <s v="binary"/>
    <n v="6"/>
    <m/>
    <n v="0"/>
    <n v="36"/>
    <x v="1"/>
    <x v="8"/>
    <x v="0"/>
    <s v="general_ledger_id               "/>
    <s v="CHAR(12)                        "/>
    <s v="        general_ledger_id               CHAR(12)                        NOT NULL,"/>
  </r>
  <r>
    <x v="0"/>
    <s v="f_operating_ledger"/>
    <n v="0"/>
    <x v="88"/>
    <s v="binary"/>
    <n v="6"/>
    <m/>
    <n v="0"/>
    <n v="0"/>
    <x v="1"/>
    <x v="8"/>
    <x v="0"/>
    <s v="ol_id                           "/>
    <s v="CHAR(12)                        "/>
    <s v="        rowguid                     UNIQUEIDENTIFIER ROWGUIDCOL    NOT NULL DEFAULT NEWSEQUENTIALID(),_x000d_        version_number              ROWVERSION_x000d_    )_x000d_END TRY_x000d_BEGIN CATCH_x000d_    EXEC dbo.PrintError_x000d_    EXEC dbo.LogError_x000d_END CATCH_x000d__x000d_PRINT '-- ga.f_operating_ledger'_x000d_BEGIN TRY_x000d_    CREATE TABLE ga.f_operating_ledger_x000d_    (_x000d_        ol_id                           CHAR(12)                        NOT NULL,"/>
  </r>
  <r>
    <x v="0"/>
    <s v="f_operating_ledger"/>
    <n v="1"/>
    <x v="87"/>
    <s v="binary"/>
    <n v="6"/>
    <m/>
    <n v="0"/>
    <n v="1"/>
    <x v="1"/>
    <x v="8"/>
    <x v="0"/>
    <s v="if_id                           "/>
    <s v="CHAR(12)                        "/>
    <s v="        if_id                           CHAR(12)                        NOT NULL,"/>
  </r>
  <r>
    <x v="0"/>
    <s v="f_operating_ledger"/>
    <n v="2"/>
    <x v="112"/>
    <s v="smalldatetime"/>
    <m/>
    <m/>
    <n v="0"/>
    <n v="2"/>
    <x v="5"/>
    <x v="3"/>
    <x v="0"/>
    <s v="ol_activity_date                "/>
    <s v="SMALLDATETIME                   "/>
    <s v="        ol_activity_date                SMALLDATETIME                   NOT NULL,"/>
  </r>
  <r>
    <x v="0"/>
    <s v="f_operating_ledger"/>
    <n v="3"/>
    <x v="113"/>
    <s v="money"/>
    <m/>
    <m/>
    <n v="0"/>
    <n v="3"/>
    <x v="6"/>
    <x v="6"/>
    <x v="2"/>
    <s v="ol_budget_amount                "/>
    <s v="DECIMAL(19,4)                   "/>
    <s v="        ol_budget_amount                DECIMAL(19,4)                   NOT NULL,"/>
  </r>
  <r>
    <x v="0"/>
    <s v="f_operating_ledger"/>
    <n v="4"/>
    <x v="114"/>
    <s v="money"/>
    <n v="8"/>
    <n v="0"/>
    <n v="0"/>
    <n v="4"/>
    <x v="6"/>
    <x v="6"/>
    <x v="2"/>
    <s v="ol_financial_amount             "/>
    <s v="DECIMAL(19,4)                   "/>
    <s v="        ol_financial_amount             DECIMAL(19,4)                   NOT NULL,"/>
  </r>
  <r>
    <x v="0"/>
    <s v="f_operating_ledger"/>
    <n v="5"/>
    <x v="115"/>
    <s v="money"/>
    <n v="6"/>
    <m/>
    <n v="0"/>
    <n v="5"/>
    <x v="6"/>
    <x v="6"/>
    <x v="2"/>
    <s v="ol_encumbrance_amount           "/>
    <s v="DECIMAL(19,4)                   "/>
    <s v="        ol_encumbrance_amount           DECIMAL(19,4)                   NOT NULL,"/>
  </r>
  <r>
    <x v="0"/>
    <s v="f_operating_ledger"/>
    <n v="6"/>
    <x v="2"/>
    <s v="smalldatetime"/>
    <m/>
    <m/>
    <n v="0"/>
    <n v="6"/>
    <x v="2"/>
    <x v="2"/>
    <x v="1"/>
    <s v="refresh_date                    "/>
    <s v="DATETIME2                       "/>
    <s v="        refresh_date                    DATETIME2                       NOT NULL,"/>
  </r>
  <r>
    <x v="0"/>
    <s v="f_operating_ledger"/>
    <n v="7"/>
    <x v="0"/>
    <s v="smallint"/>
    <m/>
    <n v="0"/>
    <n v="0"/>
    <n v="7"/>
    <x v="0"/>
    <x v="0"/>
    <x v="0"/>
    <s v="accounting_period               "/>
    <s v="SMALLINT                        "/>
    <s v="        accounting_period               SMALLINT                        NOT NULL,"/>
  </r>
  <r>
    <x v="0"/>
    <s v="f_operating_ledger"/>
    <n v="8"/>
    <x v="5"/>
    <s v="int"/>
    <n v="4"/>
    <m/>
    <n v="1"/>
    <n v="8"/>
    <x v="3"/>
    <x v="3"/>
    <x v="0"/>
    <s v="full_accounting_period          "/>
    <s v="INTEGER                         "/>
    <s v="        full_accounting_period          INTEGER                             NULL,"/>
  </r>
  <r>
    <x v="0"/>
    <s v="f_operating_ledger_v"/>
    <n v="0"/>
    <x v="0"/>
    <s v="smallint"/>
    <m/>
    <n v="0"/>
    <n v="0"/>
    <n v="0"/>
    <x v="0"/>
    <x v="0"/>
    <x v="0"/>
    <s v="accounting_period               "/>
    <s v="SMALLINT                        "/>
    <s v="        rowguid                     UNIQUEIDENTIFIER ROWGUIDCOL    NOT NULL DEFAULT NEWSEQUENTIALID(),_x000d_        version_number              ROWVERSION_x000d_    )_x000d_END TRY_x000d_BEGIN CATCH_x000d_    EXEC dbo.PrintError_x000d_    EXEC dbo.LogError_x000d_END CATCH_x000d__x000d_PRINT '-- ga.f_operating_ledger_v'_x000d_BEGIN TRY_x000d_    CREATE TABLE ga.f_operating_ledger_v_x000d_    (_x000d_        accounting_period               SMALLINT                        NOT NULL,"/>
  </r>
  <r>
    <x v="0"/>
    <s v="f_operating_ledger_v"/>
    <n v="1"/>
    <x v="6"/>
    <s v="char"/>
    <n v="10"/>
    <n v="0"/>
    <n v="0"/>
    <n v="1"/>
    <x v="1"/>
    <x v="2"/>
    <x v="0"/>
    <s v="account_index                   "/>
    <s v="CHAR(10)                        "/>
    <s v="        account_index                   CHAR(10)                        NOT NULL,"/>
  </r>
  <r>
    <x v="0"/>
    <s v="f_operating_ledger_v"/>
    <n v="2"/>
    <x v="7"/>
    <s v="char"/>
    <n v="6"/>
    <n v="0"/>
    <n v="0"/>
    <n v="2"/>
    <x v="1"/>
    <x v="4"/>
    <x v="0"/>
    <s v="fund                            "/>
    <s v="CHAR(6)                         "/>
    <s v="        fund                            CHAR(6)                         NOT NULL,"/>
  </r>
  <r>
    <x v="0"/>
    <s v="f_operating_ledger_v"/>
    <n v="3"/>
    <x v="8"/>
    <s v="char"/>
    <n v="6"/>
    <m/>
    <n v="0"/>
    <n v="3"/>
    <x v="1"/>
    <x v="4"/>
    <x v="0"/>
    <s v="organization                    "/>
    <s v="CHAR(6)                         "/>
    <s v="        organization                    CHAR(6)                         NOT NULL,"/>
  </r>
  <r>
    <x v="0"/>
    <s v="f_operating_ledger_v"/>
    <n v="4"/>
    <x v="9"/>
    <s v="char"/>
    <n v="6"/>
    <m/>
    <n v="0"/>
    <n v="4"/>
    <x v="1"/>
    <x v="4"/>
    <x v="0"/>
    <s v="account                         "/>
    <s v="CHAR(6)                         "/>
    <s v="        account                         CHAR(6)                         NOT NULL,"/>
  </r>
  <r>
    <x v="0"/>
    <s v="f_operating_ledger_v"/>
    <n v="5"/>
    <x v="10"/>
    <s v="char"/>
    <n v="6"/>
    <m/>
    <n v="0"/>
    <n v="5"/>
    <x v="1"/>
    <x v="4"/>
    <x v="0"/>
    <s v="program                         "/>
    <s v="CHAR(6)                         "/>
    <s v="        program                         CHAR(6)                         NOT NULL,"/>
  </r>
  <r>
    <x v="0"/>
    <s v="f_operating_ledger_v"/>
    <n v="6"/>
    <x v="11"/>
    <s v="char"/>
    <n v="6"/>
    <m/>
    <n v="0"/>
    <n v="6"/>
    <x v="1"/>
    <x v="4"/>
    <x v="0"/>
    <s v="[location]                      "/>
    <s v="CHAR(6)                         "/>
    <s v="        [location]                      CHAR(6)                         NOT NULL,"/>
  </r>
  <r>
    <x v="0"/>
    <s v="f_operating_ledger_v"/>
    <n v="7"/>
    <x v="15"/>
    <s v="smalldatetime"/>
    <m/>
    <m/>
    <n v="0"/>
    <n v="7"/>
    <x v="2"/>
    <x v="2"/>
    <x v="1"/>
    <s v="activity_date                   "/>
    <s v="DATETIME2                       "/>
    <s v="        activity_date                   DATETIME2                       NOT NULL,"/>
  </r>
  <r>
    <x v="0"/>
    <s v="f_operating_ledger_v"/>
    <n v="8"/>
    <x v="116"/>
    <s v="money"/>
    <m/>
    <m/>
    <n v="0"/>
    <n v="8"/>
    <x v="6"/>
    <x v="6"/>
    <x v="2"/>
    <s v="budget_amount                   "/>
    <s v="DECIMAL(19,4)                   "/>
    <s v="        budget_amount                   DECIMAL(19,4)                   NOT NULL,"/>
  </r>
  <r>
    <x v="0"/>
    <s v="f_operating_ledger_v"/>
    <n v="9"/>
    <x v="117"/>
    <s v="money"/>
    <n v="8"/>
    <n v="0"/>
    <n v="0"/>
    <n v="9"/>
    <x v="6"/>
    <x v="6"/>
    <x v="2"/>
    <s v="financial_amount                "/>
    <s v="DECIMAL(19,4)                   "/>
    <s v="        financial_amount                DECIMAL(19,4)                   NOT NULL,"/>
  </r>
  <r>
    <x v="0"/>
    <s v="f_operating_ledger_v"/>
    <n v="10"/>
    <x v="118"/>
    <s v="money"/>
    <n v="6"/>
    <m/>
    <n v="0"/>
    <n v="10"/>
    <x v="6"/>
    <x v="6"/>
    <x v="2"/>
    <s v="encumbrance_amount              "/>
    <s v="DECIMAL(19,4)                   "/>
    <s v="        encumbrance_amount              DECIMAL(19,4)                   NOT NULL,"/>
  </r>
  <r>
    <x v="0"/>
    <s v="f_operating_ledger_v"/>
    <n v="11"/>
    <x v="5"/>
    <s v="int"/>
    <n v="4"/>
    <m/>
    <n v="1"/>
    <n v="11"/>
    <x v="3"/>
    <x v="3"/>
    <x v="0"/>
    <s v="full_accounting_period          "/>
    <s v="INTEGER                         "/>
    <s v="        full_accounting_period          INTEGER                             NULL,"/>
  </r>
  <r>
    <x v="0"/>
    <s v="f_period_account"/>
    <n v="0"/>
    <x v="53"/>
    <s v="char"/>
    <n v="6"/>
    <m/>
    <n v="0"/>
    <n v="0"/>
    <x v="1"/>
    <x v="4"/>
    <x v="0"/>
    <s v="pa_account                      "/>
    <s v="CHAR(6)                         "/>
    <s v="        rowguid                     UNIQUEIDENTIFIER ROWGUIDCOL    NOT NULL DEFAULT NEWSEQUENTIALID(),_x000d_        version_number              ROWVERSION_x000d_    )_x000d_END TRY_x000d_BEGIN CATCH_x000d_    EXEC dbo.PrintError_x000d_    EXEC dbo.LogError_x000d_END CATCH_x000d__x000d_PRINT '-- ga.f_period_account'_x000d_BEGIN TRY_x000d_    CREATE TABLE ga.f_period_account_x000d_    (_x000d_        pa_account                      CHAR(6)                         NOT NULL,"/>
  </r>
  <r>
    <x v="0"/>
    <s v="f_period_account"/>
    <n v="1"/>
    <x v="0"/>
    <s v="smallint"/>
    <m/>
    <n v="0"/>
    <n v="0"/>
    <n v="1"/>
    <x v="0"/>
    <x v="0"/>
    <x v="0"/>
    <s v="accounting_period               "/>
    <s v="SMALLINT                        "/>
    <s v="        accounting_period               SMALLINT                        NOT NULL,"/>
  </r>
  <r>
    <x v="0"/>
    <s v="f_period_account"/>
    <n v="2"/>
    <x v="119"/>
    <s v="char"/>
    <n v="2"/>
    <n v="0"/>
    <n v="0"/>
    <n v="2"/>
    <x v="1"/>
    <x v="0"/>
    <x v="0"/>
    <s v="pat_account_type                "/>
    <s v="CHAR(2)                         "/>
    <s v="        pat_account_type                CHAR(2)                         NOT NULL,"/>
  </r>
  <r>
    <x v="0"/>
    <s v="f_period_account"/>
    <n v="3"/>
    <x v="120"/>
    <s v="smalldatetime"/>
    <m/>
    <m/>
    <n v="0"/>
    <n v="3"/>
    <x v="5"/>
    <x v="3"/>
    <x v="0"/>
    <s v="pa_effective_date               "/>
    <s v="SMALLDATETIME                   "/>
    <s v="        pa_effective_date               SMALLDATETIME                   NOT NULL,"/>
  </r>
  <r>
    <x v="0"/>
    <s v="f_period_account"/>
    <n v="4"/>
    <x v="121"/>
    <s v="char"/>
    <n v="1"/>
    <m/>
    <n v="0"/>
    <n v="4"/>
    <x v="1"/>
    <x v="1"/>
    <x v="0"/>
    <s v="pa_normal_balance_indicator     "/>
    <s v="CHAR(1)                         "/>
    <s v="        pa_normal_balance_indicator     CHAR(1)                         NOT NULL,"/>
  </r>
  <r>
    <x v="0"/>
    <s v="f_period_account"/>
    <n v="5"/>
    <x v="122"/>
    <s v="char"/>
    <n v="6"/>
    <m/>
    <n v="0"/>
    <n v="5"/>
    <x v="1"/>
    <x v="4"/>
    <x v="0"/>
    <s v="pa_predecessor                  "/>
    <s v="CHAR(6)                         "/>
    <s v="        pa_predecessor                  CHAR(6)                         NOT NULL,"/>
  </r>
  <r>
    <x v="0"/>
    <s v="f_period_account"/>
    <n v="6"/>
    <x v="123"/>
    <s v="char"/>
    <n v="35"/>
    <m/>
    <n v="0"/>
    <n v="6"/>
    <x v="4"/>
    <x v="7"/>
    <x v="0"/>
    <s v="pa_title                        "/>
    <s v="VARCHAR(35)                     "/>
    <s v="        pa_title                        VARCHAR(35)                     NOT NULL,"/>
  </r>
  <r>
    <x v="0"/>
    <s v="f_period_account"/>
    <n v="7"/>
    <x v="2"/>
    <s v="smalldatetime"/>
    <m/>
    <m/>
    <n v="0"/>
    <n v="7"/>
    <x v="2"/>
    <x v="2"/>
    <x v="1"/>
    <s v="refresh_date                    "/>
    <s v="DATETIME2                       "/>
    <s v="        refresh_date                    DATETIME2                       NOT NULL,"/>
  </r>
  <r>
    <x v="0"/>
    <s v="f_period_account"/>
    <n v="8"/>
    <x v="5"/>
    <s v="int"/>
    <n v="4"/>
    <m/>
    <n v="1"/>
    <n v="8"/>
    <x v="3"/>
    <x v="3"/>
    <x v="0"/>
    <s v="full_accounting_period          "/>
    <s v="INTEGER                         "/>
    <s v="        full_accounting_period          INTEGER                             NULL,"/>
  </r>
  <r>
    <x v="0"/>
    <s v="f_period_account_type"/>
    <n v="0"/>
    <x v="119"/>
    <s v="char"/>
    <n v="2"/>
    <n v="0"/>
    <n v="0"/>
    <n v="0"/>
    <x v="1"/>
    <x v="0"/>
    <x v="0"/>
    <s v="pat_account_type                "/>
    <s v="CHAR(2)                         "/>
    <s v="        rowguid                     UNIQUEIDENTIFIER ROWGUIDCOL    NOT NULL DEFAULT NEWSEQUENTIALID(),_x000d_        version_number              ROWVERSION_x000d_    )_x000d_END TRY_x000d_BEGIN CATCH_x000d_    EXEC dbo.PrintError_x000d_    EXEC dbo.LogError_x000d_END CATCH_x000d__x000d_PRINT '-- ga.f_period_account_type'_x000d_BEGIN TRY_x000d_    CREATE TABLE ga.f_period_account_type_x000d_    (_x000d_        pat_account_type                CHAR(2)                         NOT NULL,"/>
  </r>
  <r>
    <x v="0"/>
    <s v="f_period_account_type"/>
    <n v="1"/>
    <x v="0"/>
    <s v="smallint"/>
    <m/>
    <n v="0"/>
    <n v="0"/>
    <n v="1"/>
    <x v="0"/>
    <x v="0"/>
    <x v="0"/>
    <s v="accounting_period               "/>
    <s v="SMALLINT                        "/>
    <s v="        accounting_period               SMALLINT                        NOT NULL,"/>
  </r>
  <r>
    <x v="0"/>
    <s v="f_period_account_type"/>
    <n v="2"/>
    <x v="124"/>
    <s v="smalldatetime"/>
    <m/>
    <m/>
    <n v="0"/>
    <n v="2"/>
    <x v="5"/>
    <x v="3"/>
    <x v="0"/>
    <s v="pat_effective_date              "/>
    <s v="SMALLDATETIME                   "/>
    <s v="        pat_effective_date              SMALLDATETIME                   NOT NULL,"/>
  </r>
  <r>
    <x v="0"/>
    <s v="f_period_account_type"/>
    <n v="3"/>
    <x v="125"/>
    <s v="char"/>
    <n v="2"/>
    <m/>
    <n v="0"/>
    <n v="3"/>
    <x v="1"/>
    <x v="0"/>
    <x v="0"/>
    <s v="pat_predecessor                 "/>
    <s v="CHAR(2)                         "/>
    <s v="        pat_predecessor                 CHAR(2)                         NOT NULL,"/>
  </r>
  <r>
    <x v="0"/>
    <s v="f_period_account_type"/>
    <n v="4"/>
    <x v="126"/>
    <s v="char"/>
    <n v="35"/>
    <m/>
    <n v="0"/>
    <n v="4"/>
    <x v="4"/>
    <x v="7"/>
    <x v="0"/>
    <s v="pat_title                       "/>
    <s v="VARCHAR(35)                     "/>
    <s v="        pat_title                       VARCHAR(35)                     NOT NULL,"/>
  </r>
  <r>
    <x v="0"/>
    <s v="f_period_account_type"/>
    <n v="5"/>
    <x v="2"/>
    <s v="smalldatetime"/>
    <m/>
    <m/>
    <n v="0"/>
    <n v="5"/>
    <x v="2"/>
    <x v="2"/>
    <x v="1"/>
    <s v="refresh_date                    "/>
    <s v="DATETIME2                       "/>
    <s v="        refresh_date                    DATETIME2                       NOT NULL,"/>
  </r>
  <r>
    <x v="0"/>
    <s v="f_period_account_type"/>
    <n v="6"/>
    <x v="5"/>
    <s v="int"/>
    <n v="4"/>
    <m/>
    <n v="1"/>
    <n v="6"/>
    <x v="3"/>
    <x v="3"/>
    <x v="0"/>
    <s v="full_accounting_period          "/>
    <s v="INTEGER                         "/>
    <s v="        full_accounting_period          INTEGER                             NULL,"/>
  </r>
  <r>
    <x v="0"/>
    <s v="f_period_fund"/>
    <n v="0"/>
    <x v="58"/>
    <s v="char"/>
    <n v="6"/>
    <n v="0"/>
    <n v="0"/>
    <n v="0"/>
    <x v="1"/>
    <x v="4"/>
    <x v="0"/>
    <s v="pf_fund                         "/>
    <s v="CHAR(6)                         "/>
    <s v="        rowguid                     UNIQUEIDENTIFIER ROWGUIDCOL    NOT NULL DEFAULT NEWSEQUENTIALID(),_x000d_        version_number              ROWVERSION_x000d_    )_x000d_END TRY_x000d_BEGIN CATCH_x000d_    EXEC dbo.PrintError_x000d_    EXEC dbo.LogError_x000d_END CATCH_x000d__x000d_PRINT '-- ga.f_period_fund'_x000d_BEGIN TRY_x000d_    CREATE TABLE ga.f_period_fund_x000d_    (_x000d_        pf_fund                         CHAR(6)                         NOT NULL,"/>
  </r>
  <r>
    <x v="0"/>
    <s v="f_period_fund"/>
    <n v="1"/>
    <x v="0"/>
    <s v="smallint"/>
    <m/>
    <n v="0"/>
    <n v="0"/>
    <n v="1"/>
    <x v="0"/>
    <x v="0"/>
    <x v="0"/>
    <s v="accounting_period               "/>
    <s v="SMALLINT                        "/>
    <s v="        accounting_period               SMALLINT                        NOT NULL,"/>
  </r>
  <r>
    <x v="0"/>
    <s v="f_period_fund"/>
    <n v="2"/>
    <x v="127"/>
    <s v="char"/>
    <n v="2"/>
    <m/>
    <n v="0"/>
    <n v="2"/>
    <x v="1"/>
    <x v="0"/>
    <x v="0"/>
    <s v="pft_fund_type                   "/>
    <s v="CHAR(2)                         "/>
    <s v="        pft_fund_type                   CHAR(2)                         NOT NULL,"/>
  </r>
  <r>
    <x v="0"/>
    <s v="f_period_fund"/>
    <n v="3"/>
    <x v="128"/>
    <s v="smalldatetime"/>
    <m/>
    <m/>
    <n v="0"/>
    <n v="3"/>
    <x v="5"/>
    <x v="3"/>
    <x v="0"/>
    <s v="pf_effective_date               "/>
    <s v="SMALLDATETIME                   "/>
    <s v="        pf_effective_date               SMALLDATETIME                   NOT NULL,"/>
  </r>
  <r>
    <x v="0"/>
    <s v="f_period_fund"/>
    <n v="4"/>
    <x v="129"/>
    <s v="char"/>
    <n v="6"/>
    <m/>
    <n v="0"/>
    <n v="4"/>
    <x v="1"/>
    <x v="4"/>
    <x v="0"/>
    <s v="pf_predecessor                  "/>
    <s v="CHAR(6)                         "/>
    <s v="        pf_predecessor                  CHAR(6)                         NOT NULL,"/>
  </r>
  <r>
    <x v="0"/>
    <s v="f_period_fund"/>
    <n v="5"/>
    <x v="130"/>
    <s v="char"/>
    <n v="35"/>
    <m/>
    <n v="0"/>
    <n v="5"/>
    <x v="4"/>
    <x v="7"/>
    <x v="0"/>
    <s v="pf_title                        "/>
    <s v="VARCHAR(35)                     "/>
    <s v="        pf_title                        VARCHAR(35)                     NOT NULL,"/>
  </r>
  <r>
    <x v="0"/>
    <s v="f_period_fund"/>
    <n v="6"/>
    <x v="131"/>
    <s v="char"/>
    <n v="35"/>
    <m/>
    <n v="0"/>
    <n v="6"/>
    <x v="4"/>
    <x v="7"/>
    <x v="0"/>
    <s v="pf_grant_contract               "/>
    <s v="VARCHAR(35)                     "/>
    <s v="        pf_grant_contract               VARCHAR(35)                     NOT NULL,"/>
  </r>
  <r>
    <x v="0"/>
    <s v="f_period_fund"/>
    <n v="7"/>
    <x v="132"/>
    <s v="char"/>
    <n v="6"/>
    <n v="3"/>
    <n v="0"/>
    <n v="7"/>
    <x v="1"/>
    <x v="4"/>
    <x v="0"/>
    <s v="pf_indirect_cost_code           "/>
    <s v="CHAR(6)                         "/>
    <s v="        pf_indirect_cost_code           CHAR(6)                         NOT NULL,"/>
  </r>
  <r>
    <x v="0"/>
    <s v="f_period_fund"/>
    <n v="8"/>
    <x v="133"/>
    <s v="numeric"/>
    <n v="6"/>
    <n v="3"/>
    <n v="0"/>
    <n v="8"/>
    <x v="6"/>
    <x v="11"/>
    <x v="2"/>
    <s v="pf_standard_percent             "/>
    <s v="DECIMAL(7,4)                    "/>
    <s v="        pf_standard_percent             DECIMAL(7,4)                    NOT NULL,"/>
  </r>
  <r>
    <x v="0"/>
    <s v="f_period_fund"/>
    <n v="9"/>
    <x v="2"/>
    <s v="smalldatetime"/>
    <m/>
    <m/>
    <n v="0"/>
    <n v="9"/>
    <x v="2"/>
    <x v="2"/>
    <x v="1"/>
    <s v="refresh_date                    "/>
    <s v="DATETIME2                       "/>
    <s v="        refresh_date                    DATETIME2                       NOT NULL,"/>
  </r>
  <r>
    <x v="0"/>
    <s v="f_period_fund"/>
    <n v="10"/>
    <x v="5"/>
    <s v="int"/>
    <n v="4"/>
    <m/>
    <n v="1"/>
    <n v="10"/>
    <x v="3"/>
    <x v="3"/>
    <x v="0"/>
    <s v="full_accounting_period          "/>
    <s v="INTEGER                         "/>
    <s v="        full_accounting_period          INTEGER                             NULL,"/>
  </r>
  <r>
    <x v="0"/>
    <s v="f_period_fund_type"/>
    <n v="0"/>
    <x v="127"/>
    <s v="char"/>
    <n v="2"/>
    <m/>
    <n v="0"/>
    <n v="0"/>
    <x v="1"/>
    <x v="0"/>
    <x v="0"/>
    <s v="pft_fund_type                   "/>
    <s v="CHAR(2)                         "/>
    <s v="        rowguid                     UNIQUEIDENTIFIER ROWGUIDCOL    NOT NULL DEFAULT NEWSEQUENTIALID(),_x000d_        version_number              ROWVERSION_x000d_    )_x000d_END TRY_x000d_BEGIN CATCH_x000d_    EXEC dbo.PrintError_x000d_    EXEC dbo.LogError_x000d_END CATCH_x000d__x000d_PRINT '-- ga.f_period_fund_type'_x000d_BEGIN TRY_x000d_    CREATE TABLE ga.f_period_fund_type_x000d_    (_x000d_        pft_fund_type                   CHAR(2)                         NOT NULL,"/>
  </r>
  <r>
    <x v="0"/>
    <s v="f_period_fund_type"/>
    <n v="1"/>
    <x v="0"/>
    <s v="smallint"/>
    <m/>
    <n v="0"/>
    <n v="0"/>
    <n v="1"/>
    <x v="0"/>
    <x v="0"/>
    <x v="0"/>
    <s v="accounting_period               "/>
    <s v="SMALLINT                        "/>
    <s v="        accounting_period               SMALLINT                        NOT NULL,"/>
  </r>
  <r>
    <x v="0"/>
    <s v="f_period_fund_type"/>
    <n v="2"/>
    <x v="134"/>
    <s v="smalldatetime"/>
    <m/>
    <m/>
    <n v="0"/>
    <n v="2"/>
    <x v="5"/>
    <x v="3"/>
    <x v="0"/>
    <s v="pft_effective_date              "/>
    <s v="SMALLDATETIME                   "/>
    <s v="        pft_effective_date              SMALLDATETIME                   NOT NULL,"/>
  </r>
  <r>
    <x v="0"/>
    <s v="f_period_fund_type"/>
    <n v="3"/>
    <x v="135"/>
    <s v="char"/>
    <n v="2"/>
    <m/>
    <n v="0"/>
    <n v="3"/>
    <x v="1"/>
    <x v="0"/>
    <x v="0"/>
    <s v="pft_predecessor                 "/>
    <s v="CHAR(2)                         "/>
    <s v="        pft_predecessor                 CHAR(2)                         NOT NULL,"/>
  </r>
  <r>
    <x v="0"/>
    <s v="f_period_fund_type"/>
    <n v="4"/>
    <x v="136"/>
    <s v="char"/>
    <n v="35"/>
    <m/>
    <n v="0"/>
    <n v="4"/>
    <x v="4"/>
    <x v="7"/>
    <x v="0"/>
    <s v="pft_title                       "/>
    <s v="VARCHAR(35)                     "/>
    <s v="        pft_title                       VARCHAR(35)                     NOT NULL,"/>
  </r>
  <r>
    <x v="0"/>
    <s v="f_period_fund_type"/>
    <n v="5"/>
    <x v="2"/>
    <s v="smalldatetime"/>
    <m/>
    <m/>
    <n v="0"/>
    <n v="5"/>
    <x v="2"/>
    <x v="2"/>
    <x v="1"/>
    <s v="refresh_date                    "/>
    <s v="DATETIME2                       "/>
    <s v="        refresh_date                    DATETIME2                       NOT NULL,"/>
  </r>
  <r>
    <x v="0"/>
    <s v="f_period_fund_type"/>
    <n v="6"/>
    <x v="5"/>
    <s v="int"/>
    <n v="4"/>
    <m/>
    <n v="1"/>
    <n v="6"/>
    <x v="3"/>
    <x v="3"/>
    <x v="0"/>
    <s v="full_accounting_period          "/>
    <s v="INTEGER                         "/>
    <s v="        full_accounting_period          INTEGER                             NULL,"/>
  </r>
  <r>
    <x v="0"/>
    <s v="f_period_index"/>
    <n v="0"/>
    <x v="52"/>
    <s v="char"/>
    <n v="10"/>
    <n v="0"/>
    <n v="0"/>
    <n v="0"/>
    <x v="1"/>
    <x v="2"/>
    <x v="0"/>
    <s v="pi_account_index                "/>
    <s v="CHAR(10)                        "/>
    <s v="        rowguid                     UNIQUEIDENTIFIER ROWGUIDCOL    NOT NULL DEFAULT NEWSEQUENTIALID(),_x000d_        version_number              ROWVERSION_x000d_    )_x000d_END TRY_x000d_BEGIN CATCH_x000d_    EXEC dbo.PrintError_x000d_    EXEC dbo.LogError_x000d_END CATCH_x000d__x000d_PRINT '-- ga.f_period_index'_x000d_BEGIN TRY_x000d_    CREATE TABLE ga.f_period_index_x000d_    (_x000d_        pi_account_index                CHAR(10)                        NOT NULL,"/>
  </r>
  <r>
    <x v="0"/>
    <s v="f_period_index"/>
    <n v="1"/>
    <x v="0"/>
    <s v="smallint"/>
    <m/>
    <n v="0"/>
    <n v="0"/>
    <n v="1"/>
    <x v="0"/>
    <x v="0"/>
    <x v="0"/>
    <s v="accounting_period               "/>
    <s v="SMALLINT                        "/>
    <s v="        accounting_period               SMALLINT                        NOT NULL,"/>
  </r>
  <r>
    <x v="0"/>
    <s v="f_period_index"/>
    <n v="2"/>
    <x v="137"/>
    <s v="smalldatetime"/>
    <m/>
    <m/>
    <n v="0"/>
    <n v="2"/>
    <x v="5"/>
    <x v="3"/>
    <x v="0"/>
    <s v="pi_effective_date               "/>
    <s v="SMALLDATETIME                   "/>
    <s v="        pi_effective_date               SMALLDATETIME                   NOT NULL,"/>
  </r>
  <r>
    <x v="0"/>
    <s v="f_period_index"/>
    <n v="3"/>
    <x v="138"/>
    <s v="char"/>
    <n v="35"/>
    <m/>
    <n v="0"/>
    <n v="3"/>
    <x v="4"/>
    <x v="7"/>
    <x v="0"/>
    <s v="pi_title                        "/>
    <s v="VARCHAR(35)                     "/>
    <s v="        pi_title                        VARCHAR(35)                     NOT NULL,"/>
  </r>
  <r>
    <x v="0"/>
    <s v="f_period_index"/>
    <n v="4"/>
    <x v="58"/>
    <s v="char"/>
    <n v="6"/>
    <n v="0"/>
    <n v="0"/>
    <n v="4"/>
    <x v="1"/>
    <x v="4"/>
    <x v="0"/>
    <s v="pf_fund                         "/>
    <s v="CHAR(6)                         "/>
    <s v="        pf_fund                         CHAR(6)                         NOT NULL,"/>
  </r>
  <r>
    <x v="0"/>
    <s v="f_period_index"/>
    <n v="5"/>
    <x v="57"/>
    <s v="char"/>
    <n v="6"/>
    <m/>
    <n v="0"/>
    <n v="5"/>
    <x v="1"/>
    <x v="4"/>
    <x v="0"/>
    <s v="po_organization                 "/>
    <s v="CHAR(6)                         "/>
    <s v="        po_organization                 CHAR(6)                         NOT NULL,"/>
  </r>
  <r>
    <x v="0"/>
    <s v="f_period_index"/>
    <n v="6"/>
    <x v="53"/>
    <s v="char"/>
    <n v="6"/>
    <m/>
    <n v="0"/>
    <n v="6"/>
    <x v="1"/>
    <x v="4"/>
    <x v="0"/>
    <s v="pa_account                      "/>
    <s v="CHAR(6)                         "/>
    <s v="        pa_account                      CHAR(6)                         NOT NULL,"/>
  </r>
  <r>
    <x v="0"/>
    <s v="f_period_index"/>
    <n v="7"/>
    <x v="56"/>
    <s v="char"/>
    <n v="6"/>
    <m/>
    <n v="0"/>
    <n v="7"/>
    <x v="1"/>
    <x v="4"/>
    <x v="0"/>
    <s v="pp_program                      "/>
    <s v="CHAR(6)                         "/>
    <s v="        pp_program                      CHAR(6)                         NOT NULL,"/>
  </r>
  <r>
    <x v="0"/>
    <s v="f_period_index"/>
    <n v="8"/>
    <x v="51"/>
    <s v="char"/>
    <n v="6"/>
    <m/>
    <n v="0"/>
    <n v="8"/>
    <x v="1"/>
    <x v="4"/>
    <x v="0"/>
    <s v="pl_location                     "/>
    <s v="CHAR(6)                         "/>
    <s v="        pl_location                     CHAR(6)                         NOT NULL,"/>
  </r>
  <r>
    <x v="0"/>
    <s v="f_period_index"/>
    <n v="9"/>
    <x v="2"/>
    <s v="smalldatetime"/>
    <m/>
    <m/>
    <n v="0"/>
    <n v="9"/>
    <x v="2"/>
    <x v="2"/>
    <x v="1"/>
    <s v="refresh_date                    "/>
    <s v="DATETIME2                       "/>
    <s v="        refresh_date                    DATETIME2                       NOT NULL,"/>
  </r>
  <r>
    <x v="0"/>
    <s v="f_period_index"/>
    <n v="10"/>
    <x v="5"/>
    <s v="int"/>
    <n v="4"/>
    <m/>
    <n v="1"/>
    <n v="10"/>
    <x v="3"/>
    <x v="3"/>
    <x v="0"/>
    <s v="full_accounting_period          "/>
    <s v="INTEGER                         "/>
    <s v="        full_accounting_period          INTEGER                             NULL,"/>
  </r>
  <r>
    <x v="0"/>
    <s v="f_period_location"/>
    <n v="0"/>
    <x v="51"/>
    <s v="char"/>
    <n v="6"/>
    <m/>
    <n v="0"/>
    <n v="0"/>
    <x v="1"/>
    <x v="4"/>
    <x v="0"/>
    <s v="pl_location                     "/>
    <s v="CHAR(6)                         "/>
    <s v="        rowguid                     UNIQUEIDENTIFIER ROWGUIDCOL    NOT NULL DEFAULT NEWSEQUENTIALID(),_x000d_        version_number              ROWVERSION_x000d_    )_x000d_END TRY_x000d_BEGIN CATCH_x000d_    EXEC dbo.PrintError_x000d_    EXEC dbo.LogError_x000d_END CATCH_x000d__x000d_PRINT '-- ga.f_period_location'_x000d_BEGIN TRY_x000d_    CREATE TABLE ga.f_period_location_x000d_    (_x000d_        pl_location                     CHAR(6)                         NOT NULL,"/>
  </r>
  <r>
    <x v="0"/>
    <s v="f_period_location"/>
    <n v="1"/>
    <x v="0"/>
    <s v="smallint"/>
    <m/>
    <n v="0"/>
    <n v="0"/>
    <n v="1"/>
    <x v="0"/>
    <x v="0"/>
    <x v="0"/>
    <s v="accounting_period               "/>
    <s v="SMALLINT                        "/>
    <s v="        accounting_period               SMALLINT                        NOT NULL,"/>
  </r>
  <r>
    <x v="0"/>
    <s v="f_period_location"/>
    <n v="2"/>
    <x v="139"/>
    <s v="smalldatetime"/>
    <m/>
    <m/>
    <n v="0"/>
    <n v="2"/>
    <x v="5"/>
    <x v="3"/>
    <x v="0"/>
    <s v="pl_effective_date               "/>
    <s v="SMALLDATETIME                   "/>
    <s v="        pl_effective_date               SMALLDATETIME                   NOT NULL,"/>
  </r>
  <r>
    <x v="0"/>
    <s v="f_period_location"/>
    <n v="3"/>
    <x v="140"/>
    <s v="char"/>
    <n v="6"/>
    <m/>
    <n v="0"/>
    <n v="3"/>
    <x v="1"/>
    <x v="4"/>
    <x v="0"/>
    <s v="pl_predecessor                  "/>
    <s v="CHAR(6)                         "/>
    <s v="        pl_predecessor                  CHAR(6)                         NOT NULL,"/>
  </r>
  <r>
    <x v="0"/>
    <s v="f_period_location"/>
    <n v="4"/>
    <x v="141"/>
    <s v="char"/>
    <n v="35"/>
    <m/>
    <n v="0"/>
    <n v="4"/>
    <x v="4"/>
    <x v="7"/>
    <x v="0"/>
    <s v="pl_title                        "/>
    <s v="VARCHAR(35)                     "/>
    <s v="        pl_title                        VARCHAR(35)                     NOT NULL,"/>
  </r>
  <r>
    <x v="0"/>
    <s v="f_period_location"/>
    <n v="5"/>
    <x v="2"/>
    <s v="smalldatetime"/>
    <m/>
    <m/>
    <n v="0"/>
    <n v="5"/>
    <x v="2"/>
    <x v="2"/>
    <x v="1"/>
    <s v="refresh_date                    "/>
    <s v="DATETIME2                       "/>
    <s v="        refresh_date                    DATETIME2                       NOT NULL,"/>
  </r>
  <r>
    <x v="0"/>
    <s v="f_period_location"/>
    <n v="6"/>
    <x v="5"/>
    <s v="int"/>
    <n v="4"/>
    <m/>
    <n v="1"/>
    <n v="6"/>
    <x v="3"/>
    <x v="3"/>
    <x v="0"/>
    <s v="full_accounting_period          "/>
    <s v="INTEGER                         "/>
    <s v="        full_accounting_period          INTEGER                             NULL,"/>
  </r>
  <r>
    <x v="0"/>
    <s v="f_period_organization"/>
    <n v="0"/>
    <x v="57"/>
    <s v="char"/>
    <n v="6"/>
    <m/>
    <n v="0"/>
    <n v="0"/>
    <x v="1"/>
    <x v="4"/>
    <x v="0"/>
    <s v="po_organization                 "/>
    <s v="CHAR(6)                         "/>
    <s v="        rowguid                     UNIQUEIDENTIFIER ROWGUIDCOL    NOT NULL DEFAULT NEWSEQUENTIALID(),_x000d_        version_number              ROWVERSION_x000d_    )_x000d_END TRY_x000d_BEGIN CATCH_x000d_    EXEC dbo.PrintError_x000d_    EXEC dbo.LogError_x000d_END CATCH_x000d__x000d_PRINT '-- ga.f_period_organization'_x000d_BEGIN TRY_x000d_    CREATE TABLE ga.f_period_organization_x000d_    (_x000d_        po_organization                 CHAR(6)                         NOT NULL,"/>
  </r>
  <r>
    <x v="0"/>
    <s v="f_period_organization"/>
    <n v="1"/>
    <x v="0"/>
    <s v="smallint"/>
    <m/>
    <n v="0"/>
    <n v="0"/>
    <n v="1"/>
    <x v="0"/>
    <x v="0"/>
    <x v="0"/>
    <s v="accounting_period               "/>
    <s v="SMALLINT                        "/>
    <s v="        accounting_period               SMALLINT                        NOT NULL,"/>
  </r>
  <r>
    <x v="0"/>
    <s v="f_period_organization"/>
    <n v="2"/>
    <x v="142"/>
    <s v="smalldatetime"/>
    <m/>
    <m/>
    <n v="0"/>
    <n v="2"/>
    <x v="5"/>
    <x v="3"/>
    <x v="0"/>
    <s v="po_effective_date               "/>
    <s v="SMALLDATETIME                   "/>
    <s v="        po_effective_date               SMALLDATETIME                   NOT NULL,"/>
  </r>
  <r>
    <x v="0"/>
    <s v="f_period_organization"/>
    <n v="3"/>
    <x v="143"/>
    <s v="char"/>
    <n v="35"/>
    <m/>
    <n v="0"/>
    <n v="3"/>
    <x v="4"/>
    <x v="7"/>
    <x v="0"/>
    <s v="po_finance_manager              "/>
    <s v="VARCHAR(35)                     "/>
    <s v="        po_finance_manager              VARCHAR(35)                     NOT NULL,"/>
  </r>
  <r>
    <x v="0"/>
    <s v="f_period_organization"/>
    <n v="4"/>
    <x v="144"/>
    <s v="char"/>
    <n v="6"/>
    <m/>
    <n v="0"/>
    <n v="4"/>
    <x v="1"/>
    <x v="4"/>
    <x v="0"/>
    <s v="po_predecessor                  "/>
    <s v="CHAR(6)                         "/>
    <s v="        po_predecessor                  CHAR(6)                         NOT NULL,"/>
  </r>
  <r>
    <x v="0"/>
    <s v="f_period_organization"/>
    <n v="5"/>
    <x v="145"/>
    <s v="char"/>
    <n v="35"/>
    <m/>
    <n v="0"/>
    <n v="5"/>
    <x v="4"/>
    <x v="7"/>
    <x v="0"/>
    <s v="po_title                        "/>
    <s v="VARCHAR(35)                     "/>
    <s v="        po_title                        VARCHAR(35)                     NOT NULL,"/>
  </r>
  <r>
    <x v="0"/>
    <s v="f_period_organization"/>
    <n v="6"/>
    <x v="2"/>
    <s v="smalldatetime"/>
    <m/>
    <m/>
    <n v="0"/>
    <n v="6"/>
    <x v="2"/>
    <x v="2"/>
    <x v="1"/>
    <s v="refresh_date                    "/>
    <s v="DATETIME2                       "/>
    <s v="        refresh_date                    DATETIME2                       NOT NULL,"/>
  </r>
  <r>
    <x v="0"/>
    <s v="f_period_organization"/>
    <n v="7"/>
    <x v="5"/>
    <s v="int"/>
    <n v="4"/>
    <m/>
    <n v="1"/>
    <n v="7"/>
    <x v="3"/>
    <x v="3"/>
    <x v="0"/>
    <s v="full_accounting_period          "/>
    <s v="INTEGER                         "/>
    <s v="        full_accounting_period          INTEGER                             NULL,"/>
  </r>
  <r>
    <x v="0"/>
    <s v="f_period_program"/>
    <n v="0"/>
    <x v="56"/>
    <s v="char"/>
    <n v="6"/>
    <m/>
    <n v="0"/>
    <n v="0"/>
    <x v="1"/>
    <x v="4"/>
    <x v="0"/>
    <s v="pp_program                      "/>
    <s v="CHAR(6)                         "/>
    <s v="        rowguid                     UNIQUEIDENTIFIER ROWGUIDCOL    NOT NULL DEFAULT NEWSEQUENTIALID(),_x000d_        version_number              ROWVERSION_x000d_    )_x000d_END TRY_x000d_BEGIN CATCH_x000d_    EXEC dbo.PrintError_x000d_    EXEC dbo.LogError_x000d_END CATCH_x000d__x000d_PRINT '-- ga.f_period_program'_x000d_BEGIN TRY_x000d_    CREATE TABLE ga.f_period_program_x000d_    (_x000d_        pp_program                      CHAR(6)                         NOT NULL,"/>
  </r>
  <r>
    <x v="0"/>
    <s v="f_period_program"/>
    <n v="1"/>
    <x v="0"/>
    <s v="smallint"/>
    <m/>
    <n v="0"/>
    <n v="0"/>
    <n v="1"/>
    <x v="0"/>
    <x v="0"/>
    <x v="0"/>
    <s v="accounting_period               "/>
    <s v="SMALLINT                        "/>
    <s v="        accounting_period               SMALLINT                        NOT NULL,"/>
  </r>
  <r>
    <x v="0"/>
    <s v="f_period_program"/>
    <n v="2"/>
    <x v="146"/>
    <s v="smalldatetime"/>
    <m/>
    <m/>
    <n v="0"/>
    <n v="2"/>
    <x v="5"/>
    <x v="3"/>
    <x v="0"/>
    <s v="pp_effective_date               "/>
    <s v="SMALLDATETIME                   "/>
    <s v="        pp_effective_date               SMALLDATETIME                   NOT NULL,"/>
  </r>
  <r>
    <x v="0"/>
    <s v="f_period_program"/>
    <n v="3"/>
    <x v="147"/>
    <s v="char"/>
    <n v="6"/>
    <m/>
    <n v="0"/>
    <n v="3"/>
    <x v="1"/>
    <x v="4"/>
    <x v="0"/>
    <s v="pp_predecessor                  "/>
    <s v="CHAR(6)                         "/>
    <s v="        pp_predecessor                  CHAR(6)                         NOT NULL,"/>
  </r>
  <r>
    <x v="0"/>
    <s v="f_period_program"/>
    <n v="4"/>
    <x v="148"/>
    <s v="char"/>
    <n v="35"/>
    <m/>
    <n v="0"/>
    <n v="4"/>
    <x v="4"/>
    <x v="7"/>
    <x v="0"/>
    <s v="pp_title                        "/>
    <s v="VARCHAR(35)                     "/>
    <s v="        pp_title                        VARCHAR(35)                     NOT NULL,"/>
  </r>
  <r>
    <x v="0"/>
    <s v="f_period_program"/>
    <n v="5"/>
    <x v="2"/>
    <s v="smalldatetime"/>
    <m/>
    <m/>
    <n v="0"/>
    <n v="5"/>
    <x v="2"/>
    <x v="2"/>
    <x v="1"/>
    <s v="refresh_date                    "/>
    <s v="DATETIME2                       "/>
    <s v="        refresh_date                    DATETIME2                       NOT NULL,"/>
  </r>
  <r>
    <x v="0"/>
    <s v="f_period_program"/>
    <n v="6"/>
    <x v="5"/>
    <s v="int"/>
    <n v="4"/>
    <m/>
    <n v="1"/>
    <n v="6"/>
    <x v="3"/>
    <x v="3"/>
    <x v="0"/>
    <s v="full_accounting_period          "/>
    <s v="INTEGER                         "/>
    <s v="        full_accounting_period          INTEGER                             NULL,"/>
  </r>
  <r>
    <x v="0"/>
    <s v="f_prior_encumbrance_bal"/>
    <n v="0"/>
    <x v="0"/>
    <s v="smallint"/>
    <m/>
    <n v="0"/>
    <n v="0"/>
    <n v="0"/>
    <x v="0"/>
    <x v="0"/>
    <x v="0"/>
    <s v="accounting_period               "/>
    <s v="SMALLINT                        "/>
    <s v="        rowguid                     UNIQUEIDENTIFIER ROWGUIDCOL    NOT NULL DEFAULT NEWSEQUENTIALID(),_x000d_        version_number              ROWVERSION_x000d_    )_x000d_END TRY_x000d_BEGIN CATCH_x000d_    EXEC dbo.PrintError_x000d_    EXEC dbo.LogError_x000d_END CATCH_x000d__x000d_PRINT '-- ga.f_prior_encumbrance_bal'_x000d_BEGIN TRY_x000d_    CREATE TABLE ga.f_prior_encumbrance_bal_x000d_    (_x000d_        accounting_period               SMALLINT                        NOT NULL,"/>
  </r>
  <r>
    <x v="0"/>
    <s v="f_prior_encumbrance_bal"/>
    <n v="1"/>
    <x v="149"/>
    <s v="char"/>
    <n v="6"/>
    <m/>
    <n v="0"/>
    <n v="1"/>
    <x v="1"/>
    <x v="4"/>
    <x v="0"/>
    <s v="pe_organization                 "/>
    <s v="CHAR(6)                         "/>
    <s v="        pe_organization                 CHAR(6)                         NOT NULL,"/>
  </r>
  <r>
    <x v="0"/>
    <s v="f_prior_encumbrance_bal"/>
    <n v="2"/>
    <x v="150"/>
    <s v="char"/>
    <n v="6"/>
    <m/>
    <n v="0"/>
    <n v="2"/>
    <x v="1"/>
    <x v="4"/>
    <x v="0"/>
    <s v="pe_program                      "/>
    <s v="CHAR(6)                         "/>
    <s v="        pe_program                      CHAR(6)                         NOT NULL,"/>
  </r>
  <r>
    <x v="0"/>
    <s v="f_prior_encumbrance_bal"/>
    <n v="3"/>
    <x v="151"/>
    <s v="char"/>
    <n v="6"/>
    <n v="0"/>
    <n v="0"/>
    <n v="3"/>
    <x v="1"/>
    <x v="4"/>
    <x v="0"/>
    <s v="pe_fund                         "/>
    <s v="CHAR(6)                         "/>
    <s v="        pe_fund                         CHAR(6)                         NOT NULL,"/>
  </r>
  <r>
    <x v="0"/>
    <s v="f_prior_encumbrance_bal"/>
    <n v="4"/>
    <x v="152"/>
    <s v="char"/>
    <n v="6"/>
    <m/>
    <n v="0"/>
    <n v="4"/>
    <x v="1"/>
    <x v="4"/>
    <x v="0"/>
    <s v="pe_account_level1               "/>
    <s v="CHAR(6)                         "/>
    <s v="        pe_account_level1               CHAR(6)                         NOT NULL,"/>
  </r>
  <r>
    <x v="0"/>
    <s v="f_prior_encumbrance_bal"/>
    <n v="5"/>
    <x v="153"/>
    <s v="char"/>
    <n v="10"/>
    <n v="0"/>
    <n v="0"/>
    <n v="5"/>
    <x v="1"/>
    <x v="2"/>
    <x v="0"/>
    <s v="pe_account_index                "/>
    <s v="CHAR(10)                        "/>
    <s v="        pe_account_index                CHAR(10)                        NOT NULL,"/>
  </r>
  <r>
    <x v="0"/>
    <s v="f_prior_encumbrance_bal"/>
    <n v="6"/>
    <x v="154"/>
    <s v="char"/>
    <n v="8"/>
    <m/>
    <n v="0"/>
    <n v="6"/>
    <x v="1"/>
    <x v="5"/>
    <x v="0"/>
    <s v="pe_encumbrance_no               "/>
    <s v="CHAR(8)                         "/>
    <s v="        pe_encumbrance_no               CHAR(8)                         NOT NULL,"/>
  </r>
  <r>
    <x v="0"/>
    <s v="f_prior_encumbrance_bal"/>
    <n v="7"/>
    <x v="155"/>
    <s v="char"/>
    <n v="3"/>
    <m/>
    <n v="0"/>
    <n v="7"/>
    <x v="1"/>
    <x v="9"/>
    <x v="0"/>
    <s v="pe_document_type                "/>
    <s v="CHAR(3)                         "/>
    <s v="        pe_document_type                CHAR(3)                         NOT NULL,"/>
  </r>
  <r>
    <x v="0"/>
    <s v="f_prior_encumbrance_bal"/>
    <n v="8"/>
    <x v="156"/>
    <s v="smallint"/>
    <m/>
    <m/>
    <n v="0"/>
    <n v="8"/>
    <x v="0"/>
    <x v="0"/>
    <x v="0"/>
    <s v="pe_encumbrance_item             "/>
    <s v="SMALLINT                        "/>
    <s v="        pe_encumbrance_item             SMALLINT                        NOT NULL,"/>
  </r>
  <r>
    <x v="0"/>
    <s v="f_prior_encumbrance_bal"/>
    <n v="9"/>
    <x v="157"/>
    <s v="smallint"/>
    <m/>
    <m/>
    <n v="0"/>
    <n v="9"/>
    <x v="0"/>
    <x v="0"/>
    <x v="0"/>
    <s v="pe_encumbrance_sequence         "/>
    <s v="SMALLINT                        "/>
    <s v="        pe_encumbrance_sequence         SMALLINT                        NOT NULL,"/>
  </r>
  <r>
    <x v="0"/>
    <s v="f_prior_encumbrance_bal"/>
    <n v="10"/>
    <x v="158"/>
    <s v="char"/>
    <n v="35"/>
    <m/>
    <n v="0"/>
    <n v="10"/>
    <x v="4"/>
    <x v="7"/>
    <x v="0"/>
    <s v="pe_encumbrance_descrip          "/>
    <s v="VARCHAR(35)                     "/>
    <s v="        pe_encumbrance_descrip          VARCHAR(35)                     NOT NULL,"/>
  </r>
  <r>
    <x v="0"/>
    <s v="f_prior_encumbrance_bal"/>
    <n v="11"/>
    <x v="159"/>
    <s v="char"/>
    <n v="6"/>
    <m/>
    <n v="0"/>
    <n v="11"/>
    <x v="1"/>
    <x v="4"/>
    <x v="0"/>
    <s v="pe_account                      "/>
    <s v="CHAR(6)                         "/>
    <s v="        pe_account                      CHAR(6)                         NOT NULL,"/>
  </r>
  <r>
    <x v="0"/>
    <s v="f_prior_encumbrance_bal"/>
    <n v="12"/>
    <x v="160"/>
    <s v=""/>
    <m/>
    <m/>
    <m/>
    <n v="12"/>
    <x v="5"/>
    <x v="3"/>
    <x v="0"/>
    <s v="pe_establish_date               "/>
    <s v="SMALLDATETIME                   "/>
    <s v="        pe_establish_date               SMALLDATETIME                       NULL,"/>
  </r>
  <r>
    <x v="0"/>
    <s v="f_prior_encumbrance_bal"/>
    <n v="13"/>
    <x v="161"/>
    <s v="money"/>
    <n v="8"/>
    <m/>
    <n v="0"/>
    <n v="13"/>
    <x v="6"/>
    <x v="6"/>
    <x v="2"/>
    <s v="pe_amount                       "/>
    <s v="DECIMAL(19,4)                   "/>
    <s v="        pe_amount                       DECIMAL(19,4)                   NOT NULL,"/>
  </r>
  <r>
    <x v="0"/>
    <s v="f_prior_encumbrance_bal"/>
    <n v="14"/>
    <x v="5"/>
    <s v="int"/>
    <n v="4"/>
    <m/>
    <n v="1"/>
    <n v="14"/>
    <x v="3"/>
    <x v="3"/>
    <x v="0"/>
    <s v="full_accounting_period          "/>
    <s v="INTEGER                         "/>
    <s v="        full_accounting_period          INTEGER                             NULL,"/>
  </r>
  <r>
    <x v="0"/>
    <s v="f_prior_month_balance"/>
    <n v="0"/>
    <x v="0"/>
    <s v="smallint"/>
    <m/>
    <n v="0"/>
    <n v="0"/>
    <n v="0"/>
    <x v="0"/>
    <x v="0"/>
    <x v="0"/>
    <s v="accounting_period               "/>
    <s v="SMALLINT                        "/>
    <s v="        rowguid                     UNIQUEIDENTIFIER ROWGUIDCOL    NOT NULL DEFAULT NEWSEQUENTIALID(),_x000d_        version_number              ROWVERSION_x000d_    )_x000d_END TRY_x000d_BEGIN CATCH_x000d_    EXEC dbo.PrintError_x000d_    EXEC dbo.LogError_x000d_END CATCH_x000d__x000d_PRINT '-- ga.f_prior_month_balance'_x000d_BEGIN TRY_x000d_    CREATE TABLE ga.f_prior_month_balance_x000d_    (_x000d_        accounting_period               SMALLINT                        NOT NULL,"/>
  </r>
  <r>
    <x v="0"/>
    <s v="f_prior_month_balance"/>
    <n v="1"/>
    <x v="162"/>
    <s v="char"/>
    <n v="10"/>
    <n v="0"/>
    <n v="0"/>
    <n v="1"/>
    <x v="1"/>
    <x v="2"/>
    <x v="0"/>
    <s v="pm_account_index                "/>
    <s v="CHAR(10)                        "/>
    <s v="        pm_account_index                CHAR(10)                        NOT NULL,"/>
  </r>
  <r>
    <x v="0"/>
    <s v="f_prior_month_balance"/>
    <n v="2"/>
    <x v="163"/>
    <s v="char"/>
    <n v="6"/>
    <n v="0"/>
    <n v="0"/>
    <n v="2"/>
    <x v="1"/>
    <x v="4"/>
    <x v="0"/>
    <s v="pm_fund                         "/>
    <s v="CHAR(6)                         "/>
    <s v="        pm_fund                         CHAR(6)                         NOT NULL,"/>
  </r>
  <r>
    <x v="0"/>
    <s v="f_prior_month_balance"/>
    <n v="3"/>
    <x v="164"/>
    <s v="char"/>
    <n v="6"/>
    <m/>
    <n v="0"/>
    <n v="3"/>
    <x v="1"/>
    <x v="4"/>
    <x v="0"/>
    <s v="pm_organization                 "/>
    <s v="CHAR(6)                         "/>
    <s v="        pm_organization                 CHAR(6)                         NOT NULL,"/>
  </r>
  <r>
    <x v="0"/>
    <s v="f_prior_month_balance"/>
    <n v="4"/>
    <x v="165"/>
    <s v="char"/>
    <n v="6"/>
    <m/>
    <n v="0"/>
    <n v="4"/>
    <x v="1"/>
    <x v="4"/>
    <x v="0"/>
    <s v="pm_account                      "/>
    <s v="CHAR(6)                         "/>
    <s v="        pm_account                      CHAR(6)                         NOT NULL,"/>
  </r>
  <r>
    <x v="0"/>
    <s v="f_prior_month_balance"/>
    <n v="5"/>
    <x v="166"/>
    <s v="char"/>
    <n v="6"/>
    <m/>
    <n v="0"/>
    <n v="5"/>
    <x v="1"/>
    <x v="4"/>
    <x v="0"/>
    <s v="pm_program                      "/>
    <s v="CHAR(6)                         "/>
    <s v="        pm_program                      CHAR(6)                         NOT NULL,"/>
  </r>
  <r>
    <x v="0"/>
    <s v="f_prior_month_balance"/>
    <n v="6"/>
    <x v="167"/>
    <s v="char"/>
    <n v="6"/>
    <m/>
    <n v="0"/>
    <n v="6"/>
    <x v="1"/>
    <x v="4"/>
    <x v="0"/>
    <s v="pm_location                     "/>
    <s v="CHAR(6)                         "/>
    <s v="        pm_location                     CHAR(6)                         NOT NULL,"/>
  </r>
  <r>
    <x v="0"/>
    <s v="f_prior_month_balance"/>
    <n v="7"/>
    <x v="168"/>
    <s v="money"/>
    <n v="8"/>
    <m/>
    <n v="0"/>
    <n v="7"/>
    <x v="6"/>
    <x v="6"/>
    <x v="2"/>
    <s v="pm_budget_amount                "/>
    <s v="DECIMAL(19,4)                   "/>
    <s v="        pm_budget_amount                DECIMAL(19,4)                   NOT NULL,"/>
  </r>
  <r>
    <x v="0"/>
    <s v="f_prior_month_balance"/>
    <n v="8"/>
    <x v="169"/>
    <s v="money"/>
    <n v="8"/>
    <m/>
    <n v="0"/>
    <n v="8"/>
    <x v="6"/>
    <x v="6"/>
    <x v="2"/>
    <s v="pm_financial_amount             "/>
    <s v="DECIMAL(19,4)                   "/>
    <s v="        pm_financial_amount             DECIMAL(19,4)                   NOT NULL,"/>
  </r>
  <r>
    <x v="0"/>
    <s v="f_prior_month_balance"/>
    <n v="9"/>
    <x v="170"/>
    <s v="money"/>
    <n v="8"/>
    <m/>
    <n v="0"/>
    <n v="9"/>
    <x v="6"/>
    <x v="6"/>
    <x v="2"/>
    <s v="pm_encumbrance_amount           "/>
    <s v="DECIMAL(19,4)                   "/>
    <s v="        pm_encumbrance_amount           DECIMAL(19,4)                   NOT NULL,"/>
  </r>
  <r>
    <x v="0"/>
    <s v="f_prior_month_balance"/>
    <n v="10"/>
    <x v="5"/>
    <s v="int"/>
    <n v="4"/>
    <m/>
    <n v="1"/>
    <n v="10"/>
    <x v="3"/>
    <x v="3"/>
    <x v="0"/>
    <s v="full_accounting_period          "/>
    <s v="INTEGER                         "/>
    <s v="        full_accounting_period          INTEGER                             NULL,"/>
  </r>
  <r>
    <x v="0"/>
    <s v="f_transaction_type"/>
    <n v="0"/>
    <x v="171"/>
    <s v="tinyint"/>
    <n v="10"/>
    <n v="0"/>
    <n v="0"/>
    <n v="0"/>
    <x v="0"/>
    <x v="0"/>
    <x v="0"/>
    <s v="tt_budget                       "/>
    <s v="SMALLINT                        "/>
    <s v="        rowguid                     UNIQUEIDENTIFIER ROWGUIDCOL    NOT NULL DEFAULT NEWSEQUENTIALID(),_x000d_        version_number              ROWVERSION_x000d_    )_x000d_END TRY_x000d_BEGIN CATCH_x000d_    EXEC dbo.PrintError_x000d_    EXEC dbo.LogError_x000d_END CATCH_x000d__x000d_PRINT '-- ga.f_transaction_type'_x000d_BEGIN TRY_x000d_    CREATE TABLE ga.f_transaction_type_x000d_    (_x000d_        tt_budget                       SMALLINT                        NOT NULL,"/>
  </r>
  <r>
    <x v="0"/>
    <s v="f_transaction_type"/>
    <n v="1"/>
    <x v="172"/>
    <s v="money"/>
    <n v="8"/>
    <n v="0"/>
    <n v="0"/>
    <n v="1"/>
    <x v="0"/>
    <x v="0"/>
    <x v="0"/>
    <s v="tt_financial                    "/>
    <s v="SMALLINT                        "/>
    <s v="        tt_financial                    SMALLINT                        NOT NULL,"/>
  </r>
  <r>
    <x v="0"/>
    <s v="f_transaction_type"/>
    <n v="2"/>
    <x v="173"/>
    <s v="tinyint"/>
    <n v="10"/>
    <n v="0"/>
    <n v="0"/>
    <n v="2"/>
    <x v="0"/>
    <x v="0"/>
    <x v="0"/>
    <s v="tt_encumbrance                  "/>
    <s v="SMALLINT                        "/>
    <s v="        tt_encumbrance                  SMALLINT                        NOT NULL,"/>
  </r>
  <r>
    <x v="0"/>
    <s v="f_transaction_type"/>
    <n v="3"/>
    <x v="174"/>
    <s v="char"/>
    <n v="2"/>
    <m/>
    <n v="0"/>
    <n v="3"/>
    <x v="1"/>
    <x v="0"/>
    <x v="0"/>
    <s v="tt_field_indicator              "/>
    <s v="CHAR(2)                         "/>
    <s v="        tt_field_indicator              CHAR(2)                         NOT NULL,"/>
  </r>
  <r>
    <x v="0"/>
    <s v="f_vendor"/>
    <m/>
    <x v="175"/>
    <s v="numeric"/>
    <n v="4"/>
    <n v="3"/>
    <n v="0"/>
    <n v="0"/>
    <x v="6"/>
    <x v="11"/>
    <x v="2"/>
    <s v="v_state_withheld_percent        "/>
    <s v="DECIMAL(7,4)                    "/>
    <s v="        rowguid                     UNIQUEIDENTIFIER ROWGUIDCOL    NOT NULL DEFAULT NEWSEQUENTIALID(),_x000d_        version_number              ROWVERSION_x000d_    )_x000d_END TRY_x000d_BEGIN CATCH_x000d_    EXEC dbo.PrintError_x000d_    EXEC dbo.LogError_x000d_END CATCH_x000d__x000d_PRINT '-- ga.f_vendor'_x000d_BEGIN TRY_x000d_    CREATE TABLE ga.f_vendor_x000d_    (_x000d_        v_state_withheld_percent        DECIMAL(7,4)                    NOT NULL,"/>
  </r>
  <r>
    <x v="0"/>
    <s v="f_vendor"/>
    <m/>
    <x v="176"/>
    <s v="smallint"/>
    <n v="2"/>
    <m/>
    <n v="0"/>
    <n v="1"/>
    <x v="0"/>
    <x v="0"/>
    <x v="0"/>
    <s v="v_income_type_sequence_number   "/>
    <s v="SMALLINT                        "/>
    <s v="        v_income_type_sequence_number   SMALLINT                        NOT NULL,"/>
  </r>
  <r>
    <x v="0"/>
    <s v="f_vendor"/>
    <m/>
    <x v="177"/>
    <s v="char"/>
    <n v="1"/>
    <m/>
    <n v="0"/>
    <n v="2"/>
    <x v="1"/>
    <x v="1"/>
    <x v="0"/>
    <s v="v_ap_credit_balance_ind         "/>
    <s v="CHAR(1)                         "/>
    <s v="        v_ap_credit_balance_ind         CHAR(1)                         NOT NULL,"/>
  </r>
  <r>
    <x v="0"/>
    <s v="f_vendor"/>
    <m/>
    <x v="178"/>
    <s v="char"/>
    <n v="1"/>
    <m/>
    <n v="0"/>
    <n v="3"/>
    <x v="1"/>
    <x v="1"/>
    <x v="0"/>
    <s v="v_travel_credit_balance_ind     "/>
    <s v="CHAR(1)                         "/>
    <s v="        v_travel_credit_balance_ind     CHAR(1)                         NOT NULL,"/>
  </r>
  <r>
    <x v="0"/>
    <s v="f_vendor"/>
    <m/>
    <x v="179"/>
    <s v="char"/>
    <n v="2"/>
    <m/>
    <n v="0"/>
    <n v="4"/>
    <x v="1"/>
    <x v="0"/>
    <x v="0"/>
    <s v="v_state_code                    "/>
    <s v="CHAR(2)                         "/>
    <s v="        v_state_code                    CHAR(2)                         NOT NULL,"/>
  </r>
  <r>
    <x v="0"/>
    <s v="f_vendor"/>
    <m/>
    <x v="180"/>
    <s v="char"/>
    <n v="2"/>
    <m/>
    <n v="0"/>
    <n v="5"/>
    <x v="1"/>
    <x v="0"/>
    <x v="0"/>
    <s v="v_discount_code                 "/>
    <s v="CHAR(2)                         "/>
    <s v="        v_discount_code                 CHAR(2)                         NOT NULL,"/>
  </r>
  <r>
    <x v="0"/>
    <s v="f_vendor"/>
    <m/>
    <x v="181"/>
    <s v="char"/>
    <n v="3"/>
    <m/>
    <n v="0"/>
    <n v="6"/>
    <x v="1"/>
    <x v="9"/>
    <x v="0"/>
    <s v="v_tax_rate_code                 "/>
    <s v="CHAR(3)                         "/>
    <s v="        v_tax_rate_code                 CHAR(3)                         NOT NULL,"/>
  </r>
  <r>
    <x v="0"/>
    <s v="f_vendor"/>
    <m/>
    <x v="182"/>
    <s v="char"/>
    <n v="1"/>
    <m/>
    <n v="0"/>
    <n v="7"/>
    <x v="1"/>
    <x v="1"/>
    <x v="0"/>
    <s v="v_person_entity_ind             "/>
    <s v="CHAR(1)                         "/>
    <s v="        v_person_entity_ind             CHAR(1)                         NOT NULL,"/>
  </r>
  <r>
    <x v="0"/>
    <s v="f_vendor"/>
    <m/>
    <x v="183"/>
    <s v="char"/>
    <n v="2"/>
    <n v="0"/>
    <n v="0"/>
    <n v="8"/>
    <x v="1"/>
    <x v="0"/>
    <x v="0"/>
    <s v="v_country_code                  "/>
    <s v="CHAR(2)                         "/>
    <s v="        v_country_code                  CHAR(2)                         NOT NULL,"/>
  </r>
  <r>
    <x v="0"/>
    <s v="f_vendor"/>
    <m/>
    <x v="184"/>
    <s v="char"/>
    <n v="2"/>
    <m/>
    <n v="0"/>
    <n v="9"/>
    <x v="1"/>
    <x v="0"/>
    <x v="0"/>
    <s v="v_address_type_code             "/>
    <s v="CHAR(2)                         "/>
    <s v="        v_address_type_code             CHAR(2)                         NOT NULL,"/>
  </r>
  <r>
    <x v="0"/>
    <s v="f_vendor"/>
    <m/>
    <x v="185"/>
    <s v="char"/>
    <n v="1"/>
    <m/>
    <n v="0"/>
    <n v="10"/>
    <x v="1"/>
    <x v="1"/>
    <x v="0"/>
    <s v="v_one_time_indicator            "/>
    <s v="CHAR(1)                         "/>
    <s v="        v_one_time_indicator            CHAR(1)                         NOT NULL,"/>
  </r>
  <r>
    <x v="0"/>
    <s v="f_vendor"/>
    <m/>
    <x v="2"/>
    <s v="smalldatetime"/>
    <m/>
    <m/>
    <n v="0"/>
    <n v="11"/>
    <x v="2"/>
    <x v="2"/>
    <x v="1"/>
    <s v="refresh_date                    "/>
    <s v="DATETIME2                       "/>
    <s v="        refresh_date                    DATETIME2                       NOT NULL,"/>
  </r>
  <r>
    <x v="0"/>
    <s v="f_vendor"/>
    <m/>
    <x v="186"/>
    <s v="char"/>
    <n v="1"/>
    <m/>
    <n v="0"/>
    <n v="12"/>
    <x v="1"/>
    <x v="1"/>
    <x v="0"/>
    <s v="v_sales_use_tax_indicator       "/>
    <s v="CHAR(1)                         "/>
    <s v="        v_sales_use_tax_indicator       CHAR(1)                         NOT NULL,"/>
  </r>
  <r>
    <x v="0"/>
    <s v="f_vendor"/>
    <m/>
    <x v="187"/>
    <s v="smalldatetime"/>
    <n v="4"/>
    <m/>
    <n v="0"/>
    <n v="13"/>
    <x v="2"/>
    <x v="2"/>
    <x v="1"/>
    <s v="v_timestamp                     "/>
    <s v="DATETIME2                       "/>
    <s v="        v_timestamp                     DATETIME2                       NOT NULL,"/>
  </r>
  <r>
    <x v="0"/>
    <s v="f_vendor"/>
    <m/>
    <x v="76"/>
    <s v="char"/>
    <n v="10"/>
    <n v="0"/>
    <n v="0"/>
    <n v="14"/>
    <x v="1"/>
    <x v="2"/>
    <x v="0"/>
    <s v="v_vendor_code                   "/>
    <s v="CHAR(10)                        "/>
    <s v="        v_vendor_code                   CHAR(10)                        NOT NULL,"/>
  </r>
  <r>
    <x v="0"/>
    <s v="f_vendor"/>
    <m/>
    <x v="188"/>
    <s v="char"/>
    <n v="35"/>
    <m/>
    <n v="0"/>
    <n v="15"/>
    <x v="4"/>
    <x v="7"/>
    <x v="0"/>
    <s v="v_vendor_contact_name           "/>
    <s v="VARCHAR(35)                     "/>
    <s v="        v_vendor_contact_name           VARCHAR(35)                     NOT NULL,"/>
  </r>
  <r>
    <x v="0"/>
    <s v="f_vendor"/>
    <m/>
    <x v="189"/>
    <s v="char"/>
    <n v="35"/>
    <n v="0"/>
    <n v="0"/>
    <n v="16"/>
    <x v="4"/>
    <x v="7"/>
    <x v="0"/>
    <s v="v_vendor_name                   "/>
    <s v="VARCHAR(35)                     "/>
    <s v="        v_vendor_name                   VARCHAR(35)                     NOT NULL,"/>
  </r>
  <r>
    <x v="0"/>
    <s v="f_vendor"/>
    <m/>
    <x v="190"/>
    <s v="char"/>
    <n v="35"/>
    <m/>
    <n v="0"/>
    <n v="17"/>
    <x v="4"/>
    <x v="7"/>
    <x v="0"/>
    <s v="v_vendor_name_add1              "/>
    <s v="VARCHAR(35)                     "/>
    <s v="        v_vendor_name_add1              VARCHAR(35)                     NOT NULL,"/>
  </r>
  <r>
    <x v="0"/>
    <s v="f_vendor"/>
    <m/>
    <x v="191"/>
    <s v="char"/>
    <n v="10"/>
    <m/>
    <n v="0"/>
    <n v="18"/>
    <x v="4"/>
    <x v="2"/>
    <x v="0"/>
    <s v="v_zip_code                      "/>
    <s v="VARCHAR(10)                     "/>
    <s v="        v_zip_code                      VARCHAR(10)                     NOT NULL,"/>
  </r>
  <r>
    <x v="0"/>
    <s v="f_vendor"/>
    <m/>
    <x v="192"/>
    <s v="varchar"/>
    <n v="45"/>
    <m/>
    <n v="1"/>
    <n v="19"/>
    <x v="4"/>
    <x v="12"/>
    <x v="0"/>
    <s v="name_sort                       "/>
    <s v="VARCHAR(60)                     "/>
    <s v="        name_sort                       VARCHAR(60)                         NULL,"/>
  </r>
  <r>
    <x v="0"/>
    <s v="f_vendor"/>
    <m/>
    <x v="193"/>
    <s v="char"/>
    <n v="9"/>
    <m/>
    <n v="0"/>
    <n v="20"/>
    <x v="1"/>
    <x v="13"/>
    <x v="0"/>
    <s v="v_1099_report_id                "/>
    <s v="CHAR(9)                         "/>
    <s v="        v_1099_report_id                CHAR(9)                         NOT NULL,"/>
  </r>
  <r>
    <x v="0"/>
    <s v="f_vendor"/>
    <m/>
    <x v="194"/>
    <s v="numeric"/>
    <n v="4"/>
    <n v="3"/>
    <n v="0"/>
    <n v="21"/>
    <x v="6"/>
    <x v="11"/>
    <x v="2"/>
    <s v="v_federal_withheld_percent      "/>
    <s v="DECIMAL(7,4)                    "/>
    <s v="        v_federal_withheld_percent      DECIMAL(7,4)                    NOT NULL,"/>
  </r>
  <r>
    <x v="0"/>
    <s v="f_vendor"/>
    <m/>
    <x v="195"/>
    <s v=""/>
    <m/>
    <m/>
    <m/>
    <n v="22"/>
    <x v="3"/>
    <x v="3"/>
    <x v="0"/>
    <s v="v_internal_id                   "/>
    <s v="INTEGER                         "/>
    <s v="        v_internal_id                   INTEGER                             NULL,"/>
  </r>
  <r>
    <x v="0"/>
    <s v="f_vendor"/>
    <m/>
    <x v="196"/>
    <s v="char"/>
    <n v="35"/>
    <m/>
    <n v="0"/>
    <n v="23"/>
    <x v="4"/>
    <x v="7"/>
    <x v="0"/>
    <s v="v_address_2                     "/>
    <s v="VARCHAR(35)                     "/>
    <s v="        v_address_2                     VARCHAR(35)                     NOT NULL,"/>
  </r>
  <r>
    <x v="0"/>
    <s v="f_vendor"/>
    <m/>
    <x v="197"/>
    <s v="char"/>
    <n v="18"/>
    <m/>
    <n v="0"/>
    <n v="24"/>
    <x v="4"/>
    <x v="14"/>
    <x v="0"/>
    <s v="v_city                          "/>
    <s v="VARCHAR(18)                     "/>
    <s v="        v_city                          VARCHAR(18)                     NOT NULL,"/>
  </r>
  <r>
    <x v="0"/>
    <s v="f_vendor"/>
    <m/>
    <x v="198"/>
    <s v="char"/>
    <n v="35"/>
    <m/>
    <n v="0"/>
    <n v="25"/>
    <x v="4"/>
    <x v="7"/>
    <x v="0"/>
    <s v="v_address_4                     "/>
    <s v="VARCHAR(35)                     "/>
    <s v="        v_address_4                     VARCHAR(35)                     NOT NULL,"/>
  </r>
  <r>
    <x v="0"/>
    <s v="f_vendor"/>
    <m/>
    <x v="199"/>
    <s v="char"/>
    <n v="35"/>
    <m/>
    <n v="0"/>
    <n v="26"/>
    <x v="4"/>
    <x v="7"/>
    <x v="0"/>
    <s v="v_address_3                     "/>
    <s v="VARCHAR(35)                     "/>
    <s v="        v_address_3                     VARCHAR(35)                     NOT NULL,"/>
  </r>
  <r>
    <x v="0"/>
    <s v="f_vendor"/>
    <m/>
    <x v="200"/>
    <s v="char"/>
    <n v="17"/>
    <m/>
    <n v="0"/>
    <n v="27"/>
    <x v="4"/>
    <x v="15"/>
    <x v="0"/>
    <s v="v_phone                         "/>
    <s v="VARCHAR(17)                     "/>
    <s v="        v_phone                         VARCHAR(17)                     NOT NULL,"/>
  </r>
  <r>
    <x v="0"/>
    <s v="gl_detail"/>
    <n v="0"/>
    <x v="3"/>
    <s v="int"/>
    <n v="4"/>
    <m/>
    <n v="0"/>
    <n v="0"/>
    <x v="3"/>
    <x v="3"/>
    <x v="0"/>
    <s v="calendar_year_month             "/>
    <s v="INTEGER                         "/>
    <s v="        rowguid                     UNIQUEIDENTIFIER ROWGUIDCOL    NOT NULL DEFAULT NEWSEQUENTIALID(),_x000d_        version_number              ROWVERSION_x000d_    )_x000d_END TRY_x000d_BEGIN CATCH_x000d_    EXEC dbo.PrintError_x000d_    EXEC dbo.LogError_x000d_END CATCH_x000d__x000d_PRINT '-- ga.gl_detail'_x000d_BEGIN TRY_x000d_    CREATE TABLE ga.gl_detail_x000d_    (_x000d_        calendar_year_month             INTEGER                         NOT NULL,"/>
  </r>
  <r>
    <x v="0"/>
    <s v="gl_detail"/>
    <n v="1"/>
    <x v="52"/>
    <s v="char"/>
    <n v="10"/>
    <n v="0"/>
    <n v="0"/>
    <n v="1"/>
    <x v="1"/>
    <x v="2"/>
    <x v="0"/>
    <s v="pi_account_index                "/>
    <s v="CHAR(10)                        "/>
    <s v="        pi_account_index                CHAR(10)                        NOT NULL,"/>
  </r>
  <r>
    <x v="0"/>
    <s v="gl_detail"/>
    <n v="2"/>
    <x v="58"/>
    <s v="char"/>
    <n v="6"/>
    <n v="0"/>
    <n v="0"/>
    <n v="2"/>
    <x v="1"/>
    <x v="4"/>
    <x v="0"/>
    <s v="pf_fund                         "/>
    <s v="CHAR(6)                         "/>
    <s v="        pf_fund                         CHAR(6)                         NOT NULL,"/>
  </r>
  <r>
    <x v="0"/>
    <s v="gl_detail"/>
    <n v="3"/>
    <x v="57"/>
    <s v="char"/>
    <n v="6"/>
    <m/>
    <n v="0"/>
    <n v="3"/>
    <x v="1"/>
    <x v="4"/>
    <x v="0"/>
    <s v="po_organization                 "/>
    <s v="CHAR(6)                         "/>
    <s v="        po_organization                 CHAR(6)                         NOT NULL,"/>
  </r>
  <r>
    <x v="0"/>
    <s v="gl_detail"/>
    <n v="4"/>
    <x v="53"/>
    <s v="char"/>
    <n v="6"/>
    <m/>
    <n v="0"/>
    <n v="4"/>
    <x v="1"/>
    <x v="4"/>
    <x v="0"/>
    <s v="pa_account                      "/>
    <s v="CHAR(6)                         "/>
    <s v="        pa_account                      CHAR(6)                         NOT NULL,"/>
  </r>
  <r>
    <x v="0"/>
    <s v="gl_detail"/>
    <n v="5"/>
    <x v="56"/>
    <s v="char"/>
    <n v="6"/>
    <m/>
    <n v="0"/>
    <n v="5"/>
    <x v="1"/>
    <x v="4"/>
    <x v="0"/>
    <s v="pp_program                      "/>
    <s v="CHAR(6)                         "/>
    <s v="        pp_program                      CHAR(6)                         NOT NULL,"/>
  </r>
  <r>
    <x v="0"/>
    <s v="gl_detail"/>
    <n v="6"/>
    <x v="51"/>
    <s v=""/>
    <n v="0"/>
    <n v="0"/>
    <n v="0"/>
    <n v="6"/>
    <x v="1"/>
    <x v="4"/>
    <x v="0"/>
    <s v="pl_location                     "/>
    <s v="CHAR(6)                         "/>
    <s v="        pl_location                     CHAR(6)                         NOT NULL,"/>
  </r>
  <r>
    <x v="0"/>
    <s v="gl_detail"/>
    <n v="7"/>
    <x v="60"/>
    <s v="smallint"/>
    <n v="2"/>
    <m/>
    <n v="0"/>
    <n v="7"/>
    <x v="0"/>
    <x v="0"/>
    <x v="0"/>
    <s v="dt_sequence_number              "/>
    <s v="SMALLINT                        "/>
    <s v="        dt_sequence_number              SMALLINT                        NOT NULL,"/>
  </r>
  <r>
    <x v="0"/>
    <s v="gl_detail"/>
    <n v="8"/>
    <x v="61"/>
    <s v="char"/>
    <n v="8"/>
    <m/>
    <n v="0"/>
    <n v="8"/>
    <x v="1"/>
    <x v="5"/>
    <x v="0"/>
    <s v="lt_document_number              "/>
    <s v="CHAR(8)                         "/>
    <s v="        lt_document_number              CHAR(8)                         NOT NULL,"/>
  </r>
  <r>
    <x v="0"/>
    <s v="gl_detail"/>
    <n v="9"/>
    <x v="62"/>
    <s v="smalldatetime"/>
    <n v="4"/>
    <m/>
    <n v="0"/>
    <n v="9"/>
    <x v="5"/>
    <x v="3"/>
    <x v="0"/>
    <s v="lt_transaction_date             "/>
    <s v="SMALLDATETIME                   "/>
    <s v="        lt_transaction_date             SMALLDATETIME                   NOT NULL,"/>
  </r>
  <r>
    <x v="0"/>
    <s v="gl_detail"/>
    <n v="10"/>
    <x v="63"/>
    <s v="smallint"/>
    <n v="2"/>
    <m/>
    <n v="0"/>
    <n v="10"/>
    <x v="0"/>
    <x v="0"/>
    <x v="0"/>
    <s v="lt_item_number                  "/>
    <s v="SMALLINT                        "/>
    <s v="        lt_item_number                  SMALLINT                        NOT NULL,"/>
  </r>
  <r>
    <x v="0"/>
    <s v="gl_detail"/>
    <n v="11"/>
    <x v="64"/>
    <s v="smallint"/>
    <n v="2"/>
    <m/>
    <n v="0"/>
    <n v="11"/>
    <x v="0"/>
    <x v="0"/>
    <x v="0"/>
    <s v="lt_sequence_number              "/>
    <s v="SMALLINT                        "/>
    <s v="        lt_sequence_number              SMALLINT                        NOT NULL,"/>
  </r>
  <r>
    <x v="0"/>
    <s v="gl_detail"/>
    <n v="12"/>
    <x v="65"/>
    <s v="tinyint"/>
    <m/>
    <m/>
    <n v="0"/>
    <n v="12"/>
    <x v="0"/>
    <x v="0"/>
    <x v="0"/>
    <s v="lt_budget_period                "/>
    <s v="SMALLINT                        "/>
    <s v="        lt_budget_period                SMALLINT                        NOT NULL,"/>
  </r>
  <r>
    <x v="0"/>
    <s v="gl_detail"/>
    <n v="13"/>
    <x v="66"/>
    <s v="money"/>
    <m/>
    <m/>
    <n v="0"/>
    <n v="13"/>
    <x v="6"/>
    <x v="6"/>
    <x v="2"/>
    <s v="lt_amount                       "/>
    <s v="DECIMAL(19,4)                   "/>
    <s v="        lt_amount                       DECIMAL(19,4)                   NOT NULL,"/>
  </r>
  <r>
    <x v="0"/>
    <s v="gl_detail"/>
    <n v="14"/>
    <x v="67"/>
    <s v="char"/>
    <n v="35"/>
    <m/>
    <n v="0"/>
    <n v="14"/>
    <x v="4"/>
    <x v="7"/>
    <x v="0"/>
    <s v="lt_description                  "/>
    <s v="VARCHAR(35)                     "/>
    <s v="        lt_description                  VARCHAR(35)                     NOT NULL,"/>
  </r>
  <r>
    <x v="0"/>
    <s v="gl_detail"/>
    <n v="15"/>
    <x v="68"/>
    <s v="char"/>
    <n v="10"/>
    <m/>
    <n v="0"/>
    <n v="15"/>
    <x v="4"/>
    <x v="2"/>
    <x v="0"/>
    <s v="lt_document_reference_number    "/>
    <s v="VARCHAR(10)                     "/>
    <s v="        lt_document_reference_number    VARCHAR(10)                     NOT NULL,"/>
  </r>
  <r>
    <x v="0"/>
    <s v="gl_detail"/>
    <n v="16"/>
    <x v="69"/>
    <s v="char"/>
    <n v="1"/>
    <m/>
    <n v="0"/>
    <n v="16"/>
    <x v="1"/>
    <x v="1"/>
    <x v="0"/>
    <s v="lt_debit_credit_indicator       "/>
    <s v="CHAR(1)                         "/>
    <s v="        lt_debit_credit_indicator       CHAR(1)                         NOT NULL,"/>
  </r>
  <r>
    <x v="0"/>
    <s v="gl_detail"/>
    <n v="17"/>
    <x v="70"/>
    <s v="smalldatetime"/>
    <m/>
    <m/>
    <n v="0"/>
    <n v="17"/>
    <x v="2"/>
    <x v="2"/>
    <x v="1"/>
    <s v="lt_activity_date                "/>
    <s v="DATETIME2                       "/>
    <s v="        lt_activity_date                DATETIME2                       NOT NULL,"/>
  </r>
  <r>
    <x v="0"/>
    <s v="gl_detail"/>
    <n v="18"/>
    <x v="71"/>
    <s v="char"/>
    <n v="8"/>
    <m/>
    <n v="0"/>
    <n v="18"/>
    <x v="4"/>
    <x v="5"/>
    <x v="0"/>
    <s v="lt_encumbrance_number           "/>
    <s v="VARCHAR(8)                      "/>
    <s v="        lt_encumbrance_number           VARCHAR(8)                      NOT NULL,"/>
  </r>
  <r>
    <x v="0"/>
    <s v="gl_detail"/>
    <n v="19"/>
    <x v="72"/>
    <s v="char"/>
    <n v="1"/>
    <m/>
    <n v="0"/>
    <n v="19"/>
    <x v="1"/>
    <x v="1"/>
    <x v="0"/>
    <s v="lt_encumbrance_action           "/>
    <s v="CHAR(1)                         "/>
    <s v="        lt_encumbrance_action           CHAR(1)                         NOT NULL,"/>
  </r>
  <r>
    <x v="0"/>
    <s v="gl_detail"/>
    <n v="20"/>
    <x v="73"/>
    <s v="smallint"/>
    <m/>
    <m/>
    <n v="0"/>
    <n v="20"/>
    <x v="0"/>
    <x v="0"/>
    <x v="0"/>
    <s v="lt_encumbrance_item             "/>
    <s v="SMALLINT                        "/>
    <s v="        lt_encumbrance_item             SMALLINT                        NOT NULL,"/>
  </r>
  <r>
    <x v="0"/>
    <s v="gl_detail"/>
    <n v="21"/>
    <x v="74"/>
    <s v="smallint"/>
    <m/>
    <m/>
    <n v="0"/>
    <n v="21"/>
    <x v="0"/>
    <x v="0"/>
    <x v="0"/>
    <s v="lt_encumbrance_sequence         "/>
    <s v="SMALLINT                        "/>
    <s v="        lt_encumbrance_sequence         SMALLINT                        NOT NULL,"/>
  </r>
  <r>
    <x v="0"/>
    <s v="gl_detail"/>
    <n v="22"/>
    <x v="75"/>
    <s v="char"/>
    <n v="1"/>
    <m/>
    <n v="0"/>
    <n v="22"/>
    <x v="1"/>
    <x v="1"/>
    <x v="0"/>
    <s v="lt_encumbrance_type             "/>
    <s v="CHAR(1)                         "/>
    <s v="        lt_encumbrance_type             CHAR(1)                         NOT NULL,"/>
  </r>
  <r>
    <x v="0"/>
    <s v="gl_detail"/>
    <n v="23"/>
    <x v="76"/>
    <s v="char"/>
    <n v="10"/>
    <n v="0"/>
    <n v="0"/>
    <n v="23"/>
    <x v="1"/>
    <x v="2"/>
    <x v="0"/>
    <s v="v_vendor_code                   "/>
    <s v="CHAR(10)                        "/>
    <s v="        v_vendor_code                   CHAR(10)                        NOT NULL,"/>
  </r>
  <r>
    <x v="0"/>
    <s v="gl_detail"/>
    <n v="24"/>
    <x v="77"/>
    <s v="char"/>
    <n v="4"/>
    <m/>
    <n v="0"/>
    <n v="24"/>
    <x v="1"/>
    <x v="3"/>
    <x v="0"/>
    <s v="lt_rule_class_code              "/>
    <s v="CHAR(4)                         "/>
    <s v="        lt_rule_class_code              CHAR(4)                         NOT NULL,"/>
  </r>
  <r>
    <x v="0"/>
    <s v="gl_detail"/>
    <n v="25"/>
    <x v="78"/>
    <s v="char"/>
    <n v="3"/>
    <m/>
    <n v="0"/>
    <n v="25"/>
    <x v="4"/>
    <x v="9"/>
    <x v="0"/>
    <s v="lt_encumbrance_doc_type         "/>
    <s v="VARCHAR(3)                      "/>
    <s v="        lt_encumbrance_doc_type         VARCHAR(3)                      NOT NULL,"/>
  </r>
  <r>
    <x v="0"/>
    <s v="gl_detail"/>
    <n v="26"/>
    <x v="79"/>
    <s v="char"/>
    <n v="1"/>
    <m/>
    <n v="0"/>
    <n v="26"/>
    <x v="1"/>
    <x v="1"/>
    <x v="0"/>
    <s v="la_ledger_indicator             "/>
    <s v="CHAR(1)                         "/>
    <s v="        la_ledger_indicator             CHAR(1)                         NOT NULL,"/>
  </r>
  <r>
    <x v="0"/>
    <s v="gl_detail"/>
    <n v="27"/>
    <x v="80"/>
    <s v="char"/>
    <n v="2"/>
    <m/>
    <n v="0"/>
    <n v="27"/>
    <x v="1"/>
    <x v="0"/>
    <x v="0"/>
    <s v="la_field_indicator              "/>
    <s v="CHAR(2)                         "/>
    <s v="        la_field_indicator              CHAR(2)                         NOT NULL,"/>
  </r>
  <r>
    <x v="0"/>
    <s v="gl_detail"/>
    <n v="28"/>
    <x v="81"/>
    <s v="money"/>
    <m/>
    <m/>
    <n v="0"/>
    <n v="28"/>
    <x v="6"/>
    <x v="6"/>
    <x v="2"/>
    <s v="la_amount                       "/>
    <s v="DECIMAL(19,4)                   "/>
    <s v="        la_amount                       DECIMAL(19,4)                   NOT NULL,"/>
  </r>
  <r>
    <x v="0"/>
    <s v="gl_detail"/>
    <n v="29"/>
    <x v="82"/>
    <s v="smallint"/>
    <m/>
    <m/>
    <n v="0"/>
    <n v="29"/>
    <x v="0"/>
    <x v="0"/>
    <x v="0"/>
    <s v="la_rule_sequence                "/>
    <s v="SMALLINT                        "/>
    <s v="        la_rule_sequence                SMALLINT                        NOT NULL,"/>
  </r>
  <r>
    <x v="0"/>
    <s v="gl_detail"/>
    <n v="30"/>
    <x v="83"/>
    <s v="char"/>
    <n v="4"/>
    <m/>
    <n v="0"/>
    <n v="30"/>
    <x v="1"/>
    <x v="3"/>
    <x v="0"/>
    <s v="la_process_code                 "/>
    <s v="CHAR(4)                         "/>
    <s v="        la_process_code                 CHAR(4)                         NOT NULL,"/>
  </r>
  <r>
    <x v="0"/>
    <s v="gl_detail"/>
    <n v="31"/>
    <x v="84"/>
    <s v="char"/>
    <n v="1"/>
    <m/>
    <n v="0"/>
    <n v="31"/>
    <x v="1"/>
    <x v="1"/>
    <x v="0"/>
    <s v="la_debit_credit                 "/>
    <s v="CHAR(1)                         "/>
    <s v="        la_debit_credit                 CHAR(1)                         NOT NULL,"/>
  </r>
  <r>
    <x v="0"/>
    <s v="gl_detail"/>
    <n v="32"/>
    <x v="85"/>
    <s v="binary"/>
    <n v="6"/>
    <m/>
    <n v="0"/>
    <n v="32"/>
    <x v="1"/>
    <x v="8"/>
    <x v="0"/>
    <s v="la_id                           "/>
    <s v="CHAR(12)                        "/>
    <s v="        la_id                           CHAR(12)                        NOT NULL,"/>
  </r>
  <r>
    <x v="0"/>
    <s v="gl_detail"/>
    <n v="33"/>
    <x v="86"/>
    <s v="binary"/>
    <n v="6"/>
    <m/>
    <n v="0"/>
    <n v="33"/>
    <x v="1"/>
    <x v="8"/>
    <x v="0"/>
    <s v="lt_id                           "/>
    <s v="CHAR(12)                        "/>
    <s v="        lt_id                           CHAR(12)                        NOT NULL,"/>
  </r>
  <r>
    <x v="0"/>
    <s v="gl_detail"/>
    <n v="34"/>
    <x v="87"/>
    <s v="binary"/>
    <n v="6"/>
    <m/>
    <n v="0"/>
    <n v="34"/>
    <x v="1"/>
    <x v="8"/>
    <x v="0"/>
    <s v="if_id                           "/>
    <s v="CHAR(12)                        "/>
    <s v="        if_id                           CHAR(12)                        NOT NULL,"/>
  </r>
  <r>
    <x v="0"/>
    <s v="gl_detail"/>
    <n v="35"/>
    <x v="88"/>
    <s v="binary"/>
    <n v="6"/>
    <m/>
    <n v="0"/>
    <n v="35"/>
    <x v="1"/>
    <x v="8"/>
    <x v="0"/>
    <s v="ol_id                           "/>
    <s v="CHAR(12)                        "/>
    <s v="        ol_id                           CHAR(12)                        NOT NULL,"/>
  </r>
  <r>
    <x v="0"/>
    <s v="gl_detail"/>
    <n v="36"/>
    <x v="89"/>
    <s v="binary"/>
    <n v="6"/>
    <m/>
    <n v="0"/>
    <n v="36"/>
    <x v="1"/>
    <x v="8"/>
    <x v="0"/>
    <s v="gl_id                           "/>
    <s v="CHAR(12)                        "/>
    <s v="        gl_id                           CHAR(12)                        NOT NULL,"/>
  </r>
  <r>
    <x v="0"/>
    <s v="gl_detail"/>
    <n v="37"/>
    <x v="0"/>
    <s v="smallint"/>
    <m/>
    <n v="0"/>
    <n v="0"/>
    <n v="37"/>
    <x v="0"/>
    <x v="0"/>
    <x v="0"/>
    <s v="accounting_period               "/>
    <s v="SMALLINT                        "/>
    <s v="        accounting_period               SMALLINT                        NOT NULL,"/>
  </r>
  <r>
    <x v="0"/>
    <s v="gl_detail"/>
    <n v="38"/>
    <x v="2"/>
    <s v="smalldatetime"/>
    <m/>
    <m/>
    <n v="0"/>
    <n v="38"/>
    <x v="2"/>
    <x v="2"/>
    <x v="1"/>
    <s v="refresh_date                    "/>
    <s v="DATETIME2                       "/>
    <s v="        refresh_date                    DATETIME2                       NOT NULL,"/>
  </r>
  <r>
    <x v="0"/>
    <s v="gl_detail"/>
    <n v="39"/>
    <x v="5"/>
    <s v=""/>
    <n v="0"/>
    <n v="0"/>
    <n v="0"/>
    <n v="39"/>
    <x v="3"/>
    <x v="3"/>
    <x v="0"/>
    <s v="full_accounting_period          "/>
    <s v="INTEGER                         "/>
    <s v="        full_accounting_period          INTEGER                         NOT NULL,"/>
  </r>
  <r>
    <x v="0"/>
    <s v="gl_detail"/>
    <n v="40"/>
    <x v="201"/>
    <s v="char"/>
    <n v="8"/>
    <n v="0"/>
    <n v="0"/>
    <n v="40"/>
    <x v="1"/>
    <x v="0"/>
    <x v="0"/>
    <s v="bank_account_code               "/>
    <s v="CHAR(2)                         "/>
    <s v="        bank_account_code               CHAR(2)                         NOT NULL,"/>
  </r>
  <r>
    <x v="0"/>
    <s v="gl_detail"/>
    <n v="41"/>
    <x v="110"/>
    <s v=""/>
    <n v="0"/>
    <n v="0"/>
    <n v="0"/>
    <n v="41"/>
    <x v="4"/>
    <x v="9"/>
    <x v="0"/>
    <s v="auto_journal_id                 "/>
    <s v="VARCHAR(3)                      "/>
    <s v="        auto_journal_id                 VARCHAR(3)                      NOT NULL,"/>
  </r>
  <r>
    <x v="0"/>
    <s v="gl_detail"/>
    <n v="42"/>
    <x v="111"/>
    <s v=""/>
    <n v="0"/>
    <n v="0"/>
    <n v="0"/>
    <n v="42"/>
    <x v="1"/>
    <x v="1"/>
    <x v="0"/>
    <s v="auto_journal_reversal           "/>
    <s v="CHAR(1)                         "/>
    <s v="        auto_journal_reversal           CHAR(1)                         NOT NULL,"/>
  </r>
  <r>
    <x v="0"/>
    <s v="gl_detail"/>
    <n v="43"/>
    <x v="202"/>
    <s v="char"/>
    <n v="35"/>
    <m/>
    <n v="0"/>
    <n v="43"/>
    <x v="4"/>
    <x v="7"/>
    <x v="0"/>
    <s v="description_privy               "/>
    <s v="VARCHAR(35)                     "/>
    <s v="        description_privy               VARCHAR(35)                     NOT NULL,"/>
  </r>
  <r>
    <x v="0"/>
    <s v="gl_detail"/>
    <n v="44"/>
    <x v="203"/>
    <s v="char"/>
    <n v="10"/>
    <m/>
    <n v="0"/>
    <n v="44"/>
    <x v="4"/>
    <x v="2"/>
    <x v="0"/>
    <s v="document_reference_no_privy     "/>
    <s v="VARCHAR(10)                     "/>
    <s v="        document_reference_no_privy     VARCHAR(10)                     NOT NULL,"/>
  </r>
  <r>
    <x v="0"/>
    <s v="tf_transfer_detail"/>
    <m/>
    <x v="204"/>
    <s v="money"/>
    <n v="8"/>
    <m/>
    <n v="0"/>
    <n v="0"/>
    <x v="6"/>
    <x v="6"/>
    <x v="2"/>
    <s v="td_perm_fte_equivalent_signed   "/>
    <s v="DECIMAL(19,4)                   "/>
    <s v="        rowguid                     UNIQUEIDENTIFIER ROWGUIDCOL    NOT NULL DEFAULT NEWSEQUENTIALID(),_x000d_        version_number              ROWVERSION_x000d_    )_x000d_END TRY_x000d_BEGIN CATCH_x000d_    EXEC dbo.PrintError_x000d_    EXEC dbo.LogError_x000d_END CATCH_x000d__x000d_PRINT '-- ga.tf_transfer_detail'_x000d_BEGIN TRY_x000d_    CREATE TABLE ga.tf_transfer_detail_x000d_    (_x000d_        td_perm_fte_equivalent_signed   DECIMAL(19,4)                   NOT NULL,"/>
  </r>
  <r>
    <x v="0"/>
    <s v="tf_transfer_detail"/>
    <m/>
    <x v="58"/>
    <s v="char"/>
    <n v="6"/>
    <n v="0"/>
    <n v="0"/>
    <n v="1"/>
    <x v="1"/>
    <x v="4"/>
    <x v="0"/>
    <s v="pf_fund                         "/>
    <s v="CHAR(6)                         "/>
    <s v="        pf_fund                         CHAR(6)                         NOT NULL,"/>
  </r>
  <r>
    <x v="0"/>
    <s v="tf_transfer_detail"/>
    <m/>
    <x v="205"/>
    <s v="char"/>
    <n v="1"/>
    <n v="0"/>
    <n v="1"/>
    <n v="2"/>
    <x v="1"/>
    <x v="1"/>
    <x v="0"/>
    <s v="td_perm_class                   "/>
    <s v="CHAR(1)                         "/>
    <s v="        td_perm_class                   CHAR(1)                             NULL,"/>
  </r>
  <r>
    <x v="0"/>
    <s v="tf_transfer_detail"/>
    <m/>
    <x v="206"/>
    <s v="char"/>
    <n v="1"/>
    <n v="0"/>
    <n v="1"/>
    <n v="3"/>
    <x v="1"/>
    <x v="1"/>
    <x v="0"/>
    <s v="td_perm_type                    "/>
    <s v="CHAR(1)                         "/>
    <s v="        td_perm_type                    CHAR(1)                             NULL,"/>
  </r>
  <r>
    <x v="0"/>
    <s v="tf_transfer_detail"/>
    <m/>
    <x v="207"/>
    <s v="char"/>
    <n v="1"/>
    <n v="0"/>
    <n v="1"/>
    <n v="4"/>
    <x v="1"/>
    <x v="1"/>
    <x v="0"/>
    <s v="td_perm_syswide_admin_unit      "/>
    <s v="CHAR(1)                         "/>
    <s v="        td_perm_syswide_admin_unit      CHAR(1)                             NULL,"/>
  </r>
  <r>
    <x v="0"/>
    <s v="tf_transfer_detail"/>
    <m/>
    <x v="53"/>
    <s v="char"/>
    <n v="6"/>
    <m/>
    <n v="0"/>
    <n v="5"/>
    <x v="1"/>
    <x v="4"/>
    <x v="0"/>
    <s v="pa_account                      "/>
    <s v="CHAR(6)                         "/>
    <s v="        pa_account                      CHAR(6)                         NOT NULL,"/>
  </r>
  <r>
    <x v="0"/>
    <s v="tf_transfer_detail"/>
    <m/>
    <x v="208"/>
    <s v="money"/>
    <n v="8"/>
    <m/>
    <n v="0"/>
    <n v="6"/>
    <x v="6"/>
    <x v="6"/>
    <x v="2"/>
    <s v="td_perm_amount_signed           "/>
    <s v="DECIMAL(19,4)                   "/>
    <s v="        td_perm_amount_signed           DECIMAL(19,4)                   NOT NULL,"/>
  </r>
  <r>
    <x v="0"/>
    <s v="tf_transfer_detail"/>
    <m/>
    <x v="52"/>
    <s v="char"/>
    <n v="10"/>
    <n v="0"/>
    <n v="0"/>
    <n v="7"/>
    <x v="1"/>
    <x v="2"/>
    <x v="0"/>
    <s v="pi_account_index                "/>
    <s v="CHAR(10)                        "/>
    <s v="        pi_account_index                CHAR(10)                        NOT NULL,"/>
  </r>
  <r>
    <x v="0"/>
    <s v="tf_transfer_detail"/>
    <m/>
    <x v="209"/>
    <s v="smallint"/>
    <n v="2"/>
    <m/>
    <n v="0"/>
    <n v="8"/>
    <x v="0"/>
    <x v="0"/>
    <x v="0"/>
    <s v="td_sequence_number              "/>
    <s v="SMALLINT                        "/>
    <s v="        td_sequence_number              SMALLINT                        NOT NULL,"/>
  </r>
  <r>
    <x v="0"/>
    <s v="tf_transfer_detail"/>
    <m/>
    <x v="210"/>
    <s v="money"/>
    <n v="10"/>
    <n v="0"/>
    <n v="1"/>
    <n v="9"/>
    <x v="6"/>
    <x v="6"/>
    <x v="2"/>
    <s v="td_perm_full_time_equivalent    "/>
    <s v="DECIMAL(19,4)                   "/>
    <s v="        td_perm_full_time_equivalent    DECIMAL(19,4)                       NULL,"/>
  </r>
  <r>
    <x v="0"/>
    <s v="tf_transfer_detail"/>
    <m/>
    <x v="211"/>
    <s v="char"/>
    <n v="30"/>
    <n v="0"/>
    <n v="1"/>
    <n v="10"/>
    <x v="4"/>
    <x v="7"/>
    <x v="0"/>
    <s v="td_perm_description             "/>
    <s v="VARCHAR(35)                     "/>
    <s v="        td_perm_description             VARCHAR(35)                         NULL,"/>
  </r>
  <r>
    <x v="0"/>
    <s v="tf_transfer_detail"/>
    <m/>
    <x v="5"/>
    <s v="int"/>
    <n v="4"/>
    <m/>
    <n v="1"/>
    <n v="11"/>
    <x v="3"/>
    <x v="3"/>
    <x v="0"/>
    <s v="full_accounting_period          "/>
    <s v="INTEGER                         "/>
    <s v="        full_accounting_period          INTEGER                             NULL,"/>
  </r>
  <r>
    <x v="0"/>
    <s v="tf_transfer_detail"/>
    <m/>
    <x v="51"/>
    <s v="char"/>
    <n v="6"/>
    <m/>
    <n v="0"/>
    <n v="12"/>
    <x v="1"/>
    <x v="4"/>
    <x v="0"/>
    <s v="pl_location                     "/>
    <s v="CHAR(6)                         "/>
    <s v="        pl_location                     CHAR(6)                         NOT NULL,"/>
  </r>
  <r>
    <x v="0"/>
    <s v="tf_transfer_detail"/>
    <m/>
    <x v="212"/>
    <s v=""/>
    <m/>
    <m/>
    <m/>
    <n v="13"/>
    <x v="1"/>
    <x v="5"/>
    <x v="0"/>
    <s v="th_document_number              "/>
    <s v="CHAR(8)                         "/>
    <s v="        th_document_number              CHAR(8)                             NULL,"/>
  </r>
  <r>
    <x v="0"/>
    <s v="tf_transfer_detail"/>
    <m/>
    <x v="56"/>
    <s v="char"/>
    <n v="6"/>
    <m/>
    <n v="0"/>
    <n v="14"/>
    <x v="1"/>
    <x v="4"/>
    <x v="0"/>
    <s v="pp_program                      "/>
    <s v="CHAR(6)                         "/>
    <s v="        pp_program                      CHAR(6)                         NOT NULL,"/>
  </r>
  <r>
    <x v="0"/>
    <s v="tf_transfer_detail"/>
    <m/>
    <x v="213"/>
    <s v="char"/>
    <n v="1"/>
    <n v="0"/>
    <n v="1"/>
    <n v="15"/>
    <x v="1"/>
    <x v="1"/>
    <x v="0"/>
    <s v="td_perm_subcampus               "/>
    <s v="CHAR(1)                         "/>
    <s v="        td_perm_subcampus               CHAR(1)                             NULL,"/>
  </r>
  <r>
    <x v="0"/>
    <s v="tf_transfer_detail"/>
    <m/>
    <x v="0"/>
    <s v="smallint"/>
    <m/>
    <n v="0"/>
    <n v="0"/>
    <n v="16"/>
    <x v="0"/>
    <x v="0"/>
    <x v="0"/>
    <s v="accounting_period               "/>
    <s v="SMALLINT                        "/>
    <s v="        accounting_period               SMALLINT                        NOT NULL,"/>
  </r>
  <r>
    <x v="0"/>
    <s v="tf_transfer_detail"/>
    <m/>
    <x v="2"/>
    <s v="smalldatetime"/>
    <m/>
    <m/>
    <n v="0"/>
    <n v="17"/>
    <x v="2"/>
    <x v="2"/>
    <x v="1"/>
    <s v="refresh_date                    "/>
    <s v="DATETIME2                       "/>
    <s v="        refresh_date                    DATETIME2                       NOT NULL,"/>
  </r>
  <r>
    <x v="0"/>
    <s v="tf_transfer_detail"/>
    <m/>
    <x v="214"/>
    <s v="money"/>
    <n v="10"/>
    <n v="0"/>
    <n v="1"/>
    <n v="18"/>
    <x v="6"/>
    <x v="6"/>
    <x v="2"/>
    <s v="td_current_amount               "/>
    <s v="DECIMAL(19,4)                   "/>
    <s v="        td_current_amount               DECIMAL(19,4)                       NULL,"/>
  </r>
  <r>
    <x v="0"/>
    <s v="tf_transfer_detail"/>
    <m/>
    <x v="215"/>
    <s v="char"/>
    <n v="1"/>
    <n v="0"/>
    <n v="1"/>
    <n v="19"/>
    <x v="6"/>
    <x v="6"/>
    <x v="2"/>
    <s v="td_fte_dbcr_indicator           "/>
    <s v="DECIMAL(19,4)                   "/>
    <s v="        td_fte_dbcr_indicator           DECIMAL(19,4)                       NULL,"/>
  </r>
  <r>
    <x v="0"/>
    <s v="tf_transfer_detail"/>
    <m/>
    <x v="216"/>
    <s v="char"/>
    <n v="1"/>
    <n v="0"/>
    <n v="1"/>
    <n v="20"/>
    <x v="1"/>
    <x v="1"/>
    <x v="0"/>
    <s v="td_perm_dbcr_indicator          "/>
    <s v="CHAR(1)                         "/>
    <s v="        td_perm_dbcr_indicator          CHAR(1)                             NULL,"/>
  </r>
  <r>
    <x v="0"/>
    <s v="tf_transfer_detail"/>
    <m/>
    <x v="217"/>
    <s v="money"/>
    <n v="8"/>
    <m/>
    <n v="0"/>
    <n v="21"/>
    <x v="6"/>
    <x v="6"/>
    <x v="2"/>
    <s v="td_current_amount_signed        "/>
    <s v="DECIMAL(19,4)                   "/>
    <s v="        td_current_amount_signed        DECIMAL(19,4)                   NOT NULL,"/>
  </r>
  <r>
    <x v="0"/>
    <s v="tf_transfer_detail"/>
    <m/>
    <x v="218"/>
    <s v="char"/>
    <n v="1"/>
    <n v="0"/>
    <n v="1"/>
    <n v="22"/>
    <x v="1"/>
    <x v="1"/>
    <x v="0"/>
    <s v="td_current_dbcr_indicator       "/>
    <s v="CHAR(1)                         "/>
    <s v="        td_current_dbcr_indicator       CHAR(1)                             NULL,"/>
  </r>
  <r>
    <x v="0"/>
    <s v="tf_transfer_detail"/>
    <m/>
    <x v="57"/>
    <s v="char"/>
    <n v="6"/>
    <m/>
    <n v="0"/>
    <n v="23"/>
    <x v="1"/>
    <x v="4"/>
    <x v="0"/>
    <s v="po_organization                 "/>
    <s v="CHAR(6)                         "/>
    <s v="        po_organization                 CHAR(6)                         NOT NULL,"/>
  </r>
  <r>
    <x v="0"/>
    <s v="tf_transfer_detail"/>
    <m/>
    <x v="219"/>
    <s v="char"/>
    <n v="35"/>
    <n v="0"/>
    <n v="1"/>
    <n v="24"/>
    <x v="4"/>
    <x v="7"/>
    <x v="0"/>
    <s v="td_current_description          "/>
    <s v="VARCHAR(35)                     "/>
    <s v="        td_current_description          VARCHAR(35)                         NULL,"/>
  </r>
  <r>
    <x v="0"/>
    <s v="tf_transfer_detail"/>
    <m/>
    <x v="220"/>
    <s v="money"/>
    <n v="10"/>
    <n v="0"/>
    <n v="1"/>
    <n v="25"/>
    <x v="6"/>
    <x v="6"/>
    <x v="2"/>
    <s v="td_perm_amount                  "/>
    <s v="DECIMAL(19,4)                   "/>
    <s v="        td_perm_amount                  DECIMAL(19,4)                       NULL,"/>
  </r>
  <r>
    <x v="0"/>
    <s v="tf_transfer_header"/>
    <m/>
    <x v="221"/>
    <s v="smalldatetime"/>
    <n v="10"/>
    <n v="0"/>
    <n v="1"/>
    <n v="0"/>
    <x v="5"/>
    <x v="3"/>
    <x v="0"/>
    <s v="th_current_posting_date         "/>
    <s v="SMALLDATETIME                   "/>
    <s v="        rowguid                     UNIQUEIDENTIFIER ROWGUIDCOL    NOT NULL DEFAULT NEWSEQUENTIALID(),_x000d_        version_number              ROWVERSION_x000d_    )_x000d_END TRY_x000d_BEGIN CATCH_x000d_    EXEC dbo.PrintError_x000d_    EXEC dbo.LogError_x000d_END CATCH_x000d__x000d_PRINT '-- ga.tf_transfer_header'_x000d_BEGIN TRY_x000d_    CREATE TABLE ga.tf_transfer_header_x000d_    (_x000d_        th_current_posting_date         SMALLDATETIME                       NULL,"/>
  </r>
  <r>
    <x v="0"/>
    <s v="tf_transfer_header"/>
    <m/>
    <x v="222"/>
    <s v="smalldatetime"/>
    <n v="10"/>
    <n v="0"/>
    <n v="1"/>
    <n v="1"/>
    <x v="5"/>
    <x v="3"/>
    <x v="0"/>
    <s v="th_perm_extract_date            "/>
    <s v="SMALLDATETIME                   "/>
    <s v="        th_perm_extract_date            SMALLDATETIME                       NULL,"/>
  </r>
  <r>
    <x v="0"/>
    <s v="tf_transfer_header"/>
    <m/>
    <x v="223"/>
    <s v="char"/>
    <n v="2"/>
    <n v="0"/>
    <n v="1"/>
    <n v="2"/>
    <x v="1"/>
    <x v="0"/>
    <x v="0"/>
    <s v="th_document_status              "/>
    <s v="CHAR(2)                         "/>
    <s v="        th_document_status              CHAR(2)                             NULL,"/>
  </r>
  <r>
    <x v="0"/>
    <s v="tf_transfer_header"/>
    <m/>
    <x v="212"/>
    <s v=""/>
    <m/>
    <m/>
    <m/>
    <n v="3"/>
    <x v="1"/>
    <x v="5"/>
    <x v="0"/>
    <s v="th_document_number              "/>
    <s v="CHAR(8)                         "/>
    <s v="        th_document_number              CHAR(8)                             NULL,"/>
  </r>
  <r>
    <x v="0"/>
    <s v="tf_transfer_header"/>
    <m/>
    <x v="224"/>
    <s v="smalldatetime"/>
    <n v="10"/>
    <n v="0"/>
    <n v="1"/>
    <n v="4"/>
    <x v="5"/>
    <x v="3"/>
    <x v="0"/>
    <s v="th_document_date                "/>
    <s v="SMALLDATETIME                   "/>
    <s v="        th_document_date                SMALLDATETIME                       NULL,"/>
  </r>
  <r>
    <x v="0"/>
    <s v="tf_transfer_header"/>
    <m/>
    <x v="225"/>
    <s v="money"/>
    <n v="10"/>
    <n v="0"/>
    <n v="1"/>
    <n v="5"/>
    <x v="6"/>
    <x v="6"/>
    <x v="2"/>
    <s v="th_document_amount              "/>
    <s v="DECIMAL(19,4)                   "/>
    <s v="        th_document_amount              DECIMAL(19,4)                       NULL,"/>
  </r>
  <r>
    <x v="0"/>
    <s v="tf_transfer_header"/>
    <m/>
    <x v="2"/>
    <s v="smalldatetime"/>
    <m/>
    <m/>
    <n v="0"/>
    <n v="6"/>
    <x v="2"/>
    <x v="2"/>
    <x v="1"/>
    <s v="refresh_date                    "/>
    <s v="DATETIME2                       "/>
    <s v="        refresh_date                    DATETIME2                       NOT NULL,"/>
  </r>
  <r>
    <x v="0"/>
    <s v="tf_transfer_text"/>
    <m/>
    <x v="226"/>
    <s v="char"/>
    <n v="1"/>
    <m/>
    <n v="0"/>
    <n v="0"/>
    <x v="1"/>
    <x v="1"/>
    <x v="0"/>
    <s v="tt_print_flag                   "/>
    <s v="CHAR(1)                         "/>
    <s v="        rowguid                     UNIQUEIDENTIFIER ROWGUIDCOL    NOT NULL DEFAULT NEWSEQUENTIALID(),_x000d_        version_number              ROWVERSION_x000d_    )_x000d_END TRY_x000d_BEGIN CATCH_x000d_    EXEC dbo.PrintError_x000d_    EXEC dbo.LogError_x000d_END CATCH_x000d__x000d_PRINT '-- ga.tf_transfer_text'_x000d_BEGIN TRY_x000d_    CREATE TABLE ga.tf_transfer_text_x000d_    (_x000d_        tt_print_flag                   CHAR(1)                         NOT NULL,"/>
  </r>
  <r>
    <x v="0"/>
    <s v="tf_transfer_text"/>
    <m/>
    <x v="2"/>
    <s v="smalldatetime"/>
    <m/>
    <m/>
    <n v="0"/>
    <n v="1"/>
    <x v="2"/>
    <x v="2"/>
    <x v="1"/>
    <s v="refresh_date                    "/>
    <s v="DATETIME2                       "/>
    <s v="        refresh_date                    DATETIME2                       NOT NULL,"/>
  </r>
  <r>
    <x v="0"/>
    <s v="tf_transfer_text"/>
    <m/>
    <x v="227"/>
    <s v="char"/>
    <n v="1"/>
    <m/>
    <n v="0"/>
    <n v="2"/>
    <x v="1"/>
    <x v="1"/>
    <x v="0"/>
    <s v="tt_clause_code                  "/>
    <s v="CHAR(1)                         "/>
    <s v="        tt_clause_code                  CHAR(1)                         NOT NULL,"/>
  </r>
  <r>
    <x v="0"/>
    <s v="tf_transfer_text"/>
    <m/>
    <x v="228"/>
    <s v="smallint"/>
    <n v="2"/>
    <m/>
    <n v="0"/>
    <n v="3"/>
    <x v="0"/>
    <x v="0"/>
    <x v="0"/>
    <s v="tt_sequence_number              "/>
    <s v="SMALLINT                        "/>
    <s v="        tt_sequence_number              SMALLINT                        NOT NULL,"/>
  </r>
  <r>
    <x v="0"/>
    <s v="tf_transfer_text"/>
    <m/>
    <x v="229"/>
    <s v="char"/>
    <n v="55"/>
    <n v="0"/>
    <n v="1"/>
    <n v="4"/>
    <x v="4"/>
    <x v="7"/>
    <x v="0"/>
    <s v="tt_text                         "/>
    <s v="VARCHAR(35)                     "/>
    <s v="        tt_text                         VARCHAR(35)                         NULL,"/>
  </r>
  <r>
    <x v="0"/>
    <s v="tf_transfer_text"/>
    <m/>
    <x v="212"/>
    <s v=""/>
    <m/>
    <m/>
    <m/>
    <n v="5"/>
    <x v="1"/>
    <x v="5"/>
    <x v="0"/>
    <s v="th_document_number              "/>
    <s v="CHAR(8)                         "/>
    <s v="        th_document_number              CHAR(8)                             NULL,"/>
  </r>
  <r>
    <x v="1"/>
    <s v="index_table"/>
    <n v="0"/>
    <x v="230"/>
    <s v=""/>
    <n v="0"/>
    <n v="0"/>
    <n v="0"/>
    <n v="0"/>
    <x v="1"/>
    <x v="0"/>
    <x v="0"/>
    <s v="unvrs_code                      "/>
    <s v="CHAR(2)                         "/>
    <s v="        rowguid                     UNIQUEIDENTIFIER ROWGUIDCOL    NOT NULL DEFAULT NEWSEQUENTIALID(),_x000d_        version_number              ROWVERSION_x000d_    )_x000d_END TRY_x000d_BEGIN CATCH_x000d_    EXEC dbo.PrintError_x000d_    EXEC dbo.LogError_x000d_END CATCH_x000d__x000d_PRINT '-- coa_db.index_table'_x000d_BEGIN TRY_x000d_    CREATE TABLE coa_db.index_table_x000d_    (_x000d_        unvrs_code                      CHAR(2)                         NOT NULL,"/>
  </r>
  <r>
    <x v="1"/>
    <s v="index_table"/>
    <n v="1"/>
    <x v="231"/>
    <s v=""/>
    <n v="0"/>
    <n v="0"/>
    <n v="0"/>
    <n v="1"/>
    <x v="1"/>
    <x v="1"/>
    <x v="0"/>
    <s v="coa_code                        "/>
    <s v="CHAR(1)                         "/>
    <s v="        coa_code                        CHAR(1)                         NOT NULL,"/>
  </r>
  <r>
    <x v="1"/>
    <s v="index_table"/>
    <n v="2"/>
    <x v="232"/>
    <s v="char"/>
    <n v="10"/>
    <n v="0"/>
    <n v="0"/>
    <n v="2"/>
    <x v="1"/>
    <x v="2"/>
    <x v="0"/>
    <s v="index_code                      "/>
    <s v="CHAR(10)                        "/>
    <s v="        index_code                      CHAR(10)                        NOT NULL,"/>
  </r>
  <r>
    <x v="1"/>
    <s v="index_table"/>
    <n v="3"/>
    <x v="233"/>
    <s v="smalldatetime"/>
    <n v="4"/>
    <n v="0"/>
    <n v="1"/>
    <n v="3"/>
    <x v="2"/>
    <x v="2"/>
    <x v="1"/>
    <s v="[start_date]                    "/>
    <s v="DATETIME2                       "/>
    <s v="        [start_date]                    DATETIME2                           NULL,"/>
  </r>
  <r>
    <x v="1"/>
    <s v="index_table"/>
    <n v="4"/>
    <x v="234"/>
    <s v="smalldatetime"/>
    <n v="4"/>
    <n v="0"/>
    <n v="1"/>
    <n v="4"/>
    <x v="5"/>
    <x v="3"/>
    <x v="0"/>
    <s v="end_date                        "/>
    <s v="SMALLDATETIME                   "/>
    <s v="        end_date                        SMALLDATETIME                       NULL,"/>
  </r>
  <r>
    <x v="1"/>
    <s v="index_table"/>
    <n v="5"/>
    <x v="235"/>
    <s v=""/>
    <n v="0"/>
    <n v="0"/>
    <n v="0"/>
    <n v="5"/>
    <x v="5"/>
    <x v="3"/>
    <x v="0"/>
    <s v="last_actvy_date                 "/>
    <s v="SMALLDATETIME                   "/>
    <s v="        last_actvy_date                 SMALLDATETIME                   NOT NULL,"/>
  </r>
  <r>
    <x v="1"/>
    <s v="index_table"/>
    <n v="6"/>
    <x v="236"/>
    <s v=""/>
    <n v="0"/>
    <n v="0"/>
    <n v="0"/>
    <n v="6"/>
    <x v="1"/>
    <x v="1"/>
    <x v="0"/>
    <s v="[status]                        "/>
    <s v="CHAR(1)                         "/>
    <s v="        [status]                        CHAR(1)                         NOT NULL,"/>
  </r>
  <r>
    <x v="1"/>
    <s v="index_table"/>
    <n v="7"/>
    <x v="237"/>
    <s v=""/>
    <n v="0"/>
    <n v="0"/>
    <n v="0"/>
    <n v="7"/>
    <x v="4"/>
    <x v="5"/>
    <x v="0"/>
    <s v="user_code                       "/>
    <s v="VARCHAR(8)                      "/>
    <s v="        user_code                       VARCHAR(8)                      NOT NULL,"/>
  </r>
  <r>
    <x v="1"/>
    <s v="index_table"/>
    <n v="8"/>
    <x v="238"/>
    <s v="char"/>
    <n v="35"/>
    <m/>
    <n v="0"/>
    <n v="8"/>
    <x v="4"/>
    <x v="7"/>
    <x v="0"/>
    <s v="index_code_title                "/>
    <s v="VARCHAR(35)                     "/>
    <s v="        index_code_title                VARCHAR(35)                     NOT NULL,"/>
  </r>
  <r>
    <x v="1"/>
    <s v="index_table"/>
    <n v="9"/>
    <x v="239"/>
    <s v=""/>
    <n v="0"/>
    <n v="0"/>
    <n v="0"/>
    <n v="9"/>
    <x v="1"/>
    <x v="1"/>
    <x v="0"/>
    <s v="fund_ovrde                      "/>
    <s v="CHAR(1)                         "/>
    <s v="        fund_ovrde                      CHAR(1)                         NOT NULL,"/>
  </r>
  <r>
    <x v="1"/>
    <s v="index_table"/>
    <n v="10"/>
    <x v="240"/>
    <s v=""/>
    <n v="0"/>
    <n v="0"/>
    <n v="0"/>
    <n v="10"/>
    <x v="1"/>
    <x v="1"/>
    <x v="0"/>
    <s v="orgn_ovrde                      "/>
    <s v="CHAR(1)                         "/>
    <s v="        orgn_ovrde                      CHAR(1)                         NOT NULL,"/>
  </r>
  <r>
    <x v="1"/>
    <s v="index_table"/>
    <n v="11"/>
    <x v="241"/>
    <s v=""/>
    <n v="0"/>
    <n v="0"/>
    <n v="0"/>
    <n v="11"/>
    <x v="1"/>
    <x v="1"/>
    <x v="0"/>
    <s v="acct_ovrde                      "/>
    <s v="CHAR(1)                         "/>
    <s v="        acct_ovrde                      CHAR(1)                         NOT NULL,"/>
  </r>
  <r>
    <x v="1"/>
    <s v="index_table"/>
    <n v="12"/>
    <x v="242"/>
    <s v=""/>
    <n v="0"/>
    <n v="0"/>
    <n v="0"/>
    <n v="12"/>
    <x v="1"/>
    <x v="1"/>
    <x v="0"/>
    <s v="prog_ovrde                      "/>
    <s v="CHAR(1)                         "/>
    <s v="        prog_ovrde                      CHAR(1)                         NOT NULL,"/>
  </r>
  <r>
    <x v="1"/>
    <s v="index_table"/>
    <n v="13"/>
    <x v="243"/>
    <s v=""/>
    <n v="0"/>
    <n v="0"/>
    <n v="0"/>
    <n v="13"/>
    <x v="1"/>
    <x v="1"/>
    <x v="0"/>
    <s v="actv_ovrde                      "/>
    <s v="CHAR(1)                         "/>
    <s v="        actv_ovrde                      CHAR(1)                         NOT NULL,"/>
  </r>
  <r>
    <x v="1"/>
    <s v="index_table"/>
    <n v="14"/>
    <x v="244"/>
    <s v=""/>
    <n v="0"/>
    <n v="0"/>
    <n v="0"/>
    <n v="14"/>
    <x v="1"/>
    <x v="1"/>
    <x v="0"/>
    <s v="lctn_ovrde                      "/>
    <s v="CHAR(1)                         "/>
    <s v="        lctn_ovrde                      CHAR(1)                         NOT NULL,"/>
  </r>
  <r>
    <x v="1"/>
    <s v="index_table"/>
    <n v="15"/>
    <x v="245"/>
    <s v="char"/>
    <n v="6"/>
    <n v="0"/>
    <n v="0"/>
    <n v="15"/>
    <x v="1"/>
    <x v="4"/>
    <x v="0"/>
    <s v="fund_code                       "/>
    <s v="CHAR(6)                         "/>
    <s v="        fund_code                       CHAR(6)                         NOT NULL,"/>
  </r>
  <r>
    <x v="1"/>
    <s v="index_table"/>
    <n v="16"/>
    <x v="246"/>
    <s v="char"/>
    <n v="6"/>
    <m/>
    <n v="0"/>
    <n v="16"/>
    <x v="1"/>
    <x v="4"/>
    <x v="0"/>
    <s v="orgn_code                       "/>
    <s v="CHAR(6)                         "/>
    <s v="        orgn_code                       CHAR(6)                         NOT NULL,"/>
  </r>
  <r>
    <x v="1"/>
    <s v="index_table"/>
    <n v="17"/>
    <x v="247"/>
    <s v=""/>
    <n v="0"/>
    <n v="0"/>
    <n v="0"/>
    <n v="17"/>
    <x v="1"/>
    <x v="4"/>
    <x v="0"/>
    <s v="acct_code                       "/>
    <s v="CHAR(6)                         "/>
    <s v="        acct_code                       CHAR(6)                         NOT NULL,"/>
  </r>
  <r>
    <x v="1"/>
    <s v="index_table"/>
    <n v="18"/>
    <x v="248"/>
    <s v="char"/>
    <n v="6"/>
    <m/>
    <n v="0"/>
    <n v="18"/>
    <x v="1"/>
    <x v="4"/>
    <x v="0"/>
    <s v="prog_code                       "/>
    <s v="CHAR(6)                         "/>
    <s v="        prog_code                       CHAR(6)                         NOT NULL,"/>
  </r>
  <r>
    <x v="1"/>
    <s v="index_table"/>
    <n v="19"/>
    <x v="249"/>
    <s v=""/>
    <m/>
    <m/>
    <n v="0"/>
    <n v="19"/>
    <x v="1"/>
    <x v="4"/>
    <x v="0"/>
    <s v="actv_code                       "/>
    <s v="CHAR(6)                         "/>
    <s v="        actv_code                       CHAR(6)                         NOT NULL,"/>
  </r>
  <r>
    <x v="1"/>
    <s v="index_table"/>
    <n v="20"/>
    <x v="250"/>
    <s v="char"/>
    <n v="6"/>
    <m/>
    <n v="0"/>
    <n v="20"/>
    <x v="1"/>
    <x v="4"/>
    <x v="0"/>
    <s v="lctn_code                       "/>
    <s v="CHAR(6)                         "/>
    <s v="        lctn_code                       CHAR(6)                         NOT NULL,"/>
  </r>
  <r>
    <x v="1"/>
    <s v="index_table"/>
    <n v="21"/>
    <x v="251"/>
    <s v=""/>
    <n v="0"/>
    <n v="0"/>
    <n v="0"/>
    <n v="21"/>
    <x v="5"/>
    <x v="3"/>
    <x v="0"/>
    <s v="early_inactive_date             "/>
    <s v="SMALLDATETIME                   "/>
    <s v="        early_inactive_date             SMALLDATETIME                   NOT NULL,"/>
  </r>
  <r>
    <x v="1"/>
    <s v="index_table"/>
    <n v="22"/>
    <x v="2"/>
    <s v="smalldatetime"/>
    <m/>
    <m/>
    <n v="0"/>
    <n v="22"/>
    <x v="2"/>
    <x v="2"/>
    <x v="1"/>
    <s v="refresh_date                    "/>
    <s v="DATETIME2                       "/>
    <s v="        refresh_date                    DATETIME2                       NOT NULL,"/>
  </r>
  <r>
    <x v="1"/>
    <s v="index_table"/>
    <n v="23"/>
    <x v="252"/>
    <s v=""/>
    <n v="0"/>
    <n v="0"/>
    <n v="0"/>
    <n v="23"/>
    <x v="6"/>
    <x v="2"/>
    <x v="0"/>
    <s v="index_table_id                  "/>
    <s v="DECIMAL(10,0)                   "/>
    <s v="        index_table_id                  DECIMAL(10,0)                   NOT NULL,"/>
  </r>
  <r>
    <x v="1"/>
    <s v="fund_table"/>
    <n v="0"/>
    <x v="230"/>
    <s v=""/>
    <n v="0"/>
    <n v="0"/>
    <n v="0"/>
    <n v="0"/>
    <x v="1"/>
    <x v="0"/>
    <x v="0"/>
    <s v="unvrs_code                      "/>
    <s v="CHAR(2)                         "/>
    <s v="        rowguid                     UNIQUEIDENTIFIER ROWGUIDCOL    NOT NULL DEFAULT NEWSEQUENTIALID(),_x000d_        version_number              ROWVERSION_x000d_    )_x000d_END TRY_x000d_BEGIN CATCH_x000d_    EXEC dbo.PrintError_x000d_    EXEC dbo.LogError_x000d_END CATCH_x000d__x000d_PRINT '-- coa_db.fund_table'_x000d_BEGIN TRY_x000d_    CREATE TABLE coa_db.fund_table_x000d_    (_x000d_        unvrs_code                      CHAR(2)                         NOT NULL,"/>
  </r>
  <r>
    <x v="1"/>
    <s v="fund_table"/>
    <n v="1"/>
    <x v="231"/>
    <s v=""/>
    <n v="0"/>
    <n v="0"/>
    <n v="0"/>
    <n v="1"/>
    <x v="1"/>
    <x v="1"/>
    <x v="0"/>
    <s v="coa_code                        "/>
    <s v="CHAR(1)                         "/>
    <s v="        coa_code                        CHAR(1)                         NOT NULL,"/>
  </r>
  <r>
    <x v="1"/>
    <s v="fund_table"/>
    <n v="2"/>
    <x v="245"/>
    <s v="char"/>
    <n v="6"/>
    <n v="0"/>
    <n v="0"/>
    <n v="2"/>
    <x v="1"/>
    <x v="4"/>
    <x v="0"/>
    <s v="fund_code                       "/>
    <s v="CHAR(6)                         "/>
    <s v="        fund_code                       CHAR(6)                         NOT NULL,"/>
  </r>
  <r>
    <x v="1"/>
    <s v="fund_table"/>
    <n v="3"/>
    <x v="233"/>
    <s v="smalldatetime"/>
    <n v="4"/>
    <n v="0"/>
    <n v="1"/>
    <n v="3"/>
    <x v="2"/>
    <x v="2"/>
    <x v="1"/>
    <s v="[start_date]                    "/>
    <s v="DATETIME2                       "/>
    <s v="        [start_date]                    DATETIME2                           NULL,"/>
  </r>
  <r>
    <x v="1"/>
    <s v="fund_table"/>
    <n v="4"/>
    <x v="234"/>
    <s v="smalldatetime"/>
    <n v="4"/>
    <n v="0"/>
    <n v="1"/>
    <n v="4"/>
    <x v="5"/>
    <x v="3"/>
    <x v="0"/>
    <s v="end_date                        "/>
    <s v="SMALLDATETIME                   "/>
    <s v="        end_date                        SMALLDATETIME                       NULL,"/>
  </r>
  <r>
    <x v="1"/>
    <s v="fund_table"/>
    <n v="5"/>
    <x v="235"/>
    <s v=""/>
    <n v="0"/>
    <n v="0"/>
    <n v="0"/>
    <n v="5"/>
    <x v="5"/>
    <x v="3"/>
    <x v="0"/>
    <s v="last_actvy_date                 "/>
    <s v="SMALLDATETIME                   "/>
    <s v="        last_actvy_date                 SMALLDATETIME                   NOT NULL,"/>
  </r>
  <r>
    <x v="1"/>
    <s v="fund_table"/>
    <n v="6"/>
    <x v="236"/>
    <s v=""/>
    <n v="0"/>
    <n v="0"/>
    <n v="0"/>
    <n v="6"/>
    <x v="1"/>
    <x v="1"/>
    <x v="0"/>
    <s v="[status]                        "/>
    <s v="CHAR(1)                         "/>
    <s v="        [status]                        CHAR(1)                         NOT NULL,"/>
  </r>
  <r>
    <x v="1"/>
    <s v="fund_table"/>
    <n v="7"/>
    <x v="237"/>
    <s v=""/>
    <n v="0"/>
    <n v="0"/>
    <n v="0"/>
    <n v="7"/>
    <x v="4"/>
    <x v="5"/>
    <x v="0"/>
    <s v="user_code                       "/>
    <s v="VARCHAR(8)                      "/>
    <s v="        user_code                       VARCHAR(8)                      NOT NULL,"/>
  </r>
  <r>
    <x v="1"/>
    <s v="fund_table"/>
    <n v="8"/>
    <x v="253"/>
    <s v="char"/>
    <n v="35"/>
    <m/>
    <n v="0"/>
    <n v="8"/>
    <x v="4"/>
    <x v="7"/>
    <x v="0"/>
    <s v="fund_title                      "/>
    <s v="VARCHAR(35)                     "/>
    <s v="        fund_title                      VARCHAR(35)                     NOT NULL,"/>
  </r>
  <r>
    <x v="1"/>
    <s v="fund_table"/>
    <n v="9"/>
    <x v="254"/>
    <s v="char"/>
    <n v="6"/>
    <m/>
    <n v="0"/>
    <n v="9"/>
    <x v="1"/>
    <x v="4"/>
    <x v="0"/>
    <s v="pred_fund_code                  "/>
    <s v="CHAR(6)                         "/>
    <s v="        pred_fund_code                  CHAR(6)                         NOT NULL,"/>
  </r>
  <r>
    <x v="1"/>
    <s v="fund_table"/>
    <n v="10"/>
    <x v="255"/>
    <s v=""/>
    <n v="0"/>
    <n v="0"/>
    <n v="0"/>
    <n v="10"/>
    <x v="1"/>
    <x v="1"/>
    <x v="0"/>
    <s v="data_entry_ind                  "/>
    <s v="CHAR(1)                         "/>
    <s v="        data_entry_ind                  CHAR(1)                         NOT NULL,"/>
  </r>
  <r>
    <x v="1"/>
    <s v="fund_table"/>
    <n v="11"/>
    <x v="256"/>
    <s v=""/>
    <n v="0"/>
    <n v="0"/>
    <n v="0"/>
    <n v="11"/>
    <x v="1"/>
    <x v="1"/>
    <x v="0"/>
    <s v="fdrl_flow_thru_ind              "/>
    <s v="CHAR(1)                         "/>
    <s v="        fdrl_flow_thru_ind              CHAR(1)                         NOT NULL,"/>
  </r>
  <r>
    <x v="1"/>
    <s v="fund_table"/>
    <n v="12"/>
    <x v="257"/>
    <s v=""/>
    <n v="0"/>
    <n v="0"/>
    <n v="0"/>
    <n v="12"/>
    <x v="1"/>
    <x v="4"/>
    <x v="0"/>
    <s v="rvnu_acct                       "/>
    <s v="CHAR(6)                         "/>
    <s v="        rvnu_acct                       CHAR(6)                         NOT NULL,"/>
  </r>
  <r>
    <x v="1"/>
    <s v="fund_table"/>
    <n v="13"/>
    <x v="258"/>
    <s v=""/>
    <n v="0"/>
    <n v="0"/>
    <n v="0"/>
    <n v="13"/>
    <x v="1"/>
    <x v="4"/>
    <x v="0"/>
    <s v="acrl_acct                       "/>
    <s v="CHAR(6)                         "/>
    <s v="        acrl_acct                       CHAR(6)                         NOT NULL,"/>
  </r>
  <r>
    <x v="1"/>
    <s v="fund_table"/>
    <n v="14"/>
    <x v="259"/>
    <s v=""/>
    <n v="0"/>
    <n v="0"/>
    <n v="0"/>
    <n v="14"/>
    <x v="1"/>
    <x v="4"/>
    <x v="0"/>
    <s v="cptlzn_acct_code                "/>
    <s v="CHAR(6)                         "/>
    <s v="        cptlzn_acct_code                CHAR(6)                         NOT NULL,"/>
  </r>
  <r>
    <x v="1"/>
    <s v="fund_table"/>
    <n v="15"/>
    <x v="260"/>
    <s v=""/>
    <n v="0"/>
    <n v="0"/>
    <n v="0"/>
    <n v="15"/>
    <x v="1"/>
    <x v="4"/>
    <x v="0"/>
    <s v="cptlzn_fund_code                "/>
    <s v="CHAR(6)                         "/>
    <s v="        cptlzn_fund_code                CHAR(6)                         NOT NULL,"/>
  </r>
  <r>
    <x v="1"/>
    <s v="fund_table"/>
    <n v="16"/>
    <x v="261"/>
    <s v=""/>
    <n v="0"/>
    <n v="0"/>
    <n v="0"/>
    <n v="16"/>
    <x v="1"/>
    <x v="4"/>
    <x v="0"/>
    <s v="dflt_orgn_code                  "/>
    <s v="CHAR(6)                         "/>
    <s v="        dflt_orgn_code                  CHAR(6)                         NOT NULL,"/>
  </r>
  <r>
    <x v="1"/>
    <s v="fund_table"/>
    <n v="17"/>
    <x v="262"/>
    <s v=""/>
    <n v="0"/>
    <n v="0"/>
    <n v="0"/>
    <n v="17"/>
    <x v="1"/>
    <x v="4"/>
    <x v="0"/>
    <s v="dflt_prog_code                  "/>
    <s v="CHAR(6)                         "/>
    <s v="        dflt_prog_code                  CHAR(6)                         NOT NULL,"/>
  </r>
  <r>
    <x v="1"/>
    <s v="fund_table"/>
    <n v="18"/>
    <x v="263"/>
    <s v=""/>
    <n v="0"/>
    <n v="0"/>
    <n v="0"/>
    <n v="18"/>
    <x v="1"/>
    <x v="4"/>
    <x v="0"/>
    <s v="dftl_actv_code                  "/>
    <s v="CHAR(6)                         "/>
    <s v="        dftl_actv_code                  CHAR(6)                         NOT NULL,"/>
  </r>
  <r>
    <x v="1"/>
    <s v="fund_table"/>
    <n v="19"/>
    <x v="264"/>
    <s v=""/>
    <n v="0"/>
    <n v="0"/>
    <n v="0"/>
    <n v="19"/>
    <x v="1"/>
    <x v="4"/>
    <x v="0"/>
    <s v="dflt_lctn_code                  "/>
    <s v="CHAR(6)                         "/>
    <s v="        dflt_lctn_code                  CHAR(6)                         NOT NULL,"/>
  </r>
  <r>
    <x v="1"/>
    <s v="fund_table"/>
    <n v="20"/>
    <x v="265"/>
    <s v="char"/>
    <n v="8"/>
    <n v="0"/>
    <n v="0"/>
    <n v="20"/>
    <x v="1"/>
    <x v="0"/>
    <x v="0"/>
    <s v="bank_acct_code                  "/>
    <s v="CHAR(2)                         "/>
    <s v="        bank_acct_code                  CHAR(2)                         NOT NULL,"/>
  </r>
  <r>
    <x v="1"/>
    <s v="fund_table"/>
    <n v="21"/>
    <x v="266"/>
    <s v=""/>
    <n v="0"/>
    <n v="0"/>
    <n v="0"/>
    <n v="21"/>
    <x v="4"/>
    <x v="16"/>
    <x v="0"/>
    <s v="cnstrctn_prjct_code             "/>
    <s v="VARCHAR(15)                     "/>
    <s v="        cnstrctn_prjct_code             VARCHAR(15)                     NOT NULL,"/>
  </r>
  <r>
    <x v="1"/>
    <s v="fund_table"/>
    <n v="22"/>
    <x v="267"/>
    <s v=""/>
    <n v="0"/>
    <n v="0"/>
    <n v="0"/>
    <n v="22"/>
    <x v="4"/>
    <x v="7"/>
    <x v="0"/>
    <s v="prjct_desc                      "/>
    <s v="VARCHAR(35)                     "/>
    <s v="        prjct_desc                      VARCHAR(35)                     NOT NULL,"/>
  </r>
  <r>
    <x v="1"/>
    <s v="fund_table"/>
    <n v="23"/>
    <x v="268"/>
    <s v=""/>
    <n v="0"/>
    <n v="0"/>
    <n v="0"/>
    <n v="23"/>
    <x v="1"/>
    <x v="4"/>
    <x v="0"/>
    <s v="eqty_acct_code                  "/>
    <s v="CHAR(6)                         "/>
    <s v="        eqty_acct_code                  CHAR(6)                         NOT NULL,"/>
  </r>
  <r>
    <x v="1"/>
    <s v="fund_table"/>
    <n v="24"/>
    <x v="269"/>
    <s v=""/>
    <n v="0"/>
    <n v="0"/>
    <n v="0"/>
    <n v="24"/>
    <x v="1"/>
    <x v="4"/>
    <x v="0"/>
    <s v="cnstrctn_cptlzn_acct            "/>
    <s v="CHAR(6)                         "/>
    <s v="        cnstrctn_cptlzn_acct            CHAR(6)                         NOT NULL,"/>
  </r>
  <r>
    <x v="1"/>
    <s v="fund_table"/>
    <n v="25"/>
    <x v="270"/>
    <s v=""/>
    <n v="0"/>
    <n v="0"/>
    <n v="0"/>
    <n v="25"/>
    <x v="1"/>
    <x v="4"/>
    <x v="0"/>
    <s v="cnstrctn_cptlzn_fund            "/>
    <s v="CHAR(6)                         "/>
    <s v="        cnstrctn_cptlzn_fund            CHAR(6)                         NOT NULL,"/>
  </r>
  <r>
    <x v="1"/>
    <s v="fund_table"/>
    <n v="26"/>
    <x v="271"/>
    <s v=""/>
    <n v="0"/>
    <n v="0"/>
    <n v="0"/>
    <n v="26"/>
    <x v="1"/>
    <x v="4"/>
    <x v="0"/>
    <s v="funding_srce                    "/>
    <s v="CHAR(6)                         "/>
    <s v="        funding_srce                    CHAR(6)                         NOT NULL,"/>
  </r>
  <r>
    <x v="1"/>
    <s v="fund_table"/>
    <n v="27"/>
    <x v="272"/>
    <s v=""/>
    <n v="0"/>
    <n v="0"/>
    <n v="0"/>
    <n v="27"/>
    <x v="1"/>
    <x v="4"/>
    <x v="0"/>
    <s v="cip_acct                        "/>
    <s v="CHAR(6)                         "/>
    <s v="        cip_acct                        CHAR(6)                         NOT NULL,"/>
  </r>
  <r>
    <x v="1"/>
    <s v="fund_table"/>
    <n v="28"/>
    <x v="273"/>
    <s v=""/>
    <n v="0"/>
    <n v="0"/>
    <n v="0"/>
    <n v="28"/>
    <x v="1"/>
    <x v="4"/>
    <x v="0"/>
    <s v="asset_acct                      "/>
    <s v="CHAR(6)                         "/>
    <s v="        asset_acct                      CHAR(6)                         NOT NULL,"/>
  </r>
  <r>
    <x v="1"/>
    <s v="fund_table"/>
    <n v="29"/>
    <x v="274"/>
    <s v=""/>
    <n v="0"/>
    <n v="0"/>
    <n v="0"/>
    <n v="29"/>
    <x v="6"/>
    <x v="6"/>
    <x v="2"/>
    <s v="max_cnstrctn_amt                "/>
    <s v="DECIMAL(19,4)                   "/>
    <s v="        max_cnstrctn_amt                DECIMAL(19,4)                   NOT NULL,"/>
  </r>
  <r>
    <x v="1"/>
    <s v="fund_table"/>
    <n v="30"/>
    <x v="275"/>
    <s v=""/>
    <n v="0"/>
    <n v="0"/>
    <n v="0"/>
    <n v="30"/>
    <x v="1"/>
    <x v="1"/>
    <x v="0"/>
    <s v="close_prjct_ind                 "/>
    <s v="CHAR(1)                         "/>
    <s v="        close_prjct_ind                 CHAR(1)                         NOT NULL,"/>
  </r>
  <r>
    <x v="1"/>
    <s v="fund_table"/>
    <n v="31"/>
    <x v="276"/>
    <s v=""/>
    <n v="0"/>
    <n v="0"/>
    <n v="0"/>
    <n v="31"/>
    <x v="1"/>
    <x v="4"/>
    <x v="0"/>
    <s v="prjct_cost_share                "/>
    <s v="CHAR(6)                         "/>
    <s v="        prjct_cost_share                CHAR(6)                         NOT NULL,"/>
  </r>
  <r>
    <x v="1"/>
    <s v="fund_table"/>
    <n v="32"/>
    <x v="277"/>
    <s v=""/>
    <n v="0"/>
    <n v="0"/>
    <n v="0"/>
    <n v="32"/>
    <x v="6"/>
    <x v="6"/>
    <x v="2"/>
    <s v="prjct_cost_share_amt            "/>
    <s v="DECIMAL(19,4)                   "/>
    <s v="        prjct_cost_share_amt            DECIMAL(19,4)                   NOT NULL,"/>
  </r>
  <r>
    <x v="1"/>
    <s v="fund_table"/>
    <n v="33"/>
    <x v="278"/>
    <s v=""/>
    <n v="0"/>
    <n v="0"/>
    <n v="0"/>
    <n v="33"/>
    <x v="6"/>
    <x v="6"/>
    <x v="2"/>
    <s v="cum_auth_amt                    "/>
    <s v="DECIMAL(19,4)                   "/>
    <s v="        cum_auth_amt                    DECIMAL(19,4)                   NOT NULL,"/>
  </r>
  <r>
    <x v="1"/>
    <s v="fund_table"/>
    <n v="34"/>
    <x v="279"/>
    <s v=""/>
    <n v="0"/>
    <n v="0"/>
    <n v="0"/>
    <n v="34"/>
    <x v="4"/>
    <x v="17"/>
    <x v="0"/>
    <s v="grant_cntrct_nmbr               "/>
    <s v="VARCHAR(20)                     "/>
    <s v="        grant_cntrct_nmbr               VARCHAR(20)                     NOT NULL,"/>
  </r>
  <r>
    <x v="1"/>
    <s v="fund_table"/>
    <n v="35"/>
    <x v="280"/>
    <s v=""/>
    <n v="0"/>
    <n v="0"/>
    <n v="0"/>
    <n v="35"/>
    <x v="4"/>
    <x v="16"/>
    <x v="0"/>
    <s v="pms_code                        "/>
    <s v="VARCHAR(15)                     "/>
    <s v="        pms_code                        VARCHAR(15)                     NOT NULL,"/>
  </r>
  <r>
    <x v="1"/>
    <s v="fund_table"/>
    <n v="36"/>
    <x v="281"/>
    <s v=""/>
    <n v="0"/>
    <n v="0"/>
    <n v="0"/>
    <n v="36"/>
    <x v="1"/>
    <x v="1"/>
    <x v="0"/>
    <s v="report_cycle_code               "/>
    <s v="CHAR(1)                         "/>
    <s v="        report_cycle_code               CHAR(1)                         NOT NULL,"/>
  </r>
  <r>
    <x v="1"/>
    <s v="fund_table"/>
    <n v="37"/>
    <x v="282"/>
    <s v=""/>
    <n v="0"/>
    <n v="0"/>
    <n v="0"/>
    <n v="37"/>
    <x v="1"/>
    <x v="1"/>
    <x v="0"/>
    <s v="billing_frmt                    "/>
    <s v="CHAR(1)                         "/>
    <s v="        billing_frmt                    CHAR(1)                         NOT NULL,"/>
  </r>
  <r>
    <x v="1"/>
    <s v="fund_table"/>
    <n v="38"/>
    <x v="283"/>
    <s v=""/>
    <n v="0"/>
    <n v="0"/>
    <n v="0"/>
    <n v="38"/>
    <x v="6"/>
    <x v="6"/>
    <x v="2"/>
    <s v="auth_funding_amt                "/>
    <s v="DECIMAL(19,4)                   "/>
    <s v="        auth_funding_amt                DECIMAL(19,4)                   NOT NULL,"/>
  </r>
  <r>
    <x v="1"/>
    <s v="fund_table"/>
    <n v="39"/>
    <x v="284"/>
    <s v="char"/>
    <n v="2"/>
    <m/>
    <n v="0"/>
    <n v="39"/>
    <x v="4"/>
    <x v="3"/>
    <x v="0"/>
    <s v="pay_mthd_code                   "/>
    <s v="VARCHAR(4)                      "/>
    <s v="        pay_mthd_code                   VARCHAR(4)                      NOT NULL,"/>
  </r>
  <r>
    <x v="1"/>
    <s v="fund_table"/>
    <n v="40"/>
    <x v="285"/>
    <s v=""/>
    <n v="0"/>
    <n v="0"/>
    <n v="0"/>
    <n v="40"/>
    <x v="1"/>
    <x v="4"/>
    <x v="0"/>
    <s v="grant_cost_share_code           "/>
    <s v="CHAR(6)                         "/>
    <s v="        grant_cost_share_code           CHAR(6)                         NOT NULL,"/>
  </r>
  <r>
    <x v="1"/>
    <s v="fund_table"/>
    <n v="41"/>
    <x v="286"/>
    <s v=""/>
    <n v="0"/>
    <n v="0"/>
    <n v="0"/>
    <n v="41"/>
    <x v="6"/>
    <x v="6"/>
    <x v="2"/>
    <s v="grant_cost_share_amt            "/>
    <s v="DECIMAL(19,4)                   "/>
    <s v="        grant_cost_share_amt            DECIMAL(19,4)                   NOT NULL,"/>
  </r>
  <r>
    <x v="1"/>
    <s v="fund_table"/>
    <n v="42"/>
    <x v="287"/>
    <s v="char"/>
    <n v="6"/>
    <n v="3"/>
    <n v="0"/>
    <n v="42"/>
    <x v="1"/>
    <x v="4"/>
    <x v="0"/>
    <s v="grant_indrt_cost_code           "/>
    <s v="CHAR(6)                         "/>
    <s v="        grant_indrt_cost_code           CHAR(6)                         NOT NULL,"/>
  </r>
  <r>
    <x v="1"/>
    <s v="fund_table"/>
    <n v="43"/>
    <x v="288"/>
    <s v=""/>
    <n v="0"/>
    <n v="0"/>
    <n v="0"/>
    <n v="43"/>
    <x v="5"/>
    <x v="3"/>
    <x v="0"/>
    <s v="estmd_cmpln_date                "/>
    <s v="SMALLDATETIME                   "/>
    <s v="        estmd_cmpln_date                SMALLDATETIME                   NOT NULL,"/>
  </r>
  <r>
    <x v="1"/>
    <s v="fund_table"/>
    <n v="44"/>
    <x v="289"/>
    <s v=""/>
    <n v="0"/>
    <n v="0"/>
    <n v="0"/>
    <n v="44"/>
    <x v="5"/>
    <x v="3"/>
    <x v="0"/>
    <s v="prjct_close_date                "/>
    <s v="SMALLDATETIME                   "/>
    <s v="        prjct_close_date                SMALLDATETIME                   NOT NULL,"/>
  </r>
  <r>
    <x v="1"/>
    <s v="fund_table"/>
    <n v="45"/>
    <x v="290"/>
    <s v=""/>
    <n v="0"/>
    <n v="0"/>
    <n v="0"/>
    <n v="45"/>
    <x v="1"/>
    <x v="4"/>
    <x v="0"/>
    <s v="cntrl_fund                      "/>
    <s v="CHAR(6)                         "/>
    <s v="        cntrl_fund                      CHAR(6)                         NOT NULL,"/>
  </r>
  <r>
    <x v="1"/>
    <s v="fund_table"/>
    <n v="46"/>
    <x v="291"/>
    <s v=""/>
    <n v="0"/>
    <n v="0"/>
    <n v="0"/>
    <n v="46"/>
    <x v="1"/>
    <x v="1"/>
    <x v="0"/>
    <s v="cmbnd_cntrl_ind                 "/>
    <s v="CHAR(1)                         "/>
    <s v="        cmbnd_cntrl_ind                 CHAR(1)                         NOT NULL,"/>
  </r>
  <r>
    <x v="1"/>
    <s v="fund_table"/>
    <n v="47"/>
    <x v="292"/>
    <s v=""/>
    <n v="0"/>
    <n v="0"/>
    <n v="0"/>
    <n v="47"/>
    <x v="1"/>
    <x v="1"/>
    <x v="0"/>
    <s v="indx_bdgt_cntrl                 "/>
    <s v="CHAR(1)                         "/>
    <s v="        indx_bdgt_cntrl                 CHAR(1)                         NOT NULL,"/>
  </r>
  <r>
    <x v="1"/>
    <s v="fund_table"/>
    <n v="48"/>
    <x v="293"/>
    <s v=""/>
    <n v="0"/>
    <n v="0"/>
    <n v="0"/>
    <n v="48"/>
    <x v="1"/>
    <x v="1"/>
    <x v="0"/>
    <s v="fund_bdgt_cntrl                 "/>
    <s v="CHAR(1)                         "/>
    <s v="        fund_bdgt_cntrl                 CHAR(1)                         NOT NULL,"/>
  </r>
  <r>
    <x v="1"/>
    <s v="fund_table"/>
    <n v="49"/>
    <x v="294"/>
    <s v=""/>
    <n v="0"/>
    <n v="0"/>
    <n v="0"/>
    <n v="49"/>
    <x v="1"/>
    <x v="1"/>
    <x v="0"/>
    <s v="orgn_bdgt_cntrl                 "/>
    <s v="CHAR(1)                         "/>
    <s v="        orgn_bdgt_cntrl                 CHAR(1)                         NOT NULL,"/>
  </r>
  <r>
    <x v="1"/>
    <s v="fund_table"/>
    <n v="50"/>
    <x v="295"/>
    <s v=""/>
    <n v="0"/>
    <n v="0"/>
    <n v="0"/>
    <n v="50"/>
    <x v="1"/>
    <x v="1"/>
    <x v="0"/>
    <s v="acct_bdgt_cntrl                 "/>
    <s v="CHAR(1)                         "/>
    <s v="        acct_bdgt_cntrl                 CHAR(1)                         NOT NULL,"/>
  </r>
  <r>
    <x v="1"/>
    <s v="fund_table"/>
    <n v="51"/>
    <x v="296"/>
    <s v=""/>
    <n v="0"/>
    <n v="0"/>
    <n v="0"/>
    <n v="51"/>
    <x v="1"/>
    <x v="1"/>
    <x v="0"/>
    <s v="prog_bdgt_cntrl                 "/>
    <s v="CHAR(1)                         "/>
    <s v="        prog_bdgt_cntrl                 CHAR(1)                         NOT NULL,"/>
  </r>
  <r>
    <x v="1"/>
    <s v="fund_table"/>
    <n v="52"/>
    <x v="297"/>
    <s v=""/>
    <n v="0"/>
    <n v="0"/>
    <n v="0"/>
    <n v="52"/>
    <x v="1"/>
    <x v="1"/>
    <x v="0"/>
    <s v="cntrl_prd_code                  "/>
    <s v="CHAR(1)                         "/>
    <s v="        cntrl_prd_code                  CHAR(1)                         NOT NULL,"/>
  </r>
  <r>
    <x v="1"/>
    <s v="fund_table"/>
    <n v="53"/>
    <x v="298"/>
    <s v=""/>
    <n v="0"/>
    <n v="0"/>
    <n v="0"/>
    <n v="53"/>
    <x v="1"/>
    <x v="1"/>
    <x v="0"/>
    <s v="cntrl_svrty_code                "/>
    <s v="CHAR(1)                         "/>
    <s v="        cntrl_svrty_code                CHAR(1)                         NOT NULL,"/>
  </r>
  <r>
    <x v="1"/>
    <s v="fund_table"/>
    <n v="54"/>
    <x v="299"/>
    <s v="char"/>
    <n v="1"/>
    <m/>
    <n v="0"/>
    <n v="54"/>
    <x v="1"/>
    <x v="1"/>
    <x v="0"/>
    <s v="cmplt_ind                       "/>
    <s v="CHAR(1)                         "/>
    <s v="        cmplt_ind                       CHAR(1)                         NOT NULL,"/>
  </r>
  <r>
    <x v="1"/>
    <s v="fund_table"/>
    <n v="55"/>
    <x v="300"/>
    <s v=""/>
    <n v="0"/>
    <n v="0"/>
    <n v="0"/>
    <n v="55"/>
    <x v="1"/>
    <x v="1"/>
    <x v="0"/>
    <s v="alt_pool_ind                    "/>
    <s v="CHAR(1)                         "/>
    <s v="        alt_pool_ind                    CHAR(1)                         NOT NULL,"/>
  </r>
  <r>
    <x v="1"/>
    <s v="fund_table"/>
    <n v="56"/>
    <x v="301"/>
    <s v=""/>
    <n v="0"/>
    <n v="0"/>
    <n v="0"/>
    <n v="56"/>
    <x v="6"/>
    <x v="2"/>
    <x v="0"/>
    <s v="agncy_intrl_ref_id              "/>
    <s v="DECIMAL(10,0)                   "/>
    <s v="        agncy_intrl_ref_id              DECIMAL(10,0)                   NOT NULL,"/>
  </r>
  <r>
    <x v="1"/>
    <s v="fund_table"/>
    <n v="57"/>
    <x v="302"/>
    <s v=""/>
    <n v="0"/>
    <n v="0"/>
    <n v="0"/>
    <n v="57"/>
    <x v="6"/>
    <x v="2"/>
    <x v="0"/>
    <s v="mgr_intrl_ref_id                "/>
    <s v="DECIMAL(10,0)                   "/>
    <s v="        mgr_intrl_ref_id                DECIMAL(10,0)                   NOT NULL,"/>
  </r>
  <r>
    <x v="1"/>
    <s v="fund_table"/>
    <n v="58"/>
    <x v="303"/>
    <s v=""/>
    <n v="0"/>
    <n v="0"/>
    <n v="0"/>
    <n v="58"/>
    <x v="6"/>
    <x v="2"/>
    <x v="0"/>
    <s v="cnstrctn_intrl_ref              "/>
    <s v="DECIMAL(10,0)                   "/>
    <s v="        cnstrctn_intrl_ref              DECIMAL(10,0)                   NOT NULL,"/>
  </r>
  <r>
    <x v="1"/>
    <s v="fund_table"/>
    <n v="59"/>
    <x v="304"/>
    <s v=""/>
    <n v="0"/>
    <n v="0"/>
    <n v="0"/>
    <n v="59"/>
    <x v="6"/>
    <x v="2"/>
    <x v="0"/>
    <s v="invgr_intrl_ref                 "/>
    <s v="DECIMAL(10,0)                   "/>
    <s v="        invgr_intrl_ref                 DECIMAL(10,0)                   NOT NULL,"/>
  </r>
  <r>
    <x v="1"/>
    <s v="fund_table"/>
    <n v="60"/>
    <x v="305"/>
    <s v=""/>
    <n v="0"/>
    <n v="0"/>
    <n v="0"/>
    <n v="60"/>
    <x v="6"/>
    <x v="2"/>
    <x v="0"/>
    <s v="co_invgr_intrl_ref              "/>
    <s v="DECIMAL(10,0)                   "/>
    <s v="        co_invgr_intrl_ref              DECIMAL(10,0)                   NOT NULL,"/>
  </r>
  <r>
    <x v="1"/>
    <s v="fund_table"/>
    <n v="61"/>
    <x v="306"/>
    <s v=""/>
    <n v="0"/>
    <n v="0"/>
    <n v="0"/>
    <n v="61"/>
    <x v="5"/>
    <x v="3"/>
    <x v="0"/>
    <s v="from_bdgt_date                  "/>
    <s v="SMALLDATETIME                   "/>
    <s v="        from_bdgt_date                  SMALLDATETIME                   NOT NULL,"/>
  </r>
  <r>
    <x v="1"/>
    <s v="fund_table"/>
    <n v="62"/>
    <x v="307"/>
    <s v=""/>
    <n v="0"/>
    <n v="0"/>
    <n v="0"/>
    <n v="62"/>
    <x v="5"/>
    <x v="3"/>
    <x v="0"/>
    <s v="to_bdgt_date                    "/>
    <s v="SMALLDATETIME                   "/>
    <s v="        to_bdgt_date                    SMALLDATETIME                   NOT NULL,"/>
  </r>
  <r>
    <x v="1"/>
    <s v="fund_table"/>
    <n v="63"/>
    <x v="308"/>
    <s v=""/>
    <n v="0"/>
    <n v="0"/>
    <n v="0"/>
    <n v="63"/>
    <x v="5"/>
    <x v="3"/>
    <x v="0"/>
    <s v="from_grant_date                 "/>
    <s v="SMALLDATETIME                   "/>
    <s v="        from_grant_date                 SMALLDATETIME                   NOT NULL,"/>
  </r>
  <r>
    <x v="1"/>
    <s v="fund_table"/>
    <n v="64"/>
    <x v="309"/>
    <s v=""/>
    <n v="0"/>
    <n v="0"/>
    <n v="0"/>
    <n v="64"/>
    <x v="5"/>
    <x v="3"/>
    <x v="0"/>
    <s v="to_grant_date                   "/>
    <s v="SMALLDATETIME                   "/>
    <s v="        to_grant_date                   SMALLDATETIME                   NOT NULL,"/>
  </r>
  <r>
    <x v="1"/>
    <s v="fund_table"/>
    <n v="65"/>
    <x v="310"/>
    <s v=""/>
    <n v="0"/>
    <n v="0"/>
    <n v="0"/>
    <n v="65"/>
    <x v="5"/>
    <x v="3"/>
    <x v="0"/>
    <s v="from_prjct_date                 "/>
    <s v="SMALLDATETIME                   "/>
    <s v="        from_prjct_date                 SMALLDATETIME                   NOT NULL,"/>
  </r>
  <r>
    <x v="1"/>
    <s v="fund_table"/>
    <n v="66"/>
    <x v="311"/>
    <s v=""/>
    <n v="0"/>
    <n v="0"/>
    <n v="0"/>
    <n v="66"/>
    <x v="5"/>
    <x v="3"/>
    <x v="0"/>
    <s v="to_prjct_date                   "/>
    <s v="SMALLDATETIME                   "/>
    <s v="        to_prjct_date                   SMALLDATETIME                   NOT NULL,"/>
  </r>
  <r>
    <x v="1"/>
    <s v="fund_table"/>
    <n v="67"/>
    <x v="312"/>
    <s v=""/>
    <n v="0"/>
    <n v="0"/>
    <n v="0"/>
    <n v="67"/>
    <x v="1"/>
    <x v="4"/>
    <x v="0"/>
    <s v="asset_lctn_code                 "/>
    <s v="CHAR(6)                         "/>
    <s v="        asset_lctn_code                 CHAR(6)                         NOT NULL,"/>
  </r>
  <r>
    <x v="1"/>
    <s v="fund_table"/>
    <n v="68"/>
    <x v="313"/>
    <s v=""/>
    <n v="0"/>
    <n v="0"/>
    <n v="0"/>
    <n v="68"/>
    <x v="1"/>
    <x v="1"/>
    <x v="0"/>
    <s v="roll_bdgt_ind                   "/>
    <s v="CHAR(1)                         "/>
    <s v="        roll_bdgt_ind                   CHAR(1)                         NOT NULL,"/>
  </r>
  <r>
    <x v="1"/>
    <s v="fund_table"/>
    <n v="69"/>
    <x v="314"/>
    <s v=""/>
    <n v="0"/>
    <n v="0"/>
    <n v="0"/>
    <n v="69"/>
    <x v="1"/>
    <x v="1"/>
    <x v="0"/>
    <s v="tax_ind                         "/>
    <s v="CHAR(1)                         "/>
    <s v="        tax_ind                         CHAR(1)                         NOT NULL,"/>
  </r>
  <r>
    <x v="1"/>
    <s v="fund_table"/>
    <n v="70"/>
    <x v="315"/>
    <s v=""/>
    <n v="0"/>
    <n v="0"/>
    <n v="0"/>
    <n v="70"/>
    <x v="1"/>
    <x v="1"/>
    <x v="0"/>
    <s v="ar_acct_id_digt_one             "/>
    <s v="CHAR(1)                         "/>
    <s v="        ar_acct_id_digt_one             CHAR(1)                         NOT NULL,"/>
  </r>
  <r>
    <x v="1"/>
    <s v="fund_table"/>
    <n v="71"/>
    <x v="316"/>
    <s v=""/>
    <n v="0"/>
    <n v="0"/>
    <n v="0"/>
    <n v="71"/>
    <x v="4"/>
    <x v="13"/>
    <x v="0"/>
    <s v="ar_acct_id_last_nine            "/>
    <s v="VARCHAR(9)                      "/>
    <s v="        ar_acct_id_last_nine            VARCHAR(9)                      NOT NULL,"/>
  </r>
  <r>
    <x v="1"/>
    <s v="fund_table"/>
    <n v="72"/>
    <x v="317"/>
    <s v="char"/>
    <n v="2"/>
    <m/>
    <n v="0"/>
    <n v="72"/>
    <x v="1"/>
    <x v="0"/>
    <x v="0"/>
    <s v="fund_type_code                  "/>
    <s v="CHAR(2)                         "/>
    <s v="        fund_type_code                  CHAR(2)                         NOT NULL,"/>
  </r>
  <r>
    <x v="1"/>
    <s v="fund_table"/>
    <n v="73"/>
    <x v="2"/>
    <s v="smalldatetime"/>
    <m/>
    <m/>
    <n v="0"/>
    <n v="73"/>
    <x v="2"/>
    <x v="2"/>
    <x v="1"/>
    <s v="refresh_date                    "/>
    <s v="DATETIME2                       "/>
    <s v="        refresh_date                    DATETIME2                       NOT NULL,"/>
  </r>
  <r>
    <x v="1"/>
    <s v="fund_table"/>
    <n v="74"/>
    <x v="318"/>
    <s v=""/>
    <n v="0"/>
    <n v="0"/>
    <n v="0"/>
    <n v="74"/>
    <x v="6"/>
    <x v="2"/>
    <x v="0"/>
    <s v="fund_table_id                   "/>
    <s v="DECIMAL(10,0)                   "/>
    <s v="        fund_table_id                   DECIMAL(10,0)                   NOT NULL,"/>
  </r>
  <r>
    <x v="1"/>
    <s v="fundtype_table"/>
    <n v="0"/>
    <x v="230"/>
    <s v=""/>
    <n v="0"/>
    <n v="0"/>
    <n v="0"/>
    <n v="0"/>
    <x v="1"/>
    <x v="0"/>
    <x v="0"/>
    <s v="unvrs_code                      "/>
    <s v="CHAR(2)                         "/>
    <s v="        rowguid                     UNIQUEIDENTIFIER ROWGUIDCOL    NOT NULL DEFAULT NEWSEQUENTIALID(),_x000d_        version_number              ROWVERSION_x000d_    )_x000d_END TRY_x000d_BEGIN CATCH_x000d_    EXEC dbo.PrintError_x000d_    EXEC dbo.LogError_x000d_END CATCH_x000d__x000d_PRINT '-- coa_db.fundtype_table'_x000d_BEGIN TRY_x000d_    CREATE TABLE coa_db.fundtype_table_x000d_    (_x000d_        unvrs_code                      CHAR(2)                         NOT NULL,"/>
  </r>
  <r>
    <x v="1"/>
    <s v="fundtype_table"/>
    <n v="1"/>
    <x v="231"/>
    <s v=""/>
    <n v="0"/>
    <n v="0"/>
    <n v="0"/>
    <n v="1"/>
    <x v="1"/>
    <x v="1"/>
    <x v="0"/>
    <s v="coa_code                        "/>
    <s v="CHAR(1)                         "/>
    <s v="        coa_code                        CHAR(1)                         NOT NULL,"/>
  </r>
  <r>
    <x v="1"/>
    <s v="fundtype_table"/>
    <n v="2"/>
    <x v="317"/>
    <s v="char"/>
    <n v="2"/>
    <m/>
    <n v="0"/>
    <n v="2"/>
    <x v="1"/>
    <x v="0"/>
    <x v="0"/>
    <s v="fund_type_code                  "/>
    <s v="CHAR(2)                         "/>
    <s v="        fund_type_code                  CHAR(2)                         NOT NULL,"/>
  </r>
  <r>
    <x v="1"/>
    <s v="fundtype_table"/>
    <n v="3"/>
    <x v="233"/>
    <s v="smalldatetime"/>
    <n v="4"/>
    <n v="0"/>
    <n v="1"/>
    <n v="3"/>
    <x v="2"/>
    <x v="2"/>
    <x v="1"/>
    <s v="[start_date]                    "/>
    <s v="DATETIME2                       "/>
    <s v="        [start_date]                    DATETIME2                           NULL,"/>
  </r>
  <r>
    <x v="1"/>
    <s v="fundtype_table"/>
    <n v="4"/>
    <x v="234"/>
    <s v="smalldatetime"/>
    <n v="4"/>
    <n v="0"/>
    <n v="1"/>
    <n v="4"/>
    <x v="5"/>
    <x v="3"/>
    <x v="0"/>
    <s v="end_date                        "/>
    <s v="SMALLDATETIME                   "/>
    <s v="        end_date                        SMALLDATETIME                       NULL,"/>
  </r>
  <r>
    <x v="1"/>
    <s v="fundtype_table"/>
    <n v="5"/>
    <x v="235"/>
    <s v=""/>
    <n v="0"/>
    <n v="0"/>
    <n v="0"/>
    <n v="5"/>
    <x v="5"/>
    <x v="3"/>
    <x v="0"/>
    <s v="last_actvy_date                 "/>
    <s v="SMALLDATETIME                   "/>
    <s v="        last_actvy_date                 SMALLDATETIME                   NOT NULL,"/>
  </r>
  <r>
    <x v="1"/>
    <s v="fundtype_table"/>
    <n v="6"/>
    <x v="236"/>
    <s v=""/>
    <n v="0"/>
    <n v="0"/>
    <n v="0"/>
    <n v="6"/>
    <x v="1"/>
    <x v="1"/>
    <x v="0"/>
    <s v="[status]                        "/>
    <s v="CHAR(1)                         "/>
    <s v="        [status]                        CHAR(1)                         NOT NULL,"/>
  </r>
  <r>
    <x v="1"/>
    <s v="fundtype_table"/>
    <n v="7"/>
    <x v="237"/>
    <s v=""/>
    <n v="0"/>
    <n v="0"/>
    <n v="0"/>
    <n v="7"/>
    <x v="4"/>
    <x v="5"/>
    <x v="0"/>
    <s v="user_code                       "/>
    <s v="VARCHAR(8)                      "/>
    <s v="        user_code                       VARCHAR(8)                      NOT NULL,"/>
  </r>
  <r>
    <x v="1"/>
    <s v="fundtype_table"/>
    <n v="8"/>
    <x v="319"/>
    <s v="char"/>
    <n v="35"/>
    <m/>
    <n v="0"/>
    <n v="8"/>
    <x v="4"/>
    <x v="7"/>
    <x v="0"/>
    <s v="fund_type_title                 "/>
    <s v="VARCHAR(35)                     "/>
    <s v="        fund_type_title                 VARCHAR(35)                     NOT NULL,"/>
  </r>
  <r>
    <x v="1"/>
    <s v="fundtype_table"/>
    <n v="9"/>
    <x v="320"/>
    <s v=""/>
    <n v="0"/>
    <n v="0"/>
    <n v="0"/>
    <n v="9"/>
    <x v="1"/>
    <x v="0"/>
    <x v="0"/>
    <s v="pred_fund_type_code             "/>
    <s v="CHAR(2)                         "/>
    <s v="        pred_fund_type_code             CHAR(2)                         NOT NULL,"/>
  </r>
  <r>
    <x v="1"/>
    <s v="fundtype_table"/>
    <n v="10"/>
    <x v="321"/>
    <s v=""/>
    <n v="0"/>
    <n v="0"/>
    <n v="0"/>
    <n v="10"/>
    <x v="1"/>
    <x v="0"/>
    <x v="0"/>
    <s v="sbrdt_fund_type_code            "/>
    <s v="CHAR(2)                         "/>
    <s v="        sbrdt_fund_type_code            CHAR(2)                         NOT NULL,"/>
  </r>
  <r>
    <x v="1"/>
    <s v="fundtype_table"/>
    <n v="11"/>
    <x v="322"/>
    <s v=""/>
    <n v="0"/>
    <n v="0"/>
    <n v="0"/>
    <n v="11"/>
    <x v="1"/>
    <x v="0"/>
    <x v="0"/>
    <s v="intrl_fund_type_code            "/>
    <s v="CHAR(2)                         "/>
    <s v="        intrl_fund_type_code            CHAR(2)                         NOT NULL,"/>
  </r>
  <r>
    <x v="1"/>
    <s v="fundtype_table"/>
    <n v="12"/>
    <x v="260"/>
    <s v=""/>
    <n v="0"/>
    <n v="0"/>
    <n v="0"/>
    <n v="12"/>
    <x v="1"/>
    <x v="4"/>
    <x v="0"/>
    <s v="cptlzn_fund_code                "/>
    <s v="CHAR(6)                         "/>
    <s v="        cptlzn_fund_code                CHAR(6)                         NOT NULL,"/>
  </r>
  <r>
    <x v="1"/>
    <s v="fundtype_table"/>
    <n v="13"/>
    <x v="259"/>
    <s v=""/>
    <n v="0"/>
    <n v="0"/>
    <n v="0"/>
    <n v="13"/>
    <x v="1"/>
    <x v="4"/>
    <x v="0"/>
    <s v="cptlzn_acct_code                "/>
    <s v="CHAR(6)                         "/>
    <s v="        cptlzn_acct_code                CHAR(6)                         NOT NULL,"/>
  </r>
  <r>
    <x v="1"/>
    <s v="fundtype_table"/>
    <n v="14"/>
    <x v="292"/>
    <s v=""/>
    <n v="0"/>
    <n v="0"/>
    <n v="0"/>
    <n v="14"/>
    <x v="1"/>
    <x v="1"/>
    <x v="0"/>
    <s v="indx_bdgt_cntrl                 "/>
    <s v="CHAR(1)                         "/>
    <s v="        indx_bdgt_cntrl                 CHAR(1)                         NOT NULL,"/>
  </r>
  <r>
    <x v="1"/>
    <s v="fundtype_table"/>
    <n v="15"/>
    <x v="293"/>
    <s v=""/>
    <n v="0"/>
    <n v="0"/>
    <n v="0"/>
    <n v="15"/>
    <x v="1"/>
    <x v="1"/>
    <x v="0"/>
    <s v="fund_bdgt_cntrl                 "/>
    <s v="CHAR(1)                         "/>
    <s v="        fund_bdgt_cntrl                 CHAR(1)                         NOT NULL,"/>
  </r>
  <r>
    <x v="1"/>
    <s v="fundtype_table"/>
    <n v="16"/>
    <x v="294"/>
    <s v=""/>
    <n v="0"/>
    <n v="0"/>
    <n v="0"/>
    <n v="16"/>
    <x v="1"/>
    <x v="1"/>
    <x v="0"/>
    <s v="orgn_bdgt_cntrl                 "/>
    <s v="CHAR(1)                         "/>
    <s v="        orgn_bdgt_cntrl                 CHAR(1)                         NOT NULL,"/>
  </r>
  <r>
    <x v="1"/>
    <s v="fundtype_table"/>
    <n v="17"/>
    <x v="295"/>
    <s v=""/>
    <n v="0"/>
    <n v="0"/>
    <n v="0"/>
    <n v="17"/>
    <x v="1"/>
    <x v="1"/>
    <x v="0"/>
    <s v="acct_bdgt_cntrl                 "/>
    <s v="CHAR(1)                         "/>
    <s v="        acct_bdgt_cntrl                 CHAR(1)                         NOT NULL,"/>
  </r>
  <r>
    <x v="1"/>
    <s v="fundtype_table"/>
    <n v="18"/>
    <x v="296"/>
    <s v=""/>
    <n v="0"/>
    <n v="0"/>
    <n v="0"/>
    <n v="18"/>
    <x v="1"/>
    <x v="1"/>
    <x v="0"/>
    <s v="prog_bdgt_cntrl                 "/>
    <s v="CHAR(1)                         "/>
    <s v="        prog_bdgt_cntrl                 CHAR(1)                         NOT NULL,"/>
  </r>
  <r>
    <x v="1"/>
    <s v="fundtype_table"/>
    <n v="19"/>
    <x v="297"/>
    <s v=""/>
    <n v="0"/>
    <n v="0"/>
    <n v="0"/>
    <n v="19"/>
    <x v="1"/>
    <x v="1"/>
    <x v="0"/>
    <s v="cntrl_prd_code                  "/>
    <s v="CHAR(1)                         "/>
    <s v="        cntrl_prd_code                  CHAR(1)                         NOT NULL,"/>
  </r>
  <r>
    <x v="1"/>
    <s v="fundtype_table"/>
    <n v="20"/>
    <x v="298"/>
    <s v=""/>
    <n v="0"/>
    <n v="0"/>
    <n v="0"/>
    <n v="20"/>
    <x v="1"/>
    <x v="1"/>
    <x v="0"/>
    <s v="cntrl_svrty_code                "/>
    <s v="CHAR(1)                         "/>
    <s v="        cntrl_svrty_code                CHAR(1)                         NOT NULL,"/>
  </r>
  <r>
    <x v="1"/>
    <s v="fundtype_table"/>
    <n v="21"/>
    <x v="323"/>
    <s v=""/>
    <n v="0"/>
    <n v="0"/>
    <n v="0"/>
    <n v="21"/>
    <x v="1"/>
    <x v="1"/>
    <x v="0"/>
    <s v="dflt_from_ind                   "/>
    <s v="CHAR(1)                         "/>
    <s v="        dflt_from_ind                   CHAR(1)                         NOT NULL,"/>
  </r>
  <r>
    <x v="1"/>
    <s v="fundtype_table"/>
    <n v="22"/>
    <x v="324"/>
    <s v=""/>
    <n v="0"/>
    <n v="0"/>
    <n v="0"/>
    <n v="22"/>
    <x v="4"/>
    <x v="3"/>
    <x v="0"/>
    <s v="encmbr_jrnl_type                "/>
    <s v="VARCHAR(4)                      "/>
    <s v="        encmbr_jrnl_type                VARCHAR(4)                      NOT NULL,"/>
  </r>
  <r>
    <x v="1"/>
    <s v="fundtype_table"/>
    <n v="23"/>
    <x v="325"/>
    <s v=""/>
    <n v="0"/>
    <n v="0"/>
    <n v="0"/>
    <n v="23"/>
    <x v="1"/>
    <x v="1"/>
    <x v="0"/>
    <s v="cmtmnt_type                     "/>
    <s v="CHAR(1)                         "/>
    <s v="        cmtmnt_type                     CHAR(1)                         NOT NULL,"/>
  </r>
  <r>
    <x v="1"/>
    <s v="fundtype_table"/>
    <n v="24"/>
    <x v="313"/>
    <s v=""/>
    <n v="0"/>
    <n v="0"/>
    <n v="0"/>
    <n v="24"/>
    <x v="1"/>
    <x v="1"/>
    <x v="0"/>
    <s v="roll_bdgt_ind                   "/>
    <s v="CHAR(1)                         "/>
    <s v="        roll_bdgt_ind                   CHAR(1)                         NOT NULL,"/>
  </r>
  <r>
    <x v="1"/>
    <s v="fundtype_table"/>
    <n v="25"/>
    <x v="326"/>
    <s v=""/>
    <n v="0"/>
    <n v="0"/>
    <n v="0"/>
    <n v="25"/>
    <x v="1"/>
    <x v="1"/>
    <x v="0"/>
    <s v="bdgt_dspsn                      "/>
    <s v="CHAR(1)                         "/>
    <s v="        bdgt_dspsn                      CHAR(1)                         NOT NULL,"/>
  </r>
  <r>
    <x v="1"/>
    <s v="fundtype_table"/>
    <n v="26"/>
    <x v="327"/>
    <s v=""/>
    <n v="0"/>
    <n v="0"/>
    <n v="0"/>
    <n v="26"/>
    <x v="6"/>
    <x v="11"/>
    <x v="2"/>
    <s v="encmbr_pct                      "/>
    <s v="DECIMAL(7,4)                    "/>
    <s v="        encmbr_pct                      DECIMAL(7,4)                    NOT NULL,"/>
  </r>
  <r>
    <x v="1"/>
    <s v="fundtype_table"/>
    <n v="27"/>
    <x v="328"/>
    <s v=""/>
    <n v="0"/>
    <n v="0"/>
    <n v="0"/>
    <n v="27"/>
    <x v="4"/>
    <x v="3"/>
    <x v="0"/>
    <s v="bdgt_jrnl_type                  "/>
    <s v="VARCHAR(4)                      "/>
    <s v="        bdgt_jrnl_type                  VARCHAR(4)                      NOT NULL,"/>
  </r>
  <r>
    <x v="1"/>
    <s v="fundtype_table"/>
    <n v="28"/>
    <x v="329"/>
    <s v=""/>
    <n v="0"/>
    <n v="0"/>
    <n v="0"/>
    <n v="28"/>
    <x v="1"/>
    <x v="1"/>
    <x v="0"/>
    <s v="bdgt_clsfn                      "/>
    <s v="CHAR(1)                         "/>
    <s v="        bdgt_clsfn                      CHAR(1)                         NOT NULL,"/>
  </r>
  <r>
    <x v="1"/>
    <s v="fundtype_table"/>
    <n v="29"/>
    <x v="2"/>
    <s v="smalldatetime"/>
    <m/>
    <m/>
    <n v="0"/>
    <n v="29"/>
    <x v="2"/>
    <x v="2"/>
    <x v="1"/>
    <s v="refresh_date                    "/>
    <s v="DATETIME2                       "/>
    <s v="        refresh_date                    DATETIME2                       NOT NULL,"/>
  </r>
  <r>
    <x v="1"/>
    <s v="fundtype_table"/>
    <n v="30"/>
    <x v="330"/>
    <s v=""/>
    <n v="0"/>
    <n v="0"/>
    <n v="0"/>
    <n v="30"/>
    <x v="6"/>
    <x v="2"/>
    <x v="0"/>
    <s v="fundtype_table_id               "/>
    <s v="DECIMAL(10,0)                   "/>
    <s v="        fundtype_table_id               DECIMAL(10,0)                   NOT NULL,"/>
  </r>
  <r>
    <x v="1"/>
    <s v="agency_table"/>
    <n v="0"/>
    <x v="331"/>
    <s v=""/>
    <n v="0"/>
    <n v="0"/>
    <n v="0"/>
    <n v="0"/>
    <x v="1"/>
    <x v="13"/>
    <x v="0"/>
    <s v="agency_id                       "/>
    <s v="CHAR(9)                         "/>
    <s v="        rowguid                     UNIQUEIDENTIFIER ROWGUIDCOL    NOT NULL DEFAULT NEWSEQUENTIALID(),_x000d_        version_number              ROWVERSION_x000d_    )_x000d_END TRY_x000d_BEGIN CATCH_x000d_    EXEC dbo.PrintError_x000d_    EXEC dbo.LogError_x000d_END CATCH_x000d__x000d_PRINT '-- coa_db.agency_table'_x000d_BEGIN TRY_x000d_    CREATE TABLE coa_db.agency_table_x000d_    (_x000d_        agency_id                       CHAR(9)                         NOT NULL,"/>
  </r>
  <r>
    <x v="1"/>
    <s v="agency_table"/>
    <n v="1"/>
    <x v="332"/>
    <s v=""/>
    <n v="0"/>
    <n v="0"/>
    <n v="0"/>
    <n v="1"/>
    <x v="4"/>
    <x v="7"/>
    <x v="0"/>
    <s v="agency_name                     "/>
    <s v="VARCHAR(35)                     "/>
    <s v="        agency_name                     VARCHAR(35)                     NOT NULL,"/>
  </r>
  <r>
    <x v="1"/>
    <s v="agency_table"/>
    <n v="2"/>
    <x v="301"/>
    <s v=""/>
    <n v="0"/>
    <n v="0"/>
    <n v="0"/>
    <n v="2"/>
    <x v="6"/>
    <x v="2"/>
    <x v="0"/>
    <s v="agncy_intrl_ref_id              "/>
    <s v="DECIMAL(10,0)                   "/>
    <s v="        agncy_intrl_ref_id              DECIMAL(10,0)                   NOT NULL,"/>
  </r>
  <r>
    <x v="1"/>
    <s v="agency_table"/>
    <n v="3"/>
    <x v="2"/>
    <s v="smalldatetime"/>
    <m/>
    <m/>
    <n v="0"/>
    <n v="3"/>
    <x v="2"/>
    <x v="2"/>
    <x v="1"/>
    <s v="refresh_date                    "/>
    <s v="DATETIME2                       "/>
    <s v="        refresh_date                    DATETIME2                       NOT NULL,"/>
  </r>
  <r>
    <x v="1"/>
    <s v="agency_table"/>
    <n v="4"/>
    <x v="333"/>
    <s v=""/>
    <n v="0"/>
    <n v="0"/>
    <n v="0"/>
    <n v="4"/>
    <x v="6"/>
    <x v="2"/>
    <x v="0"/>
    <s v="agency_table_id                 "/>
    <s v="DECIMAL(10,0)                   "/>
    <s v="        agency_table_id                 DECIMAL(10,0)                   NOT NULL,"/>
  </r>
  <r>
    <x v="1"/>
    <s v="agency_fund_table"/>
    <n v="0"/>
    <x v="301"/>
    <s v=""/>
    <n v="0"/>
    <n v="0"/>
    <n v="0"/>
    <n v="0"/>
    <x v="6"/>
    <x v="2"/>
    <x v="0"/>
    <s v="agncy_intrl_ref_id              "/>
    <s v="DECIMAL(10,0)                   "/>
    <s v="        rowguid                     UNIQUEIDENTIFIER ROWGUIDCOL    NOT NULL DEFAULT NEWSEQUENTIALID(),_x000d_        version_number              ROWVERSION_x000d_    )_x000d_END TRY_x000d_BEGIN CATCH_x000d_    EXEC dbo.PrintError_x000d_    EXEC dbo.LogError_x000d_END CATCH_x000d__x000d_PRINT '-- coa_db.agency_fund_table'_x000d_BEGIN TRY_x000d_    CREATE TABLE coa_db.agency_fund_table_x000d_    (_x000d_        agncy_intrl_ref_id              DECIMAL(10,0)                   NOT NULL,"/>
  </r>
  <r>
    <x v="1"/>
    <s v="agency_fund_table"/>
    <n v="1"/>
    <x v="245"/>
    <s v="char"/>
    <n v="6"/>
    <n v="0"/>
    <n v="0"/>
    <n v="1"/>
    <x v="1"/>
    <x v="4"/>
    <x v="0"/>
    <s v="fund_code                       "/>
    <s v="CHAR(6)                         "/>
    <s v="        fund_code                       CHAR(6)                         NOT NULL,"/>
  </r>
  <r>
    <x v="1"/>
    <s v="agency_fund_table"/>
    <n v="2"/>
    <x v="2"/>
    <s v="smalldatetime"/>
    <m/>
    <m/>
    <n v="0"/>
    <n v="2"/>
    <x v="2"/>
    <x v="2"/>
    <x v="1"/>
    <s v="refresh_date                    "/>
    <s v="DATETIME2                       "/>
    <s v="        refresh_date                    DATETIME2                       NOT NULL,"/>
  </r>
  <r>
    <x v="1"/>
    <s v="agency_fund_table"/>
    <n v="3"/>
    <x v="334"/>
    <s v=""/>
    <n v="0"/>
    <n v="0"/>
    <n v="0"/>
    <n v="3"/>
    <x v="6"/>
    <x v="2"/>
    <x v="0"/>
    <s v="agency_fund_table_id            "/>
    <s v="DECIMAL(10,0)                   "/>
    <s v="        agency_fund_table_id            DECIMAL(10,0)                   NOT NULL,"/>
  </r>
  <r>
    <x v="1"/>
    <s v="invgr_table"/>
    <n v="0"/>
    <x v="335"/>
    <s v=""/>
    <n v="0"/>
    <n v="0"/>
    <n v="0"/>
    <n v="0"/>
    <x v="1"/>
    <x v="13"/>
    <x v="0"/>
    <s v="invgr_id                        "/>
    <s v="CHAR(9)                         "/>
    <s v="        rowguid                     UNIQUEIDENTIFIER ROWGUIDCOL    NOT NULL DEFAULT NEWSEQUENTIALID(),_x000d_        version_number              ROWVERSION_x000d_    )_x000d_END TRY_x000d_BEGIN CATCH_x000d_    EXEC dbo.PrintError_x000d_    EXEC dbo.LogError_x000d_END CATCH_x000d__x000d_PRINT '-- coa_db.invgr_table'_x000d_BEGIN TRY_x000d_    CREATE TABLE coa_db.invgr_table_x000d_    (_x000d_        invgr_id                        CHAR(9)                         NOT NULL,"/>
  </r>
  <r>
    <x v="1"/>
    <s v="invgr_table"/>
    <n v="1"/>
    <x v="336"/>
    <s v=""/>
    <n v="0"/>
    <n v="0"/>
    <n v="0"/>
    <n v="1"/>
    <x v="4"/>
    <x v="7"/>
    <x v="0"/>
    <s v="invgr_name                      "/>
    <s v="VARCHAR(35)                     "/>
    <s v="        invgr_name                      VARCHAR(35)                     NOT NULL,"/>
  </r>
  <r>
    <x v="1"/>
    <s v="invgr_table"/>
    <n v="2"/>
    <x v="337"/>
    <s v=""/>
    <n v="0"/>
    <n v="0"/>
    <n v="0"/>
    <n v="2"/>
    <x v="6"/>
    <x v="2"/>
    <x v="0"/>
    <s v="invgr_intrl_ref_id              "/>
    <s v="DECIMAL(10,0)                   "/>
    <s v="        invgr_intrl_ref_id              DECIMAL(10,0)                   NOT NULL,"/>
  </r>
  <r>
    <x v="1"/>
    <s v="invgr_table"/>
    <n v="3"/>
    <x v="2"/>
    <s v="smalldatetime"/>
    <m/>
    <m/>
    <n v="0"/>
    <n v="3"/>
    <x v="2"/>
    <x v="2"/>
    <x v="1"/>
    <s v="refresh_date                    "/>
    <s v="DATETIME2                       "/>
    <s v="        refresh_date                    DATETIME2                       NOT NULL,"/>
  </r>
  <r>
    <x v="1"/>
    <s v="invgr_table"/>
    <n v="4"/>
    <x v="338"/>
    <s v=""/>
    <n v="0"/>
    <n v="0"/>
    <n v="0"/>
    <n v="4"/>
    <x v="6"/>
    <x v="2"/>
    <x v="0"/>
    <s v="invgr_table_id                  "/>
    <s v="DECIMAL(10,0)                   "/>
    <s v="        invgr_table_id                  DECIMAL(10,0)                   NOT NULL,"/>
  </r>
  <r>
    <x v="1"/>
    <s v="invgr_fund_table"/>
    <n v="0"/>
    <x v="337"/>
    <s v=""/>
    <n v="0"/>
    <n v="0"/>
    <n v="0"/>
    <n v="0"/>
    <x v="6"/>
    <x v="2"/>
    <x v="0"/>
    <s v="invgr_intrl_ref_id              "/>
    <s v="DECIMAL(10,0)                   "/>
    <s v="        rowguid                     UNIQUEIDENTIFIER ROWGUIDCOL    NOT NULL DEFAULT NEWSEQUENTIALID(),_x000d_        version_number              ROWVERSION_x000d_    )_x000d_END TRY_x000d_BEGIN CATCH_x000d_    EXEC dbo.PrintError_x000d_    EXEC dbo.LogError_x000d_END CATCH_x000d__x000d_PRINT '-- coa_db.invgr_fund_table'_x000d_BEGIN TRY_x000d_    CREATE TABLE coa_db.invgr_fund_table_x000d_    (_x000d_        invgr_intrl_ref_id              DECIMAL(10,0)                   NOT NULL,"/>
  </r>
  <r>
    <x v="1"/>
    <s v="invgr_fund_table"/>
    <n v="1"/>
    <x v="245"/>
    <s v="char"/>
    <n v="6"/>
    <n v="0"/>
    <n v="0"/>
    <n v="1"/>
    <x v="1"/>
    <x v="4"/>
    <x v="0"/>
    <s v="fund_code                       "/>
    <s v="CHAR(6)                         "/>
    <s v="        fund_code                       CHAR(6)                         NOT NULL,"/>
  </r>
  <r>
    <x v="1"/>
    <s v="invgr_fund_table"/>
    <n v="2"/>
    <x v="2"/>
    <s v="smalldatetime"/>
    <m/>
    <m/>
    <n v="0"/>
    <n v="2"/>
    <x v="2"/>
    <x v="2"/>
    <x v="1"/>
    <s v="refresh_date                    "/>
    <s v="DATETIME2                       "/>
    <s v="        refresh_date                    DATETIME2                       NOT NULL,"/>
  </r>
  <r>
    <x v="1"/>
    <s v="invgr_fund_table"/>
    <n v="3"/>
    <x v="339"/>
    <s v=""/>
    <n v="0"/>
    <n v="0"/>
    <n v="0"/>
    <n v="3"/>
    <x v="6"/>
    <x v="2"/>
    <x v="0"/>
    <s v="invgr_fund_table_id             "/>
    <s v="DECIMAL(10,0)                   "/>
    <s v="        invgr_fund_table_id             DECIMAL(10,0)                   NOT NULL,"/>
  </r>
  <r>
    <x v="1"/>
    <s v="idc_table"/>
    <n v="0"/>
    <x v="230"/>
    <s v=""/>
    <n v="0"/>
    <n v="0"/>
    <n v="0"/>
    <n v="0"/>
    <x v="1"/>
    <x v="0"/>
    <x v="0"/>
    <s v="unvrs_code                      "/>
    <s v="CHAR(2)                         "/>
    <s v="        rowguid                     UNIQUEIDENTIFIER ROWGUIDCOL    NOT NULL DEFAULT NEWSEQUENTIALID(),_x000d_        version_number              ROWVERSION_x000d_    )_x000d_END TRY_x000d_BEGIN CATCH_x000d_    EXEC dbo.PrintError_x000d_    EXEC dbo.LogError_x000d_END CATCH_x000d__x000d_PRINT '-- coa_db.idc_table'_x000d_BEGIN TRY_x000d_    CREATE TABLE coa_db.idc_table_x000d_    (_x000d_        unvrs_code                      CHAR(2)                         NOT NULL,"/>
  </r>
  <r>
    <x v="1"/>
    <s v="idc_table"/>
    <n v="1"/>
    <x v="231"/>
    <s v=""/>
    <n v="0"/>
    <n v="0"/>
    <n v="0"/>
    <n v="1"/>
    <x v="1"/>
    <x v="1"/>
    <x v="0"/>
    <s v="coa_code                        "/>
    <s v="CHAR(1)                         "/>
    <s v="        coa_code                        CHAR(1)                         NOT NULL,"/>
  </r>
  <r>
    <x v="1"/>
    <s v="idc_table"/>
    <n v="2"/>
    <x v="340"/>
    <s v="char"/>
    <n v="6"/>
    <n v="3"/>
    <n v="0"/>
    <n v="2"/>
    <x v="1"/>
    <x v="4"/>
    <x v="0"/>
    <s v="idc_code                        "/>
    <s v="CHAR(6)                         "/>
    <s v="        idc_code                        CHAR(6)                         NOT NULL,"/>
  </r>
  <r>
    <x v="1"/>
    <s v="idc_table"/>
    <n v="3"/>
    <x v="235"/>
    <s v=""/>
    <n v="0"/>
    <n v="0"/>
    <n v="0"/>
    <n v="3"/>
    <x v="5"/>
    <x v="3"/>
    <x v="0"/>
    <s v="last_actvy_date                 "/>
    <s v="SMALLDATETIME                   "/>
    <s v="        last_actvy_date                 SMALLDATETIME                   NOT NULL,"/>
  </r>
  <r>
    <x v="1"/>
    <s v="idc_table"/>
    <n v="4"/>
    <x v="237"/>
    <s v=""/>
    <n v="0"/>
    <n v="0"/>
    <n v="0"/>
    <n v="4"/>
    <x v="4"/>
    <x v="5"/>
    <x v="0"/>
    <s v="user_code                       "/>
    <s v="VARCHAR(8)                      "/>
    <s v="        user_code                       VARCHAR(8)                      NOT NULL,"/>
  </r>
  <r>
    <x v="1"/>
    <s v="idc_table"/>
    <n v="5"/>
    <x v="233"/>
    <s v="smalldatetime"/>
    <n v="4"/>
    <n v="0"/>
    <n v="1"/>
    <n v="5"/>
    <x v="2"/>
    <x v="2"/>
    <x v="1"/>
    <s v="[start_date]                    "/>
    <s v="DATETIME2                       "/>
    <s v="        [start_date]                    DATETIME2                           NULL,"/>
  </r>
  <r>
    <x v="1"/>
    <s v="idc_table"/>
    <n v="6"/>
    <x v="234"/>
    <s v="smalldatetime"/>
    <n v="4"/>
    <n v="0"/>
    <n v="1"/>
    <n v="6"/>
    <x v="5"/>
    <x v="3"/>
    <x v="0"/>
    <s v="end_date                        "/>
    <s v="SMALLDATETIME                   "/>
    <s v="        end_date                        SMALLDATETIME                       NULL,"/>
  </r>
  <r>
    <x v="1"/>
    <s v="idc_table"/>
    <n v="7"/>
    <x v="236"/>
    <s v=""/>
    <n v="0"/>
    <n v="0"/>
    <n v="0"/>
    <n v="7"/>
    <x v="1"/>
    <x v="1"/>
    <x v="0"/>
    <s v="[status]                        "/>
    <s v="CHAR(1)                         "/>
    <s v="        [status]                        CHAR(1)                         NOT NULL,"/>
  </r>
  <r>
    <x v="1"/>
    <s v="idc_table"/>
    <n v="8"/>
    <x v="299"/>
    <s v="char"/>
    <n v="1"/>
    <m/>
    <n v="0"/>
    <n v="8"/>
    <x v="1"/>
    <x v="1"/>
    <x v="0"/>
    <s v="cmplt_ind                       "/>
    <s v="CHAR(1)                         "/>
    <s v="        cmplt_ind                       CHAR(1)                         NOT NULL,"/>
  </r>
  <r>
    <x v="1"/>
    <s v="idc_table"/>
    <n v="9"/>
    <x v="341"/>
    <s v=""/>
    <n v="0"/>
    <n v="0"/>
    <n v="0"/>
    <n v="9"/>
    <x v="4"/>
    <x v="7"/>
    <x v="0"/>
    <s v="idc_desc                        "/>
    <s v="VARCHAR(35)                     "/>
    <s v="        idc_desc                        VARCHAR(35)                     NOT NULL,"/>
  </r>
  <r>
    <x v="1"/>
    <s v="idc_table"/>
    <n v="10"/>
    <x v="342"/>
    <s v=""/>
    <n v="0"/>
    <n v="0"/>
    <n v="0"/>
    <n v="10"/>
    <x v="1"/>
    <x v="1"/>
    <x v="0"/>
    <s v="idc_basis                       "/>
    <s v="CHAR(1)                         "/>
    <s v="        idc_basis                       CHAR(1)                         NOT NULL,"/>
  </r>
  <r>
    <x v="1"/>
    <s v="idc_table"/>
    <n v="11"/>
    <x v="343"/>
    <s v=""/>
    <n v="0"/>
    <n v="0"/>
    <n v="0"/>
    <n v="11"/>
    <x v="6"/>
    <x v="11"/>
    <x v="2"/>
    <s v="idc_std_pct                     "/>
    <s v="DECIMAL(7,4)                    "/>
    <s v="        idc_std_pct                     DECIMAL(7,4)                    NOT NULL,"/>
  </r>
  <r>
    <x v="1"/>
    <s v="idc_table"/>
    <n v="12"/>
    <x v="344"/>
    <s v=""/>
    <n v="0"/>
    <n v="0"/>
    <n v="0"/>
    <n v="12"/>
    <x v="1"/>
    <x v="1"/>
    <x v="0"/>
    <s v="idc_aplcn_basis_ind             "/>
    <s v="CHAR(1)                         "/>
    <s v="        idc_aplcn_basis_ind             CHAR(1)                         NOT NULL,"/>
  </r>
  <r>
    <x v="1"/>
    <s v="idc_table"/>
    <n v="13"/>
    <x v="345"/>
    <s v=""/>
    <n v="0"/>
    <n v="0"/>
    <n v="0"/>
    <n v="13"/>
    <x v="1"/>
    <x v="1"/>
    <x v="0"/>
    <s v="idc_memo_ind                    "/>
    <s v="CHAR(1)                         "/>
    <s v="        idc_memo_ind                    CHAR(1)                         NOT NULL,"/>
  </r>
  <r>
    <x v="1"/>
    <s v="idc_table"/>
    <n v="14"/>
    <x v="2"/>
    <s v="smalldatetime"/>
    <m/>
    <m/>
    <n v="0"/>
    <n v="14"/>
    <x v="2"/>
    <x v="2"/>
    <x v="1"/>
    <s v="refresh_date                    "/>
    <s v="DATETIME2                       "/>
    <s v="        refresh_date                    DATETIME2                       NOT NULL,"/>
  </r>
  <r>
    <x v="1"/>
    <s v="idc_table"/>
    <n v="15"/>
    <x v="346"/>
    <s v=""/>
    <n v="0"/>
    <n v="0"/>
    <n v="0"/>
    <n v="15"/>
    <x v="6"/>
    <x v="2"/>
    <x v="0"/>
    <s v="idc_table_id                    "/>
    <s v="DECIMAL(10,0)                   "/>
    <s v="        idc_table_id                    DECIMAL(10,0)                   NOT NULL,"/>
  </r>
  <r>
    <x v="1"/>
    <s v="idc_aplcn_table"/>
    <n v="0"/>
    <x v="230"/>
    <s v=""/>
    <n v="0"/>
    <n v="0"/>
    <n v="0"/>
    <n v="0"/>
    <x v="1"/>
    <x v="0"/>
    <x v="0"/>
    <s v="unvrs_code                      "/>
    <s v="CHAR(2)                         "/>
    <s v="        rowguid                     UNIQUEIDENTIFIER ROWGUIDCOL    NOT NULL DEFAULT NEWSEQUENTIALID(),_x000d_        version_number              ROWVERSION_x000d_    )_x000d_END TRY_x000d_BEGIN CATCH_x000d_    EXEC dbo.PrintError_x000d_    EXEC dbo.LogError_x000d_END CATCH_x000d__x000d_PRINT '-- coa_db.idc_aplcn_table'_x000d_BEGIN TRY_x000d_    CREATE TABLE coa_db.idc_aplcn_table_x000d_    (_x000d_        unvrs_code                      CHAR(2)                         NOT NULL,"/>
  </r>
  <r>
    <x v="1"/>
    <s v="idc_aplcn_table"/>
    <n v="1"/>
    <x v="231"/>
    <s v=""/>
    <n v="0"/>
    <n v="0"/>
    <n v="0"/>
    <n v="1"/>
    <x v="1"/>
    <x v="1"/>
    <x v="0"/>
    <s v="coa_code                        "/>
    <s v="CHAR(1)                         "/>
    <s v="        coa_code                        CHAR(1)                         NOT NULL,"/>
  </r>
  <r>
    <x v="1"/>
    <s v="idc_aplcn_table"/>
    <n v="2"/>
    <x v="340"/>
    <s v="char"/>
    <n v="6"/>
    <n v="3"/>
    <n v="0"/>
    <n v="2"/>
    <x v="1"/>
    <x v="4"/>
    <x v="0"/>
    <s v="idc_code                        "/>
    <s v="CHAR(6)                         "/>
    <s v="        idc_code                        CHAR(6)                         NOT NULL,"/>
  </r>
  <r>
    <x v="1"/>
    <s v="idc_aplcn_table"/>
    <n v="3"/>
    <x v="235"/>
    <s v=""/>
    <n v="0"/>
    <n v="0"/>
    <n v="0"/>
    <n v="3"/>
    <x v="5"/>
    <x v="3"/>
    <x v="0"/>
    <s v="last_actvy_date                 "/>
    <s v="SMALLDATETIME                   "/>
    <s v="        last_actvy_date                 SMALLDATETIME                   NOT NULL,"/>
  </r>
  <r>
    <x v="1"/>
    <s v="idc_aplcn_table"/>
    <n v="4"/>
    <x v="237"/>
    <s v=""/>
    <n v="0"/>
    <n v="0"/>
    <n v="0"/>
    <n v="4"/>
    <x v="4"/>
    <x v="5"/>
    <x v="0"/>
    <s v="user_code                       "/>
    <s v="VARCHAR(8)                      "/>
    <s v="        user_code                       VARCHAR(8)                      NOT NULL,"/>
  </r>
  <r>
    <x v="1"/>
    <s v="idc_aplcn_table"/>
    <n v="5"/>
    <x v="233"/>
    <s v="smalldatetime"/>
    <n v="4"/>
    <n v="0"/>
    <n v="1"/>
    <n v="5"/>
    <x v="2"/>
    <x v="2"/>
    <x v="1"/>
    <s v="[start_date]                    "/>
    <s v="DATETIME2                       "/>
    <s v="        [start_date]                    DATETIME2                           NULL,"/>
  </r>
  <r>
    <x v="1"/>
    <s v="idc_aplcn_table"/>
    <n v="6"/>
    <x v="234"/>
    <s v="smalldatetime"/>
    <n v="4"/>
    <n v="0"/>
    <n v="1"/>
    <n v="6"/>
    <x v="5"/>
    <x v="3"/>
    <x v="0"/>
    <s v="end_date                        "/>
    <s v="SMALLDATETIME                   "/>
    <s v="        end_date                        SMALLDATETIME                       NULL,"/>
  </r>
  <r>
    <x v="1"/>
    <s v="idc_aplcn_table"/>
    <n v="7"/>
    <x v="347"/>
    <s v=""/>
    <n v="0"/>
    <n v="0"/>
    <n v="0"/>
    <n v="7"/>
    <x v="1"/>
    <x v="4"/>
    <x v="0"/>
    <s v="idc_from_acct                   "/>
    <s v="CHAR(6)                         "/>
    <s v="        idc_from_acct                   CHAR(6)                         NOT NULL,"/>
  </r>
  <r>
    <x v="1"/>
    <s v="idc_aplcn_table"/>
    <n v="8"/>
    <x v="348"/>
    <s v=""/>
    <n v="0"/>
    <n v="0"/>
    <n v="0"/>
    <n v="8"/>
    <x v="1"/>
    <x v="4"/>
    <x v="0"/>
    <s v="idc_thru_acct                   "/>
    <s v="CHAR(6)                         "/>
    <s v="        idc_thru_acct                   CHAR(6)                         NOT NULL,"/>
  </r>
  <r>
    <x v="1"/>
    <s v="idc_aplcn_table"/>
    <n v="9"/>
    <x v="349"/>
    <s v=""/>
    <n v="0"/>
    <n v="0"/>
    <n v="0"/>
    <n v="9"/>
    <x v="6"/>
    <x v="11"/>
    <x v="2"/>
    <s v="idc_pct                         "/>
    <s v="DECIMAL(7,4)                    "/>
    <s v="        idc_pct                         DECIMAL(7,4)                    NOT NULL,"/>
  </r>
  <r>
    <x v="1"/>
    <s v="idc_aplcn_table"/>
    <n v="10"/>
    <x v="2"/>
    <s v="smalldatetime"/>
    <m/>
    <m/>
    <n v="0"/>
    <n v="10"/>
    <x v="2"/>
    <x v="2"/>
    <x v="1"/>
    <s v="refresh_date                    "/>
    <s v="DATETIME2                       "/>
    <s v="        refresh_date                    DATETIME2                       NOT NULL,"/>
  </r>
  <r>
    <x v="1"/>
    <s v="idc_aplcn_table"/>
    <n v="11"/>
    <x v="350"/>
    <s v=""/>
    <n v="0"/>
    <n v="0"/>
    <n v="0"/>
    <n v="11"/>
    <x v="6"/>
    <x v="2"/>
    <x v="0"/>
    <s v="idc_aplcn_table_id              "/>
    <s v="DECIMAL(10,0)                   "/>
    <s v="        idc_aplcn_table_id              DECIMAL(10,0)                   NOT NULL,"/>
  </r>
  <r>
    <x v="1"/>
    <s v="idc_dstbn_table"/>
    <n v="0"/>
    <x v="230"/>
    <s v=""/>
    <n v="0"/>
    <n v="0"/>
    <n v="0"/>
    <n v="0"/>
    <x v="1"/>
    <x v="0"/>
    <x v="0"/>
    <s v="unvrs_code                      "/>
    <s v="CHAR(2)                         "/>
    <s v="        rowguid                     UNIQUEIDENTIFIER ROWGUIDCOL    NOT NULL DEFAULT NEWSEQUENTIALID(),_x000d_        version_number              ROWVERSION_x000d_    )_x000d_END TRY_x000d_BEGIN CATCH_x000d_    EXEC dbo.PrintError_x000d_    EXEC dbo.LogError_x000d_END CATCH_x000d__x000d_PRINT '-- coa_db.idc_dstbn_table'_x000d_BEGIN TRY_x000d_    CREATE TABLE coa_db.idc_dstbn_table_x000d_    (_x000d_        unvrs_code                      CHAR(2)                         NOT NULL,"/>
  </r>
  <r>
    <x v="1"/>
    <s v="idc_dstbn_table"/>
    <n v="1"/>
    <x v="231"/>
    <s v=""/>
    <n v="0"/>
    <n v="0"/>
    <n v="0"/>
    <n v="1"/>
    <x v="1"/>
    <x v="1"/>
    <x v="0"/>
    <s v="coa_code                        "/>
    <s v="CHAR(1)                         "/>
    <s v="        coa_code                        CHAR(1)                         NOT NULL,"/>
  </r>
  <r>
    <x v="1"/>
    <s v="idc_dstbn_table"/>
    <n v="2"/>
    <x v="340"/>
    <s v="char"/>
    <n v="6"/>
    <n v="3"/>
    <n v="0"/>
    <n v="2"/>
    <x v="1"/>
    <x v="4"/>
    <x v="0"/>
    <s v="idc_code                        "/>
    <s v="CHAR(6)                         "/>
    <s v="        idc_code                        CHAR(6)                         NOT NULL,"/>
  </r>
  <r>
    <x v="1"/>
    <s v="idc_dstbn_table"/>
    <n v="3"/>
    <x v="235"/>
    <s v=""/>
    <n v="0"/>
    <n v="0"/>
    <n v="0"/>
    <n v="3"/>
    <x v="5"/>
    <x v="3"/>
    <x v="0"/>
    <s v="last_actvy_date                 "/>
    <s v="SMALLDATETIME                   "/>
    <s v="        last_actvy_date                 SMALLDATETIME                   NOT NULL,"/>
  </r>
  <r>
    <x v="1"/>
    <s v="idc_dstbn_table"/>
    <n v="4"/>
    <x v="237"/>
    <s v=""/>
    <n v="0"/>
    <n v="0"/>
    <n v="0"/>
    <n v="4"/>
    <x v="4"/>
    <x v="5"/>
    <x v="0"/>
    <s v="user_code                       "/>
    <s v="VARCHAR(8)                      "/>
    <s v="        user_code                       VARCHAR(8)                      NOT NULL,"/>
  </r>
  <r>
    <x v="1"/>
    <s v="idc_dstbn_table"/>
    <n v="5"/>
    <x v="233"/>
    <s v="smalldatetime"/>
    <n v="4"/>
    <n v="0"/>
    <n v="1"/>
    <n v="5"/>
    <x v="2"/>
    <x v="2"/>
    <x v="1"/>
    <s v="[start_date]                    "/>
    <s v="DATETIME2                       "/>
    <s v="        [start_date]                    DATETIME2                           NULL,"/>
  </r>
  <r>
    <x v="1"/>
    <s v="idc_dstbn_table"/>
    <n v="6"/>
    <x v="234"/>
    <s v="smalldatetime"/>
    <n v="4"/>
    <n v="0"/>
    <n v="1"/>
    <n v="6"/>
    <x v="5"/>
    <x v="3"/>
    <x v="0"/>
    <s v="end_date                        "/>
    <s v="SMALLDATETIME                   "/>
    <s v="        end_date                        SMALLDATETIME                       NULL,"/>
  </r>
  <r>
    <x v="1"/>
    <s v="idc_dstbn_table"/>
    <n v="7"/>
    <x v="351"/>
    <s v=""/>
    <n v="0"/>
    <n v="0"/>
    <n v="0"/>
    <n v="7"/>
    <x v="6"/>
    <x v="11"/>
    <x v="2"/>
    <s v="idc_dstbn_pct                   "/>
    <s v="DECIMAL(7,4)                    "/>
    <s v="        idc_dstbn_pct                   DECIMAL(7,4)                    NOT NULL,"/>
  </r>
  <r>
    <x v="1"/>
    <s v="idc_dstbn_table"/>
    <n v="8"/>
    <x v="352"/>
    <s v="char"/>
    <n v="10"/>
    <n v="0"/>
    <n v="0"/>
    <n v="8"/>
    <x v="4"/>
    <x v="2"/>
    <x v="0"/>
    <s v="indx_code                       "/>
    <s v="VARCHAR(10)                     "/>
    <s v="        indx_code                       VARCHAR(10)                     NOT NULL,"/>
  </r>
  <r>
    <x v="1"/>
    <s v="idc_dstbn_table"/>
    <n v="9"/>
    <x v="245"/>
    <s v="char"/>
    <n v="6"/>
    <n v="0"/>
    <n v="0"/>
    <n v="9"/>
    <x v="1"/>
    <x v="4"/>
    <x v="0"/>
    <s v="fund_code                       "/>
    <s v="CHAR(6)                         "/>
    <s v="        fund_code                       CHAR(6)                         NOT NULL,"/>
  </r>
  <r>
    <x v="1"/>
    <s v="idc_dstbn_table"/>
    <n v="10"/>
    <x v="246"/>
    <s v="char"/>
    <n v="6"/>
    <m/>
    <n v="0"/>
    <n v="10"/>
    <x v="1"/>
    <x v="4"/>
    <x v="0"/>
    <s v="orgn_code                       "/>
    <s v="CHAR(6)                         "/>
    <s v="        orgn_code                       CHAR(6)                         NOT NULL,"/>
  </r>
  <r>
    <x v="1"/>
    <s v="idc_dstbn_table"/>
    <n v="11"/>
    <x v="247"/>
    <s v="char"/>
    <n v="6"/>
    <m/>
    <n v="0"/>
    <n v="11"/>
    <x v="1"/>
    <x v="4"/>
    <x v="0"/>
    <s v="acct_code                       "/>
    <s v="CHAR(6)                         "/>
    <s v="        acct_code                       CHAR(6)                         NOT NULL,"/>
  </r>
  <r>
    <x v="1"/>
    <s v="idc_dstbn_table"/>
    <n v="12"/>
    <x v="248"/>
    <s v="char"/>
    <n v="6"/>
    <m/>
    <n v="0"/>
    <n v="12"/>
    <x v="1"/>
    <x v="4"/>
    <x v="0"/>
    <s v="prog_code                       "/>
    <s v="CHAR(6)                         "/>
    <s v="        prog_code                       CHAR(6)                         NOT NULL,"/>
  </r>
  <r>
    <x v="1"/>
    <s v="idc_dstbn_table"/>
    <n v="13"/>
    <x v="249"/>
    <s v=""/>
    <m/>
    <m/>
    <n v="0"/>
    <n v="13"/>
    <x v="1"/>
    <x v="4"/>
    <x v="0"/>
    <s v="actv_code                       "/>
    <s v="CHAR(6)                         "/>
    <s v="        actv_code                       CHAR(6)                         NOT NULL,"/>
  </r>
  <r>
    <x v="1"/>
    <s v="idc_dstbn_table"/>
    <n v="14"/>
    <x v="250"/>
    <s v="char"/>
    <n v="6"/>
    <m/>
    <n v="0"/>
    <n v="14"/>
    <x v="1"/>
    <x v="4"/>
    <x v="0"/>
    <s v="lctn_code                       "/>
    <s v="CHAR(6)                         "/>
    <s v="        lctn_code                       CHAR(6)                         NOT NULL,"/>
  </r>
  <r>
    <x v="1"/>
    <s v="idc_dstbn_table"/>
    <n v="15"/>
    <x v="353"/>
    <s v=""/>
    <n v="0"/>
    <n v="0"/>
    <n v="0"/>
    <n v="15"/>
    <x v="1"/>
    <x v="4"/>
    <x v="0"/>
    <s v="idc_acct_code                   "/>
    <s v="CHAR(6)                         "/>
    <s v="        idc_acct_code                   CHAR(6)                         NOT NULL,"/>
  </r>
  <r>
    <x v="1"/>
    <s v="idc_dstbn_table"/>
    <n v="16"/>
    <x v="2"/>
    <s v="smalldatetime"/>
    <m/>
    <m/>
    <n v="0"/>
    <n v="16"/>
    <x v="2"/>
    <x v="2"/>
    <x v="1"/>
    <s v="refresh_date                    "/>
    <s v="DATETIME2                       "/>
    <s v="        refresh_date                    DATETIME2                       NOT NULL,"/>
  </r>
  <r>
    <x v="1"/>
    <s v="idc_dstbn_table"/>
    <n v="17"/>
    <x v="354"/>
    <s v=""/>
    <n v="0"/>
    <n v="0"/>
    <n v="0"/>
    <n v="17"/>
    <x v="6"/>
    <x v="2"/>
    <x v="0"/>
    <s v="idc_dstbn_table_id              "/>
    <s v="DECIMAL(10,0)                   "/>
    <s v="        idc_dstbn_table_id              DECIMAL(10,0)                   NOT NULL,"/>
  </r>
  <r>
    <x v="1"/>
    <s v="acct_table"/>
    <n v="0"/>
    <x v="230"/>
    <s v="smallint"/>
    <n v="2"/>
    <m/>
    <n v="0"/>
    <n v="0"/>
    <x v="1"/>
    <x v="0"/>
    <x v="0"/>
    <s v="unvrs_code                      "/>
    <s v="CHAR(2)                         "/>
    <s v="        rowguid                     UNIQUEIDENTIFIER ROWGUIDCOL    NOT NULL DEFAULT NEWSEQUENTIALID(),_x000d_        version_number              ROWVERSION_x000d_    )_x000d_END TRY_x000d_BEGIN CATCH_x000d_    EXEC dbo.PrintError_x000d_    EXEC dbo.LogError_x000d_END CATCH_x000d__x000d_PRINT '-- coa_db.acct_table'_x000d_BEGIN TRY_x000d_    CREATE TABLE coa_db.acct_table_x000d_    (_x000d_        unvrs_code                      CHAR(2)                         NOT NULL,"/>
  </r>
  <r>
    <x v="1"/>
    <s v="acct_table"/>
    <n v="1"/>
    <x v="231"/>
    <s v=""/>
    <n v="0"/>
    <n v="0"/>
    <n v="0"/>
    <n v="1"/>
    <x v="1"/>
    <x v="1"/>
    <x v="0"/>
    <s v="coa_code                        "/>
    <s v="CHAR(1)                         "/>
    <s v="        coa_code                        CHAR(1)                         NOT NULL,"/>
  </r>
  <r>
    <x v="1"/>
    <s v="acct_table"/>
    <n v="2"/>
    <x v="247"/>
    <s v=""/>
    <n v="0"/>
    <n v="0"/>
    <n v="0"/>
    <n v="2"/>
    <x v="1"/>
    <x v="4"/>
    <x v="0"/>
    <s v="acct_code                       "/>
    <s v="CHAR(6)                         "/>
    <s v="        acct_code                       CHAR(6)                         NOT NULL,"/>
  </r>
  <r>
    <x v="1"/>
    <s v="acct_table"/>
    <n v="3"/>
    <x v="233"/>
    <s v="smalldatetime"/>
    <n v="4"/>
    <n v="0"/>
    <n v="1"/>
    <n v="3"/>
    <x v="2"/>
    <x v="2"/>
    <x v="1"/>
    <s v="[start_date]                    "/>
    <s v="DATETIME2                       "/>
    <s v="        [start_date]                    DATETIME2                           NULL,"/>
  </r>
  <r>
    <x v="1"/>
    <s v="acct_table"/>
    <n v="4"/>
    <x v="234"/>
    <s v="smalldatetime"/>
    <n v="4"/>
    <n v="0"/>
    <n v="1"/>
    <n v="4"/>
    <x v="5"/>
    <x v="3"/>
    <x v="0"/>
    <s v="end_date                        "/>
    <s v="SMALLDATETIME                   "/>
    <s v="        end_date                        SMALLDATETIME                       NULL,"/>
  </r>
  <r>
    <x v="1"/>
    <s v="acct_table"/>
    <n v="5"/>
    <x v="235"/>
    <s v=""/>
    <n v="0"/>
    <n v="0"/>
    <n v="0"/>
    <n v="5"/>
    <x v="5"/>
    <x v="3"/>
    <x v="0"/>
    <s v="last_actvy_date                 "/>
    <s v="SMALLDATETIME                   "/>
    <s v="        last_actvy_date                 SMALLDATETIME                   NOT NULL,"/>
  </r>
  <r>
    <x v="1"/>
    <s v="acct_table"/>
    <n v="6"/>
    <x v="236"/>
    <s v=""/>
    <n v="0"/>
    <n v="0"/>
    <n v="0"/>
    <n v="6"/>
    <x v="1"/>
    <x v="1"/>
    <x v="0"/>
    <s v="[status]                        "/>
    <s v="CHAR(1)                         "/>
    <s v="        [status]                        CHAR(1)                         NOT NULL,"/>
  </r>
  <r>
    <x v="1"/>
    <s v="acct_table"/>
    <n v="7"/>
    <x v="237"/>
    <s v=""/>
    <n v="0"/>
    <n v="0"/>
    <n v="0"/>
    <n v="7"/>
    <x v="4"/>
    <x v="5"/>
    <x v="0"/>
    <s v="user_code                       "/>
    <s v="VARCHAR(8)                      "/>
    <s v="        user_code                       VARCHAR(8)                      NOT NULL,"/>
  </r>
  <r>
    <x v="1"/>
    <s v="acct_table"/>
    <n v="8"/>
    <x v="355"/>
    <s v=""/>
    <n v="0"/>
    <n v="0"/>
    <n v="0"/>
    <n v="8"/>
    <x v="4"/>
    <x v="7"/>
    <x v="0"/>
    <s v="acct_code_title                 "/>
    <s v="VARCHAR(35)                     "/>
    <s v="        acct_code_title                 VARCHAR(35)                     NOT NULL,"/>
  </r>
  <r>
    <x v="1"/>
    <s v="acct_table"/>
    <n v="9"/>
    <x v="356"/>
    <s v=""/>
    <n v="0"/>
    <n v="0"/>
    <n v="0"/>
    <n v="9"/>
    <x v="1"/>
    <x v="4"/>
    <x v="0"/>
    <s v="pred_acct_code                  "/>
    <s v="CHAR(6)                         "/>
    <s v="        pred_acct_code                  CHAR(6)                         NOT NULL,"/>
  </r>
  <r>
    <x v="1"/>
    <s v="acct_table"/>
    <n v="10"/>
    <x v="255"/>
    <s v=""/>
    <n v="0"/>
    <n v="0"/>
    <n v="0"/>
    <n v="10"/>
    <x v="1"/>
    <x v="1"/>
    <x v="0"/>
    <s v="data_entry_ind                  "/>
    <s v="CHAR(1)                         "/>
    <s v="        data_entry_ind                  CHAR(1)                         NOT NULL,"/>
  </r>
  <r>
    <x v="1"/>
    <s v="acct_table"/>
    <n v="11"/>
    <x v="273"/>
    <s v=""/>
    <n v="0"/>
    <n v="0"/>
    <n v="0"/>
    <n v="11"/>
    <x v="1"/>
    <x v="4"/>
    <x v="0"/>
    <s v="asset_acct                      "/>
    <s v="CHAR(6)                         "/>
    <s v="        asset_acct                      CHAR(6)                         NOT NULL,"/>
  </r>
  <r>
    <x v="1"/>
    <s v="acct_table"/>
    <n v="12"/>
    <x v="357"/>
    <s v=""/>
    <n v="0"/>
    <n v="0"/>
    <n v="0"/>
    <n v="12"/>
    <x v="1"/>
    <x v="4"/>
    <x v="0"/>
    <s v="pool_acct                       "/>
    <s v="CHAR(6)                         "/>
    <s v="        pool_acct                       CHAR(6)                         NOT NULL,"/>
  </r>
  <r>
    <x v="1"/>
    <s v="acct_table"/>
    <n v="13"/>
    <x v="358"/>
    <s v=""/>
    <n v="0"/>
    <n v="0"/>
    <n v="0"/>
    <n v="13"/>
    <x v="1"/>
    <x v="4"/>
    <x v="0"/>
    <s v="frng_acct                       "/>
    <s v="CHAR(6)                         "/>
    <s v="        frng_acct                       CHAR(6)                         NOT NULL,"/>
  </r>
  <r>
    <x v="1"/>
    <s v="acct_table"/>
    <n v="14"/>
    <x v="359"/>
    <s v=""/>
    <n v="0"/>
    <n v="0"/>
    <n v="0"/>
    <n v="14"/>
    <x v="6"/>
    <x v="11"/>
    <x v="2"/>
    <s v="frng_pct                        "/>
    <s v="DECIMAL(7,4)                    "/>
    <s v="        frng_pct                        DECIMAL(7,4)                    NOT NULL,"/>
  </r>
  <r>
    <x v="1"/>
    <s v="acct_table"/>
    <n v="15"/>
    <x v="360"/>
    <s v="smallint"/>
    <n v="2"/>
    <m/>
    <n v="0"/>
    <n v="15"/>
    <x v="0"/>
    <x v="0"/>
    <x v="0"/>
    <s v="incm_type_seq_nmbr              "/>
    <s v="SMALLINT                        "/>
    <s v="        incm_type_seq_nmbr              SMALLINT                        NOT NULL,"/>
  </r>
  <r>
    <x v="1"/>
    <s v="acct_table"/>
    <n v="16"/>
    <x v="361"/>
    <s v=""/>
    <n v="0"/>
    <n v="0"/>
    <n v="0"/>
    <n v="16"/>
    <x v="1"/>
    <x v="0"/>
    <x v="0"/>
    <s v="acct_type_code                  "/>
    <s v="CHAR(2)                         "/>
    <s v="        acct_type_code                  CHAR(2)                         NOT NULL,"/>
  </r>
  <r>
    <x v="1"/>
    <s v="acct_table"/>
    <n v="17"/>
    <x v="362"/>
    <s v="char"/>
    <n v="1"/>
    <m/>
    <n v="0"/>
    <n v="17"/>
    <x v="1"/>
    <x v="1"/>
    <x v="0"/>
    <s v="nrml_bal_ind                    "/>
    <s v="CHAR(1)                         "/>
    <s v="        nrml_bal_ind                    CHAR(1)                         NOT NULL,"/>
  </r>
  <r>
    <x v="1"/>
    <s v="acct_table"/>
    <n v="18"/>
    <x v="2"/>
    <s v="smalldatetime"/>
    <m/>
    <m/>
    <n v="0"/>
    <n v="18"/>
    <x v="2"/>
    <x v="2"/>
    <x v="1"/>
    <s v="refresh_date                    "/>
    <s v="DATETIME2                       "/>
    <s v="        refresh_date                    DATETIME2                       NOT NULL,"/>
  </r>
  <r>
    <x v="1"/>
    <s v="acct_table"/>
    <n v="19"/>
    <x v="363"/>
    <s v=""/>
    <n v="0"/>
    <n v="0"/>
    <n v="0"/>
    <n v="19"/>
    <x v="6"/>
    <x v="2"/>
    <x v="0"/>
    <s v="acct_table_id                   "/>
    <s v="DECIMAL(10,0)                   "/>
    <s v="        acct_table_id                   DECIMAL(10,0)                   NOT NULL,"/>
  </r>
  <r>
    <x v="1"/>
    <s v="accttype_table"/>
    <n v="0"/>
    <x v="230"/>
    <s v=""/>
    <n v="0"/>
    <n v="0"/>
    <n v="0"/>
    <n v="0"/>
    <x v="1"/>
    <x v="0"/>
    <x v="0"/>
    <s v="unvrs_code                      "/>
    <s v="CHAR(2)                         "/>
    <s v="        rowguid                     UNIQUEIDENTIFIER ROWGUIDCOL    NOT NULL DEFAULT NEWSEQUENTIALID(),_x000d_        version_number              ROWVERSION_x000d_    )_x000d_END TRY_x000d_BEGIN CATCH_x000d_    EXEC dbo.PrintError_x000d_    EXEC dbo.LogError_x000d_END CATCH_x000d__x000d_PRINT '-- coa_db.accttype_table'_x000d_BEGIN TRY_x000d_    CREATE TABLE coa_db.accttype_table_x000d_    (_x000d_        unvrs_code                      CHAR(2)                         NOT NULL,"/>
  </r>
  <r>
    <x v="1"/>
    <s v="accttype_table"/>
    <n v="1"/>
    <x v="231"/>
    <s v=""/>
    <m/>
    <m/>
    <n v="0"/>
    <n v="1"/>
    <x v="1"/>
    <x v="1"/>
    <x v="0"/>
    <s v="coa_code                        "/>
    <s v="CHAR(1)                         "/>
    <s v="        coa_code                        CHAR(1)                         NOT NULL,"/>
  </r>
  <r>
    <x v="1"/>
    <s v="accttype_table"/>
    <n v="2"/>
    <x v="361"/>
    <s v=""/>
    <n v="0"/>
    <n v="0"/>
    <n v="0"/>
    <n v="2"/>
    <x v="1"/>
    <x v="0"/>
    <x v="0"/>
    <s v="acct_type_code                  "/>
    <s v="CHAR(2)                         "/>
    <s v="        acct_type_code                  CHAR(2)                         NOT NULL,"/>
  </r>
  <r>
    <x v="1"/>
    <s v="accttype_table"/>
    <n v="3"/>
    <x v="233"/>
    <s v="smalldatetime"/>
    <n v="4"/>
    <n v="0"/>
    <n v="1"/>
    <n v="3"/>
    <x v="2"/>
    <x v="2"/>
    <x v="1"/>
    <s v="[start_date]                    "/>
    <s v="DATETIME2                       "/>
    <s v="        [start_date]                    DATETIME2                           NULL,"/>
  </r>
  <r>
    <x v="1"/>
    <s v="accttype_table"/>
    <n v="4"/>
    <x v="234"/>
    <s v="smalldatetime"/>
    <n v="4"/>
    <n v="0"/>
    <n v="1"/>
    <n v="4"/>
    <x v="5"/>
    <x v="3"/>
    <x v="0"/>
    <s v="end_date                        "/>
    <s v="SMALLDATETIME                   "/>
    <s v="        end_date                        SMALLDATETIME                       NULL,"/>
  </r>
  <r>
    <x v="1"/>
    <s v="accttype_table"/>
    <n v="5"/>
    <x v="235"/>
    <s v=""/>
    <n v="0"/>
    <n v="0"/>
    <n v="0"/>
    <n v="5"/>
    <x v="5"/>
    <x v="3"/>
    <x v="0"/>
    <s v="last_actvy_date                 "/>
    <s v="SMALLDATETIME                   "/>
    <s v="        last_actvy_date                 SMALLDATETIME                   NOT NULL,"/>
  </r>
  <r>
    <x v="1"/>
    <s v="accttype_table"/>
    <n v="6"/>
    <x v="236"/>
    <s v=""/>
    <n v="0"/>
    <n v="0"/>
    <n v="0"/>
    <n v="6"/>
    <x v="1"/>
    <x v="1"/>
    <x v="0"/>
    <s v="[status]                        "/>
    <s v="CHAR(1)                         "/>
    <s v="        [status]                        CHAR(1)                         NOT NULL,"/>
  </r>
  <r>
    <x v="1"/>
    <s v="accttype_table"/>
    <n v="7"/>
    <x v="237"/>
    <s v=""/>
    <n v="0"/>
    <n v="0"/>
    <n v="0"/>
    <n v="7"/>
    <x v="4"/>
    <x v="5"/>
    <x v="0"/>
    <s v="user_code                       "/>
    <s v="VARCHAR(8)                      "/>
    <s v="        user_code                       VARCHAR(8)                      NOT NULL,"/>
  </r>
  <r>
    <x v="1"/>
    <s v="accttype_table"/>
    <n v="8"/>
    <x v="364"/>
    <s v="char"/>
    <n v="35"/>
    <m/>
    <n v="0"/>
    <n v="8"/>
    <x v="4"/>
    <x v="7"/>
    <x v="0"/>
    <s v="acct_type_title                 "/>
    <s v="VARCHAR(35)                     "/>
    <s v="        acct_type_title                 VARCHAR(35)                     NOT NULL,"/>
  </r>
  <r>
    <x v="1"/>
    <s v="accttype_table"/>
    <n v="9"/>
    <x v="365"/>
    <s v=""/>
    <n v="0"/>
    <n v="0"/>
    <n v="0"/>
    <n v="9"/>
    <x v="1"/>
    <x v="0"/>
    <x v="0"/>
    <s v="pred_acct_type_code             "/>
    <s v="CHAR(2)                         "/>
    <s v="        pred_acct_type_code             CHAR(2)                         NOT NULL,"/>
  </r>
  <r>
    <x v="1"/>
    <s v="accttype_table"/>
    <n v="10"/>
    <x v="366"/>
    <s v=""/>
    <n v="0"/>
    <n v="0"/>
    <n v="0"/>
    <n v="10"/>
    <x v="1"/>
    <x v="0"/>
    <x v="0"/>
    <s v="sbrdt_acct_type_code            "/>
    <s v="CHAR(2)                         "/>
    <s v="        sbrdt_acct_type_code            CHAR(2)                         NOT NULL,"/>
  </r>
  <r>
    <x v="1"/>
    <s v="accttype_table"/>
    <n v="11"/>
    <x v="367"/>
    <s v=""/>
    <n v="0"/>
    <n v="0"/>
    <n v="0"/>
    <n v="11"/>
    <x v="1"/>
    <x v="0"/>
    <x v="0"/>
    <s v="intrl_acct_type_code            "/>
    <s v="CHAR(2)                         "/>
    <s v="        intrl_acct_type_code            CHAR(2)                         NOT NULL,"/>
  </r>
  <r>
    <x v="1"/>
    <s v="accttype_table"/>
    <n v="12"/>
    <x v="362"/>
    <s v="char"/>
    <n v="1"/>
    <m/>
    <n v="0"/>
    <n v="12"/>
    <x v="1"/>
    <x v="1"/>
    <x v="0"/>
    <s v="nrml_bal_ind                    "/>
    <s v="CHAR(1)                         "/>
    <s v="        nrml_bal_ind                    CHAR(1)                         NOT NULL,"/>
  </r>
  <r>
    <x v="1"/>
    <s v="accttype_table"/>
    <n v="13"/>
    <x v="2"/>
    <s v="smalldatetime"/>
    <m/>
    <m/>
    <n v="0"/>
    <n v="13"/>
    <x v="2"/>
    <x v="2"/>
    <x v="1"/>
    <s v="refresh_date                    "/>
    <s v="DATETIME2                       "/>
    <s v="        refresh_date                    DATETIME2                       NOT NULL,"/>
  </r>
  <r>
    <x v="1"/>
    <s v="accttype_table"/>
    <n v="14"/>
    <x v="368"/>
    <s v=""/>
    <n v="0"/>
    <n v="0"/>
    <n v="0"/>
    <n v="14"/>
    <x v="6"/>
    <x v="2"/>
    <x v="0"/>
    <s v="accttype_table_id               "/>
    <s v="DECIMAL(10,0)                   "/>
    <s v="        accttype_table_id               DECIMAL(10,0)                   NOT NULL,"/>
  </r>
  <r>
    <x v="1"/>
    <s v="lctn_table"/>
    <n v="0"/>
    <x v="230"/>
    <s v=""/>
    <n v="0"/>
    <n v="0"/>
    <n v="0"/>
    <n v="0"/>
    <x v="1"/>
    <x v="0"/>
    <x v="0"/>
    <s v="unvrs_code                      "/>
    <s v="CHAR(2)                         "/>
    <s v="        rowguid                     UNIQUEIDENTIFIER ROWGUIDCOL    NOT NULL DEFAULT NEWSEQUENTIALID(),_x000d_        version_number              ROWVERSION_x000d_    )_x000d_END TRY_x000d_BEGIN CATCH_x000d_    EXEC dbo.PrintError_x000d_    EXEC dbo.LogError_x000d_END CATCH_x000d__x000d_PRINT '-- coa_db.lctn_table'_x000d_BEGIN TRY_x000d_    CREATE TABLE coa_db.lctn_table_x000d_    (_x000d_        unvrs_code                      CHAR(2)                         NOT NULL,"/>
  </r>
  <r>
    <x v="1"/>
    <s v="lctn_table"/>
    <n v="1"/>
    <x v="231"/>
    <s v=""/>
    <n v="0"/>
    <n v="0"/>
    <n v="0"/>
    <n v="1"/>
    <x v="1"/>
    <x v="1"/>
    <x v="0"/>
    <s v="coa_code                        "/>
    <s v="CHAR(1)                         "/>
    <s v="        coa_code                        CHAR(1)                         NOT NULL,"/>
  </r>
  <r>
    <x v="1"/>
    <s v="lctn_table"/>
    <n v="2"/>
    <x v="250"/>
    <s v="char"/>
    <n v="6"/>
    <m/>
    <n v="0"/>
    <n v="2"/>
    <x v="1"/>
    <x v="4"/>
    <x v="0"/>
    <s v="lctn_code                       "/>
    <s v="CHAR(6)                         "/>
    <s v="        lctn_code                       CHAR(6)                         NOT NULL,"/>
  </r>
  <r>
    <x v="1"/>
    <s v="lctn_table"/>
    <n v="3"/>
    <x v="233"/>
    <s v="smalldatetime"/>
    <n v="4"/>
    <n v="0"/>
    <n v="1"/>
    <n v="3"/>
    <x v="2"/>
    <x v="2"/>
    <x v="1"/>
    <s v="[start_date]                    "/>
    <s v="DATETIME2                       "/>
    <s v="        [start_date]                    DATETIME2                           NULL,"/>
  </r>
  <r>
    <x v="1"/>
    <s v="lctn_table"/>
    <n v="4"/>
    <x v="234"/>
    <s v="smalldatetime"/>
    <n v="4"/>
    <n v="0"/>
    <n v="1"/>
    <n v="4"/>
    <x v="5"/>
    <x v="3"/>
    <x v="0"/>
    <s v="end_date                        "/>
    <s v="SMALLDATETIME                   "/>
    <s v="        end_date                        SMALLDATETIME                       NULL,"/>
  </r>
  <r>
    <x v="1"/>
    <s v="lctn_table"/>
    <n v="5"/>
    <x v="235"/>
    <s v=""/>
    <n v="0"/>
    <n v="0"/>
    <n v="0"/>
    <n v="5"/>
    <x v="5"/>
    <x v="3"/>
    <x v="0"/>
    <s v="last_actvy_date                 "/>
    <s v="SMALLDATETIME                   "/>
    <s v="        last_actvy_date                 SMALLDATETIME                   NOT NULL,"/>
  </r>
  <r>
    <x v="1"/>
    <s v="lctn_table"/>
    <n v="6"/>
    <x v="236"/>
    <s v=""/>
    <n v="0"/>
    <n v="0"/>
    <n v="0"/>
    <n v="6"/>
    <x v="1"/>
    <x v="1"/>
    <x v="0"/>
    <s v="[status]                        "/>
    <s v="CHAR(1)                         "/>
    <s v="        [status]                        CHAR(1)                         NOT NULL,"/>
  </r>
  <r>
    <x v="1"/>
    <s v="lctn_table"/>
    <n v="7"/>
    <x v="237"/>
    <s v=""/>
    <n v="0"/>
    <n v="0"/>
    <n v="0"/>
    <n v="7"/>
    <x v="4"/>
    <x v="5"/>
    <x v="0"/>
    <s v="user_code                       "/>
    <s v="VARCHAR(8)                      "/>
    <s v="        user_code                       VARCHAR(8)                      NOT NULL,"/>
  </r>
  <r>
    <x v="1"/>
    <s v="lctn_table"/>
    <n v="8"/>
    <x v="369"/>
    <s v=""/>
    <n v="0"/>
    <n v="0"/>
    <n v="0"/>
    <n v="8"/>
    <x v="4"/>
    <x v="7"/>
    <x v="0"/>
    <s v="lctn_title                      "/>
    <s v="VARCHAR(35)                     "/>
    <s v="        lctn_title                      VARCHAR(35)                     NOT NULL,"/>
  </r>
  <r>
    <x v="1"/>
    <s v="lctn_table"/>
    <n v="9"/>
    <x v="370"/>
    <s v="char"/>
    <n v="6"/>
    <m/>
    <n v="0"/>
    <n v="9"/>
    <x v="1"/>
    <x v="4"/>
    <x v="0"/>
    <s v="pred_lctn_code                  "/>
    <s v="CHAR(6)                         "/>
    <s v="        pred_lctn_code                  CHAR(6)                         NOT NULL,"/>
  </r>
  <r>
    <x v="1"/>
    <s v="lctn_table"/>
    <n v="10"/>
    <x v="371"/>
    <s v=""/>
    <n v="0"/>
    <n v="0"/>
    <n v="0"/>
    <n v="10"/>
    <x v="4"/>
    <x v="7"/>
    <x v="0"/>
    <s v="addr_line1                      "/>
    <s v="VARCHAR(35)                     "/>
    <s v="        addr_line1                      VARCHAR(35)                     NOT NULL,"/>
  </r>
  <r>
    <x v="1"/>
    <s v="lctn_table"/>
    <n v="11"/>
    <x v="372"/>
    <s v=""/>
    <n v="0"/>
    <n v="0"/>
    <n v="0"/>
    <n v="11"/>
    <x v="4"/>
    <x v="7"/>
    <x v="0"/>
    <s v="addr_line2                      "/>
    <s v="VARCHAR(35)                     "/>
    <s v="        addr_line2                      VARCHAR(35)                     NOT NULL,"/>
  </r>
  <r>
    <x v="1"/>
    <s v="lctn_table"/>
    <n v="12"/>
    <x v="373"/>
    <s v=""/>
    <n v="0"/>
    <n v="0"/>
    <n v="0"/>
    <n v="12"/>
    <x v="4"/>
    <x v="7"/>
    <x v="0"/>
    <s v="addr_line3                      "/>
    <s v="VARCHAR(35)                     "/>
    <s v="        addr_line3                      VARCHAR(35)                     NOT NULL,"/>
  </r>
  <r>
    <x v="1"/>
    <s v="lctn_table"/>
    <n v="13"/>
    <x v="374"/>
    <s v=""/>
    <n v="0"/>
    <n v="0"/>
    <n v="0"/>
    <n v="13"/>
    <x v="4"/>
    <x v="7"/>
    <x v="0"/>
    <s v="city_name                       "/>
    <s v="VARCHAR(35)                     "/>
    <s v="        city_name                       VARCHAR(35)                     NOT NULL,"/>
  </r>
  <r>
    <x v="1"/>
    <s v="lctn_table"/>
    <n v="14"/>
    <x v="375"/>
    <s v="char"/>
    <n v="2"/>
    <m/>
    <n v="0"/>
    <n v="14"/>
    <x v="1"/>
    <x v="0"/>
    <x v="0"/>
    <s v="state_code                      "/>
    <s v="CHAR(2)                         "/>
    <s v="        state_code                      CHAR(2)                         NOT NULL,"/>
  </r>
  <r>
    <x v="1"/>
    <s v="lctn_table"/>
    <n v="15"/>
    <x v="376"/>
    <s v="char"/>
    <n v="10"/>
    <m/>
    <n v="0"/>
    <n v="15"/>
    <x v="4"/>
    <x v="2"/>
    <x v="0"/>
    <s v="zip_code                        "/>
    <s v="VARCHAR(10)                     "/>
    <s v="        zip_code                        VARCHAR(10)                     NOT NULL,"/>
  </r>
  <r>
    <x v="1"/>
    <s v="lctn_table"/>
    <n v="16"/>
    <x v="377"/>
    <s v=""/>
    <n v="0"/>
    <n v="0"/>
    <n v="0"/>
    <n v="16"/>
    <x v="4"/>
    <x v="3"/>
    <x v="0"/>
    <s v="county_code                     "/>
    <s v="VARCHAR(4)                      "/>
    <s v="        county_code                     VARCHAR(4)                      NOT NULL,"/>
  </r>
  <r>
    <x v="1"/>
    <s v="lctn_table"/>
    <n v="17"/>
    <x v="378"/>
    <s v="char"/>
    <n v="2"/>
    <n v="0"/>
    <n v="0"/>
    <n v="17"/>
    <x v="1"/>
    <x v="0"/>
    <x v="0"/>
    <s v="country_code                    "/>
    <s v="CHAR(2)                         "/>
    <s v="        country_code                    CHAR(2)                         NOT NULL,"/>
  </r>
  <r>
    <x v="1"/>
    <s v="lctn_table"/>
    <n v="18"/>
    <x v="379"/>
    <s v=""/>
    <n v="0"/>
    <n v="0"/>
    <n v="0"/>
    <n v="18"/>
    <x v="4"/>
    <x v="9"/>
    <x v="0"/>
    <s v="tlphn_area_code                 "/>
    <s v="VARCHAR(3)                      "/>
    <s v="        tlphn_area_code                 VARCHAR(3)                      NOT NULL,"/>
  </r>
  <r>
    <x v="1"/>
    <s v="lctn_table"/>
    <n v="19"/>
    <x v="380"/>
    <s v=""/>
    <n v="0"/>
    <n v="0"/>
    <n v="0"/>
    <n v="19"/>
    <x v="4"/>
    <x v="9"/>
    <x v="0"/>
    <s v="tlphn_xchng_id                  "/>
    <s v="VARCHAR(3)                      "/>
    <s v="        tlphn_xchng_id                  VARCHAR(3)                      NOT NULL,"/>
  </r>
  <r>
    <x v="1"/>
    <s v="lctn_table"/>
    <n v="20"/>
    <x v="381"/>
    <s v=""/>
    <n v="0"/>
    <n v="0"/>
    <n v="0"/>
    <n v="20"/>
    <x v="0"/>
    <x v="0"/>
    <x v="0"/>
    <s v="tlphn_seq_id                    "/>
    <s v="SMALLINT                        "/>
    <s v="        tlphn_seq_id                    SMALLINT                        NOT NULL,"/>
  </r>
  <r>
    <x v="1"/>
    <s v="lctn_table"/>
    <n v="21"/>
    <x v="382"/>
    <s v=""/>
    <n v="0"/>
    <n v="0"/>
    <n v="0"/>
    <n v="21"/>
    <x v="4"/>
    <x v="3"/>
    <x v="0"/>
    <s v="tlphn_xtnsn_id                  "/>
    <s v="VARCHAR(4)                      "/>
    <s v="        tlphn_xtnsn_id                  VARCHAR(4)                      NOT NULL,"/>
  </r>
  <r>
    <x v="1"/>
    <s v="lctn_table"/>
    <n v="22"/>
    <x v="383"/>
    <s v=""/>
    <n v="0"/>
    <n v="0"/>
    <n v="0"/>
    <n v="22"/>
    <x v="6"/>
    <x v="4"/>
    <x v="0"/>
    <s v="sqr_ftge                        "/>
    <s v="DECIMAL(6,0)                    "/>
    <s v="        sqr_ftge                        DECIMAL(6,0)                    NOT NULL,"/>
  </r>
  <r>
    <x v="1"/>
    <s v="lctn_table"/>
    <n v="23"/>
    <x v="384"/>
    <s v=""/>
    <n v="0"/>
    <n v="0"/>
    <n v="0"/>
    <n v="23"/>
    <x v="6"/>
    <x v="5"/>
    <x v="3"/>
    <s v="sqr_ftge_rate                   "/>
    <s v="DECIMAL(8,2)                    "/>
    <s v="        sqr_ftge_rate                   DECIMAL(8,2)                    NOT NULL,"/>
  </r>
  <r>
    <x v="1"/>
    <s v="lctn_table"/>
    <n v="24"/>
    <x v="2"/>
    <s v="smalldatetime"/>
    <m/>
    <m/>
    <n v="0"/>
    <n v="24"/>
    <x v="2"/>
    <x v="2"/>
    <x v="1"/>
    <s v="refresh_date                    "/>
    <s v="DATETIME2                       "/>
    <s v="        refresh_date                    DATETIME2                       NOT NULL,"/>
  </r>
  <r>
    <x v="1"/>
    <s v="lctn_table"/>
    <n v="25"/>
    <x v="385"/>
    <s v=""/>
    <n v="0"/>
    <n v="0"/>
    <n v="0"/>
    <n v="25"/>
    <x v="6"/>
    <x v="2"/>
    <x v="0"/>
    <s v="lctn_table_id                   "/>
    <s v="DECIMAL(10,0)                   "/>
    <s v="        lctn_table_id                   DECIMAL(10,0)                   NOT NULL,"/>
  </r>
  <r>
    <x v="1"/>
    <s v="orgn_table"/>
    <n v="0"/>
    <x v="230"/>
    <s v=""/>
    <n v="0"/>
    <n v="0"/>
    <n v="0"/>
    <n v="0"/>
    <x v="1"/>
    <x v="0"/>
    <x v="0"/>
    <s v="unvrs_code                      "/>
    <s v="CHAR(2)                         "/>
    <s v="        rowguid                     UNIQUEIDENTIFIER ROWGUIDCOL    NOT NULL DEFAULT NEWSEQUENTIALID(),_x000d_        version_number              ROWVERSION_x000d_    )_x000d_END TRY_x000d_BEGIN CATCH_x000d_    EXEC dbo.PrintError_x000d_    EXEC dbo.LogError_x000d_END CATCH_x000d__x000d_PRINT '-- coa_db.orgn_table'_x000d_BEGIN TRY_x000d_    CREATE TABLE coa_db.orgn_table_x000d_    (_x000d_        unvrs_code                      CHAR(2)                         NOT NULL,"/>
  </r>
  <r>
    <x v="1"/>
    <s v="orgn_table"/>
    <n v="1"/>
    <x v="231"/>
    <s v=""/>
    <n v="0"/>
    <n v="0"/>
    <n v="0"/>
    <n v="1"/>
    <x v="1"/>
    <x v="1"/>
    <x v="0"/>
    <s v="coa_code                        "/>
    <s v="CHAR(1)                         "/>
    <s v="        coa_code                        CHAR(1)                         NOT NULL,"/>
  </r>
  <r>
    <x v="1"/>
    <s v="orgn_table"/>
    <n v="2"/>
    <x v="246"/>
    <s v="char"/>
    <n v="6"/>
    <m/>
    <n v="0"/>
    <n v="2"/>
    <x v="1"/>
    <x v="4"/>
    <x v="0"/>
    <s v="orgn_code                       "/>
    <s v="CHAR(6)                         "/>
    <s v="        orgn_code                       CHAR(6)                         NOT NULL,"/>
  </r>
  <r>
    <x v="1"/>
    <s v="orgn_table"/>
    <n v="3"/>
    <x v="233"/>
    <s v="smalldatetime"/>
    <n v="4"/>
    <n v="0"/>
    <n v="1"/>
    <n v="3"/>
    <x v="2"/>
    <x v="2"/>
    <x v="1"/>
    <s v="[start_date]                    "/>
    <s v="DATETIME2                       "/>
    <s v="        [start_date]                    DATETIME2                           NULL,"/>
  </r>
  <r>
    <x v="1"/>
    <s v="orgn_table"/>
    <n v="4"/>
    <x v="234"/>
    <s v="smalldatetime"/>
    <n v="4"/>
    <n v="0"/>
    <n v="1"/>
    <n v="4"/>
    <x v="5"/>
    <x v="3"/>
    <x v="0"/>
    <s v="end_date                        "/>
    <s v="SMALLDATETIME                   "/>
    <s v="        end_date                        SMALLDATETIME                       NULL,"/>
  </r>
  <r>
    <x v="1"/>
    <s v="orgn_table"/>
    <n v="5"/>
    <x v="235"/>
    <s v=""/>
    <n v="0"/>
    <n v="0"/>
    <n v="0"/>
    <n v="5"/>
    <x v="5"/>
    <x v="3"/>
    <x v="0"/>
    <s v="last_actvy_date                 "/>
    <s v="SMALLDATETIME                   "/>
    <s v="        last_actvy_date                 SMALLDATETIME                   NOT NULL,"/>
  </r>
  <r>
    <x v="1"/>
    <s v="orgn_table"/>
    <n v="6"/>
    <x v="236"/>
    <s v=""/>
    <n v="0"/>
    <n v="0"/>
    <n v="0"/>
    <n v="6"/>
    <x v="1"/>
    <x v="1"/>
    <x v="0"/>
    <s v="[status]                        "/>
    <s v="CHAR(1)                         "/>
    <s v="        [status]                        CHAR(1)                         NOT NULL,"/>
  </r>
  <r>
    <x v="1"/>
    <s v="orgn_table"/>
    <n v="7"/>
    <x v="237"/>
    <s v=""/>
    <n v="0"/>
    <n v="0"/>
    <n v="0"/>
    <n v="7"/>
    <x v="4"/>
    <x v="5"/>
    <x v="0"/>
    <s v="user_code                       "/>
    <s v="VARCHAR(8)                      "/>
    <s v="        user_code                       VARCHAR(8)                      NOT NULL,"/>
  </r>
  <r>
    <x v="1"/>
    <s v="orgn_table"/>
    <n v="8"/>
    <x v="386"/>
    <s v="char"/>
    <n v="35"/>
    <m/>
    <n v="0"/>
    <n v="8"/>
    <x v="4"/>
    <x v="7"/>
    <x v="0"/>
    <s v="orgn_code_title                 "/>
    <s v="VARCHAR(35)                     "/>
    <s v="        orgn_code_title                 VARCHAR(35)                     NOT NULL,"/>
  </r>
  <r>
    <x v="1"/>
    <s v="orgn_table"/>
    <n v="9"/>
    <x v="387"/>
    <s v="char"/>
    <n v="6"/>
    <m/>
    <n v="0"/>
    <n v="9"/>
    <x v="1"/>
    <x v="4"/>
    <x v="0"/>
    <s v="pred_orgn_code                  "/>
    <s v="CHAR(6)                         "/>
    <s v="        pred_orgn_code                  CHAR(6)                         NOT NULL,"/>
  </r>
  <r>
    <x v="1"/>
    <s v="orgn_table"/>
    <n v="10"/>
    <x v="255"/>
    <s v=""/>
    <n v="0"/>
    <n v="0"/>
    <n v="0"/>
    <n v="10"/>
    <x v="1"/>
    <x v="1"/>
    <x v="0"/>
    <s v="data_entry_ind                  "/>
    <s v="CHAR(1)                         "/>
    <s v="        data_entry_ind                  CHAR(1)                         NOT NULL,"/>
  </r>
  <r>
    <x v="1"/>
    <s v="orgn_table"/>
    <n v="11"/>
    <x v="388"/>
    <s v=""/>
    <n v="0"/>
    <n v="0"/>
    <n v="0"/>
    <n v="11"/>
    <x v="1"/>
    <x v="4"/>
    <x v="0"/>
    <s v="dflt_fund_code                  "/>
    <s v="CHAR(6)                         "/>
    <s v="        dflt_fund_code                  CHAR(6)                         NOT NULL,"/>
  </r>
  <r>
    <x v="1"/>
    <s v="orgn_table"/>
    <n v="12"/>
    <x v="262"/>
    <s v=""/>
    <n v="0"/>
    <n v="0"/>
    <n v="0"/>
    <n v="12"/>
    <x v="1"/>
    <x v="4"/>
    <x v="0"/>
    <s v="dflt_prog_code                  "/>
    <s v="CHAR(6)                         "/>
    <s v="        dflt_prog_code                  CHAR(6)                         NOT NULL,"/>
  </r>
  <r>
    <x v="1"/>
    <s v="orgn_table"/>
    <n v="13"/>
    <x v="263"/>
    <s v=""/>
    <n v="0"/>
    <n v="0"/>
    <n v="0"/>
    <n v="13"/>
    <x v="1"/>
    <x v="4"/>
    <x v="0"/>
    <s v="dftl_actv_code                  "/>
    <s v="CHAR(6)                         "/>
    <s v="        dftl_actv_code                  CHAR(6)                         NOT NULL,"/>
  </r>
  <r>
    <x v="1"/>
    <s v="orgn_table"/>
    <n v="14"/>
    <x v="264"/>
    <s v=""/>
    <n v="0"/>
    <n v="0"/>
    <n v="0"/>
    <n v="14"/>
    <x v="1"/>
    <x v="4"/>
    <x v="0"/>
    <s v="dflt_lctn_code                  "/>
    <s v="CHAR(6)                         "/>
    <s v="        dflt_lctn_code                  CHAR(6)                         NOT NULL,"/>
  </r>
  <r>
    <x v="1"/>
    <s v="orgn_table"/>
    <n v="15"/>
    <x v="291"/>
    <s v=""/>
    <n v="0"/>
    <n v="0"/>
    <n v="0"/>
    <n v="15"/>
    <x v="1"/>
    <x v="1"/>
    <x v="0"/>
    <s v="cmbnd_cntrl_ind                 "/>
    <s v="CHAR(1)                         "/>
    <s v="        cmbnd_cntrl_ind                 CHAR(1)                         NOT NULL,"/>
  </r>
  <r>
    <x v="1"/>
    <s v="orgn_table"/>
    <n v="16"/>
    <x v="389"/>
    <s v=""/>
    <n v="0"/>
    <n v="0"/>
    <n v="0"/>
    <n v="16"/>
    <x v="1"/>
    <x v="4"/>
    <x v="0"/>
    <s v="bdgt_cntrl_orgn                 "/>
    <s v="CHAR(6)                         "/>
    <s v="        bdgt_cntrl_orgn                 CHAR(6)                         NOT NULL,"/>
  </r>
  <r>
    <x v="1"/>
    <s v="orgn_table"/>
    <n v="17"/>
    <x v="390"/>
    <s v=""/>
    <n v="0"/>
    <n v="0"/>
    <n v="0"/>
    <n v="17"/>
    <x v="1"/>
    <x v="0"/>
    <x v="0"/>
    <s v="encmbr_plcy_ind                 "/>
    <s v="CHAR(2)                         "/>
    <s v="        encmbr_plcy_ind                 CHAR(2)                         NOT NULL,"/>
  </r>
  <r>
    <x v="1"/>
    <s v="orgn_table"/>
    <n v="18"/>
    <x v="302"/>
    <s v=""/>
    <n v="0"/>
    <n v="0"/>
    <n v="0"/>
    <n v="18"/>
    <x v="6"/>
    <x v="2"/>
    <x v="0"/>
    <s v="mgr_intrl_ref_id                "/>
    <s v="DECIMAL(10,0)                   "/>
    <s v="        mgr_intrl_ref_id                DECIMAL(10,0)                   NOT NULL,"/>
  </r>
  <r>
    <x v="1"/>
    <s v="orgn_table"/>
    <n v="19"/>
    <x v="391"/>
    <s v=""/>
    <n v="0"/>
    <n v="0"/>
    <n v="0"/>
    <n v="19"/>
    <x v="1"/>
    <x v="1"/>
    <x v="0"/>
    <s v="encmbr_ldgr_ind                 "/>
    <s v="CHAR(1)                         "/>
    <s v="        encmbr_ldgr_ind                 CHAR(1)                         NOT NULL,"/>
  </r>
  <r>
    <x v="1"/>
    <s v="orgn_table"/>
    <n v="20"/>
    <x v="392"/>
    <s v=""/>
    <n v="0"/>
    <n v="0"/>
    <n v="0"/>
    <n v="20"/>
    <x v="4"/>
    <x v="5"/>
    <x v="0"/>
    <s v="encmbr_ldgr_user                "/>
    <s v="VARCHAR(8)                      "/>
    <s v="        encmbr_ldgr_user                VARCHAR(8)                      NOT NULL,"/>
  </r>
  <r>
    <x v="1"/>
    <s v="orgn_table"/>
    <n v="21"/>
    <x v="393"/>
    <s v=""/>
    <n v="0"/>
    <n v="0"/>
    <n v="0"/>
    <n v="21"/>
    <x v="1"/>
    <x v="1"/>
    <x v="0"/>
    <s v="oper_ldgr_ind                   "/>
    <s v="CHAR(1)                         "/>
    <s v="        oper_ldgr_ind                   CHAR(1)                         NOT NULL,"/>
  </r>
  <r>
    <x v="1"/>
    <s v="orgn_table"/>
    <n v="22"/>
    <x v="394"/>
    <s v=""/>
    <n v="0"/>
    <n v="0"/>
    <n v="0"/>
    <n v="22"/>
    <x v="4"/>
    <x v="5"/>
    <x v="0"/>
    <s v="oper_ldgr_user                  "/>
    <s v="VARCHAR(8)                      "/>
    <s v="        oper_ldgr_user                  VARCHAR(8)                      NOT NULL,"/>
  </r>
  <r>
    <x v="1"/>
    <s v="orgn_table"/>
    <n v="23"/>
    <x v="395"/>
    <s v=""/>
    <n v="0"/>
    <n v="0"/>
    <n v="0"/>
    <n v="23"/>
    <x v="1"/>
    <x v="1"/>
    <x v="0"/>
    <s v="dept_lvl_ind                    "/>
    <s v="CHAR(1)                         "/>
    <s v="        dept_lvl_ind                    CHAR(1)                         NOT NULL,"/>
  </r>
  <r>
    <x v="1"/>
    <s v="orgn_table"/>
    <n v="24"/>
    <x v="2"/>
    <s v="smalldatetime"/>
    <m/>
    <m/>
    <n v="0"/>
    <n v="24"/>
    <x v="2"/>
    <x v="2"/>
    <x v="1"/>
    <s v="refresh_date                    "/>
    <s v="DATETIME2                       "/>
    <s v="        refresh_date                    DATETIME2                       NOT NULL,"/>
  </r>
  <r>
    <x v="1"/>
    <s v="orgn_table"/>
    <n v="25"/>
    <x v="396"/>
    <s v=""/>
    <n v="0"/>
    <n v="0"/>
    <n v="0"/>
    <n v="25"/>
    <x v="6"/>
    <x v="2"/>
    <x v="0"/>
    <s v="orgn_table_id                   "/>
    <s v="DECIMAL(10,0)                   "/>
    <s v="        orgn_table_id                   DECIMAL(10,0)                   NOT NULL,"/>
  </r>
  <r>
    <x v="1"/>
    <s v="prog_table"/>
    <n v="0"/>
    <x v="230"/>
    <s v=""/>
    <n v="0"/>
    <n v="0"/>
    <n v="0"/>
    <n v="0"/>
    <x v="1"/>
    <x v="0"/>
    <x v="0"/>
    <s v="unvrs_code                      "/>
    <s v="CHAR(2)                         "/>
    <s v="        rowguid                     UNIQUEIDENTIFIER ROWGUIDCOL    NOT NULL DEFAULT NEWSEQUENTIALID(),_x000d_        version_number              ROWVERSION_x000d_    )_x000d_END TRY_x000d_BEGIN CATCH_x000d_    EXEC dbo.PrintError_x000d_    EXEC dbo.LogError_x000d_END CATCH_x000d__x000d_PRINT '-- coa_db.prog_table'_x000d_BEGIN TRY_x000d_    CREATE TABLE coa_db.prog_table_x000d_    (_x000d_        unvrs_code                      CHAR(2)                         NOT NULL,"/>
  </r>
  <r>
    <x v="1"/>
    <s v="prog_table"/>
    <n v="1"/>
    <x v="231"/>
    <s v=""/>
    <n v="0"/>
    <n v="0"/>
    <n v="0"/>
    <n v="1"/>
    <x v="1"/>
    <x v="1"/>
    <x v="0"/>
    <s v="coa_code                        "/>
    <s v="CHAR(1)                         "/>
    <s v="        coa_code                        CHAR(1)                         NOT NULL,"/>
  </r>
  <r>
    <x v="1"/>
    <s v="prog_table"/>
    <n v="2"/>
    <x v="248"/>
    <s v="char"/>
    <n v="6"/>
    <m/>
    <n v="0"/>
    <n v="2"/>
    <x v="1"/>
    <x v="4"/>
    <x v="0"/>
    <s v="prog_code                       "/>
    <s v="CHAR(6)                         "/>
    <s v="        prog_code                       CHAR(6)                         NOT NULL,"/>
  </r>
  <r>
    <x v="1"/>
    <s v="prog_table"/>
    <n v="3"/>
    <x v="233"/>
    <s v="smalldatetime"/>
    <n v="4"/>
    <n v="0"/>
    <n v="1"/>
    <n v="3"/>
    <x v="2"/>
    <x v="2"/>
    <x v="1"/>
    <s v="[start_date]                    "/>
    <s v="DATETIME2                       "/>
    <s v="        [start_date]                    DATETIME2                           NULL,"/>
  </r>
  <r>
    <x v="1"/>
    <s v="prog_table"/>
    <n v="4"/>
    <x v="234"/>
    <s v="smalldatetime"/>
    <n v="4"/>
    <n v="0"/>
    <n v="1"/>
    <n v="4"/>
    <x v="5"/>
    <x v="3"/>
    <x v="0"/>
    <s v="end_date                        "/>
    <s v="SMALLDATETIME                   "/>
    <s v="        end_date                        SMALLDATETIME                       NULL,"/>
  </r>
  <r>
    <x v="1"/>
    <s v="prog_table"/>
    <n v="5"/>
    <x v="235"/>
    <s v=""/>
    <n v="0"/>
    <n v="0"/>
    <n v="0"/>
    <n v="5"/>
    <x v="5"/>
    <x v="3"/>
    <x v="0"/>
    <s v="last_actvy_date                 "/>
    <s v="SMALLDATETIME                   "/>
    <s v="        last_actvy_date                 SMALLDATETIME                   NOT NULL,"/>
  </r>
  <r>
    <x v="1"/>
    <s v="prog_table"/>
    <n v="6"/>
    <x v="236"/>
    <s v=""/>
    <n v="0"/>
    <n v="0"/>
    <n v="0"/>
    <n v="6"/>
    <x v="1"/>
    <x v="1"/>
    <x v="0"/>
    <s v="[status]                        "/>
    <s v="CHAR(1)                         "/>
    <s v="        [status]                        CHAR(1)                         NOT NULL,"/>
  </r>
  <r>
    <x v="1"/>
    <s v="prog_table"/>
    <n v="7"/>
    <x v="237"/>
    <s v=""/>
    <n v="0"/>
    <n v="0"/>
    <n v="0"/>
    <n v="7"/>
    <x v="4"/>
    <x v="5"/>
    <x v="0"/>
    <s v="user_code                       "/>
    <s v="VARCHAR(8)                      "/>
    <s v="        user_code                       VARCHAR(8)                      NOT NULL,"/>
  </r>
  <r>
    <x v="1"/>
    <s v="prog_table"/>
    <n v="8"/>
    <x v="397"/>
    <s v="char"/>
    <n v="35"/>
    <m/>
    <n v="0"/>
    <n v="8"/>
    <x v="4"/>
    <x v="7"/>
    <x v="0"/>
    <s v="prog_code_title                 "/>
    <s v="VARCHAR(35)                     "/>
    <s v="        prog_code_title                 VARCHAR(35)                     NOT NULL,"/>
  </r>
  <r>
    <x v="1"/>
    <s v="prog_table"/>
    <n v="9"/>
    <x v="398"/>
    <s v="char"/>
    <n v="6"/>
    <m/>
    <n v="0"/>
    <n v="9"/>
    <x v="1"/>
    <x v="4"/>
    <x v="0"/>
    <s v="pred_prog_code                  "/>
    <s v="CHAR(6)                         "/>
    <s v="        pred_prog_code                  CHAR(6)                         NOT NULL,"/>
  </r>
  <r>
    <x v="1"/>
    <s v="prog_table"/>
    <n v="10"/>
    <x v="255"/>
    <s v=""/>
    <n v="0"/>
    <n v="0"/>
    <n v="0"/>
    <n v="10"/>
    <x v="1"/>
    <x v="1"/>
    <x v="0"/>
    <s v="data_entry_ind                  "/>
    <s v="CHAR(1)                         "/>
    <s v="        data_entry_ind                  CHAR(1)                         NOT NULL,"/>
  </r>
  <r>
    <x v="1"/>
    <s v="prog_table"/>
    <n v="11"/>
    <x v="2"/>
    <s v="smalldatetime"/>
    <m/>
    <m/>
    <n v="0"/>
    <n v="11"/>
    <x v="2"/>
    <x v="2"/>
    <x v="1"/>
    <s v="refresh_date                    "/>
    <s v="DATETIME2                       "/>
    <s v="        refresh_date                    DATETIME2                       NOT NULL,"/>
  </r>
  <r>
    <x v="1"/>
    <s v="prog_table"/>
    <n v="12"/>
    <x v="399"/>
    <s v=""/>
    <n v="0"/>
    <n v="0"/>
    <n v="0"/>
    <n v="12"/>
    <x v="6"/>
    <x v="2"/>
    <x v="0"/>
    <s v="prog_table_id                   "/>
    <s v="DECIMAL(10,0)                   "/>
    <s v="        prog_table_id                   DECIMAL(10,0)                   NOT NULL,"/>
  </r>
  <r>
    <x v="1"/>
    <s v="fundhier_table"/>
    <n v="0"/>
    <x v="245"/>
    <s v="char"/>
    <n v="6"/>
    <n v="0"/>
    <n v="0"/>
    <n v="0"/>
    <x v="1"/>
    <x v="4"/>
    <x v="0"/>
    <s v="fund_code                       "/>
    <s v="CHAR(6)                         "/>
    <s v="        rowguid                     UNIQUEIDENTIFIER ROWGUIDCOL    NOT NULL DEFAULT NEWSEQUENTIALID(),_x000d_        version_number              ROWVERSION_x000d_    )_x000d_END TRY_x000d_BEGIN CATCH_x000d_    EXEC dbo.PrintError_x000d_    EXEC dbo.LogError_x000d_END CATCH_x000d__x000d_PRINT '-- coa_db.fundhier_table'_x000d_BEGIN TRY_x000d_    CREATE TABLE coa_db.fundhier_table_x000d_    (_x000d_        fund_code                       CHAR(6)                         NOT NULL,"/>
  </r>
  <r>
    <x v="1"/>
    <s v="fundhier_table"/>
    <n v="1"/>
    <x v="400"/>
    <s v=""/>
    <n v="0"/>
    <n v="0"/>
    <n v="0"/>
    <n v="1"/>
    <x v="1"/>
    <x v="1"/>
    <x v="0"/>
    <s v="[top]                           "/>
    <s v="CHAR(1)                         "/>
    <s v="        [top]                           CHAR(1)                         NOT NULL,"/>
  </r>
  <r>
    <x v="1"/>
    <s v="fundhier_table"/>
    <n v="2"/>
    <x v="401"/>
    <s v=""/>
    <n v="0"/>
    <n v="0"/>
    <n v="0"/>
    <n v="2"/>
    <x v="1"/>
    <x v="1"/>
    <x v="0"/>
    <s v="bottom                          "/>
    <s v="CHAR(1)                         "/>
    <s v="        bottom                          CHAR(1)                         NOT NULL,"/>
  </r>
  <r>
    <x v="1"/>
    <s v="fundhier_table"/>
    <n v="3"/>
    <x v="402"/>
    <s v=""/>
    <n v="0"/>
    <n v="0"/>
    <n v="0"/>
    <n v="3"/>
    <x v="0"/>
    <x v="0"/>
    <x v="0"/>
    <s v="code_level                      "/>
    <s v="SMALLINT                        "/>
    <s v="        code_level                      SMALLINT                        NOT NULL,"/>
  </r>
  <r>
    <x v="1"/>
    <s v="fundhier_table"/>
    <n v="4"/>
    <x v="403"/>
    <s v=""/>
    <n v="0"/>
    <n v="0"/>
    <n v="0"/>
    <n v="4"/>
    <x v="1"/>
    <x v="4"/>
    <x v="0"/>
    <s v="code_1                          "/>
    <s v="CHAR(6)                         "/>
    <s v="        code_1                          CHAR(6)                         NOT NULL,"/>
  </r>
  <r>
    <x v="1"/>
    <s v="fundhier_table"/>
    <n v="5"/>
    <x v="404"/>
    <s v=""/>
    <n v="0"/>
    <n v="0"/>
    <n v="0"/>
    <n v="5"/>
    <x v="1"/>
    <x v="4"/>
    <x v="0"/>
    <s v="code_2                          "/>
    <s v="CHAR(6)                         "/>
    <s v="        code_2                          CHAR(6)                         NOT NULL,"/>
  </r>
  <r>
    <x v="1"/>
    <s v="fundhier_table"/>
    <n v="6"/>
    <x v="405"/>
    <s v=""/>
    <n v="0"/>
    <n v="0"/>
    <n v="0"/>
    <n v="6"/>
    <x v="1"/>
    <x v="4"/>
    <x v="0"/>
    <s v="code_3                          "/>
    <s v="CHAR(6)                         "/>
    <s v="        code_3                          CHAR(6)                         NOT NULL,"/>
  </r>
  <r>
    <x v="1"/>
    <s v="fundhier_table"/>
    <n v="7"/>
    <x v="406"/>
    <s v=""/>
    <n v="0"/>
    <n v="0"/>
    <n v="0"/>
    <n v="7"/>
    <x v="1"/>
    <x v="4"/>
    <x v="0"/>
    <s v="code_4                          "/>
    <s v="CHAR(6)                         "/>
    <s v="        code_4                          CHAR(6)                         NOT NULL,"/>
  </r>
  <r>
    <x v="1"/>
    <s v="fundhier_table"/>
    <n v="8"/>
    <x v="407"/>
    <s v=""/>
    <n v="0"/>
    <n v="0"/>
    <n v="0"/>
    <n v="8"/>
    <x v="1"/>
    <x v="4"/>
    <x v="0"/>
    <s v="code_5                          "/>
    <s v="CHAR(6)                         "/>
    <s v="        code_5                          CHAR(6)                         NOT NULL,"/>
  </r>
  <r>
    <x v="1"/>
    <s v="fundhier_table"/>
    <n v="12"/>
    <x v="2"/>
    <s v="smalldatetime"/>
    <m/>
    <m/>
    <n v="0"/>
    <n v="12"/>
    <x v="2"/>
    <x v="2"/>
    <x v="1"/>
    <s v="refresh_date                    "/>
    <s v="DATETIME2                       "/>
    <s v="        refresh_date                    DATETIME2                       NOT NULL,"/>
  </r>
  <r>
    <x v="1"/>
    <s v="fundhier_table"/>
    <n v="13"/>
    <x v="408"/>
    <s v=""/>
    <n v="0"/>
    <n v="0"/>
    <n v="0"/>
    <n v="13"/>
    <x v="6"/>
    <x v="2"/>
    <x v="0"/>
    <s v="fundhier_table_id               "/>
    <s v="DECIMAL(10,0)                   "/>
    <s v="        fundhier_table_id               DECIMAL(10,0)                   NOT NULL,"/>
  </r>
  <r>
    <x v="1"/>
    <s v="proghier_table"/>
    <n v="0"/>
    <x v="248"/>
    <s v="char"/>
    <n v="6"/>
    <m/>
    <n v="0"/>
    <n v="0"/>
    <x v="1"/>
    <x v="4"/>
    <x v="0"/>
    <s v="prog_code                       "/>
    <s v="CHAR(6)                         "/>
    <s v="        rowguid                     UNIQUEIDENTIFIER ROWGUIDCOL    NOT NULL DEFAULT NEWSEQUENTIALID(),_x000d_        version_number              ROWVERSION_x000d_    )_x000d_END TRY_x000d_BEGIN CATCH_x000d_    EXEC dbo.PrintError_x000d_    EXEC dbo.LogError_x000d_END CATCH_x000d__x000d_PRINT '-- coa_db.proghier_table'_x000d_BEGIN TRY_x000d_    CREATE TABLE coa_db.proghier_table_x000d_    (_x000d_        prog_code                       CHAR(6)                         NOT NULL,"/>
  </r>
  <r>
    <x v="1"/>
    <s v="proghier_table"/>
    <n v="1"/>
    <x v="400"/>
    <s v=""/>
    <n v="0"/>
    <n v="0"/>
    <n v="0"/>
    <n v="1"/>
    <x v="1"/>
    <x v="1"/>
    <x v="0"/>
    <s v="[top]                           "/>
    <s v="CHAR(1)                         "/>
    <s v="        [top]                           CHAR(1)                         NOT NULL,"/>
  </r>
  <r>
    <x v="1"/>
    <s v="proghier_table"/>
    <n v="2"/>
    <x v="401"/>
    <s v=""/>
    <n v="0"/>
    <n v="0"/>
    <n v="0"/>
    <n v="2"/>
    <x v="1"/>
    <x v="1"/>
    <x v="0"/>
    <s v="bottom                          "/>
    <s v="CHAR(1)                         "/>
    <s v="        bottom                          CHAR(1)                         NOT NULL,"/>
  </r>
  <r>
    <x v="1"/>
    <s v="proghier_table"/>
    <n v="3"/>
    <x v="402"/>
    <s v=""/>
    <n v="0"/>
    <n v="0"/>
    <n v="0"/>
    <n v="3"/>
    <x v="0"/>
    <x v="0"/>
    <x v="0"/>
    <s v="code_level                      "/>
    <s v="SMALLINT                        "/>
    <s v="        code_level                      SMALLINT                        NOT NULL,"/>
  </r>
  <r>
    <x v="1"/>
    <s v="proghier_table"/>
    <n v="4"/>
    <x v="403"/>
    <s v=""/>
    <n v="0"/>
    <n v="0"/>
    <n v="0"/>
    <n v="4"/>
    <x v="1"/>
    <x v="4"/>
    <x v="0"/>
    <s v="code_1                          "/>
    <s v="CHAR(6)                         "/>
    <s v="        code_1                          CHAR(6)                         NOT NULL,"/>
  </r>
  <r>
    <x v="1"/>
    <s v="proghier_table"/>
    <n v="5"/>
    <x v="404"/>
    <s v=""/>
    <n v="0"/>
    <n v="0"/>
    <n v="0"/>
    <n v="5"/>
    <x v="1"/>
    <x v="4"/>
    <x v="0"/>
    <s v="code_2                          "/>
    <s v="CHAR(6)                         "/>
    <s v="        code_2                          CHAR(6)                         NOT NULL,"/>
  </r>
  <r>
    <x v="1"/>
    <s v="proghier_table"/>
    <n v="6"/>
    <x v="405"/>
    <s v=""/>
    <n v="0"/>
    <n v="0"/>
    <n v="0"/>
    <n v="6"/>
    <x v="1"/>
    <x v="4"/>
    <x v="0"/>
    <s v="code_3                          "/>
    <s v="CHAR(6)                         "/>
    <s v="        code_3                          CHAR(6)                         NOT NULL,"/>
  </r>
  <r>
    <x v="1"/>
    <s v="proghier_table"/>
    <n v="7"/>
    <x v="406"/>
    <s v=""/>
    <n v="0"/>
    <n v="0"/>
    <n v="0"/>
    <n v="7"/>
    <x v="1"/>
    <x v="4"/>
    <x v="0"/>
    <s v="code_4                          "/>
    <s v="CHAR(6)                         "/>
    <s v="        code_4                          CHAR(6)                         NOT NULL,"/>
  </r>
  <r>
    <x v="1"/>
    <s v="proghier_table"/>
    <n v="8"/>
    <x v="407"/>
    <s v=""/>
    <n v="0"/>
    <n v="0"/>
    <n v="0"/>
    <n v="8"/>
    <x v="1"/>
    <x v="4"/>
    <x v="0"/>
    <s v="code_5                          "/>
    <s v="CHAR(6)                         "/>
    <s v="        code_5                          CHAR(6)                         NOT NULL,"/>
  </r>
  <r>
    <x v="1"/>
    <s v="proghier_table"/>
    <n v="12"/>
    <x v="2"/>
    <s v="smalldatetime"/>
    <m/>
    <m/>
    <n v="0"/>
    <n v="12"/>
    <x v="2"/>
    <x v="2"/>
    <x v="1"/>
    <s v="refresh_date                    "/>
    <s v="DATETIME2                       "/>
    <s v="        refresh_date                    DATETIME2                       NOT NULL,"/>
  </r>
  <r>
    <x v="1"/>
    <s v="proghier_table"/>
    <n v="13"/>
    <x v="409"/>
    <s v=""/>
    <n v="0"/>
    <n v="0"/>
    <n v="0"/>
    <n v="13"/>
    <x v="6"/>
    <x v="2"/>
    <x v="0"/>
    <s v="proghier_table_id               "/>
    <s v="DECIMAL(10,0)                   "/>
    <s v="        proghier_table_id               DECIMAL(10,0)                   NOT NULL,"/>
  </r>
  <r>
    <x v="1"/>
    <s v="lctnhier_table"/>
    <n v="0"/>
    <x v="250"/>
    <s v="char"/>
    <n v="6"/>
    <m/>
    <n v="0"/>
    <n v="0"/>
    <x v="1"/>
    <x v="4"/>
    <x v="0"/>
    <s v="lctn_code                       "/>
    <s v="CHAR(6)                         "/>
    <s v="        rowguid                     UNIQUEIDENTIFIER ROWGUIDCOL    NOT NULL DEFAULT NEWSEQUENTIALID(),_x000d_        version_number              ROWVERSION_x000d_    )_x000d_END TRY_x000d_BEGIN CATCH_x000d_    EXEC dbo.PrintError_x000d_    EXEC dbo.LogError_x000d_END CATCH_x000d__x000d_PRINT '-- coa_db.lctnhier_table'_x000d_BEGIN TRY_x000d_    CREATE TABLE coa_db.lctnhier_table_x000d_    (_x000d_        lctn_code                       CHAR(6)                         NOT NULL,"/>
  </r>
  <r>
    <x v="1"/>
    <s v="lctnhier_table"/>
    <n v="1"/>
    <x v="400"/>
    <s v=""/>
    <n v="0"/>
    <n v="0"/>
    <n v="0"/>
    <n v="1"/>
    <x v="1"/>
    <x v="1"/>
    <x v="0"/>
    <s v="[top]                           "/>
    <s v="CHAR(1)                         "/>
    <s v="        [top]                           CHAR(1)                         NOT NULL,"/>
  </r>
  <r>
    <x v="1"/>
    <s v="lctnhier_table"/>
    <n v="2"/>
    <x v="401"/>
    <s v=""/>
    <n v="0"/>
    <n v="0"/>
    <n v="0"/>
    <n v="2"/>
    <x v="1"/>
    <x v="1"/>
    <x v="0"/>
    <s v="bottom                          "/>
    <s v="CHAR(1)                         "/>
    <s v="        bottom                          CHAR(1)                         NOT NULL,"/>
  </r>
  <r>
    <x v="1"/>
    <s v="lctnhier_table"/>
    <n v="3"/>
    <x v="402"/>
    <s v=""/>
    <n v="0"/>
    <n v="0"/>
    <n v="0"/>
    <n v="3"/>
    <x v="0"/>
    <x v="0"/>
    <x v="0"/>
    <s v="code_level                      "/>
    <s v="SMALLINT                        "/>
    <s v="        code_level                      SMALLINT                        NOT NULL,"/>
  </r>
  <r>
    <x v="1"/>
    <s v="lctnhier_table"/>
    <n v="4"/>
    <x v="403"/>
    <s v=""/>
    <n v="0"/>
    <n v="0"/>
    <n v="0"/>
    <n v="4"/>
    <x v="1"/>
    <x v="4"/>
    <x v="0"/>
    <s v="code_1                          "/>
    <s v="CHAR(6)                         "/>
    <s v="        code_1                          CHAR(6)                         NOT NULL,"/>
  </r>
  <r>
    <x v="1"/>
    <s v="lctnhier_table"/>
    <n v="5"/>
    <x v="404"/>
    <s v=""/>
    <n v="0"/>
    <n v="0"/>
    <n v="0"/>
    <n v="5"/>
    <x v="1"/>
    <x v="4"/>
    <x v="0"/>
    <s v="code_2                          "/>
    <s v="CHAR(6)                         "/>
    <s v="        code_2                          CHAR(6)                         NOT NULL,"/>
  </r>
  <r>
    <x v="1"/>
    <s v="lctnhier_table"/>
    <n v="6"/>
    <x v="405"/>
    <s v=""/>
    <n v="0"/>
    <n v="0"/>
    <n v="0"/>
    <n v="6"/>
    <x v="1"/>
    <x v="4"/>
    <x v="0"/>
    <s v="code_3                          "/>
    <s v="CHAR(6)                         "/>
    <s v="        code_3                          CHAR(6)                         NOT NULL,"/>
  </r>
  <r>
    <x v="1"/>
    <s v="lctnhier_table"/>
    <n v="7"/>
    <x v="406"/>
    <s v=""/>
    <n v="0"/>
    <n v="0"/>
    <n v="0"/>
    <n v="7"/>
    <x v="1"/>
    <x v="4"/>
    <x v="0"/>
    <s v="code_4                          "/>
    <s v="CHAR(6)                         "/>
    <s v="        code_4                          CHAR(6)                         NOT NULL,"/>
  </r>
  <r>
    <x v="1"/>
    <s v="lctnhier_table"/>
    <n v="12"/>
    <x v="2"/>
    <s v="smalldatetime"/>
    <m/>
    <m/>
    <n v="0"/>
    <n v="12"/>
    <x v="2"/>
    <x v="2"/>
    <x v="1"/>
    <s v="refresh_date                    "/>
    <s v="DATETIME2                       "/>
    <s v="        refresh_date                    DATETIME2                       NOT NULL,"/>
  </r>
  <r>
    <x v="1"/>
    <s v="lctnhier_table"/>
    <n v="13"/>
    <x v="410"/>
    <s v=""/>
    <n v="0"/>
    <n v="0"/>
    <n v="0"/>
    <n v="13"/>
    <x v="6"/>
    <x v="2"/>
    <x v="0"/>
    <s v="lctnhier_table_id               "/>
    <s v="DECIMAL(10,0)                   "/>
    <s v="        lctnhier_table_id               DECIMAL(10,0)                   NOT NULL,"/>
  </r>
  <r>
    <x v="1"/>
    <s v="accthier_table"/>
    <n v="0"/>
    <x v="247"/>
    <s v=""/>
    <n v="0"/>
    <n v="0"/>
    <n v="0"/>
    <n v="0"/>
    <x v="1"/>
    <x v="4"/>
    <x v="0"/>
    <s v="acct_code                       "/>
    <s v="CHAR(6)                         "/>
    <s v="        rowguid                     UNIQUEIDENTIFIER ROWGUIDCOL    NOT NULL DEFAULT NEWSEQUENTIALID(),_x000d_        version_number              ROWVERSION_x000d_    )_x000d_END TRY_x000d_BEGIN CATCH_x000d_    EXEC dbo.PrintError_x000d_    EXEC dbo.LogError_x000d_END CATCH_x000d__x000d_PRINT '-- coa_db.accthier_table'_x000d_BEGIN TRY_x000d_    CREATE TABLE coa_db.accthier_table_x000d_    (_x000d_        acct_code                       CHAR(6)                         NOT NULL,"/>
  </r>
  <r>
    <x v="1"/>
    <s v="accthier_table"/>
    <n v="1"/>
    <x v="400"/>
    <s v=""/>
    <n v="0"/>
    <n v="0"/>
    <n v="0"/>
    <n v="1"/>
    <x v="1"/>
    <x v="1"/>
    <x v="0"/>
    <s v="[top]                           "/>
    <s v="CHAR(1)                         "/>
    <s v="        [top]                           CHAR(1)                         NOT NULL,"/>
  </r>
  <r>
    <x v="1"/>
    <s v="accthier_table"/>
    <n v="2"/>
    <x v="401"/>
    <s v=""/>
    <n v="0"/>
    <n v="0"/>
    <n v="0"/>
    <n v="2"/>
    <x v="1"/>
    <x v="1"/>
    <x v="0"/>
    <s v="bottom                          "/>
    <s v="CHAR(1)                         "/>
    <s v="        bottom                          CHAR(1)                         NOT NULL,"/>
  </r>
  <r>
    <x v="1"/>
    <s v="accthier_table"/>
    <n v="3"/>
    <x v="402"/>
    <s v=""/>
    <n v="0"/>
    <n v="0"/>
    <n v="0"/>
    <n v="3"/>
    <x v="0"/>
    <x v="0"/>
    <x v="0"/>
    <s v="code_level                      "/>
    <s v="SMALLINT                        "/>
    <s v="        code_level                      SMALLINT                        NOT NULL,"/>
  </r>
  <r>
    <x v="1"/>
    <s v="accthier_table"/>
    <n v="4"/>
    <x v="403"/>
    <s v=""/>
    <n v="0"/>
    <n v="0"/>
    <n v="0"/>
    <n v="4"/>
    <x v="1"/>
    <x v="4"/>
    <x v="0"/>
    <s v="code_1                          "/>
    <s v="CHAR(6)                         "/>
    <s v="        code_1                          CHAR(6)                         NOT NULL,"/>
  </r>
  <r>
    <x v="1"/>
    <s v="accthier_table"/>
    <n v="5"/>
    <x v="404"/>
    <s v=""/>
    <n v="0"/>
    <n v="0"/>
    <n v="0"/>
    <n v="5"/>
    <x v="1"/>
    <x v="4"/>
    <x v="0"/>
    <s v="code_2                          "/>
    <s v="CHAR(6)                         "/>
    <s v="        code_2                          CHAR(6)                         NOT NULL,"/>
  </r>
  <r>
    <x v="1"/>
    <s v="accthier_table"/>
    <n v="6"/>
    <x v="405"/>
    <s v=""/>
    <n v="0"/>
    <n v="0"/>
    <n v="0"/>
    <n v="6"/>
    <x v="1"/>
    <x v="4"/>
    <x v="0"/>
    <s v="code_3                          "/>
    <s v="CHAR(6)                         "/>
    <s v="        code_3                          CHAR(6)                         NOT NULL,"/>
  </r>
  <r>
    <x v="1"/>
    <s v="accthier_table"/>
    <n v="7"/>
    <x v="406"/>
    <s v=""/>
    <n v="0"/>
    <n v="0"/>
    <n v="0"/>
    <n v="7"/>
    <x v="1"/>
    <x v="4"/>
    <x v="0"/>
    <s v="code_4                          "/>
    <s v="CHAR(6)                         "/>
    <s v="        code_4                          CHAR(6)                         NOT NULL,"/>
  </r>
  <r>
    <x v="1"/>
    <s v="accthier_table"/>
    <n v="12"/>
    <x v="2"/>
    <s v="smalldatetime"/>
    <m/>
    <m/>
    <n v="0"/>
    <n v="12"/>
    <x v="2"/>
    <x v="2"/>
    <x v="1"/>
    <s v="refresh_date                    "/>
    <s v="DATETIME2                       "/>
    <s v="        refresh_date                    DATETIME2                       NOT NULL,"/>
  </r>
  <r>
    <x v="1"/>
    <s v="accthier_table"/>
    <n v="13"/>
    <x v="411"/>
    <s v=""/>
    <n v="0"/>
    <n v="0"/>
    <n v="0"/>
    <n v="13"/>
    <x v="6"/>
    <x v="2"/>
    <x v="0"/>
    <s v="accthier_table_id               "/>
    <s v="DECIMAL(10,0)                   "/>
    <s v="        accthier_table_id               DECIMAL(10,0)                   NOT NULL,"/>
  </r>
  <r>
    <x v="1"/>
    <s v="orgnhier_table"/>
    <n v="0"/>
    <x v="246"/>
    <s v="char"/>
    <n v="6"/>
    <m/>
    <n v="0"/>
    <n v="0"/>
    <x v="1"/>
    <x v="4"/>
    <x v="0"/>
    <s v="orgn_code                       "/>
    <s v="CHAR(6)                         "/>
    <s v="        rowguid                     UNIQUEIDENTIFIER ROWGUIDCOL    NOT NULL DEFAULT NEWSEQUENTIALID(),_x000d_        version_number              ROWVERSION_x000d_    )_x000d_END TRY_x000d_BEGIN CATCH_x000d_    EXEC dbo.PrintError_x000d_    EXEC dbo.LogError_x000d_END CATCH_x000d__x000d_PRINT '-- coa_db.orgnhier_table'_x000d_BEGIN TRY_x000d_    CREATE TABLE coa_db.orgnhier_table_x000d_    (_x000d_        orgn_code                       CHAR(6)                         NOT NULL,"/>
  </r>
  <r>
    <x v="1"/>
    <s v="orgnhier_table"/>
    <n v="1"/>
    <x v="400"/>
    <s v=""/>
    <n v="0"/>
    <n v="0"/>
    <n v="0"/>
    <n v="1"/>
    <x v="1"/>
    <x v="1"/>
    <x v="0"/>
    <s v="[top]                           "/>
    <s v="CHAR(1)                         "/>
    <s v="        [top]                           CHAR(1)                         NOT NULL,"/>
  </r>
  <r>
    <x v="1"/>
    <s v="orgnhier_table"/>
    <n v="2"/>
    <x v="401"/>
    <s v=""/>
    <n v="0"/>
    <n v="0"/>
    <n v="0"/>
    <n v="2"/>
    <x v="1"/>
    <x v="1"/>
    <x v="0"/>
    <s v="bottom                          "/>
    <s v="CHAR(1)                         "/>
    <s v="        bottom                          CHAR(1)                         NOT NULL,"/>
  </r>
  <r>
    <x v="1"/>
    <s v="orgnhier_table"/>
    <n v="3"/>
    <x v="402"/>
    <s v=""/>
    <n v="0"/>
    <n v="0"/>
    <n v="0"/>
    <n v="3"/>
    <x v="0"/>
    <x v="0"/>
    <x v="0"/>
    <s v="code_level                      "/>
    <s v="SMALLINT                        "/>
    <s v="        code_level                      SMALLINT                        NOT NULL,"/>
  </r>
  <r>
    <x v="1"/>
    <s v="orgnhier_table"/>
    <n v="4"/>
    <x v="403"/>
    <s v=""/>
    <n v="0"/>
    <n v="0"/>
    <n v="0"/>
    <n v="4"/>
    <x v="1"/>
    <x v="4"/>
    <x v="0"/>
    <s v="code_1                          "/>
    <s v="CHAR(6)                         "/>
    <s v="        code_1                          CHAR(6)                         NOT NULL,"/>
  </r>
  <r>
    <x v="1"/>
    <s v="orgnhier_table"/>
    <n v="5"/>
    <x v="404"/>
    <s v=""/>
    <n v="0"/>
    <n v="0"/>
    <n v="0"/>
    <n v="5"/>
    <x v="1"/>
    <x v="4"/>
    <x v="0"/>
    <s v="code_2                          "/>
    <s v="CHAR(6)                         "/>
    <s v="        code_2                          CHAR(6)                         NOT NULL,"/>
  </r>
  <r>
    <x v="1"/>
    <s v="orgnhier_table"/>
    <n v="6"/>
    <x v="405"/>
    <s v=""/>
    <n v="0"/>
    <n v="0"/>
    <n v="0"/>
    <n v="6"/>
    <x v="1"/>
    <x v="4"/>
    <x v="0"/>
    <s v="code_3                          "/>
    <s v="CHAR(6)                         "/>
    <s v="        code_3                          CHAR(6)                         NOT NULL,"/>
  </r>
  <r>
    <x v="1"/>
    <s v="orgnhier_table"/>
    <n v="7"/>
    <x v="406"/>
    <s v=""/>
    <n v="0"/>
    <n v="0"/>
    <n v="0"/>
    <n v="7"/>
    <x v="1"/>
    <x v="4"/>
    <x v="0"/>
    <s v="code_4                          "/>
    <s v="CHAR(6)                         "/>
    <s v="        code_4                          CHAR(6)                         NOT NULL,"/>
  </r>
  <r>
    <x v="1"/>
    <s v="orgnhier_table"/>
    <n v="8"/>
    <x v="407"/>
    <s v=""/>
    <n v="0"/>
    <n v="0"/>
    <n v="0"/>
    <n v="8"/>
    <x v="1"/>
    <x v="4"/>
    <x v="0"/>
    <s v="code_5                          "/>
    <s v="CHAR(6)                         "/>
    <s v="        code_5                          CHAR(6)                         NOT NULL,"/>
  </r>
  <r>
    <x v="1"/>
    <s v="orgnhier_table"/>
    <n v="9"/>
    <x v="412"/>
    <s v=""/>
    <n v="0"/>
    <n v="0"/>
    <n v="0"/>
    <n v="9"/>
    <x v="1"/>
    <x v="4"/>
    <x v="0"/>
    <s v="code_6                          "/>
    <s v="CHAR(6)                         "/>
    <s v="        code_6                          CHAR(6)                         NOT NULL,"/>
  </r>
  <r>
    <x v="1"/>
    <s v="orgnhier_table"/>
    <n v="10"/>
    <x v="413"/>
    <s v=""/>
    <n v="0"/>
    <n v="0"/>
    <n v="0"/>
    <n v="10"/>
    <x v="1"/>
    <x v="4"/>
    <x v="0"/>
    <s v="code_7                          "/>
    <s v="CHAR(6)                         "/>
    <s v="        code_7                          CHAR(6)                         NOT NULL,"/>
  </r>
  <r>
    <x v="1"/>
    <s v="orgnhier_table"/>
    <n v="11"/>
    <x v="414"/>
    <s v=""/>
    <n v="0"/>
    <n v="0"/>
    <n v="0"/>
    <n v="11"/>
    <x v="1"/>
    <x v="4"/>
    <x v="0"/>
    <s v="code_8                          "/>
    <s v="CHAR(6)                         "/>
    <s v="        code_8                          CHAR(6)                         NOT NULL,"/>
  </r>
  <r>
    <x v="1"/>
    <s v="orgnhier_table"/>
    <n v="12"/>
    <x v="2"/>
    <s v="smalldatetime"/>
    <m/>
    <m/>
    <n v="0"/>
    <n v="12"/>
    <x v="2"/>
    <x v="2"/>
    <x v="1"/>
    <s v="refresh_date                    "/>
    <s v="DATETIME2                       "/>
    <s v="        refresh_date                    DATETIME2                       NOT NULL,"/>
  </r>
  <r>
    <x v="1"/>
    <s v="orgnhier_table"/>
    <n v="13"/>
    <x v="415"/>
    <s v=""/>
    <n v="0"/>
    <n v="0"/>
    <n v="0"/>
    <n v="13"/>
    <x v="6"/>
    <x v="2"/>
    <x v="0"/>
    <s v="orgnhier_table_id               "/>
    <s v="DECIMAL(10,0)                   "/>
    <s v="        orgnhier_table_id               DECIMAL(10,0)                   NOT NULL,"/>
  </r>
  <r>
    <x v="1"/>
    <s v="rule_class_table"/>
    <n v="0"/>
    <x v="230"/>
    <s v=""/>
    <n v="0"/>
    <n v="0"/>
    <n v="0"/>
    <n v="0"/>
    <x v="1"/>
    <x v="0"/>
    <x v="0"/>
    <s v="unvrs_code                      "/>
    <s v="CHAR(2)                         "/>
    <s v="        rowguid                     UNIQUEIDENTIFIER ROWGUIDCOL    NOT NULL DEFAULT NEWSEQUENTIALID(),_x000d_        version_number              ROWVERSION_x000d_    )_x000d_END TRY_x000d_BEGIN CATCH_x000d_    EXEC dbo.PrintError_x000d_    EXEC dbo.LogError_x000d_END CATCH_x000d__x000d_PRINT '-- coa_db.rule_class_table'_x000d_BEGIN TRY_x000d_    CREATE TABLE coa_db.rule_class_table_x000d_    (_x000d_        unvrs_code                      CHAR(2)                         NOT NULL,"/>
  </r>
  <r>
    <x v="1"/>
    <s v="rule_class_table"/>
    <n v="1"/>
    <x v="12"/>
    <s v="char"/>
    <n v="4"/>
    <m/>
    <n v="0"/>
    <n v="1"/>
    <x v="1"/>
    <x v="3"/>
    <x v="0"/>
    <s v="rule_class_code                 "/>
    <s v="CHAR(4)                         "/>
    <s v="        rule_class_code                 CHAR(4)                         NOT NULL,"/>
  </r>
  <r>
    <x v="1"/>
    <s v="rule_class_table"/>
    <n v="2"/>
    <x v="235"/>
    <s v=""/>
    <n v="0"/>
    <n v="0"/>
    <n v="0"/>
    <n v="2"/>
    <x v="5"/>
    <x v="3"/>
    <x v="0"/>
    <s v="last_actvy_date                 "/>
    <s v="SMALLDATETIME                   "/>
    <s v="        last_actvy_date                 SMALLDATETIME                   NOT NULL,"/>
  </r>
  <r>
    <x v="1"/>
    <s v="rule_class_table"/>
    <n v="3"/>
    <x v="237"/>
    <s v=""/>
    <n v="0"/>
    <n v="0"/>
    <n v="0"/>
    <n v="3"/>
    <x v="4"/>
    <x v="5"/>
    <x v="0"/>
    <s v="user_code                       "/>
    <s v="VARCHAR(8)                      "/>
    <s v="        user_code                       VARCHAR(8)                      NOT NULL,"/>
  </r>
  <r>
    <x v="1"/>
    <s v="rule_class_table"/>
    <n v="4"/>
    <x v="416"/>
    <s v="smalldatetime"/>
    <m/>
    <m/>
    <n v="0"/>
    <n v="4"/>
    <x v="5"/>
    <x v="3"/>
    <x v="0"/>
    <s v="actvy_date                      "/>
    <s v="SMALLDATETIME                   "/>
    <s v="        actvy_date                      SMALLDATETIME                   NOT NULL,"/>
  </r>
  <r>
    <x v="1"/>
    <s v="rule_class_table"/>
    <n v="5"/>
    <x v="417"/>
    <s v=""/>
    <n v="0"/>
    <n v="0"/>
    <n v="0"/>
    <n v="5"/>
    <x v="6"/>
    <x v="18"/>
    <x v="0"/>
    <s v="rule_class_key                  "/>
    <s v="DECIMAL(11,0)                   "/>
    <s v="        rule_class_key                  DECIMAL(11,0)                   NOT NULL,"/>
  </r>
  <r>
    <x v="1"/>
    <s v="rule_class_table"/>
    <n v="6"/>
    <x v="2"/>
    <s v="smalldatetime"/>
    <m/>
    <m/>
    <n v="0"/>
    <n v="6"/>
    <x v="2"/>
    <x v="2"/>
    <x v="1"/>
    <s v="refresh_date                    "/>
    <s v="DATETIME2                       "/>
    <s v="        refresh_date                    DATETIME2                       NOT NULL,"/>
  </r>
  <r>
    <x v="1"/>
    <s v="rule_class_table"/>
    <n v="7"/>
    <x v="418"/>
    <s v=""/>
    <n v="0"/>
    <n v="0"/>
    <n v="0"/>
    <n v="7"/>
    <x v="6"/>
    <x v="2"/>
    <x v="0"/>
    <s v="rule_class_table_id             "/>
    <s v="DECIMAL(10,0)                   "/>
    <s v="        rule_class_table_id             DECIMAL(10,0)                   NOT NULL,"/>
  </r>
  <r>
    <x v="1"/>
    <s v="rule_efctv_table"/>
    <n v="0"/>
    <x v="417"/>
    <s v=""/>
    <n v="0"/>
    <n v="0"/>
    <n v="0"/>
    <n v="0"/>
    <x v="6"/>
    <x v="18"/>
    <x v="0"/>
    <s v="rule_class_key                  "/>
    <s v="DECIMAL(11,0)                   "/>
    <s v="        rowguid                     UNIQUEIDENTIFIER ROWGUIDCOL    NOT NULL DEFAULT NEWSEQUENTIALID(),_x000d_        version_number              ROWVERSION_x000d_    )_x000d_END TRY_x000d_BEGIN CATCH_x000d_    EXEC dbo.PrintError_x000d_    EXEC dbo.LogError_x000d_END CATCH_x000d__x000d_PRINT '-- coa_db.rule_efctv_table'_x000d_BEGIN TRY_x000d_    CREATE TABLE coa_db.rule_efctv_table_x000d_    (_x000d_        rule_class_key                  DECIMAL(11,0)                   NOT NULL,"/>
  </r>
  <r>
    <x v="1"/>
    <s v="rule_efctv_table"/>
    <n v="1"/>
    <x v="419"/>
    <s v=""/>
    <n v="0"/>
    <n v="0"/>
    <n v="0"/>
    <n v="1"/>
    <x v="6"/>
    <x v="18"/>
    <x v="0"/>
    <s v="rule_efctv_key                  "/>
    <s v="DECIMAL(11,0)                   "/>
    <s v="        rule_efctv_key                  DECIMAL(11,0)                   NOT NULL,"/>
  </r>
  <r>
    <x v="1"/>
    <s v="rule_efctv_table"/>
    <n v="2"/>
    <x v="230"/>
    <s v=""/>
    <n v="0"/>
    <n v="0"/>
    <n v="0"/>
    <n v="2"/>
    <x v="1"/>
    <x v="0"/>
    <x v="0"/>
    <s v="unvrs_code                      "/>
    <s v="CHAR(2)                         "/>
    <s v="        unvrs_code                      CHAR(2)                         NOT NULL,"/>
  </r>
  <r>
    <x v="1"/>
    <s v="rule_efctv_table"/>
    <n v="3"/>
    <x v="12"/>
    <s v="char"/>
    <n v="4"/>
    <m/>
    <n v="0"/>
    <n v="3"/>
    <x v="1"/>
    <x v="3"/>
    <x v="0"/>
    <s v="rule_class_code                 "/>
    <s v="CHAR(4)                         "/>
    <s v="        rule_class_code                 CHAR(4)                         NOT NULL,"/>
  </r>
  <r>
    <x v="1"/>
    <s v="rule_efctv_table"/>
    <n v="4"/>
    <x v="233"/>
    <s v="smalldatetime"/>
    <n v="4"/>
    <n v="0"/>
    <n v="1"/>
    <n v="4"/>
    <x v="2"/>
    <x v="2"/>
    <x v="1"/>
    <s v="[start_date]                    "/>
    <s v="DATETIME2                       "/>
    <s v="        [start_date]                    DATETIME2                           NULL,"/>
  </r>
  <r>
    <x v="1"/>
    <s v="rule_efctv_table"/>
    <n v="5"/>
    <x v="234"/>
    <s v="smalldatetime"/>
    <n v="4"/>
    <n v="0"/>
    <n v="1"/>
    <n v="5"/>
    <x v="5"/>
    <x v="3"/>
    <x v="0"/>
    <s v="end_date                        "/>
    <s v="SMALLDATETIME                   "/>
    <s v="        end_date                        SMALLDATETIME                       NULL,"/>
  </r>
  <r>
    <x v="1"/>
    <s v="rule_efctv_table"/>
    <n v="6"/>
    <x v="235"/>
    <s v=""/>
    <n v="0"/>
    <n v="0"/>
    <n v="0"/>
    <n v="6"/>
    <x v="5"/>
    <x v="3"/>
    <x v="0"/>
    <s v="last_actvy_date                 "/>
    <s v="SMALLDATETIME                   "/>
    <s v="        last_actvy_date                 SMALLDATETIME                   NOT NULL,"/>
  </r>
  <r>
    <x v="1"/>
    <s v="rule_efctv_table"/>
    <n v="7"/>
    <x v="236"/>
    <s v=""/>
    <n v="0"/>
    <n v="0"/>
    <n v="0"/>
    <n v="7"/>
    <x v="1"/>
    <x v="1"/>
    <x v="0"/>
    <s v="[status]                        "/>
    <s v="CHAR(1)                         "/>
    <s v="        [status]                        CHAR(1)                         NOT NULL,"/>
  </r>
  <r>
    <x v="1"/>
    <s v="rule_efctv_table"/>
    <n v="8"/>
    <x v="237"/>
    <s v=""/>
    <n v="0"/>
    <n v="0"/>
    <n v="0"/>
    <n v="8"/>
    <x v="4"/>
    <x v="5"/>
    <x v="0"/>
    <s v="user_code                       "/>
    <s v="VARCHAR(8)                      "/>
    <s v="        user_code                       VARCHAR(8)                      NOT NULL,"/>
  </r>
  <r>
    <x v="1"/>
    <s v="rule_efctv_table"/>
    <n v="9"/>
    <x v="420"/>
    <s v=""/>
    <n v="0"/>
    <n v="0"/>
    <n v="0"/>
    <n v="9"/>
    <x v="4"/>
    <x v="7"/>
    <x v="0"/>
    <s v="rule_class_desc                 "/>
    <s v="VARCHAR(35)                     "/>
    <s v="        rule_class_desc                 VARCHAR(35)                     NOT NULL,"/>
  </r>
  <r>
    <x v="1"/>
    <s v="rule_efctv_table"/>
    <n v="10"/>
    <x v="421"/>
    <s v=""/>
    <n v="0"/>
    <n v="0"/>
    <n v="0"/>
    <n v="10"/>
    <x v="1"/>
    <x v="1"/>
    <x v="0"/>
    <s v="rule_class_type                 "/>
    <s v="CHAR(1)                         "/>
    <s v="        rule_class_type                 CHAR(1)                         NOT NULL,"/>
  </r>
  <r>
    <x v="1"/>
    <s v="rule_efctv_table"/>
    <n v="11"/>
    <x v="422"/>
    <s v=""/>
    <n v="0"/>
    <n v="0"/>
    <n v="0"/>
    <n v="11"/>
    <x v="1"/>
    <x v="1"/>
    <x v="0"/>
    <s v="rsrv_bdgt_ind                   "/>
    <s v="CHAR(1)                         "/>
    <s v="        rsrv_bdgt_ind                   CHAR(1)                         NOT NULL,"/>
  </r>
  <r>
    <x v="1"/>
    <s v="rule_efctv_table"/>
    <n v="12"/>
    <x v="423"/>
    <s v=""/>
    <n v="0"/>
    <n v="0"/>
    <n v="0"/>
    <n v="12"/>
    <x v="1"/>
    <x v="1"/>
    <x v="0"/>
    <s v="bal_mthd_ind                    "/>
    <s v="CHAR(1)                         "/>
    <s v="        bal_mthd_ind                    CHAR(1)                         NOT NULL,"/>
  </r>
  <r>
    <x v="1"/>
    <s v="rule_efctv_table"/>
    <n v="13"/>
    <x v="299"/>
    <s v="char"/>
    <n v="1"/>
    <m/>
    <n v="0"/>
    <n v="13"/>
    <x v="1"/>
    <x v="1"/>
    <x v="0"/>
    <s v="cmplt_ind                       "/>
    <s v="CHAR(1)                         "/>
    <s v="        cmplt_ind                       CHAR(1)                         NOT NULL,"/>
  </r>
  <r>
    <x v="1"/>
    <s v="rule_efctv_table"/>
    <n v="14"/>
    <x v="2"/>
    <s v="smalldatetime"/>
    <m/>
    <m/>
    <n v="0"/>
    <n v="14"/>
    <x v="2"/>
    <x v="2"/>
    <x v="1"/>
    <s v="refresh_date                    "/>
    <s v="DATETIME2                       "/>
    <s v="        refresh_date                    DATETIME2                       NOT NULL,"/>
  </r>
  <r>
    <x v="1"/>
    <s v="rule_efctv_table"/>
    <n v="15"/>
    <x v="424"/>
    <s v=""/>
    <n v="0"/>
    <n v="0"/>
    <n v="0"/>
    <n v="15"/>
    <x v="6"/>
    <x v="2"/>
    <x v="0"/>
    <s v="rule_efctv_table_id             "/>
    <s v="DECIMAL(10,0)                   "/>
    <s v="        rule_efctv_table_id             DECIMAL(10,0)                   NOT NULL,"/>
  </r>
  <r>
    <x v="1"/>
    <s v="rule_edits_table"/>
    <n v="0"/>
    <x v="419"/>
    <s v=""/>
    <n v="0"/>
    <n v="0"/>
    <n v="0"/>
    <n v="0"/>
    <x v="6"/>
    <x v="18"/>
    <x v="0"/>
    <s v="rule_efctv_key                  "/>
    <s v="DECIMAL(11,0)                   "/>
    <s v="        rowguid                     UNIQUEIDENTIFIER ROWGUIDCOL    NOT NULL DEFAULT NEWSEQUENTIALID(),_x000d_        version_number              ROWVERSION_x000d_    )_x000d_END TRY_x000d_BEGIN CATCH_x000d_    EXEC dbo.PrintError_x000d_    EXEC dbo.LogError_x000d_END CATCH_x000d__x000d_PRINT '-- coa_db.rule_edits_table'_x000d_BEGIN TRY_x000d_    CREATE TABLE coa_db.rule_edits_table_x000d_    (_x000d_        rule_efctv_key                  DECIMAL(11,0)                   NOT NULL,"/>
  </r>
  <r>
    <x v="1"/>
    <s v="rule_edits_table"/>
    <n v="1"/>
    <x v="230"/>
    <s v=""/>
    <n v="0"/>
    <n v="0"/>
    <n v="0"/>
    <n v="1"/>
    <x v="1"/>
    <x v="0"/>
    <x v="0"/>
    <s v="unvrs_code                      "/>
    <s v="CHAR(2)                         "/>
    <s v="        unvrs_code                      CHAR(2)                         NOT NULL,"/>
  </r>
  <r>
    <x v="1"/>
    <s v="rule_edits_table"/>
    <n v="2"/>
    <x v="12"/>
    <s v="char"/>
    <n v="4"/>
    <m/>
    <n v="0"/>
    <n v="2"/>
    <x v="1"/>
    <x v="3"/>
    <x v="0"/>
    <s v="rule_class_code                 "/>
    <s v="CHAR(4)                         "/>
    <s v="        rule_class_code                 CHAR(4)                         NOT NULL,"/>
  </r>
  <r>
    <x v="1"/>
    <s v="rule_edits_table"/>
    <n v="3"/>
    <x v="425"/>
    <s v="int"/>
    <n v="4"/>
    <n v="0"/>
    <n v="0"/>
    <n v="3"/>
    <x v="0"/>
    <x v="0"/>
    <x v="0"/>
    <s v="seq_nmbr                        "/>
    <s v="SMALLINT                        "/>
    <s v="        seq_nmbr                        SMALLINT                        NOT NULL,"/>
  </r>
  <r>
    <x v="1"/>
    <s v="rule_edits_table"/>
    <n v="4"/>
    <x v="426"/>
    <s v=""/>
    <n v="0"/>
    <n v="0"/>
    <n v="0"/>
    <n v="4"/>
    <x v="4"/>
    <x v="3"/>
    <x v="0"/>
    <s v="edit_code                       "/>
    <s v="VARCHAR(4)                      "/>
    <s v="        edit_code                       VARCHAR(4)                      NOT NULL,"/>
  </r>
  <r>
    <x v="1"/>
    <s v="rule_edits_table"/>
    <n v="5"/>
    <x v="235"/>
    <s v=""/>
    <n v="0"/>
    <n v="0"/>
    <n v="0"/>
    <n v="5"/>
    <x v="5"/>
    <x v="3"/>
    <x v="0"/>
    <s v="last_actvy_date                 "/>
    <s v="SMALLDATETIME                   "/>
    <s v="        last_actvy_date                 SMALLDATETIME                   NOT NULL,"/>
  </r>
  <r>
    <x v="1"/>
    <s v="rule_edits_table"/>
    <n v="6"/>
    <x v="237"/>
    <s v=""/>
    <n v="0"/>
    <n v="0"/>
    <n v="0"/>
    <n v="6"/>
    <x v="4"/>
    <x v="5"/>
    <x v="0"/>
    <s v="user_code                       "/>
    <s v="VARCHAR(8)                      "/>
    <s v="        user_code                       VARCHAR(8)                      NOT NULL,"/>
  </r>
  <r>
    <x v="1"/>
    <s v="rule_edits_table"/>
    <n v="7"/>
    <x v="427"/>
    <s v=""/>
    <n v="0"/>
    <n v="0"/>
    <n v="0"/>
    <n v="7"/>
    <x v="1"/>
    <x v="1"/>
    <x v="0"/>
    <s v="error_svrty_ind                 "/>
    <s v="CHAR(1)                         "/>
    <s v="        error_svrty_ind                 CHAR(1)                         NOT NULL,"/>
  </r>
  <r>
    <x v="1"/>
    <s v="rule_edits_table"/>
    <n v="8"/>
    <x v="428"/>
    <s v=""/>
    <n v="0"/>
    <n v="0"/>
    <n v="0"/>
    <n v="8"/>
    <x v="1"/>
    <x v="1"/>
    <x v="0"/>
    <s v="cntnu_error_ind                 "/>
    <s v="CHAR(1)                         "/>
    <s v="        cntnu_error_ind                 CHAR(1)                         NOT NULL,"/>
  </r>
  <r>
    <x v="1"/>
    <s v="rule_edits_table"/>
    <n v="9"/>
    <x v="429"/>
    <s v=""/>
    <n v="0"/>
    <n v="0"/>
    <n v="0"/>
    <n v="9"/>
    <x v="4"/>
    <x v="19"/>
    <x v="0"/>
    <s v="error_msg                       "/>
    <s v="VARCHAR(39)                     "/>
    <s v="        error_msg                       VARCHAR(39)                     NOT NULL,"/>
  </r>
  <r>
    <x v="1"/>
    <s v="rule_edits_table"/>
    <n v="10"/>
    <x v="430"/>
    <s v=""/>
    <n v="0"/>
    <n v="0"/>
    <n v="0"/>
    <n v="10"/>
    <x v="4"/>
    <x v="9"/>
    <x v="0"/>
    <s v="oper                            "/>
    <s v="VARCHAR(3)                      "/>
    <s v="        oper                            VARCHAR(3)                      NOT NULL,"/>
  </r>
  <r>
    <x v="1"/>
    <s v="rule_edits_table"/>
    <n v="11"/>
    <x v="431"/>
    <s v=""/>
    <n v="0"/>
    <n v="0"/>
    <n v="0"/>
    <n v="11"/>
    <x v="4"/>
    <x v="10"/>
    <x v="0"/>
    <s v="ltrl_field_1                    "/>
    <s v="VARCHAR(30)                     "/>
    <s v="        ltrl_field_1                    VARCHAR(30)                     NOT NULL,"/>
  </r>
  <r>
    <x v="1"/>
    <s v="rule_edits_table"/>
    <n v="12"/>
    <x v="432"/>
    <s v=""/>
    <n v="0"/>
    <n v="0"/>
    <n v="0"/>
    <n v="12"/>
    <x v="4"/>
    <x v="10"/>
    <x v="0"/>
    <s v="ltrl_field_2                    "/>
    <s v="VARCHAR(30)                     "/>
    <s v="        ltrl_field_2                    VARCHAR(30)                     NOT NULL,"/>
  </r>
  <r>
    <x v="1"/>
    <s v="rule_edits_table"/>
    <n v="13"/>
    <x v="433"/>
    <s v=""/>
    <n v="0"/>
    <n v="0"/>
    <n v="0"/>
    <n v="13"/>
    <x v="4"/>
    <x v="10"/>
    <x v="0"/>
    <s v="elmnt_name                      "/>
    <s v="VARCHAR(30)                     "/>
    <s v="        elmnt_name                      VARCHAR(30)                     NOT NULL,"/>
  </r>
  <r>
    <x v="1"/>
    <s v="rule_edits_table"/>
    <n v="14"/>
    <x v="2"/>
    <s v="smalldatetime"/>
    <m/>
    <m/>
    <n v="0"/>
    <n v="14"/>
    <x v="2"/>
    <x v="2"/>
    <x v="1"/>
    <s v="refresh_date                    "/>
    <s v="DATETIME2                       "/>
    <s v="        refresh_date                    DATETIME2                       NOT NULL,"/>
  </r>
  <r>
    <x v="1"/>
    <s v="rule_edits_table"/>
    <n v="15"/>
    <x v="434"/>
    <s v=""/>
    <n v="0"/>
    <n v="0"/>
    <n v="0"/>
    <n v="15"/>
    <x v="6"/>
    <x v="2"/>
    <x v="0"/>
    <s v="rule_edits_table_id             "/>
    <s v="DECIMAL(10,0)                   "/>
    <s v="        rule_edits_table_id             DECIMAL(10,0)                   NOT NULL,"/>
  </r>
  <r>
    <x v="1"/>
    <s v="rule_actns_table"/>
    <n v="0"/>
    <x v="419"/>
    <s v=""/>
    <n v="0"/>
    <n v="0"/>
    <n v="0"/>
    <n v="0"/>
    <x v="6"/>
    <x v="18"/>
    <x v="0"/>
    <s v="rule_efctv_key                  "/>
    <s v="DECIMAL(11,0)                   "/>
    <s v="        rowguid                     UNIQUEIDENTIFIER ROWGUIDCOL    NOT NULL DEFAULT NEWSEQUENTIALID(),_x000d_        version_number              ROWVERSION_x000d_    )_x000d_END TRY_x000d_BEGIN CATCH_x000d_    EXEC dbo.PrintError_x000d_    EXEC dbo.LogError_x000d_END CATCH_x000d__x000d_PRINT '-- coa_db.rule_actns_table'_x000d_BEGIN TRY_x000d_    CREATE TABLE coa_db.rule_actns_table_x000d_    (_x000d_        rule_efctv_key                  DECIMAL(11,0)                   NOT NULL,"/>
  </r>
  <r>
    <x v="1"/>
    <s v="rule_actns_table"/>
    <n v="1"/>
    <x v="230"/>
    <s v=""/>
    <n v="0"/>
    <n v="0"/>
    <n v="0"/>
    <n v="1"/>
    <x v="1"/>
    <x v="0"/>
    <x v="0"/>
    <s v="unvrs_code                      "/>
    <s v="CHAR(2)                         "/>
    <s v="        unvrs_code                      CHAR(2)                         NOT NULL,"/>
  </r>
  <r>
    <x v="1"/>
    <s v="rule_actns_table"/>
    <n v="2"/>
    <x v="12"/>
    <s v="char"/>
    <n v="4"/>
    <m/>
    <n v="0"/>
    <n v="2"/>
    <x v="1"/>
    <x v="3"/>
    <x v="0"/>
    <s v="rule_class_code                 "/>
    <s v="CHAR(4)                         "/>
    <s v="        rule_class_code                 CHAR(4)                         NOT NULL,"/>
  </r>
  <r>
    <x v="1"/>
    <s v="rule_actns_table"/>
    <n v="3"/>
    <x v="425"/>
    <s v="int"/>
    <n v="4"/>
    <n v="0"/>
    <n v="0"/>
    <n v="3"/>
    <x v="0"/>
    <x v="0"/>
    <x v="0"/>
    <s v="seq_nmbr                        "/>
    <s v="SMALLINT                        "/>
    <s v="        seq_nmbr                        SMALLINT                        NOT NULL,"/>
  </r>
  <r>
    <x v="1"/>
    <s v="rule_actns_table"/>
    <n v="4"/>
    <x v="435"/>
    <s v="char"/>
    <n v="4"/>
    <m/>
    <n v="0"/>
    <n v="4"/>
    <x v="4"/>
    <x v="3"/>
    <x v="0"/>
    <s v="proc_code                       "/>
    <s v="VARCHAR(4)                      "/>
    <s v="        proc_code                       VARCHAR(4)                      NOT NULL,"/>
  </r>
  <r>
    <x v="1"/>
    <s v="rule_actns_table"/>
    <n v="5"/>
    <x v="235"/>
    <s v=""/>
    <n v="0"/>
    <n v="0"/>
    <n v="0"/>
    <n v="5"/>
    <x v="5"/>
    <x v="3"/>
    <x v="0"/>
    <s v="last_actvy_date                 "/>
    <s v="SMALLDATETIME                   "/>
    <s v="        last_actvy_date                 SMALLDATETIME                   NOT NULL,"/>
  </r>
  <r>
    <x v="1"/>
    <s v="rule_actns_table"/>
    <n v="6"/>
    <x v="237"/>
    <s v=""/>
    <n v="0"/>
    <n v="0"/>
    <n v="0"/>
    <n v="6"/>
    <x v="4"/>
    <x v="5"/>
    <x v="0"/>
    <s v="user_code                       "/>
    <s v="VARCHAR(8)                      "/>
    <s v="        user_code                       VARCHAR(8)                      NOT NULL,"/>
  </r>
  <r>
    <x v="1"/>
    <s v="rule_actns_table"/>
    <n v="7"/>
    <x v="436"/>
    <s v=""/>
    <n v="0"/>
    <n v="0"/>
    <n v="0"/>
    <n v="7"/>
    <x v="1"/>
    <x v="1"/>
    <x v="0"/>
    <s v="pstng_actn_ind                  "/>
    <s v="CHAR(1)                         "/>
    <s v="        pstng_actn_ind                  CHAR(1)                         NOT NULL,"/>
  </r>
  <r>
    <x v="1"/>
    <s v="rule_actns_table"/>
    <n v="8"/>
    <x v="437"/>
    <s v=""/>
    <n v="0"/>
    <n v="0"/>
    <n v="0"/>
    <n v="8"/>
    <x v="1"/>
    <x v="1"/>
    <x v="0"/>
    <s v="acrl_impact_ind                 "/>
    <s v="CHAR(1)                         "/>
    <s v="        acrl_impact_ind                 CHAR(1)                         NOT NULL,"/>
  </r>
  <r>
    <x v="1"/>
    <s v="rule_actns_table"/>
    <n v="9"/>
    <x v="231"/>
    <s v=""/>
    <n v="0"/>
    <n v="0"/>
    <n v="0"/>
    <n v="9"/>
    <x v="1"/>
    <x v="1"/>
    <x v="0"/>
    <s v="coa_code                        "/>
    <s v="CHAR(1)                         "/>
    <s v="        coa_code                        CHAR(1)                         NOT NULL,"/>
  </r>
  <r>
    <x v="1"/>
    <s v="rule_actns_table"/>
    <n v="10"/>
    <x v="232"/>
    <s v="char"/>
    <n v="10"/>
    <n v="0"/>
    <n v="0"/>
    <n v="10"/>
    <x v="1"/>
    <x v="2"/>
    <x v="0"/>
    <s v="index_code                      "/>
    <s v="CHAR(10)                        "/>
    <s v="        index_code                      CHAR(10)                        NOT NULL,"/>
  </r>
  <r>
    <x v="1"/>
    <s v="rule_actns_table"/>
    <n v="11"/>
    <x v="245"/>
    <s v="char"/>
    <n v="6"/>
    <n v="0"/>
    <n v="0"/>
    <n v="11"/>
    <x v="1"/>
    <x v="4"/>
    <x v="0"/>
    <s v="fund_code                       "/>
    <s v="CHAR(6)                         "/>
    <s v="        fund_code                       CHAR(6)                         NOT NULL,"/>
  </r>
  <r>
    <x v="1"/>
    <s v="rule_actns_table"/>
    <n v="12"/>
    <x v="246"/>
    <s v="char"/>
    <n v="6"/>
    <m/>
    <n v="0"/>
    <n v="12"/>
    <x v="1"/>
    <x v="4"/>
    <x v="0"/>
    <s v="orgn_code                       "/>
    <s v="CHAR(6)                         "/>
    <s v="        orgn_code                       CHAR(6)                         NOT NULL,"/>
  </r>
  <r>
    <x v="1"/>
    <s v="rule_actns_table"/>
    <n v="13"/>
    <x v="247"/>
    <s v="char"/>
    <n v="6"/>
    <m/>
    <n v="0"/>
    <n v="13"/>
    <x v="1"/>
    <x v="4"/>
    <x v="0"/>
    <s v="acct_code                       "/>
    <s v="CHAR(6)                         "/>
    <s v="        acct_code                       CHAR(6)                         NOT NULL,"/>
  </r>
  <r>
    <x v="1"/>
    <s v="rule_actns_table"/>
    <n v="14"/>
    <x v="248"/>
    <s v="char"/>
    <n v="6"/>
    <m/>
    <n v="0"/>
    <n v="14"/>
    <x v="1"/>
    <x v="4"/>
    <x v="0"/>
    <s v="prog_code                       "/>
    <s v="CHAR(6)                         "/>
    <s v="        prog_code                       CHAR(6)                         NOT NULL,"/>
  </r>
  <r>
    <x v="1"/>
    <s v="rule_actns_table"/>
    <n v="15"/>
    <x v="249"/>
    <s v=""/>
    <m/>
    <m/>
    <n v="0"/>
    <n v="15"/>
    <x v="1"/>
    <x v="4"/>
    <x v="0"/>
    <s v="actv_code                       "/>
    <s v="CHAR(6)                         "/>
    <s v="        actv_code                       CHAR(6)                         NOT NULL,"/>
  </r>
  <r>
    <x v="1"/>
    <s v="rule_actns_table"/>
    <n v="16"/>
    <x v="250"/>
    <s v="char"/>
    <n v="6"/>
    <m/>
    <n v="0"/>
    <n v="16"/>
    <x v="1"/>
    <x v="4"/>
    <x v="0"/>
    <s v="lctn_code                       "/>
    <s v="CHAR(6)                         "/>
    <s v="        lctn_code                       CHAR(6)                         NOT NULL,"/>
  </r>
  <r>
    <x v="1"/>
    <s v="rule_actns_table"/>
    <n v="17"/>
    <x v="2"/>
    <s v="smalldatetime"/>
    <m/>
    <m/>
    <n v="0"/>
    <n v="17"/>
    <x v="2"/>
    <x v="2"/>
    <x v="1"/>
    <s v="refresh_date                    "/>
    <s v="DATETIME2                       "/>
    <s v="        refresh_date                    DATETIME2                       NOT NULL,"/>
  </r>
  <r>
    <x v="1"/>
    <s v="rule_actns_table"/>
    <n v="18"/>
    <x v="438"/>
    <s v=""/>
    <n v="0"/>
    <n v="0"/>
    <n v="0"/>
    <n v="18"/>
    <x v="6"/>
    <x v="2"/>
    <x v="0"/>
    <s v="rule_actns_table_id             "/>
    <s v="DECIMAL(10,0)                   "/>
    <s v="        rule_actns_table_id             DECIMAL(10,0)                   NOT NULL,"/>
  </r>
  <r>
    <x v="1"/>
    <s v="fiscal_year_table"/>
    <n v="0"/>
    <x v="230"/>
    <s v=""/>
    <n v="0"/>
    <n v="0"/>
    <n v="0"/>
    <n v="0"/>
    <x v="1"/>
    <x v="0"/>
    <x v="0"/>
    <s v="unvrs_code                      "/>
    <s v="CHAR(2)                         "/>
    <s v="        rowguid                     UNIQUEIDENTIFIER ROWGUIDCOL    NOT NULL DEFAULT NEWSEQUENTIALID(),_x000d_        version_number              ROWVERSION_x000d_    )_x000d_END TRY_x000d_BEGIN CATCH_x000d_    EXEC dbo.PrintError_x000d_    EXEC dbo.LogError_x000d_END CATCH_x000d__x000d_PRINT '-- coa_db.fiscal_year_table'_x000d_BEGIN TRY_x000d_    CREATE TABLE coa_db.fiscal_year_table_x000d_    (_x000d_        unvrs_code                      CHAR(2)                         NOT NULL,"/>
  </r>
  <r>
    <x v="1"/>
    <s v="fiscal_year_table"/>
    <n v="1"/>
    <x v="231"/>
    <s v=""/>
    <n v="0"/>
    <n v="0"/>
    <n v="0"/>
    <n v="1"/>
    <x v="1"/>
    <x v="1"/>
    <x v="0"/>
    <s v="coa_code                        "/>
    <s v="CHAR(1)                         "/>
    <s v="        coa_code                        CHAR(1)                         NOT NULL,"/>
  </r>
  <r>
    <x v="1"/>
    <s v="fiscal_year_table"/>
    <n v="2"/>
    <x v="439"/>
    <s v="smallint"/>
    <n v="2"/>
    <m/>
    <n v="0"/>
    <n v="2"/>
    <x v="1"/>
    <x v="3"/>
    <x v="0"/>
    <s v="full_fscl_yr                    "/>
    <s v="CHAR(4)                         "/>
    <s v="        full_fscl_yr                    CHAR(4)                         NOT NULL,"/>
  </r>
  <r>
    <x v="1"/>
    <s v="fiscal_year_table"/>
    <n v="3"/>
    <x v="440"/>
    <s v="tinyint"/>
    <n v="1"/>
    <m/>
    <n v="0"/>
    <n v="3"/>
    <x v="1"/>
    <x v="0"/>
    <x v="0"/>
    <s v="fscl_yr                         "/>
    <s v="CHAR(2)                         "/>
    <s v="        fscl_yr                         CHAR(2)                         NOT NULL,"/>
  </r>
  <r>
    <x v="1"/>
    <s v="fiscal_year_table"/>
    <n v="4"/>
    <x v="235"/>
    <s v=""/>
    <n v="0"/>
    <n v="0"/>
    <n v="0"/>
    <n v="4"/>
    <x v="5"/>
    <x v="3"/>
    <x v="0"/>
    <s v="last_actvy_date                 "/>
    <s v="SMALLDATETIME                   "/>
    <s v="        last_actvy_date                 SMALLDATETIME                   NOT NULL,"/>
  </r>
  <r>
    <x v="1"/>
    <s v="fiscal_year_table"/>
    <n v="5"/>
    <x v="237"/>
    <s v=""/>
    <n v="0"/>
    <n v="0"/>
    <n v="0"/>
    <n v="5"/>
    <x v="4"/>
    <x v="5"/>
    <x v="0"/>
    <s v="user_code                       "/>
    <s v="VARCHAR(8)                      "/>
    <s v="        user_code                       VARCHAR(8)                      NOT NULL,"/>
  </r>
  <r>
    <x v="1"/>
    <s v="fiscal_year_table"/>
    <n v="6"/>
    <x v="441"/>
    <s v="smallint"/>
    <m/>
    <n v="0"/>
    <n v="0"/>
    <n v="6"/>
    <x v="6"/>
    <x v="0"/>
    <x v="0"/>
    <s v="nmbr_of_prds                    "/>
    <s v="DECIMAL(2,0)                    "/>
    <s v="        nmbr_of_prds                    DECIMAL(2,0)                    NOT NULL,"/>
  </r>
  <r>
    <x v="1"/>
    <s v="fiscal_year_table"/>
    <n v="7"/>
    <x v="442"/>
    <s v=""/>
    <n v="0"/>
    <n v="0"/>
    <n v="0"/>
    <n v="7"/>
    <x v="5"/>
    <x v="3"/>
    <x v="0"/>
    <s v="fscl_yr_start_date              "/>
    <s v="SMALLDATETIME                   "/>
    <s v="        fscl_yr_start_date              SMALLDATETIME                   NOT NULL,"/>
  </r>
  <r>
    <x v="1"/>
    <s v="fiscal_year_table"/>
    <n v="8"/>
    <x v="443"/>
    <s v=""/>
    <n v="0"/>
    <n v="0"/>
    <n v="0"/>
    <n v="8"/>
    <x v="5"/>
    <x v="3"/>
    <x v="0"/>
    <s v="fscl_yr_end_date                "/>
    <s v="SMALLDATETIME                   "/>
    <s v="        fscl_yr_end_date                SMALLDATETIME                   NOT NULL,"/>
  </r>
  <r>
    <x v="1"/>
    <s v="fiscal_year_table"/>
    <n v="9"/>
    <x v="444"/>
    <s v=""/>
    <n v="0"/>
    <n v="0"/>
    <n v="0"/>
    <n v="9"/>
    <x v="1"/>
    <x v="1"/>
    <x v="0"/>
    <s v="acrl_prd_status                 "/>
    <s v="CHAR(1)                         "/>
    <s v="        acrl_prd_status                 CHAR(1)                         NOT NULL,"/>
  </r>
  <r>
    <x v="1"/>
    <s v="fiscal_year_table"/>
    <n v="10"/>
    <x v="445"/>
    <s v=""/>
    <n v="0"/>
    <n v="0"/>
    <n v="0"/>
    <n v="10"/>
    <x v="1"/>
    <x v="1"/>
    <x v="0"/>
    <s v="prd_0_purge_flag                "/>
    <s v="CHAR(1)                         "/>
    <s v="        prd_0_purge_flag                CHAR(1)                         NOT NULL,"/>
  </r>
  <r>
    <x v="1"/>
    <s v="fiscal_year_table"/>
    <n v="11"/>
    <x v="2"/>
    <s v="smalldatetime"/>
    <m/>
    <m/>
    <n v="0"/>
    <n v="11"/>
    <x v="2"/>
    <x v="2"/>
    <x v="1"/>
    <s v="refresh_date                    "/>
    <s v="DATETIME2                       "/>
    <s v="        refresh_date                    DATETIME2                       NOT NULL,"/>
  </r>
  <r>
    <x v="1"/>
    <s v="fiscal_year_table"/>
    <n v="12"/>
    <x v="446"/>
    <s v=""/>
    <n v="0"/>
    <n v="0"/>
    <n v="0"/>
    <n v="12"/>
    <x v="6"/>
    <x v="2"/>
    <x v="0"/>
    <s v="fiscal_year_table_id            "/>
    <s v="DECIMAL(10,0)                   "/>
    <s v="        fiscal_year_table_id            DECIMAL(10,0)                   NOT NULL,"/>
  </r>
  <r>
    <x v="1"/>
    <s v="period_table"/>
    <n v="0"/>
    <x v="230"/>
    <s v=""/>
    <n v="0"/>
    <n v="0"/>
    <n v="0"/>
    <n v="0"/>
    <x v="1"/>
    <x v="0"/>
    <x v="0"/>
    <s v="unvrs_code                      "/>
    <s v="CHAR(2)                         "/>
    <s v="        rowguid                     UNIQUEIDENTIFIER ROWGUIDCOL    NOT NULL DEFAULT NEWSEQUENTIALID(),_x000d_        version_number              ROWVERSION_x000d_    )_x000d_END TRY_x000d_BEGIN CATCH_x000d_    EXEC dbo.PrintError_x000d_    EXEC dbo.LogError_x000d_END CATCH_x000d__x000d_PRINT '-- coa_db.period_table'_x000d_BEGIN TRY_x000d_    CREATE TABLE coa_db.period_table_x000d_    (_x000d_        unvrs_code                      CHAR(2)                         NOT NULL,"/>
  </r>
  <r>
    <x v="1"/>
    <s v="period_table"/>
    <n v="1"/>
    <x v="231"/>
    <s v=""/>
    <n v="0"/>
    <n v="0"/>
    <n v="0"/>
    <n v="1"/>
    <x v="1"/>
    <x v="1"/>
    <x v="0"/>
    <s v="coa_code                        "/>
    <s v="CHAR(1)                         "/>
    <s v="        coa_code                        CHAR(1)                         NOT NULL,"/>
  </r>
  <r>
    <x v="1"/>
    <s v="period_table"/>
    <n v="2"/>
    <x v="5"/>
    <s v="int"/>
    <n v="4"/>
    <m/>
    <n v="1"/>
    <n v="2"/>
    <x v="3"/>
    <x v="3"/>
    <x v="0"/>
    <s v="full_accounting_period          "/>
    <s v="INTEGER                         "/>
    <s v="        full_accounting_period          INTEGER                             NULL,"/>
  </r>
  <r>
    <x v="1"/>
    <s v="period_table"/>
    <n v="3"/>
    <x v="440"/>
    <s v="tinyint"/>
    <n v="1"/>
    <m/>
    <n v="0"/>
    <n v="3"/>
    <x v="1"/>
    <x v="0"/>
    <x v="0"/>
    <s v="fscl_yr                         "/>
    <s v="CHAR(2)                         "/>
    <s v="        fscl_yr                         CHAR(2)                         NOT NULL,"/>
  </r>
  <r>
    <x v="1"/>
    <s v="period_table"/>
    <n v="4"/>
    <x v="447"/>
    <s v="smallint"/>
    <m/>
    <n v="0"/>
    <n v="0"/>
    <n v="4"/>
    <x v="1"/>
    <x v="0"/>
    <x v="0"/>
    <s v="prd                             "/>
    <s v="CHAR(2)                         "/>
    <s v="        prd                             CHAR(2)                         NOT NULL,"/>
  </r>
  <r>
    <x v="1"/>
    <s v="period_table"/>
    <n v="5"/>
    <x v="448"/>
    <s v="smalldatetime"/>
    <n v="4"/>
    <n v="0"/>
    <n v="1"/>
    <n v="5"/>
    <x v="5"/>
    <x v="3"/>
    <x v="0"/>
    <s v="prd_start_date                  "/>
    <s v="SMALLDATETIME                   "/>
    <s v="        prd_start_date                  SMALLDATETIME                       NULL,"/>
  </r>
  <r>
    <x v="1"/>
    <s v="period_table"/>
    <n v="6"/>
    <x v="449"/>
    <s v="smalldatetime"/>
    <n v="4"/>
    <n v="0"/>
    <n v="1"/>
    <n v="6"/>
    <x v="5"/>
    <x v="3"/>
    <x v="0"/>
    <s v="prd_end_date                    "/>
    <s v="SMALLDATETIME                   "/>
    <s v="        prd_end_date                    SMALLDATETIME                       NULL,"/>
  </r>
  <r>
    <x v="1"/>
    <s v="period_table"/>
    <n v="7"/>
    <x v="450"/>
    <s v="char"/>
    <n v="1"/>
    <n v="0"/>
    <n v="0"/>
    <n v="7"/>
    <x v="1"/>
    <x v="1"/>
    <x v="0"/>
    <s v="prd_status                      "/>
    <s v="CHAR(1)                         "/>
    <s v="        prd_status                      CHAR(1)                         NOT NULL,"/>
  </r>
  <r>
    <x v="1"/>
    <s v="period_table"/>
    <n v="8"/>
    <x v="451"/>
    <s v=""/>
    <n v="0"/>
    <n v="0"/>
    <n v="0"/>
    <n v="8"/>
    <x v="1"/>
    <x v="1"/>
    <x v="0"/>
    <s v="end_of_qtr_ind                  "/>
    <s v="CHAR(1)                         "/>
    <s v="        end_of_qtr_ind                  CHAR(1)                         NOT NULL,"/>
  </r>
  <r>
    <x v="1"/>
    <s v="period_table"/>
    <n v="9"/>
    <x v="452"/>
    <s v=""/>
    <n v="0"/>
    <n v="0"/>
    <n v="0"/>
    <n v="9"/>
    <x v="1"/>
    <x v="1"/>
    <x v="0"/>
    <s v="prd_purge_flag                  "/>
    <s v="CHAR(1)                         "/>
    <s v="        prd_purge_flag                  CHAR(1)                         NOT NULL,"/>
  </r>
  <r>
    <x v="1"/>
    <s v="period_table"/>
    <n v="10"/>
    <x v="2"/>
    <s v="smalldatetime"/>
    <m/>
    <m/>
    <n v="0"/>
    <n v="10"/>
    <x v="2"/>
    <x v="2"/>
    <x v="1"/>
    <s v="refresh_date                    "/>
    <s v="DATETIME2                       "/>
    <s v="        refresh_date                    DATETIME2                       NOT NULL,"/>
  </r>
  <r>
    <x v="1"/>
    <s v="period_table"/>
    <n v="11"/>
    <x v="453"/>
    <s v=""/>
    <n v="0"/>
    <n v="0"/>
    <n v="0"/>
    <n v="11"/>
    <x v="6"/>
    <x v="2"/>
    <x v="0"/>
    <s v="period_table_id                 "/>
    <s v="DECIMAL(10,0)                   "/>
    <s v="        period_table_id                 DECIMAL(10,0)                   NOT NULL,"/>
  </r>
  <r>
    <x v="1"/>
    <s v="code_lookup"/>
    <n v="0"/>
    <x v="454"/>
    <s v=""/>
    <n v="0"/>
    <n v="0"/>
    <n v="0"/>
    <n v="0"/>
    <x v="4"/>
    <x v="20"/>
    <x v="0"/>
    <s v="code_type                       "/>
    <s v="VARCHAR(25)                     "/>
    <s v="        rowguid                     UNIQUEIDENTIFIER ROWGUIDCOL    NOT NULL DEFAULT NEWSEQUENTIALID(),_x000d_        version_number              ROWVERSION_x000d_    )_x000d_END TRY_x000d_BEGIN CATCH_x000d_    EXEC dbo.PrintError_x000d_    EXEC dbo.LogError_x000d_END CATCH_x000d__x000d_PRINT '-- coa_db.code_lookup'_x000d_BEGIN TRY_x000d_    CREATE TABLE coa_db.code_lookup_x000d_    (_x000d_        code_type                       VARCHAR(25)                     NOT NULL,"/>
  </r>
  <r>
    <x v="1"/>
    <s v="code_lookup"/>
    <n v="1"/>
    <x v="455"/>
    <s v="char"/>
    <n v="3"/>
    <n v="0"/>
    <n v="0"/>
    <n v="1"/>
    <x v="4"/>
    <x v="2"/>
    <x v="0"/>
    <s v="code                            "/>
    <s v="VARCHAR(10)                     "/>
    <s v="        code                            VARCHAR(10)                     NOT NULL,"/>
  </r>
  <r>
    <x v="1"/>
    <s v="code_lookup"/>
    <n v="2"/>
    <x v="456"/>
    <s v="char"/>
    <n v="10"/>
    <m/>
    <n v="0"/>
    <n v="2"/>
    <x v="4"/>
    <x v="2"/>
    <x v="0"/>
    <s v="short_description               "/>
    <s v="VARCHAR(10)                     "/>
    <s v="        short_description               VARCHAR(10)                     NOT NULL,"/>
  </r>
  <r>
    <x v="1"/>
    <s v="code_lookup"/>
    <n v="3"/>
    <x v="457"/>
    <s v=""/>
    <n v="0"/>
    <n v="0"/>
    <n v="0"/>
    <n v="3"/>
    <x v="4"/>
    <x v="21"/>
    <x v="0"/>
    <s v="long_description                "/>
    <s v="VARCHAR(255)                    "/>
    <s v="        long_description                VARCHAR(255)                    NOT NULL,"/>
  </r>
  <r>
    <x v="1"/>
    <s v="code_lookup"/>
    <n v="4"/>
    <x v="458"/>
    <s v=""/>
    <n v="0"/>
    <n v="0"/>
    <n v="0"/>
    <n v="4"/>
    <x v="1"/>
    <x v="1"/>
    <x v="0"/>
    <s v="active_flag                     "/>
    <s v="CHAR(1)                         "/>
    <s v="        active_flag                     CHAR(1)                         NOT NULL,"/>
  </r>
  <r>
    <x v="1"/>
    <s v="code_lookup"/>
    <n v="5"/>
    <x v="2"/>
    <s v="smalldatetime"/>
    <m/>
    <m/>
    <n v="0"/>
    <n v="5"/>
    <x v="2"/>
    <x v="2"/>
    <x v="1"/>
    <s v="refresh_date                    "/>
    <s v="DATETIME2                       "/>
    <s v="        refresh_date                    DATETIME2                       NOT NULL,"/>
  </r>
  <r>
    <x v="1"/>
    <s v="date"/>
    <n v="0"/>
    <x v="459"/>
    <s v=""/>
    <n v="0"/>
    <n v="0"/>
    <n v="0"/>
    <n v="0"/>
    <x v="3"/>
    <x v="3"/>
    <x v="0"/>
    <s v="date_key                        "/>
    <s v="INTEGER                         "/>
    <s v="        rowguid                     UNIQUEIDENTIFIER ROWGUIDCOL    NOT NULL DEFAULT NEWSEQUENTIALID(),_x000d_        version_number              ROWVERSION_x000d_    )_x000d_END TRY_x000d_BEGIN CATCH_x000d_    EXEC dbo.PrintError_x000d_    EXEC dbo.LogError_x000d_END CATCH_x000d__x000d_PRINT '-- coa_db.date'_x000d_BEGIN TRY_x000d_    CREATE TABLE coa_db.date_x000d_    (_x000d_        date_key                        INTEGER                         NOT NULL,"/>
  </r>
  <r>
    <x v="1"/>
    <s v="date"/>
    <n v="1"/>
    <x v="460"/>
    <s v=""/>
    <n v="0"/>
    <n v="0"/>
    <n v="0"/>
    <n v="1"/>
    <x v="2"/>
    <x v="2"/>
    <x v="1"/>
    <s v="[date]                          "/>
    <s v="DATETIME2                       "/>
    <s v="        [date]                          DATETIME2                       NOT NULL,"/>
  </r>
  <r>
    <x v="1"/>
    <s v="date"/>
    <n v="2"/>
    <x v="461"/>
    <s v=""/>
    <n v="0"/>
    <n v="0"/>
    <n v="0"/>
    <n v="2"/>
    <x v="1"/>
    <x v="1"/>
    <x v="0"/>
    <s v="special_fiscal_period_flag      "/>
    <s v="CHAR(1)                         "/>
    <s v="        special_fiscal_period_flag      CHAR(1)                         NOT NULL,"/>
  </r>
  <r>
    <x v="1"/>
    <s v="date"/>
    <n v="3"/>
    <x v="462"/>
    <s v=""/>
    <n v="0"/>
    <n v="0"/>
    <n v="0"/>
    <n v="3"/>
    <x v="0"/>
    <x v="0"/>
    <x v="0"/>
    <s v="day_of_week                     "/>
    <s v="SMALLINT                        "/>
    <s v="        day_of_week                     SMALLINT                        NOT NULL,"/>
  </r>
  <r>
    <x v="1"/>
    <s v="date"/>
    <n v="4"/>
    <x v="463"/>
    <s v=""/>
    <n v="0"/>
    <n v="0"/>
    <n v="0"/>
    <n v="4"/>
    <x v="3"/>
    <x v="3"/>
    <x v="0"/>
    <s v="day_num_in_month                "/>
    <s v="INTEGER                         "/>
    <s v="        day_num_in_month                INTEGER                         NOT NULL,"/>
  </r>
  <r>
    <x v="1"/>
    <s v="date"/>
    <n v="5"/>
    <x v="464"/>
    <s v=""/>
    <n v="0"/>
    <n v="0"/>
    <n v="0"/>
    <n v="5"/>
    <x v="3"/>
    <x v="3"/>
    <x v="0"/>
    <s v="day_num_overall                 "/>
    <s v="INTEGER                         "/>
    <s v="        day_num_overall                 INTEGER                         NOT NULL,"/>
  </r>
  <r>
    <x v="1"/>
    <s v="date"/>
    <n v="6"/>
    <x v="465"/>
    <s v=""/>
    <n v="0"/>
    <n v="0"/>
    <n v="0"/>
    <n v="6"/>
    <x v="1"/>
    <x v="2"/>
    <x v="0"/>
    <s v="day_name                        "/>
    <s v="CHAR(10)                        "/>
    <s v="        day_name                        CHAR(10)                        NOT NULL,"/>
  </r>
  <r>
    <x v="1"/>
    <s v="date"/>
    <n v="7"/>
    <x v="466"/>
    <s v=""/>
    <n v="0"/>
    <n v="0"/>
    <n v="0"/>
    <n v="7"/>
    <x v="1"/>
    <x v="9"/>
    <x v="0"/>
    <s v="day_abbrev                      "/>
    <s v="CHAR(3)                         "/>
    <s v="        day_abbrev                      CHAR(3)                         NOT NULL,"/>
  </r>
  <r>
    <x v="1"/>
    <s v="date"/>
    <n v="8"/>
    <x v="467"/>
    <s v=""/>
    <n v="0"/>
    <n v="0"/>
    <n v="0"/>
    <n v="8"/>
    <x v="1"/>
    <x v="1"/>
    <x v="0"/>
    <s v="weekday_flag                    "/>
    <s v="CHAR(1)                         "/>
    <s v="        weekday_flag                    CHAR(1)                         NOT NULL,"/>
  </r>
  <r>
    <x v="1"/>
    <s v="date"/>
    <n v="9"/>
    <x v="468"/>
    <s v=""/>
    <n v="0"/>
    <n v="0"/>
    <n v="0"/>
    <n v="9"/>
    <x v="0"/>
    <x v="0"/>
    <x v="0"/>
    <s v="week_num_in_year                "/>
    <s v="SMALLINT                        "/>
    <s v="        week_num_in_year                SMALLINT                        NOT NULL,"/>
  </r>
  <r>
    <x v="1"/>
    <s v="date"/>
    <n v="10"/>
    <x v="469"/>
    <s v=""/>
    <n v="0"/>
    <n v="0"/>
    <n v="0"/>
    <n v="10"/>
    <x v="3"/>
    <x v="3"/>
    <x v="0"/>
    <s v="week_num_overall                "/>
    <s v="INTEGER                         "/>
    <s v="        week_num_overall                INTEGER                         NOT NULL,"/>
  </r>
  <r>
    <x v="1"/>
    <s v="date"/>
    <n v="11"/>
    <x v="470"/>
    <s v=""/>
    <n v="0"/>
    <n v="0"/>
    <n v="0"/>
    <n v="11"/>
    <x v="5"/>
    <x v="3"/>
    <x v="0"/>
    <s v="week_begin_date                 "/>
    <s v="SMALLDATETIME                   "/>
    <s v="        week_begin_date                 SMALLDATETIME                   NOT NULL,"/>
  </r>
  <r>
    <x v="1"/>
    <s v="date"/>
    <n v="12"/>
    <x v="471"/>
    <s v=""/>
    <n v="0"/>
    <n v="0"/>
    <n v="0"/>
    <n v="12"/>
    <x v="3"/>
    <x v="3"/>
    <x v="0"/>
    <s v="week_begin_date_key             "/>
    <s v="INTEGER                         "/>
    <s v="        week_begin_date_key             INTEGER                         NOT NULL,"/>
  </r>
  <r>
    <x v="1"/>
    <s v="date"/>
    <n v="13"/>
    <x v="472"/>
    <s v=""/>
    <n v="0"/>
    <n v="0"/>
    <n v="0"/>
    <n v="13"/>
    <x v="0"/>
    <x v="0"/>
    <x v="0"/>
    <s v="month_num                       "/>
    <s v="SMALLINT                        "/>
    <s v="        month_num                       SMALLINT                        NOT NULL,"/>
  </r>
  <r>
    <x v="1"/>
    <s v="date"/>
    <n v="14"/>
    <x v="473"/>
    <s v=""/>
    <n v="0"/>
    <n v="0"/>
    <n v="0"/>
    <n v="14"/>
    <x v="3"/>
    <x v="3"/>
    <x v="0"/>
    <s v="month_num_overall               "/>
    <s v="INTEGER                         "/>
    <s v="        month_num_overall               INTEGER                         NOT NULL,"/>
  </r>
  <r>
    <x v="1"/>
    <s v="date"/>
    <n v="15"/>
    <x v="474"/>
    <s v=""/>
    <n v="0"/>
    <n v="0"/>
    <n v="0"/>
    <n v="15"/>
    <x v="1"/>
    <x v="2"/>
    <x v="0"/>
    <s v="month_name                      "/>
    <s v="CHAR(10)                        "/>
    <s v="        month_name                      CHAR(10)                        NOT NULL,"/>
  </r>
  <r>
    <x v="1"/>
    <s v="date"/>
    <n v="16"/>
    <x v="475"/>
    <s v=""/>
    <n v="0"/>
    <n v="0"/>
    <n v="0"/>
    <n v="16"/>
    <x v="1"/>
    <x v="9"/>
    <x v="0"/>
    <s v="month_abbrev                    "/>
    <s v="CHAR(3)                         "/>
    <s v="        month_abbrev                    CHAR(3)                         NOT NULL,"/>
  </r>
  <r>
    <x v="1"/>
    <s v="date"/>
    <n v="17"/>
    <x v="476"/>
    <s v=""/>
    <n v="0"/>
    <n v="0"/>
    <n v="0"/>
    <n v="17"/>
    <x v="0"/>
    <x v="0"/>
    <x v="0"/>
    <s v="cal_quarter                     "/>
    <s v="SMALLINT                        "/>
    <s v="        cal_quarter                     SMALLINT                        NOT NULL,"/>
  </r>
  <r>
    <x v="1"/>
    <s v="date"/>
    <n v="18"/>
    <x v="477"/>
    <s v=""/>
    <n v="0"/>
    <n v="0"/>
    <n v="0"/>
    <n v="18"/>
    <x v="3"/>
    <x v="3"/>
    <x v="0"/>
    <s v="cal_year                        "/>
    <s v="INTEGER                         "/>
    <s v="        cal_year                        INTEGER                         NOT NULL,"/>
  </r>
  <r>
    <x v="1"/>
    <s v="date"/>
    <n v="19"/>
    <x v="478"/>
    <s v="int"/>
    <n v="4"/>
    <m/>
    <n v="0"/>
    <n v="19"/>
    <x v="3"/>
    <x v="3"/>
    <x v="0"/>
    <s v="cal_year_month                  "/>
    <s v="INTEGER                         "/>
    <s v="        cal_year_month                  INTEGER                         NOT NULL,"/>
  </r>
  <r>
    <x v="1"/>
    <s v="date"/>
    <n v="20"/>
    <x v="479"/>
    <s v=""/>
    <n v="0"/>
    <n v="0"/>
    <n v="0"/>
    <n v="20"/>
    <x v="0"/>
    <x v="0"/>
    <x v="0"/>
    <s v="fiscal_month                    "/>
    <s v="SMALLINT                        "/>
    <s v="        fiscal_month                    SMALLINT                        NOT NULL,"/>
  </r>
  <r>
    <x v="1"/>
    <s v="date"/>
    <n v="21"/>
    <x v="480"/>
    <s v=""/>
    <n v="0"/>
    <n v="0"/>
    <n v="0"/>
    <n v="21"/>
    <x v="0"/>
    <x v="0"/>
    <x v="0"/>
    <s v="fiscal_quarter                  "/>
    <s v="SMALLINT                        "/>
    <s v="        fiscal_quarter                  SMALLINT                        NOT NULL,"/>
  </r>
  <r>
    <x v="1"/>
    <s v="date"/>
    <n v="22"/>
    <x v="481"/>
    <s v="tinyint"/>
    <n v="1"/>
    <m/>
    <n v="0"/>
    <n v="22"/>
    <x v="3"/>
    <x v="3"/>
    <x v="0"/>
    <s v="fiscal_year                     "/>
    <s v="INTEGER                         "/>
    <s v="        fiscal_year                     INTEGER                         NOT NULL,"/>
  </r>
  <r>
    <x v="1"/>
    <s v="date"/>
    <n v="23"/>
    <x v="482"/>
    <s v=""/>
    <n v="0"/>
    <n v="0"/>
    <n v="0"/>
    <n v="23"/>
    <x v="3"/>
    <x v="3"/>
    <x v="0"/>
    <s v="fiscal_period                   "/>
    <s v="INTEGER                         "/>
    <s v="        fiscal_period                   INTEGER                         NOT NULL,"/>
  </r>
  <r>
    <x v="1"/>
    <s v="date"/>
    <n v="24"/>
    <x v="483"/>
    <s v=""/>
    <n v="0"/>
    <n v="0"/>
    <n v="0"/>
    <n v="24"/>
    <x v="1"/>
    <x v="1"/>
    <x v="0"/>
    <s v="last_day_in_month_flag          "/>
    <s v="CHAR(1)                         "/>
    <s v="        last_day_in_month_flag          CHAR(1)                         NOT NULL,"/>
  </r>
  <r>
    <x v="1"/>
    <s v="date"/>
    <n v="25"/>
    <x v="484"/>
    <s v=""/>
    <n v="0"/>
    <n v="0"/>
    <n v="0"/>
    <n v="25"/>
    <x v="2"/>
    <x v="2"/>
    <x v="1"/>
    <s v="same_weekday_year_ago           "/>
    <s v="DATETIME2                       "/>
    <s v="        same_weekday_year_ago           DATETIME2                       NOT NULL,"/>
  </r>
  <r>
    <x v="1"/>
    <s v="fund"/>
    <n v="0"/>
    <x v="485"/>
    <s v=""/>
    <n v="0"/>
    <n v="0"/>
    <n v="0"/>
    <n v="0"/>
    <x v="3"/>
    <x v="3"/>
    <x v="0"/>
    <s v="fund_key                        "/>
    <s v="INTEGER                         "/>
    <s v="        rowguid                     UNIQUEIDENTIFIER ROWGUIDCOL    NOT NULL DEFAULT NEWSEQUENTIALID(),_x000d_        version_number              ROWVERSION_x000d_    )_x000d_END TRY_x000d_BEGIN CATCH_x000d_    EXEC dbo.PrintError_x000d_    EXEC dbo.LogError_x000d_END CATCH_x000d__x000d_PRINT '-- coa_db.fund'_x000d_BEGIN TRY_x000d_    CREATE TABLE coa_db.fund_x000d_    (_x000d_        fund_key                        INTEGER                         NOT NULL,"/>
  </r>
  <r>
    <x v="1"/>
    <s v="fund"/>
    <n v="1"/>
    <x v="7"/>
    <s v="char"/>
    <n v="6"/>
    <n v="0"/>
    <n v="0"/>
    <n v="1"/>
    <x v="1"/>
    <x v="4"/>
    <x v="0"/>
    <s v="fund                            "/>
    <s v="CHAR(6)                         "/>
    <s v="        fund                            CHAR(6)                         NOT NULL,"/>
  </r>
  <r>
    <x v="1"/>
    <s v="fund"/>
    <n v="2"/>
    <x v="486"/>
    <s v=""/>
    <n v="0"/>
    <n v="0"/>
    <n v="0"/>
    <n v="2"/>
    <x v="1"/>
    <x v="1"/>
    <x v="0"/>
    <s v="most_recent_flag                "/>
    <s v="CHAR(1)                         "/>
    <s v="        most_recent_flag                CHAR(1)                         NOT NULL,"/>
  </r>
  <r>
    <x v="1"/>
    <s v="fund"/>
    <n v="3"/>
    <x v="487"/>
    <s v="smalldatetime"/>
    <n v="4"/>
    <n v="0"/>
    <n v="1"/>
    <n v="3"/>
    <x v="2"/>
    <x v="2"/>
    <x v="1"/>
    <s v="start_effective_date            "/>
    <s v="DATETIME2                       "/>
    <s v="        start_effective_date            DATETIME2                           NULL,"/>
  </r>
  <r>
    <x v="1"/>
    <s v="fund"/>
    <n v="4"/>
    <x v="488"/>
    <s v=""/>
    <n v="0"/>
    <n v="0"/>
    <n v="0"/>
    <n v="4"/>
    <x v="2"/>
    <x v="2"/>
    <x v="1"/>
    <s v="end_effective_date              "/>
    <s v="DATETIME2                       "/>
    <s v="        end_effective_date              DATETIME2                       NOT NULL,"/>
  </r>
  <r>
    <x v="1"/>
    <s v="fund"/>
    <n v="5"/>
    <x v="489"/>
    <s v=""/>
    <n v="0"/>
    <n v="0"/>
    <n v="0"/>
    <n v="5"/>
    <x v="5"/>
    <x v="3"/>
    <x v="0"/>
    <s v="last_activity_date              "/>
    <s v="SMALLDATETIME                   "/>
    <s v="        last_activity_date              SMALLDATETIME                   NOT NULL,"/>
  </r>
  <r>
    <x v="1"/>
    <s v="fund"/>
    <n v="6"/>
    <x v="236"/>
    <s v=""/>
    <n v="0"/>
    <n v="0"/>
    <n v="0"/>
    <n v="6"/>
    <x v="1"/>
    <x v="1"/>
    <x v="0"/>
    <s v="[status]                        "/>
    <s v="CHAR(1)                         "/>
    <s v="        [status]                        CHAR(1)                         NOT NULL,"/>
  </r>
  <r>
    <x v="1"/>
    <s v="fund"/>
    <n v="7"/>
    <x v="253"/>
    <s v="char"/>
    <n v="35"/>
    <m/>
    <n v="0"/>
    <n v="7"/>
    <x v="4"/>
    <x v="7"/>
    <x v="0"/>
    <s v="fund_title                      "/>
    <s v="VARCHAR(35)                     "/>
    <s v="        fund_title                      VARCHAR(35)                     NOT NULL,"/>
  </r>
  <r>
    <x v="1"/>
    <s v="fund"/>
    <n v="8"/>
    <x v="490"/>
    <s v=""/>
    <n v="0"/>
    <n v="0"/>
    <n v="0"/>
    <n v="8"/>
    <x v="1"/>
    <x v="4"/>
    <x v="0"/>
    <s v="predecessor_fund                "/>
    <s v="CHAR(6)                         "/>
    <s v="        predecessor_fund                CHAR(6)                         NOT NULL,"/>
  </r>
  <r>
    <x v="1"/>
    <s v="fund"/>
    <n v="9"/>
    <x v="491"/>
    <s v=""/>
    <n v="0"/>
    <n v="0"/>
    <n v="0"/>
    <n v="9"/>
    <x v="4"/>
    <x v="7"/>
    <x v="0"/>
    <s v="predecessor_fund_title          "/>
    <s v="VARCHAR(35)                     "/>
    <s v="        predecessor_fund_title          VARCHAR(35)                     NOT NULL,"/>
  </r>
  <r>
    <x v="1"/>
    <s v="fund"/>
    <n v="10"/>
    <x v="492"/>
    <s v=""/>
    <n v="0"/>
    <n v="0"/>
    <n v="0"/>
    <n v="10"/>
    <x v="1"/>
    <x v="1"/>
    <x v="0"/>
    <s v="fed_demo_proj_ind               "/>
    <s v="CHAR(1)                         "/>
    <s v="        fed_demo_proj_ind               CHAR(1)                         NOT NULL,"/>
  </r>
  <r>
    <x v="1"/>
    <s v="fund"/>
    <n v="11"/>
    <x v="493"/>
    <s v=""/>
    <n v="0"/>
    <n v="0"/>
    <n v="0"/>
    <n v="11"/>
    <x v="1"/>
    <x v="4"/>
    <x v="0"/>
    <s v="revenue_account                 "/>
    <s v="CHAR(6)                         "/>
    <s v="        revenue_account                 CHAR(6)                         NOT NULL,"/>
  </r>
  <r>
    <x v="1"/>
    <s v="fund"/>
    <n v="12"/>
    <x v="494"/>
    <s v=""/>
    <n v="0"/>
    <n v="0"/>
    <n v="0"/>
    <n v="12"/>
    <x v="1"/>
    <x v="4"/>
    <x v="0"/>
    <s v="accrual_account                 "/>
    <s v="CHAR(6)                         "/>
    <s v="        accrual_account                 CHAR(6)                         NOT NULL,"/>
  </r>
  <r>
    <x v="1"/>
    <s v="fund"/>
    <n v="13"/>
    <x v="201"/>
    <s v="char"/>
    <n v="8"/>
    <n v="0"/>
    <n v="0"/>
    <n v="13"/>
    <x v="1"/>
    <x v="0"/>
    <x v="0"/>
    <s v="bank_account_code               "/>
    <s v="CHAR(2)                         "/>
    <s v="        bank_account_code               CHAR(2)                         NOT NULL,"/>
  </r>
  <r>
    <x v="1"/>
    <s v="fund"/>
    <n v="14"/>
    <x v="495"/>
    <s v=""/>
    <n v="0"/>
    <n v="0"/>
    <n v="0"/>
    <n v="14"/>
    <x v="4"/>
    <x v="7"/>
    <x v="0"/>
    <s v="bank_account                    "/>
    <s v="VARCHAR(35)                     "/>
    <s v="        bank_account                    VARCHAR(35)                     NOT NULL,"/>
  </r>
  <r>
    <x v="1"/>
    <s v="fund"/>
    <n v="15"/>
    <x v="496"/>
    <s v=""/>
    <n v="0"/>
    <n v="0"/>
    <n v="0"/>
    <n v="15"/>
    <x v="6"/>
    <x v="6"/>
    <x v="2"/>
    <s v="project_auth_amt                "/>
    <s v="DECIMAL(19,4)                   "/>
    <s v="        project_auth_amt                DECIMAL(19,4)                   NOT NULL,"/>
  </r>
  <r>
    <x v="1"/>
    <s v="fund"/>
    <n v="16"/>
    <x v="497"/>
    <s v=""/>
    <n v="0"/>
    <n v="0"/>
    <n v="0"/>
    <n v="16"/>
    <x v="4"/>
    <x v="22"/>
    <x v="0"/>
    <s v="agency_award_number             "/>
    <s v="VARCHAR(22)                     "/>
    <s v="        agency_award_number             VARCHAR(22)                     NOT NULL,"/>
  </r>
  <r>
    <x v="1"/>
    <s v="fund"/>
    <n v="17"/>
    <x v="498"/>
    <s v=""/>
    <n v="0"/>
    <n v="0"/>
    <n v="0"/>
    <n v="17"/>
    <x v="1"/>
    <x v="16"/>
    <x v="0"/>
    <s v="phs_payment_mgmt_id             "/>
    <s v="CHAR(15)                        "/>
    <s v="        phs_payment_mgmt_id             CHAR(15)                        NOT NULL,"/>
  </r>
  <r>
    <x v="1"/>
    <s v="fund"/>
    <n v="18"/>
    <x v="281"/>
    <s v=""/>
    <n v="0"/>
    <n v="0"/>
    <n v="0"/>
    <n v="18"/>
    <x v="1"/>
    <x v="1"/>
    <x v="0"/>
    <s v="report_cycle_code               "/>
    <s v="CHAR(1)                         "/>
    <s v="        report_cycle_code               CHAR(1)                         NOT NULL,"/>
  </r>
  <r>
    <x v="1"/>
    <s v="fund"/>
    <n v="19"/>
    <x v="499"/>
    <s v=""/>
    <n v="0"/>
    <n v="0"/>
    <n v="0"/>
    <n v="19"/>
    <x v="4"/>
    <x v="7"/>
    <x v="0"/>
    <s v="report_cycle                    "/>
    <s v="VARCHAR(35)                     "/>
    <s v="        report_cycle                    VARCHAR(35)                     NOT NULL,"/>
  </r>
  <r>
    <x v="1"/>
    <s v="fund"/>
    <n v="20"/>
    <x v="500"/>
    <s v=""/>
    <n v="0"/>
    <n v="0"/>
    <n v="0"/>
    <n v="20"/>
    <x v="1"/>
    <x v="1"/>
    <x v="0"/>
    <s v="billing_format_code             "/>
    <s v="CHAR(1)                         "/>
    <s v="        billing_format_code             CHAR(1)                         NOT NULL,"/>
  </r>
  <r>
    <x v="1"/>
    <s v="fund"/>
    <n v="21"/>
    <x v="501"/>
    <s v=""/>
    <n v="0"/>
    <n v="0"/>
    <n v="0"/>
    <n v="21"/>
    <x v="4"/>
    <x v="7"/>
    <x v="0"/>
    <s v="billing_format                  "/>
    <s v="VARCHAR(35)                     "/>
    <s v="        billing_format                  VARCHAR(35)                     NOT NULL,"/>
  </r>
  <r>
    <x v="1"/>
    <s v="fund"/>
    <n v="22"/>
    <x v="502"/>
    <s v=""/>
    <n v="0"/>
    <n v="0"/>
    <n v="0"/>
    <n v="22"/>
    <x v="6"/>
    <x v="6"/>
    <x v="2"/>
    <s v="budgeted_funding_amt            "/>
    <s v="DECIMAL(19,4)                   "/>
    <s v="        budgeted_funding_amt            DECIMAL(19,4)                   NOT NULL,"/>
  </r>
  <r>
    <x v="1"/>
    <s v="fund"/>
    <n v="23"/>
    <x v="503"/>
    <s v="char"/>
    <n v="2"/>
    <m/>
    <n v="0"/>
    <n v="23"/>
    <x v="1"/>
    <x v="3"/>
    <x v="0"/>
    <s v="payment_method_code             "/>
    <s v="CHAR(4)                         "/>
    <s v="        payment_method_code             CHAR(4)                         NOT NULL,"/>
  </r>
  <r>
    <x v="1"/>
    <s v="fund"/>
    <n v="24"/>
    <x v="504"/>
    <s v=""/>
    <n v="0"/>
    <n v="0"/>
    <n v="0"/>
    <n v="24"/>
    <x v="4"/>
    <x v="7"/>
    <x v="0"/>
    <s v="payment_method                  "/>
    <s v="VARCHAR(35)                     "/>
    <s v="        payment_method                  VARCHAR(35)                     NOT NULL,"/>
  </r>
  <r>
    <x v="1"/>
    <s v="fund"/>
    <n v="25"/>
    <x v="285"/>
    <s v=""/>
    <n v="0"/>
    <n v="0"/>
    <n v="0"/>
    <n v="25"/>
    <x v="1"/>
    <x v="4"/>
    <x v="0"/>
    <s v="grant_cost_share_code           "/>
    <s v="CHAR(6)                         "/>
    <s v="        grant_cost_share_code           CHAR(6)                         NOT NULL,"/>
  </r>
  <r>
    <x v="1"/>
    <s v="fund"/>
    <n v="26"/>
    <x v="505"/>
    <s v=""/>
    <n v="0"/>
    <n v="0"/>
    <n v="0"/>
    <n v="26"/>
    <x v="4"/>
    <x v="7"/>
    <x v="0"/>
    <s v="grant_cost_share                "/>
    <s v="VARCHAR(35)                     "/>
    <s v="        grant_cost_share                VARCHAR(35)                     NOT NULL,"/>
  </r>
  <r>
    <x v="1"/>
    <s v="fund"/>
    <n v="27"/>
    <x v="286"/>
    <s v=""/>
    <n v="0"/>
    <n v="0"/>
    <n v="0"/>
    <n v="27"/>
    <x v="6"/>
    <x v="6"/>
    <x v="2"/>
    <s v="grant_cost_share_amt            "/>
    <s v="DECIMAL(19,4)                   "/>
    <s v="        grant_cost_share_amt            DECIMAL(19,4)                   NOT NULL,"/>
  </r>
  <r>
    <x v="1"/>
    <s v="fund"/>
    <n v="28"/>
    <x v="506"/>
    <s v="char"/>
    <n v="6"/>
    <n v="3"/>
    <n v="0"/>
    <n v="28"/>
    <x v="1"/>
    <x v="4"/>
    <x v="0"/>
    <s v="grant_indirect_cost_cd          "/>
    <s v="CHAR(6)                         "/>
    <s v="        grant_indirect_cost_cd          CHAR(6)                         NOT NULL,"/>
  </r>
  <r>
    <x v="1"/>
    <s v="fund"/>
    <n v="29"/>
    <x v="507"/>
    <s v=""/>
    <n v="0"/>
    <n v="0"/>
    <n v="0"/>
    <n v="29"/>
    <x v="4"/>
    <x v="7"/>
    <x v="0"/>
    <s v="grant_indirect_cost             "/>
    <s v="VARCHAR(35)                     "/>
    <s v="        grant_indirect_cost             VARCHAR(35)                     NOT NULL,"/>
  </r>
  <r>
    <x v="1"/>
    <s v="fund"/>
    <n v="30"/>
    <x v="508"/>
    <s v=""/>
    <n v="0"/>
    <n v="0"/>
    <n v="0"/>
    <n v="30"/>
    <x v="1"/>
    <x v="13"/>
    <x v="0"/>
    <s v="sponsor_code                    "/>
    <s v="CHAR(9)                         "/>
    <s v="        sponsor_code                    CHAR(9)                         NOT NULL,"/>
  </r>
  <r>
    <x v="1"/>
    <s v="fund"/>
    <n v="31"/>
    <x v="509"/>
    <s v=""/>
    <n v="0"/>
    <n v="0"/>
    <n v="0"/>
    <n v="31"/>
    <x v="4"/>
    <x v="7"/>
    <x v="0"/>
    <s v="sponsor                         "/>
    <s v="VARCHAR(35)                     "/>
    <s v="        sponsor                         VARCHAR(35)                     NOT NULL,"/>
  </r>
  <r>
    <x v="1"/>
    <s v="fund"/>
    <n v="32"/>
    <x v="510"/>
    <s v=""/>
    <n v="0"/>
    <n v="0"/>
    <n v="0"/>
    <n v="32"/>
    <x v="2"/>
    <x v="2"/>
    <x v="1"/>
    <s v="from_budget_date                "/>
    <s v="DATETIME2                       "/>
    <s v="        from_budget_date                DATETIME2                       NOT NULL,"/>
  </r>
  <r>
    <x v="1"/>
    <s v="fund"/>
    <n v="33"/>
    <x v="511"/>
    <s v=""/>
    <n v="0"/>
    <n v="0"/>
    <n v="0"/>
    <n v="33"/>
    <x v="5"/>
    <x v="3"/>
    <x v="0"/>
    <s v="to_budget_date                  "/>
    <s v="SMALLDATETIME                   "/>
    <s v="        to_budget_date                  SMALLDATETIME                   NOT NULL,"/>
  </r>
  <r>
    <x v="1"/>
    <s v="fund"/>
    <n v="34"/>
    <x v="512"/>
    <s v=""/>
    <n v="0"/>
    <n v="0"/>
    <n v="0"/>
    <n v="34"/>
    <x v="5"/>
    <x v="3"/>
    <x v="0"/>
    <s v="from_award_date                 "/>
    <s v="SMALLDATETIME                   "/>
    <s v="        from_award_date                 SMALLDATETIME                   NOT NULL,"/>
  </r>
  <r>
    <x v="1"/>
    <s v="fund"/>
    <n v="35"/>
    <x v="513"/>
    <s v=""/>
    <n v="0"/>
    <n v="0"/>
    <n v="0"/>
    <n v="35"/>
    <x v="5"/>
    <x v="3"/>
    <x v="0"/>
    <s v="to_award_date                   "/>
    <s v="SMALLDATETIME                   "/>
    <s v="        to_award_date                   SMALLDATETIME                   NOT NULL,"/>
  </r>
  <r>
    <x v="1"/>
    <s v="fund"/>
    <n v="36"/>
    <x v="317"/>
    <s v="char"/>
    <n v="2"/>
    <m/>
    <n v="0"/>
    <n v="36"/>
    <x v="1"/>
    <x v="0"/>
    <x v="0"/>
    <s v="fund_type_code                  "/>
    <s v="CHAR(2)                         "/>
    <s v="        fund_type_code                  CHAR(2)                         NOT NULL,"/>
  </r>
  <r>
    <x v="1"/>
    <s v="fund"/>
    <n v="37"/>
    <x v="101"/>
    <s v="char"/>
    <n v="35"/>
    <m/>
    <n v="0"/>
    <n v="37"/>
    <x v="1"/>
    <x v="0"/>
    <x v="0"/>
    <s v="fund_type                       "/>
    <s v="CHAR(2)                         "/>
    <s v="        fund_type                       CHAR(2)                         NOT NULL,"/>
  </r>
  <r>
    <x v="1"/>
    <s v="fund"/>
    <n v="38"/>
    <x v="514"/>
    <s v="char"/>
    <n v="6"/>
    <n v="0"/>
    <n v="1"/>
    <n v="38"/>
    <x v="1"/>
    <x v="23"/>
    <x v="0"/>
    <s v="ucop_fund_number                "/>
    <s v="CHAR(5)                         "/>
    <s v="        ucop_fund_number                CHAR(5)                             NULL,"/>
  </r>
  <r>
    <x v="1"/>
    <s v="fund"/>
    <n v="39"/>
    <x v="515"/>
    <s v=""/>
    <n v="0"/>
    <n v="0"/>
    <n v="0"/>
    <n v="39"/>
    <x v="4"/>
    <x v="7"/>
    <x v="0"/>
    <s v="ucop_fund_name                  "/>
    <s v="VARCHAR(35)                     "/>
    <s v="        ucop_fund_name                  VARCHAR(35)                     NOT NULL,"/>
  </r>
  <r>
    <x v="1"/>
    <s v="fund"/>
    <n v="40"/>
    <x v="516"/>
    <s v=""/>
    <n v="0"/>
    <n v="0"/>
    <n v="0"/>
    <n v="40"/>
    <x v="1"/>
    <x v="1"/>
    <x v="0"/>
    <s v="fund_restriction_code           "/>
    <s v="CHAR(1)                         "/>
    <s v="        fund_restriction_code           CHAR(1)                         NOT NULL,"/>
  </r>
  <r>
    <x v="1"/>
    <s v="fund"/>
    <n v="41"/>
    <x v="517"/>
    <s v=""/>
    <n v="0"/>
    <n v="0"/>
    <n v="0"/>
    <n v="41"/>
    <x v="1"/>
    <x v="8"/>
    <x v="0"/>
    <s v="fund_restriction                "/>
    <s v="CHAR(12)                        "/>
    <s v="        fund_restriction                CHAR(12)                        NOT NULL,"/>
  </r>
  <r>
    <x v="1"/>
    <s v="fund"/>
    <n v="42"/>
    <x v="518"/>
    <s v=""/>
    <n v="0"/>
    <n v="0"/>
    <n v="0"/>
    <n v="42"/>
    <x v="1"/>
    <x v="0"/>
    <x v="0"/>
    <s v="method_of_payment_code          "/>
    <s v="CHAR(2)                         "/>
    <s v="        method_of_payment_code          CHAR(2)                         NOT NULL,"/>
  </r>
  <r>
    <x v="1"/>
    <s v="fund"/>
    <n v="43"/>
    <x v="519"/>
    <s v=""/>
    <n v="0"/>
    <n v="0"/>
    <n v="0"/>
    <n v="43"/>
    <x v="4"/>
    <x v="24"/>
    <x v="0"/>
    <s v="method_of_payment               "/>
    <s v="VARCHAR(250)                    "/>
    <s v="        method_of_payment               VARCHAR(250)                    NOT NULL,"/>
  </r>
  <r>
    <x v="1"/>
    <s v="fund"/>
    <n v="44"/>
    <x v="520"/>
    <s v=""/>
    <n v="0"/>
    <n v="0"/>
    <n v="0"/>
    <n v="44"/>
    <x v="1"/>
    <x v="23"/>
    <x v="0"/>
    <s v="endowment_restriction_code      "/>
    <s v="CHAR(5)                         "/>
    <s v="        endowment_restriction_code      CHAR(5)                         NOT NULL,"/>
  </r>
  <r>
    <x v="1"/>
    <s v="fund"/>
    <n v="45"/>
    <x v="521"/>
    <s v=""/>
    <n v="0"/>
    <n v="0"/>
    <n v="0"/>
    <n v="45"/>
    <x v="4"/>
    <x v="24"/>
    <x v="0"/>
    <s v="endowment_restriction           "/>
    <s v="VARCHAR(250)                    "/>
    <s v="        endowment_restriction           VARCHAR(250)                    NOT NULL,"/>
  </r>
  <r>
    <x v="1"/>
    <s v="fund"/>
    <n v="46"/>
    <x v="522"/>
    <s v=""/>
    <n v="0"/>
    <n v="0"/>
    <n v="0"/>
    <n v="46"/>
    <x v="4"/>
    <x v="24"/>
    <x v="0"/>
    <s v="endowment_purpose               "/>
    <s v="VARCHAR(250)                    "/>
    <s v="        endowment_purpose               VARCHAR(250)                    NOT NULL,"/>
  </r>
  <r>
    <x v="1"/>
    <s v="fund"/>
    <n v="47"/>
    <x v="523"/>
    <s v=""/>
    <n v="0"/>
    <n v="0"/>
    <n v="0"/>
    <n v="47"/>
    <x v="1"/>
    <x v="3"/>
    <x v="0"/>
    <s v="ucop_sponsor_code               "/>
    <s v="CHAR(4)                         "/>
    <s v="        ucop_sponsor_code               CHAR(4)                         NOT NULL,"/>
  </r>
  <r>
    <x v="1"/>
    <s v="fund"/>
    <n v="48"/>
    <x v="524"/>
    <s v=""/>
    <n v="0"/>
    <n v="0"/>
    <n v="0"/>
    <n v="48"/>
    <x v="3"/>
    <x v="3"/>
    <x v="0"/>
    <s v="sponsor_category_code           "/>
    <s v="INTEGER                         "/>
    <s v="        sponsor_category_code           INTEGER                         NOT NULL,"/>
  </r>
  <r>
    <x v="1"/>
    <s v="fund"/>
    <n v="49"/>
    <x v="525"/>
    <s v=""/>
    <n v="0"/>
    <n v="0"/>
    <n v="0"/>
    <n v="49"/>
    <x v="4"/>
    <x v="25"/>
    <x v="0"/>
    <s v="sponsor_category                "/>
    <s v="VARCHAR(90)                     "/>
    <s v="        sponsor_category                VARCHAR(90)                     NOT NULL,"/>
  </r>
  <r>
    <x v="1"/>
    <s v="fund"/>
    <n v="50"/>
    <x v="526"/>
    <s v=""/>
    <n v="0"/>
    <n v="0"/>
    <n v="0"/>
    <n v="50"/>
    <x v="1"/>
    <x v="1"/>
    <x v="0"/>
    <s v="type_of_award_code              "/>
    <s v="CHAR(1)                         "/>
    <s v="        type_of_award_code              CHAR(1)                         NOT NULL,"/>
  </r>
  <r>
    <x v="1"/>
    <s v="fund"/>
    <n v="51"/>
    <x v="527"/>
    <s v=""/>
    <n v="0"/>
    <n v="0"/>
    <n v="0"/>
    <n v="51"/>
    <x v="4"/>
    <x v="26"/>
    <x v="0"/>
    <s v="type_of_award                   "/>
    <s v="VARCHAR(75)                     "/>
    <s v="        type_of_award                   VARCHAR(75)                     NOT NULL,"/>
  </r>
  <r>
    <x v="1"/>
    <s v="fund"/>
    <n v="52"/>
    <x v="528"/>
    <s v=""/>
    <n v="0"/>
    <n v="0"/>
    <n v="0"/>
    <n v="52"/>
    <x v="1"/>
    <x v="1"/>
    <x v="0"/>
    <s v="on_off_campus_code              "/>
    <s v="CHAR(1)                         "/>
    <s v="        on_off_campus_code              CHAR(1)                         NOT NULL,"/>
  </r>
  <r>
    <x v="1"/>
    <s v="fund"/>
    <n v="53"/>
    <x v="529"/>
    <s v=""/>
    <n v="0"/>
    <n v="0"/>
    <n v="0"/>
    <n v="53"/>
    <x v="4"/>
    <x v="17"/>
    <x v="0"/>
    <s v="on_off_campus                   "/>
    <s v="VARCHAR(20)                     "/>
    <s v="        on_off_campus                   VARCHAR(20)                     NOT NULL,"/>
  </r>
  <r>
    <x v="1"/>
    <s v="fund"/>
    <n v="54"/>
    <x v="530"/>
    <s v=""/>
    <n v="0"/>
    <n v="0"/>
    <n v="0"/>
    <n v="54"/>
    <x v="1"/>
    <x v="1"/>
    <x v="0"/>
    <s v="federal_flow_through_code       "/>
    <s v="CHAR(1)                         "/>
    <s v="        federal_flow_through_code       CHAR(1)                         NOT NULL,"/>
  </r>
  <r>
    <x v="1"/>
    <s v="fund"/>
    <n v="55"/>
    <x v="531"/>
    <s v=""/>
    <n v="0"/>
    <n v="0"/>
    <n v="0"/>
    <n v="55"/>
    <x v="4"/>
    <x v="27"/>
    <x v="0"/>
    <s v="federal_flow_through            "/>
    <s v="VARCHAR(120)                    "/>
    <s v="        federal_flow_through            VARCHAR(120)                    NOT NULL,"/>
  </r>
  <r>
    <x v="1"/>
    <s v="fund"/>
    <n v="56"/>
    <x v="532"/>
    <s v=""/>
    <n v="0"/>
    <n v="0"/>
    <n v="0"/>
    <n v="56"/>
    <x v="1"/>
    <x v="4"/>
    <x v="0"/>
    <s v="fund_group_code                 "/>
    <s v="CHAR(6)                         "/>
    <s v="        fund_group_code                 CHAR(6)                         NOT NULL,"/>
  </r>
  <r>
    <x v="1"/>
    <s v="fund"/>
    <n v="57"/>
    <x v="533"/>
    <s v=""/>
    <n v="0"/>
    <n v="0"/>
    <n v="0"/>
    <n v="57"/>
    <x v="6"/>
    <x v="2"/>
    <x v="1"/>
    <s v="indirect_cost_rate              "/>
    <s v="DECIMAL(10,6)                   "/>
    <s v="        indirect_cost_rate              DECIMAL(10,6)                   NOT NULL,"/>
  </r>
  <r>
    <x v="1"/>
    <s v="fund"/>
    <n v="58"/>
    <x v="534"/>
    <s v=""/>
    <n v="0"/>
    <n v="0"/>
    <n v="0"/>
    <n v="58"/>
    <x v="1"/>
    <x v="1"/>
    <x v="0"/>
    <s v="indirect_cost_base_code         "/>
    <s v="CHAR(1)                         "/>
    <s v="        indirect_cost_base_code         CHAR(1)                         NOT NULL,"/>
  </r>
  <r>
    <x v="1"/>
    <s v="fund"/>
    <n v="59"/>
    <x v="535"/>
    <s v=""/>
    <n v="0"/>
    <n v="0"/>
    <n v="0"/>
    <n v="59"/>
    <x v="4"/>
    <x v="28"/>
    <x v="0"/>
    <s v="indirect_cost_base              "/>
    <s v="VARCHAR(57)                     "/>
    <s v="        indirect_cost_base              VARCHAR(57)                     NOT NULL,"/>
  </r>
  <r>
    <x v="1"/>
    <s v="fund"/>
    <n v="60"/>
    <x v="536"/>
    <s v=""/>
    <n v="0"/>
    <n v="0"/>
    <n v="0"/>
    <n v="60"/>
    <x v="1"/>
    <x v="2"/>
    <x v="0"/>
    <s v="ifis_index                      "/>
    <s v="CHAR(10)                        "/>
    <s v="        ifis_index                      CHAR(10)                        NOT NULL,"/>
  </r>
  <r>
    <x v="1"/>
    <s v="fund"/>
    <n v="61"/>
    <x v="2"/>
    <s v="smalldatetime"/>
    <m/>
    <m/>
    <n v="0"/>
    <n v="61"/>
    <x v="2"/>
    <x v="2"/>
    <x v="1"/>
    <s v="refresh_date                    "/>
    <s v="DATETIME2                       "/>
    <s v="        refresh_date                    DATETIME2                       NOT NULL,"/>
  </r>
  <r>
    <x v="1"/>
    <s v="fund_hierarchy"/>
    <n v="0"/>
    <x v="537"/>
    <s v=""/>
    <n v="0"/>
    <n v="0"/>
    <n v="0"/>
    <n v="0"/>
    <x v="1"/>
    <x v="4"/>
    <x v="0"/>
    <s v="parent_fund                     "/>
    <s v="CHAR(6)                         "/>
    <s v="        rowguid                     UNIQUEIDENTIFIER ROWGUIDCOL    NOT NULL DEFAULT NEWSEQUENTIALID(),_x000d_        version_number              ROWVERSION_x000d_    )_x000d_END TRY_x000d_BEGIN CATCH_x000d_    EXEC dbo.PrintError_x000d_    EXEC dbo.LogError_x000d_END CATCH_x000d__x000d_PRINT '-- coa_db.fund_hierarchy'_x000d_BEGIN TRY_x000d_    CREATE TABLE coa_db.fund_hierarchy_x000d_    (_x000d_        parent_fund                     CHAR(6)                         NOT NULL,"/>
  </r>
  <r>
    <x v="1"/>
    <s v="fund_hierarchy"/>
    <n v="1"/>
    <x v="538"/>
    <s v=""/>
    <n v="0"/>
    <n v="0"/>
    <n v="0"/>
    <n v="1"/>
    <x v="1"/>
    <x v="4"/>
    <x v="0"/>
    <s v="subsidiary_fund                 "/>
    <s v="CHAR(6)                         "/>
    <s v="        subsidiary_fund                 CHAR(6)                         NOT NULL,"/>
  </r>
  <r>
    <x v="1"/>
    <s v="fund_hierarchy"/>
    <n v="2"/>
    <x v="539"/>
    <s v=""/>
    <n v="0"/>
    <n v="0"/>
    <n v="0"/>
    <n v="2"/>
    <x v="0"/>
    <x v="0"/>
    <x v="0"/>
    <s v="number_of_levels                "/>
    <s v="SMALLINT                        "/>
    <s v="        number_of_levels                SMALLINT                        NOT NULL,"/>
  </r>
  <r>
    <x v="1"/>
    <s v="fund_hierarchy"/>
    <n v="3"/>
    <x v="540"/>
    <s v=""/>
    <n v="0"/>
    <n v="0"/>
    <n v="0"/>
    <n v="3"/>
    <x v="1"/>
    <x v="1"/>
    <x v="0"/>
    <s v="top_most_flag                   "/>
    <s v="CHAR(1)                         "/>
    <s v="        top_most_flag                   CHAR(1)                         NOT NULL,"/>
  </r>
  <r>
    <x v="1"/>
    <s v="fund_hierarchy"/>
    <n v="4"/>
    <x v="541"/>
    <s v=""/>
    <n v="0"/>
    <n v="0"/>
    <n v="0"/>
    <n v="4"/>
    <x v="1"/>
    <x v="1"/>
    <x v="0"/>
    <s v="bottom_most_flag                "/>
    <s v="CHAR(1)                         "/>
    <s v="        bottom_most_flag                CHAR(1)                         NOT NULL,"/>
  </r>
  <r>
    <x v="1"/>
    <s v="indx"/>
    <n v="0"/>
    <x v="542"/>
    <s v=""/>
    <n v="0"/>
    <n v="0"/>
    <n v="0"/>
    <n v="0"/>
    <x v="3"/>
    <x v="3"/>
    <x v="0"/>
    <s v="indx_key                        "/>
    <s v="INTEGER                         "/>
    <s v="        rowguid                     UNIQUEIDENTIFIER ROWGUIDCOL    NOT NULL DEFAULT NEWSEQUENTIALID(),_x000d_        version_number              ROWVERSION_x000d_    )_x000d_END TRY_x000d_BEGIN CATCH_x000d_    EXEC dbo.PrintError_x000d_    EXEC dbo.LogError_x000d_END CATCH_x000d__x000d_PRINT '-- coa_db.indx'_x000d_BEGIN TRY_x000d_    CREATE TABLE coa_db.indx_x000d_    (_x000d_        indx_key                        INTEGER                         NOT NULL,"/>
  </r>
  <r>
    <x v="1"/>
    <s v="indx"/>
    <n v="1"/>
    <x v="543"/>
    <s v="char"/>
    <n v="10"/>
    <n v="0"/>
    <n v="0"/>
    <n v="1"/>
    <x v="1"/>
    <x v="2"/>
    <x v="0"/>
    <s v="indx                            "/>
    <s v="CHAR(10)                        "/>
    <s v="        indx                            CHAR(10)                        NOT NULL,"/>
  </r>
  <r>
    <x v="1"/>
    <s v="indx"/>
    <n v="2"/>
    <x v="486"/>
    <s v=""/>
    <n v="0"/>
    <n v="0"/>
    <n v="0"/>
    <n v="2"/>
    <x v="1"/>
    <x v="1"/>
    <x v="0"/>
    <s v="most_recent_flag                "/>
    <s v="CHAR(1)                         "/>
    <s v="        most_recent_flag                CHAR(1)                         NOT NULL,"/>
  </r>
  <r>
    <x v="1"/>
    <s v="indx"/>
    <n v="3"/>
    <x v="487"/>
    <s v="smalldatetime"/>
    <n v="4"/>
    <n v="0"/>
    <n v="1"/>
    <n v="3"/>
    <x v="2"/>
    <x v="2"/>
    <x v="1"/>
    <s v="start_effective_date            "/>
    <s v="DATETIME2                       "/>
    <s v="        start_effective_date            DATETIME2                           NULL,"/>
  </r>
  <r>
    <x v="1"/>
    <s v="indx"/>
    <n v="4"/>
    <x v="488"/>
    <s v=""/>
    <n v="0"/>
    <n v="0"/>
    <n v="0"/>
    <n v="4"/>
    <x v="2"/>
    <x v="2"/>
    <x v="1"/>
    <s v="end_effective_date              "/>
    <s v="DATETIME2                       "/>
    <s v="        end_effective_date              DATETIME2                       NOT NULL,"/>
  </r>
  <r>
    <x v="1"/>
    <s v="indx"/>
    <n v="5"/>
    <x v="489"/>
    <s v=""/>
    <n v="0"/>
    <n v="0"/>
    <n v="0"/>
    <n v="5"/>
    <x v="5"/>
    <x v="3"/>
    <x v="0"/>
    <s v="last_activity_date              "/>
    <s v="SMALLDATETIME                   "/>
    <s v="        last_activity_date              SMALLDATETIME                   NOT NULL,"/>
  </r>
  <r>
    <x v="1"/>
    <s v="indx"/>
    <n v="6"/>
    <x v="236"/>
    <s v=""/>
    <n v="0"/>
    <n v="0"/>
    <n v="0"/>
    <n v="6"/>
    <x v="1"/>
    <x v="1"/>
    <x v="0"/>
    <s v="[status]                        "/>
    <s v="CHAR(1)                         "/>
    <s v="        [status]                        CHAR(1)                         NOT NULL,"/>
  </r>
  <r>
    <x v="1"/>
    <s v="indx"/>
    <n v="7"/>
    <x v="544"/>
    <s v="char"/>
    <n v="35"/>
    <m/>
    <n v="0"/>
    <n v="7"/>
    <x v="4"/>
    <x v="7"/>
    <x v="0"/>
    <s v="indx_title                      "/>
    <s v="VARCHAR(35)                     "/>
    <s v="        indx_title                      VARCHAR(35)                     NOT NULL,"/>
  </r>
  <r>
    <x v="1"/>
    <s v="indx"/>
    <n v="8"/>
    <x v="7"/>
    <s v="char"/>
    <n v="6"/>
    <n v="0"/>
    <n v="0"/>
    <n v="8"/>
    <x v="1"/>
    <x v="4"/>
    <x v="0"/>
    <s v="fund                            "/>
    <s v="CHAR(6)                         "/>
    <s v="        fund                            CHAR(6)                         NOT NULL,"/>
  </r>
  <r>
    <x v="1"/>
    <s v="indx"/>
    <n v="9"/>
    <x v="253"/>
    <s v="char"/>
    <n v="35"/>
    <m/>
    <n v="0"/>
    <n v="9"/>
    <x v="4"/>
    <x v="7"/>
    <x v="0"/>
    <s v="fund_title                      "/>
    <s v="VARCHAR(35)                     "/>
    <s v="        fund_title                      VARCHAR(35)                     NOT NULL,"/>
  </r>
  <r>
    <x v="1"/>
    <s v="indx"/>
    <n v="10"/>
    <x v="8"/>
    <s v="char"/>
    <n v="6"/>
    <m/>
    <n v="0"/>
    <n v="10"/>
    <x v="1"/>
    <x v="4"/>
    <x v="0"/>
    <s v="organization                    "/>
    <s v="CHAR(6)                         "/>
    <s v="        organization                    CHAR(6)                         NOT NULL,"/>
  </r>
  <r>
    <x v="1"/>
    <s v="indx"/>
    <n v="11"/>
    <x v="545"/>
    <s v="char"/>
    <n v="35"/>
    <m/>
    <n v="0"/>
    <n v="11"/>
    <x v="4"/>
    <x v="7"/>
    <x v="0"/>
    <s v="organization_title              "/>
    <s v="VARCHAR(35)                     "/>
    <s v="        organization_title              VARCHAR(35)                     NOT NULL,"/>
  </r>
  <r>
    <x v="1"/>
    <s v="indx"/>
    <n v="12"/>
    <x v="9"/>
    <s v="char"/>
    <n v="6"/>
    <m/>
    <n v="0"/>
    <n v="12"/>
    <x v="1"/>
    <x v="4"/>
    <x v="0"/>
    <s v="account                         "/>
    <s v="CHAR(6)                         "/>
    <s v="        account                         CHAR(6)                         NOT NULL,"/>
  </r>
  <r>
    <x v="1"/>
    <s v="indx"/>
    <n v="13"/>
    <x v="546"/>
    <s v="char"/>
    <n v="35"/>
    <m/>
    <n v="0"/>
    <n v="13"/>
    <x v="4"/>
    <x v="7"/>
    <x v="0"/>
    <s v="account_title                   "/>
    <s v="VARCHAR(35)                     "/>
    <s v="        account_title                   VARCHAR(35)                     NOT NULL,"/>
  </r>
  <r>
    <x v="1"/>
    <s v="indx"/>
    <n v="14"/>
    <x v="10"/>
    <s v="char"/>
    <n v="6"/>
    <m/>
    <n v="0"/>
    <n v="14"/>
    <x v="1"/>
    <x v="4"/>
    <x v="0"/>
    <s v="program                         "/>
    <s v="CHAR(6)                         "/>
    <s v="        program                         CHAR(6)                         NOT NULL,"/>
  </r>
  <r>
    <x v="1"/>
    <s v="indx"/>
    <n v="15"/>
    <x v="547"/>
    <s v="char"/>
    <n v="35"/>
    <m/>
    <n v="0"/>
    <n v="15"/>
    <x v="4"/>
    <x v="7"/>
    <x v="0"/>
    <s v="program_title                   "/>
    <s v="VARCHAR(35)                     "/>
    <s v="        program_title                   VARCHAR(35)                     NOT NULL,"/>
  </r>
  <r>
    <x v="1"/>
    <s v="indx"/>
    <n v="16"/>
    <x v="11"/>
    <s v="char"/>
    <n v="6"/>
    <m/>
    <n v="0"/>
    <n v="16"/>
    <x v="1"/>
    <x v="4"/>
    <x v="0"/>
    <s v="[location]                      "/>
    <s v="CHAR(6)                         "/>
    <s v="        [location]                      CHAR(6)                         NOT NULL,"/>
  </r>
  <r>
    <x v="1"/>
    <s v="indx"/>
    <n v="17"/>
    <x v="548"/>
    <s v=""/>
    <n v="0"/>
    <n v="0"/>
    <n v="0"/>
    <n v="17"/>
    <x v="4"/>
    <x v="7"/>
    <x v="0"/>
    <s v="location_title                  "/>
    <s v="VARCHAR(35)                     "/>
    <s v="        location_title                  VARCHAR(35)                     NOT NULL,"/>
  </r>
  <r>
    <x v="1"/>
    <s v="indx"/>
    <n v="18"/>
    <x v="549"/>
    <s v=""/>
    <n v="0"/>
    <n v="0"/>
    <n v="0"/>
    <n v="18"/>
    <x v="5"/>
    <x v="3"/>
    <x v="0"/>
    <s v="early_inactivation_date         "/>
    <s v="SMALLDATETIME                   "/>
    <s v="        early_inactivation_date         SMALLDATETIME                   NOT NULL,"/>
  </r>
  <r>
    <x v="1"/>
    <s v="indx"/>
    <n v="19"/>
    <x v="2"/>
    <s v="smalldatetime"/>
    <m/>
    <m/>
    <n v="0"/>
    <n v="19"/>
    <x v="2"/>
    <x v="2"/>
    <x v="1"/>
    <s v="refresh_date                    "/>
    <s v="DATETIME2                       "/>
    <s v="        refresh_date                    DATETIME2                       NOT NULL,"/>
  </r>
  <r>
    <x v="1"/>
    <s v="lctn_hierarchy"/>
    <n v="0"/>
    <x v="550"/>
    <s v=""/>
    <n v="0"/>
    <n v="0"/>
    <n v="0"/>
    <n v="0"/>
    <x v="1"/>
    <x v="4"/>
    <x v="0"/>
    <s v="parent_lctn                     "/>
    <s v="CHAR(6)                         "/>
    <s v="        rowguid                     UNIQUEIDENTIFIER ROWGUIDCOL    NOT NULL DEFAULT NEWSEQUENTIALID(),_x000d_        version_number              ROWVERSION_x000d_    )_x000d_END TRY_x000d_BEGIN CATCH_x000d_    EXEC dbo.PrintError_x000d_    EXEC dbo.LogError_x000d_END CATCH_x000d__x000d_PRINT '-- coa_db.lctn_hierarchy'_x000d_BEGIN TRY_x000d_    CREATE TABLE coa_db.lctn_hierarchy_x000d_    (_x000d_        parent_lctn                     CHAR(6)                         NOT NULL,"/>
  </r>
  <r>
    <x v="1"/>
    <s v="lctn_hierarchy"/>
    <n v="1"/>
    <x v="551"/>
    <s v=""/>
    <n v="0"/>
    <n v="0"/>
    <n v="0"/>
    <n v="1"/>
    <x v="1"/>
    <x v="4"/>
    <x v="0"/>
    <s v="subsidiary_lctn                 "/>
    <s v="CHAR(6)                         "/>
    <s v="        subsidiary_lctn                 CHAR(6)                         NOT NULL,"/>
  </r>
  <r>
    <x v="1"/>
    <s v="lctn_hierarchy"/>
    <n v="2"/>
    <x v="539"/>
    <s v=""/>
    <n v="0"/>
    <n v="0"/>
    <n v="0"/>
    <n v="2"/>
    <x v="0"/>
    <x v="0"/>
    <x v="0"/>
    <s v="number_of_levels                "/>
    <s v="SMALLINT                        "/>
    <s v="        number_of_levels                SMALLINT                        NOT NULL,"/>
  </r>
  <r>
    <x v="1"/>
    <s v="lctn_hierarchy"/>
    <n v="3"/>
    <x v="540"/>
    <s v=""/>
    <n v="0"/>
    <n v="0"/>
    <n v="0"/>
    <n v="3"/>
    <x v="1"/>
    <x v="1"/>
    <x v="0"/>
    <s v="top_most_flag                   "/>
    <s v="CHAR(1)                         "/>
    <s v="        top_most_flag                   CHAR(1)                         NOT NULL,"/>
  </r>
  <r>
    <x v="1"/>
    <s v="lctn_hierarchy"/>
    <n v="4"/>
    <x v="541"/>
    <s v=""/>
    <n v="0"/>
    <n v="0"/>
    <n v="0"/>
    <n v="4"/>
    <x v="1"/>
    <x v="1"/>
    <x v="0"/>
    <s v="bottom_most_flag                "/>
    <s v="CHAR(1)                         "/>
    <s v="        bottom_most_flag                CHAR(1)                         NOT NULL,"/>
  </r>
  <r>
    <x v="1"/>
    <s v="location"/>
    <n v="0"/>
    <x v="552"/>
    <s v=""/>
    <n v="0"/>
    <n v="0"/>
    <n v="0"/>
    <n v="0"/>
    <x v="3"/>
    <x v="3"/>
    <x v="0"/>
    <s v="location_key                    "/>
    <s v="INTEGER                         "/>
    <s v="        rowguid                     UNIQUEIDENTIFIER ROWGUIDCOL    NOT NULL DEFAULT NEWSEQUENTIALID(),_x000d_        version_number              ROWVERSION_x000d_    )_x000d_END TRY_x000d_BEGIN CATCH_x000d_    EXEC dbo.PrintError_x000d_    EXEC dbo.LogError_x000d_END CATCH_x000d__x000d_PRINT '-- coa_db.location'_x000d_BEGIN TRY_x000d_    CREATE TABLE coa_db.location_x000d_    (_x000d_        location_key                    INTEGER                         NOT NULL,"/>
  </r>
  <r>
    <x v="1"/>
    <s v="location"/>
    <n v="1"/>
    <x v="11"/>
    <s v="char"/>
    <n v="6"/>
    <m/>
    <n v="0"/>
    <n v="1"/>
    <x v="1"/>
    <x v="4"/>
    <x v="0"/>
    <s v="[location]                      "/>
    <s v="CHAR(6)                         "/>
    <s v="        [location]                      CHAR(6)                         NOT NULL,"/>
  </r>
  <r>
    <x v="1"/>
    <s v="location"/>
    <n v="2"/>
    <x v="486"/>
    <s v=""/>
    <n v="0"/>
    <n v="0"/>
    <n v="0"/>
    <n v="2"/>
    <x v="1"/>
    <x v="1"/>
    <x v="0"/>
    <s v="most_recent_flag                "/>
    <s v="CHAR(1)                         "/>
    <s v="        most_recent_flag                CHAR(1)                         NOT NULL,"/>
  </r>
  <r>
    <x v="1"/>
    <s v="location"/>
    <n v="3"/>
    <x v="487"/>
    <s v="smalldatetime"/>
    <n v="4"/>
    <n v="0"/>
    <n v="1"/>
    <n v="3"/>
    <x v="2"/>
    <x v="2"/>
    <x v="1"/>
    <s v="start_effective_date            "/>
    <s v="DATETIME2                       "/>
    <s v="        start_effective_date            DATETIME2                           NULL,"/>
  </r>
  <r>
    <x v="1"/>
    <s v="location"/>
    <n v="4"/>
    <x v="488"/>
    <s v=""/>
    <n v="0"/>
    <n v="0"/>
    <n v="0"/>
    <n v="4"/>
    <x v="2"/>
    <x v="2"/>
    <x v="1"/>
    <s v="end_effective_date              "/>
    <s v="DATETIME2                       "/>
    <s v="        end_effective_date              DATETIME2                       NOT NULL,"/>
  </r>
  <r>
    <x v="1"/>
    <s v="location"/>
    <n v="5"/>
    <x v="489"/>
    <s v=""/>
    <n v="0"/>
    <n v="0"/>
    <n v="0"/>
    <n v="5"/>
    <x v="5"/>
    <x v="3"/>
    <x v="0"/>
    <s v="last_activity_date              "/>
    <s v="SMALLDATETIME                   "/>
    <s v="        last_activity_date              SMALLDATETIME                   NOT NULL,"/>
  </r>
  <r>
    <x v="1"/>
    <s v="location"/>
    <n v="6"/>
    <x v="236"/>
    <s v=""/>
    <n v="0"/>
    <n v="0"/>
    <n v="0"/>
    <n v="6"/>
    <x v="1"/>
    <x v="1"/>
    <x v="0"/>
    <s v="[status]                        "/>
    <s v="CHAR(1)                         "/>
    <s v="        [status]                        CHAR(1)                         NOT NULL,"/>
  </r>
  <r>
    <x v="1"/>
    <s v="location"/>
    <n v="7"/>
    <x v="548"/>
    <s v=""/>
    <n v="0"/>
    <n v="0"/>
    <n v="0"/>
    <n v="7"/>
    <x v="4"/>
    <x v="7"/>
    <x v="0"/>
    <s v="location_title                  "/>
    <s v="VARCHAR(35)                     "/>
    <s v="        location_title                  VARCHAR(35)                     NOT NULL,"/>
  </r>
  <r>
    <x v="1"/>
    <s v="location"/>
    <n v="8"/>
    <x v="2"/>
    <s v="smalldatetime"/>
    <m/>
    <m/>
    <n v="0"/>
    <n v="8"/>
    <x v="2"/>
    <x v="2"/>
    <x v="1"/>
    <s v="refresh_date                    "/>
    <s v="DATETIME2                       "/>
    <s v="        refresh_date                    DATETIME2                       NOT NULL,"/>
  </r>
  <r>
    <x v="1"/>
    <s v="month"/>
    <n v="0"/>
    <x v="553"/>
    <s v=""/>
    <n v="0"/>
    <n v="0"/>
    <n v="0"/>
    <n v="0"/>
    <x v="3"/>
    <x v="3"/>
    <x v="0"/>
    <s v="month_key                       "/>
    <s v="INTEGER                         "/>
    <s v="        rowguid                     UNIQUEIDENTIFIER ROWGUIDCOL    NOT NULL DEFAULT NEWSEQUENTIALID(),_x000d_        version_number              ROWVERSION_x000d_    )_x000d_END TRY_x000d_BEGIN CATCH_x000d_    EXEC dbo.PrintError_x000d_    EXEC dbo.LogError_x000d_END CATCH_x000d__x000d_PRINT '-- coa_db.month'_x000d_BEGIN TRY_x000d_    CREATE TABLE coa_db.month_x000d_    (_x000d_        month_key                       INTEGER                         NOT NULL,"/>
  </r>
  <r>
    <x v="1"/>
    <s v="month"/>
    <n v="1"/>
    <x v="554"/>
    <s v=""/>
    <n v="0"/>
    <n v="0"/>
    <n v="0"/>
    <n v="1"/>
    <x v="2"/>
    <x v="2"/>
    <x v="1"/>
    <s v="month_end_date                  "/>
    <s v="DATETIME2                       "/>
    <s v="        month_end_date                  DATETIME2                       NOT NULL,"/>
  </r>
  <r>
    <x v="1"/>
    <s v="month"/>
    <n v="2"/>
    <x v="461"/>
    <s v=""/>
    <n v="0"/>
    <n v="0"/>
    <n v="0"/>
    <n v="2"/>
    <x v="1"/>
    <x v="1"/>
    <x v="0"/>
    <s v="special_fiscal_period_flag      "/>
    <s v="CHAR(1)                         "/>
    <s v="        special_fiscal_period_flag      CHAR(1)                         NOT NULL,"/>
  </r>
  <r>
    <x v="1"/>
    <s v="month"/>
    <n v="3"/>
    <x v="472"/>
    <s v=""/>
    <n v="0"/>
    <n v="0"/>
    <n v="0"/>
    <n v="3"/>
    <x v="0"/>
    <x v="0"/>
    <x v="0"/>
    <s v="month_num                       "/>
    <s v="SMALLINT                        "/>
    <s v="        month_num                       SMALLINT                        NOT NULL,"/>
  </r>
  <r>
    <x v="1"/>
    <s v="month"/>
    <n v="4"/>
    <x v="473"/>
    <s v=""/>
    <n v="0"/>
    <n v="0"/>
    <n v="0"/>
    <n v="4"/>
    <x v="3"/>
    <x v="3"/>
    <x v="0"/>
    <s v="month_num_overall               "/>
    <s v="INTEGER                         "/>
    <s v="        month_num_overall               INTEGER                         NOT NULL,"/>
  </r>
  <r>
    <x v="1"/>
    <s v="month"/>
    <n v="5"/>
    <x v="474"/>
    <s v=""/>
    <n v="0"/>
    <n v="0"/>
    <n v="0"/>
    <n v="5"/>
    <x v="1"/>
    <x v="2"/>
    <x v="0"/>
    <s v="month_name                      "/>
    <s v="CHAR(10)                        "/>
    <s v="        month_name                      CHAR(10)                        NOT NULL,"/>
  </r>
  <r>
    <x v="1"/>
    <s v="month"/>
    <n v="6"/>
    <x v="475"/>
    <s v=""/>
    <n v="0"/>
    <n v="0"/>
    <n v="0"/>
    <n v="6"/>
    <x v="1"/>
    <x v="9"/>
    <x v="0"/>
    <s v="month_abbrev                    "/>
    <s v="CHAR(3)                         "/>
    <s v="        month_abbrev                    CHAR(3)                         NOT NULL,"/>
  </r>
  <r>
    <x v="1"/>
    <s v="month"/>
    <n v="7"/>
    <x v="476"/>
    <s v=""/>
    <n v="0"/>
    <n v="0"/>
    <n v="0"/>
    <n v="7"/>
    <x v="0"/>
    <x v="0"/>
    <x v="0"/>
    <s v="cal_quarter                     "/>
    <s v="SMALLINT                        "/>
    <s v="        cal_quarter                     SMALLINT                        NOT NULL,"/>
  </r>
  <r>
    <x v="1"/>
    <s v="month"/>
    <n v="8"/>
    <x v="477"/>
    <s v=""/>
    <n v="0"/>
    <n v="0"/>
    <n v="0"/>
    <n v="8"/>
    <x v="3"/>
    <x v="3"/>
    <x v="0"/>
    <s v="cal_year                        "/>
    <s v="INTEGER                         "/>
    <s v="        cal_year                        INTEGER                         NOT NULL,"/>
  </r>
  <r>
    <x v="1"/>
    <s v="month"/>
    <n v="9"/>
    <x v="478"/>
    <s v="int"/>
    <n v="4"/>
    <m/>
    <n v="0"/>
    <n v="9"/>
    <x v="3"/>
    <x v="3"/>
    <x v="0"/>
    <s v="cal_year_month                  "/>
    <s v="INTEGER                         "/>
    <s v="        cal_year_month                  INTEGER                         NOT NULL,"/>
  </r>
  <r>
    <x v="1"/>
    <s v="month"/>
    <n v="10"/>
    <x v="479"/>
    <s v=""/>
    <n v="0"/>
    <n v="0"/>
    <n v="0"/>
    <n v="10"/>
    <x v="0"/>
    <x v="0"/>
    <x v="0"/>
    <s v="fiscal_month                    "/>
    <s v="SMALLINT                        "/>
    <s v="        fiscal_month                    SMALLINT                        NOT NULL,"/>
  </r>
  <r>
    <x v="1"/>
    <s v="month"/>
    <n v="11"/>
    <x v="480"/>
    <s v=""/>
    <n v="0"/>
    <n v="0"/>
    <n v="0"/>
    <n v="11"/>
    <x v="0"/>
    <x v="0"/>
    <x v="0"/>
    <s v="fiscal_quarter                  "/>
    <s v="SMALLINT                        "/>
    <s v="        fiscal_quarter                  SMALLINT                        NOT NULL,"/>
  </r>
  <r>
    <x v="1"/>
    <s v="month"/>
    <n v="12"/>
    <x v="481"/>
    <s v="tinyint"/>
    <n v="1"/>
    <m/>
    <n v="0"/>
    <n v="12"/>
    <x v="3"/>
    <x v="3"/>
    <x v="0"/>
    <s v="fiscal_year                     "/>
    <s v="INTEGER                         "/>
    <s v="        fiscal_year                     INTEGER                         NOT NULL,"/>
  </r>
  <r>
    <x v="1"/>
    <s v="month"/>
    <n v="13"/>
    <x v="555"/>
    <s v=""/>
    <n v="0"/>
    <n v="0"/>
    <n v="0"/>
    <n v="13"/>
    <x v="3"/>
    <x v="3"/>
    <x v="0"/>
    <s v="fiscal_year_month               "/>
    <s v="INTEGER                         "/>
    <s v="        fiscal_year_month               INTEGER                         NOT NULL,"/>
  </r>
  <r>
    <x v="1"/>
    <s v="org_hierarchy"/>
    <n v="0"/>
    <x v="556"/>
    <s v=""/>
    <n v="0"/>
    <n v="0"/>
    <n v="0"/>
    <n v="0"/>
    <x v="1"/>
    <x v="4"/>
    <x v="0"/>
    <s v="parent_org                      "/>
    <s v="CHAR(6)                         "/>
    <s v="        rowguid                     UNIQUEIDENTIFIER ROWGUIDCOL    NOT NULL DEFAULT NEWSEQUENTIALID(),_x000d_        version_number              ROWVERSION_x000d_    )_x000d_END TRY_x000d_BEGIN CATCH_x000d_    EXEC dbo.PrintError_x000d_    EXEC dbo.LogError_x000d_END CATCH_x000d__x000d_PRINT '-- coa_db.org_hierarchy'_x000d_BEGIN TRY_x000d_    CREATE TABLE coa_db.org_hierarchy_x000d_    (_x000d_        parent_org                      CHAR(6)                         NOT NULL,"/>
  </r>
  <r>
    <x v="1"/>
    <s v="org_hierarchy"/>
    <n v="1"/>
    <x v="557"/>
    <s v=""/>
    <n v="0"/>
    <n v="0"/>
    <n v="0"/>
    <n v="1"/>
    <x v="1"/>
    <x v="4"/>
    <x v="0"/>
    <s v="subsidiary_org                  "/>
    <s v="CHAR(6)                         "/>
    <s v="        subsidiary_org                  CHAR(6)                         NOT NULL,"/>
  </r>
  <r>
    <x v="1"/>
    <s v="org_hierarchy"/>
    <n v="2"/>
    <x v="539"/>
    <s v=""/>
    <n v="0"/>
    <n v="0"/>
    <n v="0"/>
    <n v="2"/>
    <x v="0"/>
    <x v="0"/>
    <x v="0"/>
    <s v="number_of_levels                "/>
    <s v="SMALLINT                        "/>
    <s v="        number_of_levels                SMALLINT                        NOT NULL,"/>
  </r>
  <r>
    <x v="1"/>
    <s v="org_hierarchy"/>
    <n v="3"/>
    <x v="540"/>
    <s v=""/>
    <n v="0"/>
    <n v="0"/>
    <n v="0"/>
    <n v="3"/>
    <x v="1"/>
    <x v="1"/>
    <x v="0"/>
    <s v="top_most_flag                   "/>
    <s v="CHAR(1)                         "/>
    <s v="        top_most_flag                   CHAR(1)                         NOT NULL,"/>
  </r>
  <r>
    <x v="1"/>
    <s v="org_hierarchy"/>
    <n v="4"/>
    <x v="541"/>
    <s v=""/>
    <n v="0"/>
    <n v="0"/>
    <n v="0"/>
    <n v="4"/>
    <x v="1"/>
    <x v="1"/>
    <x v="0"/>
    <s v="bottom_most_flag                "/>
    <s v="CHAR(1)                         "/>
    <s v="        bottom_most_flag                CHAR(1)                         NOT NULL,"/>
  </r>
  <r>
    <x v="1"/>
    <s v="organization"/>
    <n v="0"/>
    <x v="558"/>
    <s v=""/>
    <n v="0"/>
    <n v="0"/>
    <n v="0"/>
    <n v="0"/>
    <x v="3"/>
    <x v="3"/>
    <x v="0"/>
    <s v="organization_key                "/>
    <s v="INTEGER                         "/>
    <s v="        rowguid                     UNIQUEIDENTIFIER ROWGUIDCOL    NOT NULL DEFAULT NEWSEQUENTIALID(),_x000d_        version_number              ROWVERSION_x000d_    )_x000d_END TRY_x000d_BEGIN CATCH_x000d_    EXEC dbo.PrintError_x000d_    EXEC dbo.LogError_x000d_END CATCH_x000d__x000d_PRINT '-- coa_db.organization'_x000d_BEGIN TRY_x000d_    CREATE TABLE coa_db.organization_x000d_    (_x000d_        organization_key                INTEGER                         NOT NULL,"/>
  </r>
  <r>
    <x v="1"/>
    <s v="organization"/>
    <n v="1"/>
    <x v="8"/>
    <s v="char"/>
    <n v="6"/>
    <m/>
    <n v="0"/>
    <n v="1"/>
    <x v="1"/>
    <x v="4"/>
    <x v="0"/>
    <s v="organization                    "/>
    <s v="CHAR(6)                         "/>
    <s v="        organization                    CHAR(6)                         NOT NULL,"/>
  </r>
  <r>
    <x v="1"/>
    <s v="organization"/>
    <n v="2"/>
    <x v="486"/>
    <s v=""/>
    <n v="0"/>
    <n v="0"/>
    <n v="0"/>
    <n v="2"/>
    <x v="1"/>
    <x v="1"/>
    <x v="0"/>
    <s v="most_recent_flag                "/>
    <s v="CHAR(1)                         "/>
    <s v="        most_recent_flag                CHAR(1)                         NOT NULL,"/>
  </r>
  <r>
    <x v="1"/>
    <s v="organization"/>
    <n v="3"/>
    <x v="487"/>
    <s v="smalldatetime"/>
    <n v="4"/>
    <n v="0"/>
    <n v="1"/>
    <n v="3"/>
    <x v="2"/>
    <x v="2"/>
    <x v="1"/>
    <s v="start_effective_date            "/>
    <s v="DATETIME2                       "/>
    <s v="        start_effective_date            DATETIME2                           NULL,"/>
  </r>
  <r>
    <x v="1"/>
    <s v="organization"/>
    <n v="4"/>
    <x v="488"/>
    <s v=""/>
    <n v="0"/>
    <n v="0"/>
    <n v="0"/>
    <n v="4"/>
    <x v="2"/>
    <x v="2"/>
    <x v="1"/>
    <s v="end_effective_date              "/>
    <s v="DATETIME2                       "/>
    <s v="        end_effective_date              DATETIME2                       NOT NULL,"/>
  </r>
  <r>
    <x v="1"/>
    <s v="organization"/>
    <n v="5"/>
    <x v="489"/>
    <s v=""/>
    <n v="0"/>
    <n v="0"/>
    <n v="0"/>
    <n v="5"/>
    <x v="5"/>
    <x v="3"/>
    <x v="0"/>
    <s v="last_activity_date              "/>
    <s v="SMALLDATETIME                   "/>
    <s v="        last_activity_date              SMALLDATETIME                   NOT NULL,"/>
  </r>
  <r>
    <x v="1"/>
    <s v="organization"/>
    <n v="6"/>
    <x v="236"/>
    <s v=""/>
    <n v="0"/>
    <n v="0"/>
    <n v="0"/>
    <n v="6"/>
    <x v="1"/>
    <x v="1"/>
    <x v="0"/>
    <s v="[status]                        "/>
    <s v="CHAR(1)                         "/>
    <s v="        [status]                        CHAR(1)                         NOT NULL,"/>
  </r>
  <r>
    <x v="1"/>
    <s v="organization"/>
    <n v="7"/>
    <x v="545"/>
    <s v="char"/>
    <n v="35"/>
    <m/>
    <n v="0"/>
    <n v="7"/>
    <x v="4"/>
    <x v="7"/>
    <x v="0"/>
    <s v="organization_title              "/>
    <s v="VARCHAR(35)                     "/>
    <s v="        organization_title              VARCHAR(35)                     NOT NULL,"/>
  </r>
  <r>
    <x v="1"/>
    <s v="organization"/>
    <n v="8"/>
    <x v="559"/>
    <s v=""/>
    <n v="0"/>
    <n v="0"/>
    <n v="0"/>
    <n v="8"/>
    <x v="1"/>
    <x v="2"/>
    <x v="0"/>
    <s v="department_level_ind            "/>
    <s v="CHAR(10)                        "/>
    <s v="        department_level_ind            CHAR(10)                        NOT NULL,"/>
  </r>
  <r>
    <x v="1"/>
    <s v="organization"/>
    <n v="9"/>
    <x v="560"/>
    <s v=""/>
    <n v="0"/>
    <n v="0"/>
    <n v="0"/>
    <n v="9"/>
    <x v="1"/>
    <x v="13"/>
    <x v="0"/>
    <s v="manager_pid                     "/>
    <s v="CHAR(9)                         "/>
    <s v="        manager_pid                     CHAR(9)                         NOT NULL,"/>
  </r>
  <r>
    <x v="1"/>
    <s v="organization"/>
    <n v="10"/>
    <x v="561"/>
    <s v=""/>
    <n v="0"/>
    <n v="0"/>
    <n v="0"/>
    <n v="10"/>
    <x v="6"/>
    <x v="2"/>
    <x v="0"/>
    <s v="manager_int_ref_id              "/>
    <s v="DECIMAL(10,0)                   "/>
    <s v="        manager_int_ref_id              DECIMAL(10,0)                   NOT NULL,"/>
  </r>
  <r>
    <x v="1"/>
    <s v="organization"/>
    <n v="11"/>
    <x v="562"/>
    <s v=""/>
    <n v="0"/>
    <n v="0"/>
    <n v="0"/>
    <n v="11"/>
    <x v="4"/>
    <x v="7"/>
    <x v="0"/>
    <s v="manager_name                    "/>
    <s v="VARCHAR(35)                     "/>
    <s v="        manager_name                    VARCHAR(35)                     NOT NULL,"/>
  </r>
  <r>
    <x v="1"/>
    <s v="organization"/>
    <n v="12"/>
    <x v="563"/>
    <s v=""/>
    <n v="0"/>
    <n v="0"/>
    <n v="0"/>
    <n v="12"/>
    <x v="1"/>
    <x v="4"/>
    <x v="0"/>
    <s v="manager_mail_code               "/>
    <s v="CHAR(6)                         "/>
    <s v="        manager_mail_code               CHAR(6)                         NOT NULL,"/>
  </r>
  <r>
    <x v="1"/>
    <s v="organization"/>
    <n v="13"/>
    <x v="564"/>
    <s v=""/>
    <n v="0"/>
    <n v="0"/>
    <n v="0"/>
    <n v="13"/>
    <x v="1"/>
    <x v="4"/>
    <x v="0"/>
    <s v="org_hierarchy_level1            "/>
    <s v="CHAR(6)                         "/>
    <s v="        org_hierarchy_level1            CHAR(6)                         NOT NULL,"/>
  </r>
  <r>
    <x v="1"/>
    <s v="organization"/>
    <n v="14"/>
    <x v="565"/>
    <s v=""/>
    <n v="0"/>
    <n v="0"/>
    <n v="0"/>
    <n v="14"/>
    <x v="1"/>
    <x v="4"/>
    <x v="0"/>
    <s v="ucop_account_number             "/>
    <s v="CHAR(6)                         "/>
    <s v="        ucop_account_number             CHAR(6)                         NOT NULL,"/>
  </r>
  <r>
    <x v="1"/>
    <s v="organization"/>
    <n v="15"/>
    <x v="566"/>
    <s v=""/>
    <n v="0"/>
    <n v="0"/>
    <n v="0"/>
    <n v="15"/>
    <x v="4"/>
    <x v="7"/>
    <x v="0"/>
    <s v="ucop_account_name               "/>
    <s v="VARCHAR(35)                     "/>
    <s v="        ucop_account_name               VARCHAR(35)                     NOT NULL,"/>
  </r>
  <r>
    <x v="1"/>
    <s v="organization"/>
    <n v="16"/>
    <x v="567"/>
    <s v=""/>
    <n v="0"/>
    <n v="0"/>
    <n v="0"/>
    <n v="16"/>
    <x v="1"/>
    <x v="4"/>
    <x v="0"/>
    <s v="annual_report_code              "/>
    <s v="CHAR(6)                         "/>
    <s v="        annual_report_code              CHAR(6)                         NOT NULL,"/>
  </r>
  <r>
    <x v="1"/>
    <s v="organization"/>
    <n v="17"/>
    <x v="568"/>
    <s v=""/>
    <n v="0"/>
    <n v="0"/>
    <n v="0"/>
    <n v="17"/>
    <x v="1"/>
    <x v="4"/>
    <x v="0"/>
    <s v="uniform_acctg_str_cd            "/>
    <s v="CHAR(6)                         "/>
    <s v="        uniform_acctg_str_cd            CHAR(6)                         NOT NULL,"/>
  </r>
  <r>
    <x v="1"/>
    <s v="organization"/>
    <n v="18"/>
    <x v="569"/>
    <s v=""/>
    <n v="0"/>
    <n v="0"/>
    <n v="0"/>
    <n v="18"/>
    <x v="1"/>
    <x v="9"/>
    <x v="0"/>
    <s v="academic_discipline_cd          "/>
    <s v="CHAR(3)                         "/>
    <s v="        academic_discipline_cd          CHAR(3)                         NOT NULL,"/>
  </r>
  <r>
    <x v="1"/>
    <s v="organization"/>
    <n v="19"/>
    <x v="2"/>
    <s v="smalldatetime"/>
    <m/>
    <m/>
    <n v="0"/>
    <n v="19"/>
    <x v="2"/>
    <x v="2"/>
    <x v="1"/>
    <s v="refresh_date                    "/>
    <s v="DATETIME2                       "/>
    <s v="        refresh_date                    DATETIME2                       NOT NULL,"/>
  </r>
  <r>
    <x v="1"/>
    <s v="prog_hierarchy"/>
    <n v="0"/>
    <x v="570"/>
    <s v=""/>
    <n v="0"/>
    <n v="0"/>
    <n v="0"/>
    <n v="0"/>
    <x v="1"/>
    <x v="4"/>
    <x v="0"/>
    <s v="parent_prog                     "/>
    <s v="CHAR(6)                         "/>
    <s v="        rowguid                     UNIQUEIDENTIFIER ROWGUIDCOL    NOT NULL DEFAULT NEWSEQUENTIALID(),_x000d_        version_number              ROWVERSION_x000d_    )_x000d_END TRY_x000d_BEGIN CATCH_x000d_    EXEC dbo.PrintError_x000d_    EXEC dbo.LogError_x000d_END CATCH_x000d__x000d_PRINT '-- coa_db.prog_hierarchy'_x000d_BEGIN TRY_x000d_    CREATE TABLE coa_db.prog_hierarchy_x000d_    (_x000d_        parent_prog                     CHAR(6)                         NOT NULL,"/>
  </r>
  <r>
    <x v="1"/>
    <s v="prog_hierarchy"/>
    <n v="1"/>
    <x v="571"/>
    <s v=""/>
    <n v="0"/>
    <n v="0"/>
    <n v="0"/>
    <n v="1"/>
    <x v="1"/>
    <x v="4"/>
    <x v="0"/>
    <s v="subsidiary_prog                 "/>
    <s v="CHAR(6)                         "/>
    <s v="        subsidiary_prog                 CHAR(6)                         NOT NULL,"/>
  </r>
  <r>
    <x v="1"/>
    <s v="prog_hierarchy"/>
    <n v="2"/>
    <x v="539"/>
    <s v=""/>
    <n v="0"/>
    <n v="0"/>
    <n v="0"/>
    <n v="2"/>
    <x v="0"/>
    <x v="0"/>
    <x v="0"/>
    <s v="number_of_levels                "/>
    <s v="SMALLINT                        "/>
    <s v="        number_of_levels                SMALLINT                        NOT NULL,"/>
  </r>
  <r>
    <x v="1"/>
    <s v="prog_hierarchy"/>
    <n v="3"/>
    <x v="540"/>
    <s v=""/>
    <n v="0"/>
    <n v="0"/>
    <n v="0"/>
    <n v="3"/>
    <x v="1"/>
    <x v="1"/>
    <x v="0"/>
    <s v="top_most_flag                   "/>
    <s v="CHAR(1)                         "/>
    <s v="        top_most_flag                   CHAR(1)                         NOT NULL,"/>
  </r>
  <r>
    <x v="1"/>
    <s v="prog_hierarchy"/>
    <n v="4"/>
    <x v="541"/>
    <s v=""/>
    <n v="0"/>
    <n v="0"/>
    <n v="0"/>
    <n v="4"/>
    <x v="1"/>
    <x v="1"/>
    <x v="0"/>
    <s v="bottom_most_flag                "/>
    <s v="CHAR(1)                         "/>
    <s v="        bottom_most_flag                CHAR(1)                         NOT NULL,"/>
  </r>
  <r>
    <x v="1"/>
    <s v="program"/>
    <n v="0"/>
    <x v="572"/>
    <s v=""/>
    <n v="0"/>
    <n v="0"/>
    <n v="0"/>
    <n v="0"/>
    <x v="3"/>
    <x v="3"/>
    <x v="0"/>
    <s v="program_key                     "/>
    <s v="INTEGER                         "/>
    <s v="        rowguid                     UNIQUEIDENTIFIER ROWGUIDCOL    NOT NULL DEFAULT NEWSEQUENTIALID(),_x000d_        version_number              ROWVERSION_x000d_    )_x000d_END TRY_x000d_BEGIN CATCH_x000d_    EXEC dbo.PrintError_x000d_    EXEC dbo.LogError_x000d_END CATCH_x000d__x000d_PRINT '-- coa_db.program'_x000d_BEGIN TRY_x000d_    CREATE TABLE coa_db.program_x000d_    (_x000d_        program_key                     INTEGER                         NOT NULL,"/>
  </r>
  <r>
    <x v="1"/>
    <s v="program"/>
    <n v="1"/>
    <x v="10"/>
    <s v="char"/>
    <n v="6"/>
    <m/>
    <n v="0"/>
    <n v="1"/>
    <x v="1"/>
    <x v="4"/>
    <x v="0"/>
    <s v="program                         "/>
    <s v="CHAR(6)                         "/>
    <s v="        program                         CHAR(6)                         NOT NULL,"/>
  </r>
  <r>
    <x v="1"/>
    <s v="program"/>
    <n v="2"/>
    <x v="486"/>
    <s v=""/>
    <n v="0"/>
    <n v="0"/>
    <n v="0"/>
    <n v="2"/>
    <x v="1"/>
    <x v="1"/>
    <x v="0"/>
    <s v="most_recent_flag                "/>
    <s v="CHAR(1)                         "/>
    <s v="        most_recent_flag                CHAR(1)                         NOT NULL,"/>
  </r>
  <r>
    <x v="1"/>
    <s v="program"/>
    <n v="3"/>
    <x v="487"/>
    <s v="smalldatetime"/>
    <n v="4"/>
    <n v="0"/>
    <n v="1"/>
    <n v="3"/>
    <x v="2"/>
    <x v="2"/>
    <x v="1"/>
    <s v="start_effective_date            "/>
    <s v="DATETIME2                       "/>
    <s v="        start_effective_date            DATETIME2                           NULL,"/>
  </r>
  <r>
    <x v="1"/>
    <s v="program"/>
    <n v="4"/>
    <x v="488"/>
    <s v=""/>
    <n v="0"/>
    <n v="0"/>
    <n v="0"/>
    <n v="4"/>
    <x v="2"/>
    <x v="2"/>
    <x v="1"/>
    <s v="end_effective_date              "/>
    <s v="DATETIME2                       "/>
    <s v="        end_effective_date              DATETIME2                       NOT NULL,"/>
  </r>
  <r>
    <x v="1"/>
    <s v="program"/>
    <n v="5"/>
    <x v="489"/>
    <s v=""/>
    <n v="0"/>
    <n v="0"/>
    <n v="0"/>
    <n v="5"/>
    <x v="5"/>
    <x v="3"/>
    <x v="0"/>
    <s v="last_activity_date              "/>
    <s v="SMALLDATETIME                   "/>
    <s v="        last_activity_date              SMALLDATETIME                   NOT NULL,"/>
  </r>
  <r>
    <x v="1"/>
    <s v="program"/>
    <n v="6"/>
    <x v="236"/>
    <s v=""/>
    <n v="0"/>
    <n v="0"/>
    <n v="0"/>
    <n v="6"/>
    <x v="1"/>
    <x v="1"/>
    <x v="0"/>
    <s v="[status]                        "/>
    <s v="CHAR(1)                         "/>
    <s v="        [status]                        CHAR(1)                         NOT NULL,"/>
  </r>
  <r>
    <x v="1"/>
    <s v="program"/>
    <n v="7"/>
    <x v="547"/>
    <s v="char"/>
    <n v="35"/>
    <m/>
    <n v="0"/>
    <n v="7"/>
    <x v="4"/>
    <x v="7"/>
    <x v="0"/>
    <s v="program_title                   "/>
    <s v="VARCHAR(35)                     "/>
    <s v="        program_title                   VARCHAR(35)                     NOT NULL,"/>
  </r>
  <r>
    <x v="1"/>
    <s v="program"/>
    <n v="8"/>
    <x v="2"/>
    <s v="smalldatetime"/>
    <m/>
    <m/>
    <n v="0"/>
    <n v="8"/>
    <x v="2"/>
    <x v="2"/>
    <x v="1"/>
    <s v="refresh_date                    "/>
    <s v="DATETIME2                       "/>
    <s v="        refresh_date                    DATETIME2                       NOT NULL,"/>
  </r>
  <r>
    <x v="1"/>
    <s v="account"/>
    <n v="0"/>
    <x v="573"/>
    <s v=""/>
    <n v="0"/>
    <n v="0"/>
    <n v="0"/>
    <n v="0"/>
    <x v="3"/>
    <x v="3"/>
    <x v="0"/>
    <s v="account_key                     "/>
    <s v="INTEGER                         "/>
    <s v="        rowguid                     UNIQUEIDENTIFIER ROWGUIDCOL    NOT NULL DEFAULT NEWSEQUENTIALID(),_x000d_        version_number              ROWVERSION_x000d_    )_x000d_END TRY_x000d_BEGIN CATCH_x000d_    EXEC dbo.PrintError_x000d_    EXEC dbo.LogError_x000d_END CATCH_x000d__x000d_PRINT '-- coa_db.account'_x000d_BEGIN TRY_x000d_    CREATE TABLE coa_db.account_x000d_    (_x000d_        account_key                     INTEGER                         NOT NULL,"/>
  </r>
  <r>
    <x v="1"/>
    <s v="account"/>
    <n v="1"/>
    <x v="9"/>
    <s v="char"/>
    <n v="6"/>
    <m/>
    <n v="0"/>
    <n v="1"/>
    <x v="1"/>
    <x v="4"/>
    <x v="0"/>
    <s v="account                         "/>
    <s v="CHAR(6)                         "/>
    <s v="        account                         CHAR(6)                         NOT NULL,"/>
  </r>
  <r>
    <x v="1"/>
    <s v="account"/>
    <n v="2"/>
    <x v="486"/>
    <s v=""/>
    <n v="0"/>
    <n v="0"/>
    <n v="0"/>
    <n v="2"/>
    <x v="1"/>
    <x v="1"/>
    <x v="0"/>
    <s v="most_recent_flag                "/>
    <s v="CHAR(1)                         "/>
    <s v="        most_recent_flag                CHAR(1)                         NOT NULL,"/>
  </r>
  <r>
    <x v="1"/>
    <s v="account"/>
    <n v="3"/>
    <x v="487"/>
    <s v="smalldatetime"/>
    <n v="4"/>
    <n v="0"/>
    <n v="1"/>
    <n v="3"/>
    <x v="2"/>
    <x v="2"/>
    <x v="1"/>
    <s v="start_effective_date            "/>
    <s v="DATETIME2                       "/>
    <s v="        start_effective_date            DATETIME2                           NULL,"/>
  </r>
  <r>
    <x v="1"/>
    <s v="account"/>
    <n v="4"/>
    <x v="488"/>
    <s v=""/>
    <n v="0"/>
    <n v="0"/>
    <n v="0"/>
    <n v="4"/>
    <x v="2"/>
    <x v="2"/>
    <x v="1"/>
    <s v="end_effective_date              "/>
    <s v="DATETIME2                       "/>
    <s v="        end_effective_date              DATETIME2                       NOT NULL,"/>
  </r>
  <r>
    <x v="1"/>
    <s v="account"/>
    <n v="5"/>
    <x v="489"/>
    <s v=""/>
    <n v="0"/>
    <n v="0"/>
    <n v="0"/>
    <n v="5"/>
    <x v="5"/>
    <x v="3"/>
    <x v="0"/>
    <s v="last_activity_date              "/>
    <s v="SMALLDATETIME                   "/>
    <s v="        last_activity_date              SMALLDATETIME                   NOT NULL,"/>
  </r>
  <r>
    <x v="1"/>
    <s v="account"/>
    <n v="6"/>
    <x v="236"/>
    <s v=""/>
    <n v="0"/>
    <n v="0"/>
    <n v="0"/>
    <n v="6"/>
    <x v="1"/>
    <x v="1"/>
    <x v="0"/>
    <s v="[status]                        "/>
    <s v="CHAR(1)                         "/>
    <s v="        [status]                        CHAR(1)                         NOT NULL,"/>
  </r>
  <r>
    <x v="1"/>
    <s v="account"/>
    <n v="7"/>
    <x v="546"/>
    <s v="char"/>
    <n v="35"/>
    <m/>
    <n v="0"/>
    <n v="7"/>
    <x v="4"/>
    <x v="7"/>
    <x v="0"/>
    <s v="account_title                   "/>
    <s v="VARCHAR(35)                     "/>
    <s v="        account_title                   VARCHAR(35)                     NOT NULL,"/>
  </r>
  <r>
    <x v="1"/>
    <s v="account"/>
    <n v="8"/>
    <x v="574"/>
    <s v=""/>
    <n v="0"/>
    <n v="0"/>
    <n v="0"/>
    <n v="8"/>
    <x v="1"/>
    <x v="4"/>
    <x v="0"/>
    <s v="sub_account_code                "/>
    <s v="CHAR(6)                         "/>
    <s v="        sub_account_code                CHAR(6)                         NOT NULL,"/>
  </r>
  <r>
    <x v="1"/>
    <s v="account"/>
    <n v="9"/>
    <x v="575"/>
    <s v=""/>
    <n v="0"/>
    <n v="0"/>
    <n v="0"/>
    <n v="9"/>
    <x v="4"/>
    <x v="7"/>
    <x v="0"/>
    <s v="sub_account                     "/>
    <s v="VARCHAR(35)                     "/>
    <s v="        sub_account                     VARCHAR(35)                     NOT NULL,"/>
  </r>
  <r>
    <x v="1"/>
    <s v="account"/>
    <n v="10"/>
    <x v="576"/>
    <s v=""/>
    <n v="0"/>
    <n v="0"/>
    <n v="0"/>
    <n v="10"/>
    <x v="1"/>
    <x v="4"/>
    <x v="0"/>
    <s v="pool_account                    "/>
    <s v="CHAR(6)                         "/>
    <s v="        pool_account                    CHAR(6)                         NOT NULL,"/>
  </r>
  <r>
    <x v="1"/>
    <s v="account"/>
    <n v="11"/>
    <x v="577"/>
    <s v=""/>
    <n v="0"/>
    <n v="0"/>
    <n v="0"/>
    <n v="11"/>
    <x v="1"/>
    <x v="0"/>
    <x v="0"/>
    <s v="account_type_code               "/>
    <s v="CHAR(2)                         "/>
    <s v="        account_type_code               CHAR(2)                         NOT NULL,"/>
  </r>
  <r>
    <x v="1"/>
    <s v="account"/>
    <n v="12"/>
    <x v="100"/>
    <s v="char"/>
    <n v="35"/>
    <m/>
    <n v="0"/>
    <n v="12"/>
    <x v="1"/>
    <x v="0"/>
    <x v="0"/>
    <s v="account_type                    "/>
    <s v="CHAR(2)                         "/>
    <s v="        account_type                    CHAR(2)                         NOT NULL,"/>
  </r>
  <r>
    <x v="1"/>
    <s v="account"/>
    <n v="13"/>
    <x v="578"/>
    <s v="char"/>
    <n v="1"/>
    <m/>
    <n v="0"/>
    <n v="13"/>
    <x v="1"/>
    <x v="1"/>
    <x v="0"/>
    <s v="normal_balance_ind              "/>
    <s v="CHAR(1)                         "/>
    <s v="        normal_balance_ind              CHAR(1)                         NOT NULL,"/>
  </r>
  <r>
    <x v="1"/>
    <s v="account"/>
    <n v="14"/>
    <x v="579"/>
    <s v=""/>
    <n v="0"/>
    <n v="0"/>
    <n v="0"/>
    <n v="14"/>
    <x v="1"/>
    <x v="8"/>
    <x v="0"/>
    <s v="normal_balance                  "/>
    <s v="CHAR(12)                        "/>
    <s v="        normal_balance                  CHAR(12)                        NOT NULL,"/>
  </r>
  <r>
    <x v="1"/>
    <s v="account"/>
    <n v="15"/>
    <x v="2"/>
    <s v="smalldatetime"/>
    <m/>
    <m/>
    <n v="0"/>
    <n v="15"/>
    <x v="2"/>
    <x v="2"/>
    <x v="1"/>
    <s v="refresh_date                    "/>
    <s v="DATETIME2                       "/>
    <s v="        refresh_date                    DATETIME2                       NOT NULL,"/>
  </r>
  <r>
    <x v="1"/>
    <s v="acct_hierarchy"/>
    <n v="0"/>
    <x v="580"/>
    <s v=""/>
    <n v="0"/>
    <n v="0"/>
    <n v="0"/>
    <n v="0"/>
    <x v="1"/>
    <x v="4"/>
    <x v="0"/>
    <s v="parent_acct                     "/>
    <s v="CHAR(6)                         "/>
    <s v="        rowguid                     UNIQUEIDENTIFIER ROWGUIDCOL    NOT NULL DEFAULT NEWSEQUENTIALID(),_x000d_        version_number              ROWVERSION_x000d_    )_x000d_END TRY_x000d_BEGIN CATCH_x000d_    EXEC dbo.PrintError_x000d_    EXEC dbo.LogError_x000d_END CATCH_x000d__x000d_PRINT '-- coa_db.acct_hierarchy'_x000d_BEGIN TRY_x000d_    CREATE TABLE coa_db.acct_hierarchy_x000d_    (_x000d_        parent_acct                     CHAR(6)                         NOT NULL,"/>
  </r>
  <r>
    <x v="1"/>
    <s v="acct_hierarchy"/>
    <n v="1"/>
    <x v="581"/>
    <s v=""/>
    <n v="0"/>
    <n v="0"/>
    <n v="0"/>
    <n v="1"/>
    <x v="1"/>
    <x v="4"/>
    <x v="0"/>
    <s v="subsidiary_acct                 "/>
    <s v="CHAR(6)                         "/>
    <s v="        subsidiary_acct                 CHAR(6)                         NOT NULL,"/>
  </r>
  <r>
    <x v="1"/>
    <s v="acct_hierarchy"/>
    <n v="2"/>
    <x v="539"/>
    <s v=""/>
    <n v="0"/>
    <n v="0"/>
    <n v="0"/>
    <n v="2"/>
    <x v="0"/>
    <x v="0"/>
    <x v="0"/>
    <s v="number_of_levels                "/>
    <s v="SMALLINT                        "/>
    <s v="        number_of_levels                SMALLINT                        NOT NULL,"/>
  </r>
  <r>
    <x v="1"/>
    <s v="acct_hierarchy"/>
    <n v="3"/>
    <x v="540"/>
    <s v=""/>
    <n v="0"/>
    <n v="0"/>
    <n v="0"/>
    <n v="3"/>
    <x v="1"/>
    <x v="1"/>
    <x v="0"/>
    <s v="top_most_flag                   "/>
    <s v="CHAR(1)                         "/>
    <s v="        top_most_flag                   CHAR(1)                         NOT NULL,"/>
  </r>
  <r>
    <x v="1"/>
    <s v="acct_hierarchy"/>
    <n v="4"/>
    <x v="541"/>
    <s v=""/>
    <n v="0"/>
    <n v="0"/>
    <n v="0"/>
    <n v="4"/>
    <x v="1"/>
    <x v="1"/>
    <x v="0"/>
    <s v="bottom_most_flag                "/>
    <s v="CHAR(1)                         "/>
    <s v="        bottom_most_flag                CHAR(1)                         NOT NULL,"/>
  </r>
  <r>
    <x v="1"/>
    <s v="actv_table"/>
    <n v="0"/>
    <x v="230"/>
    <s v=""/>
    <m/>
    <m/>
    <m/>
    <n v="0"/>
    <x v="1"/>
    <x v="0"/>
    <x v="0"/>
    <s v="unvrs_code                      "/>
    <s v="CHAR(2)                         "/>
    <s v="        rowguid                     UNIQUEIDENTIFIER ROWGUIDCOL    NOT NULL DEFAULT NEWSEQUENTIALID(),_x000d_        version_number              ROWVERSION_x000d_    )_x000d_END TRY_x000d_BEGIN CATCH_x000d_    EXEC dbo.PrintError_x000d_    EXEC dbo.LogError_x000d_END CATCH_x000d__x000d_PRINT '-- coa_db.actv_table'_x000d_BEGIN TRY_x000d_    CREATE TABLE coa_db.actv_table_x000d_    (_x000d_        unvrs_code                      CHAR(2)                             NULL,"/>
  </r>
  <r>
    <x v="1"/>
    <s v="actv_table"/>
    <n v="1"/>
    <x v="231"/>
    <s v=""/>
    <m/>
    <m/>
    <m/>
    <n v="1"/>
    <x v="1"/>
    <x v="1"/>
    <x v="0"/>
    <s v="coa_code                        "/>
    <s v="CHAR(1)                         "/>
    <s v="        coa_code                        CHAR(1)                             NULL,"/>
  </r>
  <r>
    <x v="1"/>
    <s v="actv_table"/>
    <n v="2"/>
    <x v="249"/>
    <s v=""/>
    <m/>
    <m/>
    <m/>
    <n v="2"/>
    <x v="1"/>
    <x v="4"/>
    <x v="0"/>
    <s v="actv_code                       "/>
    <s v="CHAR(6)                         "/>
    <s v="        actv_code                       CHAR(6)                             NULL,"/>
  </r>
  <r>
    <x v="1"/>
    <s v="actv_table"/>
    <n v="3"/>
    <x v="233"/>
    <s v="smalldatetime"/>
    <n v="4"/>
    <n v="0"/>
    <n v="1"/>
    <n v="3"/>
    <x v="2"/>
    <x v="2"/>
    <x v="1"/>
    <s v="[start_date]                    "/>
    <s v="DATETIME2                       "/>
    <s v="        [start_date]                    DATETIME2                           NULL,"/>
  </r>
  <r>
    <x v="1"/>
    <s v="actv_table"/>
    <n v="4"/>
    <x v="234"/>
    <s v="smalldatetime"/>
    <n v="4"/>
    <n v="0"/>
    <n v="1"/>
    <n v="4"/>
    <x v="5"/>
    <x v="3"/>
    <x v="0"/>
    <s v="end_date                        "/>
    <s v="SMALLDATETIME                   "/>
    <s v="        end_date                        SMALLDATETIME                       NULL,"/>
  </r>
  <r>
    <x v="1"/>
    <s v="actv_table"/>
    <n v="5"/>
    <x v="235"/>
    <s v=""/>
    <m/>
    <m/>
    <m/>
    <n v="5"/>
    <x v="5"/>
    <x v="3"/>
    <x v="0"/>
    <s v="last_actvy_date                 "/>
    <s v="SMALLDATETIME                   "/>
    <s v="        last_actvy_date                 SMALLDATETIME                       NULL,"/>
  </r>
  <r>
    <x v="1"/>
    <s v="actv_table"/>
    <n v="6"/>
    <x v="236"/>
    <s v=""/>
    <m/>
    <m/>
    <m/>
    <n v="6"/>
    <x v="1"/>
    <x v="1"/>
    <x v="0"/>
    <s v="[status]                        "/>
    <s v="CHAR(1)                         "/>
    <s v="        [status]                        CHAR(1)                             NULL,"/>
  </r>
  <r>
    <x v="1"/>
    <s v="actv_table"/>
    <n v="7"/>
    <x v="237"/>
    <s v=""/>
    <m/>
    <m/>
    <m/>
    <n v="7"/>
    <x v="4"/>
    <x v="5"/>
    <x v="0"/>
    <s v="user_code                       "/>
    <s v="VARCHAR(8)                      "/>
    <s v="        user_code                       VARCHAR(8)                          NULL,"/>
  </r>
  <r>
    <x v="1"/>
    <s v="actv_table"/>
    <n v="8"/>
    <x v="582"/>
    <s v=""/>
    <m/>
    <m/>
    <m/>
    <n v="8"/>
    <x v="4"/>
    <x v="7"/>
    <x v="0"/>
    <s v="actv_code_title                 "/>
    <s v="VARCHAR(35)                     "/>
    <s v="        actv_code_title                 VARCHAR(35)                         NULL,"/>
  </r>
  <r>
    <x v="1"/>
    <s v="actv_table"/>
    <n v="9"/>
    <x v="2"/>
    <s v="smalldatetime"/>
    <m/>
    <m/>
    <n v="0"/>
    <n v="9"/>
    <x v="2"/>
    <x v="2"/>
    <x v="1"/>
    <s v="refresh_date                    "/>
    <s v="DATETIME2                       "/>
    <s v="        refresh_date                    DATETIME2                       NOT NULL,"/>
  </r>
  <r>
    <x v="1"/>
    <s v="actv_table"/>
    <n v="10"/>
    <x v="583"/>
    <s v=""/>
    <m/>
    <m/>
    <m/>
    <n v="10"/>
    <x v="6"/>
    <x v="2"/>
    <x v="0"/>
    <s v="actv_table_id                   "/>
    <s v="DECIMAL(10,0)                   "/>
    <s v="        actv_table_id                   DECIMAL(10,0)                       NULL,"/>
  </r>
  <r>
    <x v="1"/>
    <s v="coa_table"/>
    <n v="0"/>
    <x v="230"/>
    <s v=""/>
    <n v="0"/>
    <n v="0"/>
    <n v="0"/>
    <n v="0"/>
    <x v="1"/>
    <x v="0"/>
    <x v="0"/>
    <s v="unvrs_code                      "/>
    <s v="CHAR(2)                         "/>
    <s v="        rowguid                     UNIQUEIDENTIFIER ROWGUIDCOL    NOT NULL DEFAULT NEWSEQUENTIALID(),_x000d_        version_number              ROWVERSION_x000d_    )_x000d_END TRY_x000d_BEGIN CATCH_x000d_    EXEC dbo.PrintError_x000d_    EXEC dbo.LogError_x000d_END CATCH_x000d__x000d_PRINT '-- coa_db.coa_table'_x000d_BEGIN TRY_x000d_    CREATE TABLE coa_db.coa_table_x000d_    (_x000d_        unvrs_code                      CHAR(2)                         NOT NULL,"/>
  </r>
  <r>
    <x v="1"/>
    <s v="coa_table"/>
    <n v="1"/>
    <x v="231"/>
    <s v=""/>
    <n v="0"/>
    <n v="0"/>
    <n v="0"/>
    <n v="1"/>
    <x v="1"/>
    <x v="1"/>
    <x v="0"/>
    <s v="coa_code                        "/>
    <s v="CHAR(1)                         "/>
    <s v="        coa_code                        CHAR(1)                         NOT NULL,"/>
  </r>
  <r>
    <x v="1"/>
    <s v="coa_table"/>
    <n v="2"/>
    <x v="233"/>
    <s v="smalldatetime"/>
    <n v="4"/>
    <n v="0"/>
    <n v="1"/>
    <n v="2"/>
    <x v="2"/>
    <x v="2"/>
    <x v="1"/>
    <s v="[start_date]                    "/>
    <s v="DATETIME2                       "/>
    <s v="        [start_date]                    DATETIME2                           NULL,"/>
  </r>
  <r>
    <x v="1"/>
    <s v="coa_table"/>
    <n v="3"/>
    <x v="234"/>
    <s v="smalldatetime"/>
    <n v="4"/>
    <n v="0"/>
    <n v="1"/>
    <n v="3"/>
    <x v="5"/>
    <x v="3"/>
    <x v="0"/>
    <s v="end_date                        "/>
    <s v="SMALLDATETIME                   "/>
    <s v="        end_date                        SMALLDATETIME                       NULL,"/>
  </r>
  <r>
    <x v="1"/>
    <s v="coa_table"/>
    <n v="4"/>
    <x v="235"/>
    <s v=""/>
    <n v="0"/>
    <n v="0"/>
    <n v="0"/>
    <n v="4"/>
    <x v="5"/>
    <x v="3"/>
    <x v="0"/>
    <s v="last_actvy_date                 "/>
    <s v="SMALLDATETIME                   "/>
    <s v="        last_actvy_date                 SMALLDATETIME                   NOT NULL,"/>
  </r>
  <r>
    <x v="1"/>
    <s v="coa_table"/>
    <n v="5"/>
    <x v="236"/>
    <s v=""/>
    <n v="0"/>
    <n v="0"/>
    <n v="0"/>
    <n v="5"/>
    <x v="1"/>
    <x v="1"/>
    <x v="0"/>
    <s v="[status]                        "/>
    <s v="CHAR(1)                         "/>
    <s v="        [status]                        CHAR(1)                         NOT NULL,"/>
  </r>
  <r>
    <x v="1"/>
    <s v="coa_table"/>
    <n v="6"/>
    <x v="237"/>
    <s v=""/>
    <n v="0"/>
    <n v="0"/>
    <n v="0"/>
    <n v="6"/>
    <x v="4"/>
    <x v="5"/>
    <x v="0"/>
    <s v="user_code                       "/>
    <s v="VARCHAR(8)                      "/>
    <s v="        user_code                       VARCHAR(8)                      NOT NULL,"/>
  </r>
  <r>
    <x v="1"/>
    <s v="coa_table"/>
    <n v="7"/>
    <x v="584"/>
    <s v=""/>
    <n v="0"/>
    <n v="0"/>
    <n v="0"/>
    <n v="7"/>
    <x v="4"/>
    <x v="7"/>
    <x v="0"/>
    <s v="coa_code_title                  "/>
    <s v="VARCHAR(35)                     "/>
    <s v="        coa_code_title                  VARCHAR(35)                     NOT NULL,"/>
  </r>
  <r>
    <x v="1"/>
    <s v="coa_table"/>
    <n v="8"/>
    <x v="585"/>
    <s v=""/>
    <n v="0"/>
    <n v="0"/>
    <n v="0"/>
    <n v="8"/>
    <x v="4"/>
    <x v="13"/>
    <x v="0"/>
    <s v="fdrl_emplr_id                   "/>
    <s v="VARCHAR(9)                      "/>
    <s v="        fdrl_emplr_id                   VARCHAR(9)                      NOT NULL,"/>
  </r>
  <r>
    <x v="1"/>
    <s v="coa_table"/>
    <n v="9"/>
    <x v="586"/>
    <s v=""/>
    <n v="0"/>
    <n v="0"/>
    <n v="0"/>
    <n v="9"/>
    <x v="1"/>
    <x v="1"/>
    <x v="0"/>
    <s v="actg_mthd                       "/>
    <s v="CHAR(1)                         "/>
    <s v="        actg_mthd                       CHAR(1)                         NOT NULL,"/>
  </r>
  <r>
    <x v="1"/>
    <s v="coa_table"/>
    <n v="10"/>
    <x v="587"/>
    <s v=""/>
    <n v="0"/>
    <n v="0"/>
    <n v="0"/>
    <n v="10"/>
    <x v="4"/>
    <x v="3"/>
    <x v="0"/>
    <s v="fscl_yr_start_prd               "/>
    <s v="VARCHAR(4)                      "/>
    <s v="        fscl_yr_start_prd               VARCHAR(4)                      NOT NULL,"/>
  </r>
  <r>
    <x v="1"/>
    <s v="coa_table"/>
    <n v="11"/>
    <x v="588"/>
    <s v=""/>
    <n v="0"/>
    <n v="0"/>
    <n v="0"/>
    <n v="11"/>
    <x v="4"/>
    <x v="3"/>
    <x v="0"/>
    <s v="fscl_yr_end_prd                 "/>
    <s v="VARCHAR(4)                      "/>
    <s v="        fscl_yr_end_prd                 VARCHAR(4)                      NOT NULL,"/>
  </r>
  <r>
    <x v="1"/>
    <s v="coa_table"/>
    <n v="12"/>
    <x v="292"/>
    <s v=""/>
    <n v="0"/>
    <n v="0"/>
    <n v="0"/>
    <n v="12"/>
    <x v="1"/>
    <x v="1"/>
    <x v="0"/>
    <s v="indx_bdgt_cntrl                 "/>
    <s v="CHAR(1)                         "/>
    <s v="        indx_bdgt_cntrl                 CHAR(1)                         NOT NULL,"/>
  </r>
  <r>
    <x v="1"/>
    <s v="coa_table"/>
    <n v="13"/>
    <x v="293"/>
    <s v=""/>
    <n v="0"/>
    <n v="0"/>
    <n v="0"/>
    <n v="13"/>
    <x v="1"/>
    <x v="1"/>
    <x v="0"/>
    <s v="fund_bdgt_cntrl                 "/>
    <s v="CHAR(1)                         "/>
    <s v="        fund_bdgt_cntrl                 CHAR(1)                         NOT NULL,"/>
  </r>
  <r>
    <x v="1"/>
    <s v="coa_table"/>
    <n v="14"/>
    <x v="294"/>
    <s v=""/>
    <n v="0"/>
    <n v="0"/>
    <n v="0"/>
    <n v="14"/>
    <x v="1"/>
    <x v="1"/>
    <x v="0"/>
    <s v="orgn_bdgt_cntrl                 "/>
    <s v="CHAR(1)                         "/>
    <s v="        orgn_bdgt_cntrl                 CHAR(1)                         NOT NULL,"/>
  </r>
  <r>
    <x v="1"/>
    <s v="coa_table"/>
    <n v="15"/>
    <x v="295"/>
    <s v=""/>
    <n v="0"/>
    <n v="0"/>
    <n v="0"/>
    <n v="15"/>
    <x v="1"/>
    <x v="1"/>
    <x v="0"/>
    <s v="acct_bdgt_cntrl                 "/>
    <s v="CHAR(1)                         "/>
    <s v="        acct_bdgt_cntrl                 CHAR(1)                         NOT NULL,"/>
  </r>
  <r>
    <x v="1"/>
    <s v="coa_table"/>
    <n v="16"/>
    <x v="296"/>
    <s v=""/>
    <n v="0"/>
    <n v="0"/>
    <n v="0"/>
    <n v="16"/>
    <x v="1"/>
    <x v="1"/>
    <x v="0"/>
    <s v="prog_bdgt_cntrl                 "/>
    <s v="CHAR(1)                         "/>
    <s v="        prog_bdgt_cntrl                 CHAR(1)                         NOT NULL,"/>
  </r>
  <r>
    <x v="1"/>
    <s v="coa_table"/>
    <n v="17"/>
    <x v="297"/>
    <s v=""/>
    <n v="0"/>
    <n v="0"/>
    <n v="0"/>
    <n v="17"/>
    <x v="1"/>
    <x v="1"/>
    <x v="0"/>
    <s v="cntrl_prd_code                  "/>
    <s v="CHAR(1)                         "/>
    <s v="        cntrl_prd_code                  CHAR(1)                         NOT NULL,"/>
  </r>
  <r>
    <x v="1"/>
    <s v="coa_table"/>
    <n v="18"/>
    <x v="298"/>
    <s v=""/>
    <n v="0"/>
    <n v="0"/>
    <n v="0"/>
    <n v="18"/>
    <x v="1"/>
    <x v="1"/>
    <x v="0"/>
    <s v="cntrl_svrty_code                "/>
    <s v="CHAR(1)                         "/>
    <s v="        cntrl_svrty_code                CHAR(1)                         NOT NULL,"/>
  </r>
  <r>
    <x v="1"/>
    <s v="coa_table"/>
    <n v="19"/>
    <x v="324"/>
    <s v="char"/>
    <n v="4"/>
    <m/>
    <n v="0"/>
    <n v="19"/>
    <x v="4"/>
    <x v="3"/>
    <x v="0"/>
    <s v="encmbr_jrnl_type                "/>
    <s v="VARCHAR(4)                      "/>
    <s v="        encmbr_jrnl_type                VARCHAR(4)                      NOT NULL,"/>
  </r>
  <r>
    <x v="1"/>
    <s v="coa_table"/>
    <n v="20"/>
    <x v="325"/>
    <s v=""/>
    <n v="0"/>
    <n v="0"/>
    <n v="0"/>
    <n v="20"/>
    <x v="1"/>
    <x v="1"/>
    <x v="0"/>
    <s v="cmtmnt_type                     "/>
    <s v="CHAR(1)                         "/>
    <s v="        cmtmnt_type                     CHAR(1)                         NOT NULL,"/>
  </r>
  <r>
    <x v="1"/>
    <s v="coa_table"/>
    <n v="21"/>
    <x v="313"/>
    <s v=""/>
    <n v="0"/>
    <n v="0"/>
    <n v="0"/>
    <n v="21"/>
    <x v="1"/>
    <x v="1"/>
    <x v="0"/>
    <s v="roll_bdgt_ind                   "/>
    <s v="CHAR(1)                         "/>
    <s v="        roll_bdgt_ind                   CHAR(1)                         NOT NULL,"/>
  </r>
  <r>
    <x v="1"/>
    <s v="coa_table"/>
    <n v="22"/>
    <x v="326"/>
    <s v=""/>
    <n v="0"/>
    <n v="0"/>
    <n v="0"/>
    <n v="22"/>
    <x v="1"/>
    <x v="1"/>
    <x v="0"/>
    <s v="bdgt_dspsn                      "/>
    <s v="CHAR(1)                         "/>
    <s v="        bdgt_dspsn                      CHAR(1)                         NOT NULL,"/>
  </r>
  <r>
    <x v="1"/>
    <s v="coa_table"/>
    <n v="23"/>
    <x v="327"/>
    <s v=""/>
    <n v="0"/>
    <n v="0"/>
    <n v="0"/>
    <n v="23"/>
    <x v="6"/>
    <x v="11"/>
    <x v="2"/>
    <s v="encmbr_pct                      "/>
    <s v="DECIMAL(7,4)                    "/>
    <s v="        encmbr_pct                      DECIMAL(7,4)                    NOT NULL,"/>
  </r>
  <r>
    <x v="1"/>
    <s v="coa_table"/>
    <n v="24"/>
    <x v="328"/>
    <s v="char"/>
    <n v="4"/>
    <m/>
    <n v="0"/>
    <n v="24"/>
    <x v="4"/>
    <x v="3"/>
    <x v="0"/>
    <s v="bdgt_jrnl_type                  "/>
    <s v="VARCHAR(4)                      "/>
    <s v="        bdgt_jrnl_type                  VARCHAR(4)                      NOT NULL,"/>
  </r>
  <r>
    <x v="1"/>
    <s v="coa_table"/>
    <n v="25"/>
    <x v="329"/>
    <s v=""/>
    <n v="0"/>
    <n v="0"/>
    <n v="0"/>
    <n v="25"/>
    <x v="1"/>
    <x v="1"/>
    <x v="0"/>
    <s v="bdgt_clsfn                      "/>
    <s v="CHAR(1)                         "/>
    <s v="        bdgt_clsfn                      CHAR(1)                         NOT NULL,"/>
  </r>
  <r>
    <x v="1"/>
    <s v="coa_table"/>
    <n v="26"/>
    <x v="589"/>
    <s v=""/>
    <n v="0"/>
    <n v="0"/>
    <n v="0"/>
    <n v="26"/>
    <x v="1"/>
    <x v="1"/>
    <x v="0"/>
    <s v="carry_frwrd_type                "/>
    <s v="CHAR(1)                         "/>
    <s v="        carry_frwrd_type                CHAR(1)                         NOT NULL,"/>
  </r>
  <r>
    <x v="1"/>
    <s v="coa_table"/>
    <n v="27"/>
    <x v="590"/>
    <s v=""/>
    <n v="0"/>
    <n v="0"/>
    <n v="0"/>
    <n v="27"/>
    <x v="6"/>
    <x v="11"/>
    <x v="2"/>
    <s v="bdgt_pct                        "/>
    <s v="DECIMAL(7,4)                    "/>
    <s v="        bdgt_pct                        DECIMAL(7,4)                    NOT NULL,"/>
  </r>
  <r>
    <x v="1"/>
    <s v="coa_table"/>
    <n v="28"/>
    <x v="591"/>
    <s v="char"/>
    <n v="6"/>
    <m/>
    <n v="0"/>
    <n v="28"/>
    <x v="1"/>
    <x v="4"/>
    <x v="0"/>
    <s v="due_to_acct_code                "/>
    <s v="CHAR(6)                         "/>
    <s v="        due_to_acct_code                CHAR(6)                         NOT NULL,"/>
  </r>
  <r>
    <x v="1"/>
    <s v="coa_table"/>
    <n v="29"/>
    <x v="592"/>
    <s v="char"/>
    <n v="6"/>
    <m/>
    <n v="0"/>
    <n v="29"/>
    <x v="1"/>
    <x v="4"/>
    <x v="0"/>
    <s v="due_from_acct_code              "/>
    <s v="CHAR(6)                         "/>
    <s v="        due_from_acct_code              CHAR(6)                         NOT NULL,"/>
  </r>
  <r>
    <x v="1"/>
    <s v="coa_table"/>
    <n v="30"/>
    <x v="593"/>
    <s v="char"/>
    <n v="6"/>
    <m/>
    <n v="0"/>
    <n v="30"/>
    <x v="1"/>
    <x v="4"/>
    <x v="0"/>
    <s v="fund_bal_acct_code              "/>
    <s v="CHAR(6)                         "/>
    <s v="        fund_bal_acct_code              CHAR(6)                         NOT NULL,"/>
  </r>
  <r>
    <x v="1"/>
    <s v="coa_table"/>
    <n v="31"/>
    <x v="594"/>
    <s v=""/>
    <n v="0"/>
    <n v="0"/>
    <n v="0"/>
    <n v="31"/>
    <x v="1"/>
    <x v="4"/>
    <x v="0"/>
    <s v="ap_acrl_acct_code               "/>
    <s v="CHAR(6)                         "/>
    <s v="        ap_acrl_acct_code               CHAR(6)                         NOT NULL,"/>
  </r>
  <r>
    <x v="1"/>
    <s v="coa_table"/>
    <n v="32"/>
    <x v="595"/>
    <s v=""/>
    <n v="0"/>
    <n v="0"/>
    <n v="0"/>
    <n v="32"/>
    <x v="1"/>
    <x v="4"/>
    <x v="0"/>
    <s v="ar_acrl_acct_code               "/>
    <s v="CHAR(6)                         "/>
    <s v="        ar_acrl_acct_code               CHAR(6)                         NOT NULL,"/>
  </r>
  <r>
    <x v="1"/>
    <s v="coa_table"/>
    <n v="33"/>
    <x v="596"/>
    <s v="char"/>
    <n v="4"/>
    <m/>
    <n v="0"/>
    <n v="33"/>
    <x v="4"/>
    <x v="3"/>
    <x v="0"/>
    <s v="close_ldgr_rule                 "/>
    <s v="VARCHAR(4)                      "/>
    <s v="        close_ldgr_rule                 VARCHAR(4)                      NOT NULL,"/>
  </r>
  <r>
    <x v="1"/>
    <s v="coa_table"/>
    <n v="34"/>
    <x v="597"/>
    <s v=""/>
    <n v="0"/>
    <n v="0"/>
    <n v="0"/>
    <n v="34"/>
    <x v="1"/>
    <x v="1"/>
    <x v="0"/>
    <s v="roll_encmbr_ind                 "/>
    <s v="CHAR(1)                         "/>
    <s v="        roll_encmbr_ind                 CHAR(1)                         NOT NULL,"/>
  </r>
  <r>
    <x v="1"/>
    <s v="coa_table"/>
    <n v="35"/>
    <x v="598"/>
    <s v=""/>
    <n v="0"/>
    <n v="0"/>
    <n v="0"/>
    <n v="35"/>
    <x v="1"/>
    <x v="1"/>
    <x v="0"/>
    <s v="roll_po_ind                     "/>
    <s v="CHAR(1)                         "/>
    <s v="        roll_po_ind                     CHAR(1)                         NOT NULL,"/>
  </r>
  <r>
    <x v="1"/>
    <s v="coa_table"/>
    <n v="36"/>
    <x v="599"/>
    <s v=""/>
    <n v="0"/>
    <n v="0"/>
    <n v="0"/>
    <n v="36"/>
    <x v="1"/>
    <x v="1"/>
    <x v="0"/>
    <s v="roll_memo_ind                   "/>
    <s v="CHAR(1)                         "/>
    <s v="        roll_memo_ind                   CHAR(1)                         NOT NULL,"/>
  </r>
  <r>
    <x v="1"/>
    <s v="coa_table"/>
    <n v="37"/>
    <x v="600"/>
    <s v=""/>
    <n v="0"/>
    <n v="0"/>
    <n v="0"/>
    <n v="37"/>
    <x v="1"/>
    <x v="1"/>
    <x v="0"/>
    <s v="roll_rqst_ind                   "/>
    <s v="CHAR(1)                         "/>
    <s v="        roll_rqst_ind                   CHAR(1)                         NOT NULL,"/>
  </r>
  <r>
    <x v="1"/>
    <s v="coa_table"/>
    <n v="38"/>
    <x v="601"/>
    <s v=""/>
    <n v="0"/>
    <n v="0"/>
    <n v="0"/>
    <n v="38"/>
    <x v="1"/>
    <x v="1"/>
    <x v="0"/>
    <s v="roll_labor_encmbr_ind           "/>
    <s v="CHAR(1)                         "/>
    <s v="        roll_labor_encmbr_ind           CHAR(1)                         NOT NULL,"/>
  </r>
  <r>
    <x v="1"/>
    <s v="coa_table"/>
    <n v="39"/>
    <x v="299"/>
    <s v="char"/>
    <n v="1"/>
    <m/>
    <n v="0"/>
    <n v="39"/>
    <x v="1"/>
    <x v="1"/>
    <x v="0"/>
    <s v="cmplt_ind                       "/>
    <s v="CHAR(1)                         "/>
    <s v="        cmplt_ind                       CHAR(1)                         NOT NULL,"/>
  </r>
  <r>
    <x v="1"/>
    <s v="coa_table"/>
    <n v="40"/>
    <x v="2"/>
    <s v="smalldatetime"/>
    <m/>
    <m/>
    <n v="0"/>
    <n v="40"/>
    <x v="2"/>
    <x v="2"/>
    <x v="1"/>
    <s v="refresh_date                    "/>
    <s v="DATETIME2                       "/>
    <s v="        refresh_date                    DATETIME2                       NOT NULL,"/>
  </r>
  <r>
    <x v="1"/>
    <s v="coa_table"/>
    <n v="41"/>
    <x v="602"/>
    <s v=""/>
    <n v="0"/>
    <n v="0"/>
    <n v="0"/>
    <n v="41"/>
    <x v="6"/>
    <x v="2"/>
    <x v="0"/>
    <s v="coa_table_id                    "/>
    <s v="DECIMAL(10,0)                   "/>
    <s v="        coa_table_id                    DECIMAL(10,0)                   NOT NULL,"/>
  </r>
  <r>
    <x v="1"/>
    <s v="excluded_funds"/>
    <n v="0"/>
    <x v="603"/>
    <s v="char"/>
    <n v="6"/>
    <n v="0"/>
    <n v="0"/>
    <n v="0"/>
    <x v="1"/>
    <x v="4"/>
    <x v="0"/>
    <s v="fund_code                       "/>
    <s v="CHAR(6)                         "/>
    <s v="        rowguid                     UNIQUEIDENTIFIER ROWGUIDCOL    NOT NULL DEFAULT NEWSEQUENTIALID(),_x000d_        version_number              ROWVERSION_x000d_    )_x000d_END TRY_x000d_BEGIN CATCH_x000d_    EXEC dbo.PrintError_x000d_    EXEC dbo.LogError_x000d_END CATCH_x000d__x000d_PRINT '-- coa_db.excluded_funds'_x000d_BEGIN TRY_x000d_    CREATE TABLE coa_db.excluded_funds_x000d_    (_x000d_        fund_code                       CHAR(6)                         NOT NULL,"/>
  </r>
  <r>
    <x v="1"/>
    <s v="excluded_funds"/>
    <n v="1"/>
    <x v="604"/>
    <s v="char"/>
    <n v="6"/>
    <n v="0"/>
    <n v="1"/>
    <n v="1"/>
    <x v="1"/>
    <x v="23"/>
    <x v="0"/>
    <s v="ucop_fund_number                "/>
    <s v="CHAR(5)                         "/>
    <s v="        ucop_fund_number                CHAR(5)                             NULL,"/>
  </r>
  <r>
    <x v="1"/>
    <s v="excluded_funds"/>
    <n v="2"/>
    <x v="605"/>
    <s v="char"/>
    <n v="35"/>
    <m/>
    <n v="0"/>
    <n v="2"/>
    <x v="4"/>
    <x v="7"/>
    <x v="0"/>
    <s v="fund_title                      "/>
    <s v="VARCHAR(35)                     "/>
    <s v="        fund_title                      VARCHAR(35)                     NOT NULL,"/>
  </r>
  <r>
    <x v="1"/>
    <s v="excluded_funds"/>
    <n v="3"/>
    <x v="606"/>
    <s v=""/>
    <n v="0"/>
    <n v="0"/>
    <n v="0"/>
    <n v="3"/>
    <x v="1"/>
    <x v="4"/>
    <x v="0"/>
    <s v="fund_group_code                 "/>
    <s v="CHAR(6)                         "/>
    <s v="        fund_group_code                 CHAR(6)                         NOT NULL,"/>
  </r>
  <r>
    <x v="1"/>
    <s v="excluded_funds"/>
    <n v="4"/>
    <x v="607"/>
    <s v="NULL"/>
    <n v="0"/>
    <n v="0"/>
    <n v="0"/>
    <n v="4"/>
    <x v="5"/>
    <x v="3"/>
    <x v="0"/>
    <s v="date_added                      "/>
    <s v="SMALLDATETIME                   "/>
    <s v="        date_added                      SMALLDATETIME                   NOT NULL,"/>
  </r>
  <r>
    <x v="1"/>
    <s v="foap_valid_table"/>
    <n v="0"/>
    <x v="235"/>
    <s v=""/>
    <n v="0"/>
    <n v="0"/>
    <n v="0"/>
    <n v="0"/>
    <x v="5"/>
    <x v="3"/>
    <x v="0"/>
    <s v="last_actvy_date                 "/>
    <s v="SMALLDATETIME                   "/>
    <s v="        rowguid                     UNIQUEIDENTIFIER ROWGUIDCOL    NOT NULL DEFAULT NEWSEQUENTIALID(),_x000d_        version_number              ROWVERSION_x000d_    )_x000d_END TRY_x000d_BEGIN CATCH_x000d_    EXEC dbo.PrintError_x000d_    EXEC dbo.LogError_x000d_END CATCH_x000d__x000d_PRINT '-- coa_db.foap_valid_table'_x000d_BEGIN TRY_x000d_    CREATE TABLE coa_db.foap_valid_table_x000d_    (_x000d_        last_actvy_date                 SMALLDATETIME                   NOT NULL,"/>
  </r>
  <r>
    <x v="1"/>
    <s v="foap_valid_table"/>
    <n v="1"/>
    <x v="237"/>
    <s v=""/>
    <n v="0"/>
    <n v="0"/>
    <n v="0"/>
    <n v="1"/>
    <x v="4"/>
    <x v="5"/>
    <x v="0"/>
    <s v="user_code                       "/>
    <s v="VARCHAR(8)                      "/>
    <s v="        user_code                       VARCHAR(8)                      NOT NULL,"/>
  </r>
  <r>
    <x v="1"/>
    <s v="foap_valid_table"/>
    <n v="2"/>
    <x v="230"/>
    <s v=""/>
    <n v="0"/>
    <n v="0"/>
    <n v="0"/>
    <n v="2"/>
    <x v="1"/>
    <x v="0"/>
    <x v="0"/>
    <s v="unvrs_code                      "/>
    <s v="CHAR(2)                         "/>
    <s v="        unvrs_code                      CHAR(2)                         NOT NULL,"/>
  </r>
  <r>
    <x v="1"/>
    <s v="foap_valid_table"/>
    <n v="3"/>
    <x v="231"/>
    <s v=""/>
    <n v="0"/>
    <n v="0"/>
    <n v="0"/>
    <n v="3"/>
    <x v="1"/>
    <x v="1"/>
    <x v="0"/>
    <s v="coa_code                        "/>
    <s v="CHAR(1)                         "/>
    <s v="        coa_code                        CHAR(1)                         NOT NULL,"/>
  </r>
  <r>
    <x v="1"/>
    <s v="foap_valid_table"/>
    <n v="4"/>
    <x v="608"/>
    <s v=""/>
    <n v="0"/>
    <n v="0"/>
    <n v="0"/>
    <n v="4"/>
    <x v="4"/>
    <x v="3"/>
    <x v="0"/>
    <s v="foap_valid_type                 "/>
    <s v="VARCHAR(4)                      "/>
    <s v="        foap_valid_type                 VARCHAR(4)                      NOT NULL,"/>
  </r>
  <r>
    <x v="1"/>
    <s v="foap_valid_table"/>
    <n v="5"/>
    <x v="245"/>
    <s v="char"/>
    <n v="6"/>
    <n v="0"/>
    <n v="0"/>
    <n v="5"/>
    <x v="1"/>
    <x v="4"/>
    <x v="0"/>
    <s v="fund_code                       "/>
    <s v="CHAR(6)                         "/>
    <s v="        fund_code                       CHAR(6)                         NOT NULL,"/>
  </r>
  <r>
    <x v="1"/>
    <s v="foap_valid_table"/>
    <n v="6"/>
    <x v="246"/>
    <s v="char"/>
    <n v="6"/>
    <m/>
    <n v="0"/>
    <n v="6"/>
    <x v="1"/>
    <x v="4"/>
    <x v="0"/>
    <s v="orgn_code                       "/>
    <s v="CHAR(6)                         "/>
    <s v="        orgn_code                       CHAR(6)                         NOT NULL,"/>
  </r>
  <r>
    <x v="1"/>
    <s v="foap_valid_table"/>
    <n v="7"/>
    <x v="247"/>
    <s v="char"/>
    <n v="6"/>
    <m/>
    <n v="0"/>
    <n v="7"/>
    <x v="1"/>
    <x v="4"/>
    <x v="0"/>
    <s v="acct_code                       "/>
    <s v="CHAR(6)                         "/>
    <s v="        acct_code                       CHAR(6)                         NOT NULL,"/>
  </r>
  <r>
    <x v="1"/>
    <s v="foap_valid_table"/>
    <n v="8"/>
    <x v="248"/>
    <s v="char"/>
    <n v="6"/>
    <m/>
    <n v="0"/>
    <n v="8"/>
    <x v="1"/>
    <x v="4"/>
    <x v="0"/>
    <s v="prog_code                       "/>
    <s v="CHAR(6)                         "/>
    <s v="        prog_code                       CHAR(6)                         NOT NULL,"/>
  </r>
  <r>
    <x v="1"/>
    <s v="foap_valid_table"/>
    <n v="9"/>
    <x v="609"/>
    <s v=""/>
    <n v="0"/>
    <n v="0"/>
    <n v="0"/>
    <n v="9"/>
    <x v="1"/>
    <x v="0"/>
    <x v="0"/>
    <s v="accttype_code                   "/>
    <s v="CHAR(2)                         "/>
    <s v="        accttype_code                   CHAR(2)                         NOT NULL,"/>
  </r>
  <r>
    <x v="1"/>
    <s v="foap_valid_table"/>
    <n v="10"/>
    <x v="610"/>
    <s v="char"/>
    <n v="2"/>
    <m/>
    <n v="0"/>
    <n v="10"/>
    <x v="1"/>
    <x v="0"/>
    <x v="0"/>
    <s v="fundtype_code                   "/>
    <s v="CHAR(2)                         "/>
    <s v="        fundtype_code                   CHAR(2)                         NOT NULL,"/>
  </r>
  <r>
    <x v="1"/>
    <s v="foap_valid_table"/>
    <n v="11"/>
    <x v="236"/>
    <s v=""/>
    <n v="0"/>
    <n v="0"/>
    <n v="0"/>
    <n v="11"/>
    <x v="1"/>
    <x v="1"/>
    <x v="0"/>
    <s v="[status]                        "/>
    <s v="CHAR(1)                         "/>
    <s v="        [status]                        CHAR(1)                         NOT NULL,"/>
  </r>
  <r>
    <x v="1"/>
    <s v="foap_valid_table"/>
    <n v="12"/>
    <x v="611"/>
    <s v=""/>
    <n v="0"/>
    <n v="0"/>
    <n v="0"/>
    <n v="12"/>
    <x v="1"/>
    <x v="1"/>
    <x v="0"/>
    <s v="foap_val_inval_ind              "/>
    <s v="CHAR(1)                         "/>
    <s v="        foap_val_inval_ind              CHAR(1)                         NOT NULL,"/>
  </r>
  <r>
    <x v="1"/>
    <s v="foap_valid_table"/>
    <n v="13"/>
    <x v="612"/>
    <s v=""/>
    <n v="0"/>
    <n v="0"/>
    <n v="0"/>
    <n v="13"/>
    <x v="1"/>
    <x v="1"/>
    <x v="0"/>
    <s v="foap_edit_type                  "/>
    <s v="CHAR(1)                         "/>
    <s v="        foap_edit_type                  CHAR(1)                         NOT NULL,"/>
  </r>
  <r>
    <x v="1"/>
    <s v="foap_valid_table"/>
    <n v="14"/>
    <x v="2"/>
    <s v="smalldatetime"/>
    <m/>
    <m/>
    <n v="0"/>
    <n v="14"/>
    <x v="2"/>
    <x v="2"/>
    <x v="1"/>
    <s v="refresh_date                    "/>
    <s v="DATETIME2                       "/>
    <s v="        refresh_date                    DATETIME2                       NOT NULL,"/>
  </r>
  <r>
    <x v="1"/>
    <s v="foap_valid_table"/>
    <n v="15"/>
    <x v="613"/>
    <s v=""/>
    <n v="0"/>
    <n v="0"/>
    <n v="0"/>
    <n v="15"/>
    <x v="6"/>
    <x v="2"/>
    <x v="0"/>
    <s v="foap_valid_table_id             "/>
    <s v="DECIMAL(10,0)                   "/>
    <s v="        foap_valid_table_id             DECIMAL(10,0)                   NOT NULL,"/>
  </r>
  <r>
    <x v="1"/>
    <s v="idchxtrn_table"/>
    <n v="0"/>
    <x v="230"/>
    <s v=""/>
    <n v="0"/>
    <n v="0"/>
    <n v="0"/>
    <n v="0"/>
    <x v="1"/>
    <x v="0"/>
    <x v="0"/>
    <s v="unvrs_code                      "/>
    <s v="CHAR(2)                         "/>
    <s v="        rowguid                     UNIQUEIDENTIFIER ROWGUIDCOL    NOT NULL DEFAULT NEWSEQUENTIALID(),_x000d_        version_number              ROWVERSION_x000d_    )_x000d_END TRY_x000d_BEGIN CATCH_x000d_    EXEC dbo.PrintError_x000d_    EXEC dbo.LogError_x000d_END CATCH_x000d__x000d_PRINT '-- coa_db.idchxtrn_table'_x000d_BEGIN TRY_x000d_    CREATE TABLE coa_db.idchxtrn_table_x000d_    (_x000d_        unvrs_code                      CHAR(2)                         NOT NULL,"/>
  </r>
  <r>
    <x v="1"/>
    <s v="idchxtrn_table"/>
    <n v="1"/>
    <x v="231"/>
    <s v=""/>
    <n v="0"/>
    <n v="0"/>
    <n v="0"/>
    <n v="1"/>
    <x v="1"/>
    <x v="1"/>
    <x v="0"/>
    <s v="coa_code                        "/>
    <s v="CHAR(1)                         "/>
    <s v="        coa_code                        CHAR(1)                         NOT NULL,"/>
  </r>
  <r>
    <x v="1"/>
    <s v="idchxtrn_table"/>
    <n v="2"/>
    <x v="614"/>
    <s v=""/>
    <n v="0"/>
    <n v="0"/>
    <n v="0"/>
    <n v="2"/>
    <x v="4"/>
    <x v="3"/>
    <x v="0"/>
    <s v="external_entity_code            "/>
    <s v="VARCHAR(4)                      "/>
    <s v="        external_entity_code            VARCHAR(4)                      NOT NULL,"/>
  </r>
  <r>
    <x v="1"/>
    <s v="idchxtrn_table"/>
    <n v="3"/>
    <x v="615"/>
    <s v=""/>
    <n v="0"/>
    <n v="0"/>
    <n v="0"/>
    <n v="3"/>
    <x v="4"/>
    <x v="7"/>
    <x v="0"/>
    <s v="external_entity_desc            "/>
    <s v="VARCHAR(35)                     "/>
    <s v="        external_entity_desc            VARCHAR(35)                     NOT NULL,"/>
  </r>
  <r>
    <x v="1"/>
    <s v="idchxtrn_table"/>
    <n v="4"/>
    <x v="616"/>
    <s v=""/>
    <n v="0"/>
    <n v="0"/>
    <n v="0"/>
    <n v="4"/>
    <x v="4"/>
    <x v="2"/>
    <x v="0"/>
    <s v="external_code                   "/>
    <s v="VARCHAR(10)                     "/>
    <s v="        external_code                   VARCHAR(10)                     NOT NULL,"/>
  </r>
  <r>
    <x v="1"/>
    <s v="idchxtrn_table"/>
    <n v="5"/>
    <x v="617"/>
    <s v=""/>
    <n v="0"/>
    <n v="0"/>
    <n v="0"/>
    <n v="5"/>
    <x v="4"/>
    <x v="7"/>
    <x v="0"/>
    <s v="external_code_desc              "/>
    <s v="VARCHAR(35)                     "/>
    <s v="        external_code_desc              VARCHAR(35)                     NOT NULL,"/>
  </r>
  <r>
    <x v="1"/>
    <s v="idchxtrn_table"/>
    <n v="6"/>
    <x v="618"/>
    <s v="smalldatetime"/>
    <m/>
    <m/>
    <n v="0"/>
    <n v="6"/>
    <x v="5"/>
    <x v="3"/>
    <x v="0"/>
    <s v="extrnl_last_activity_date       "/>
    <s v="SMALLDATETIME                   "/>
    <s v="        extrnl_last_activity_date       SMALLDATETIME                   NOT NULL,"/>
  </r>
  <r>
    <x v="1"/>
    <s v="idchxtrn_table"/>
    <n v="7"/>
    <x v="619"/>
    <s v=""/>
    <n v="0"/>
    <n v="0"/>
    <n v="0"/>
    <n v="7"/>
    <x v="4"/>
    <x v="3"/>
    <x v="0"/>
    <s v="internal_entity_code            "/>
    <s v="VARCHAR(4)                      "/>
    <s v="        internal_entity_code            VARCHAR(4)                      NOT NULL,"/>
  </r>
  <r>
    <x v="1"/>
    <s v="idchxtrn_table"/>
    <n v="8"/>
    <x v="620"/>
    <s v=""/>
    <n v="0"/>
    <n v="0"/>
    <n v="0"/>
    <n v="8"/>
    <x v="4"/>
    <x v="7"/>
    <x v="0"/>
    <s v="internal_entity_desc            "/>
    <s v="VARCHAR(35)                     "/>
    <s v="        internal_entity_desc            VARCHAR(35)                     NOT NULL,"/>
  </r>
  <r>
    <x v="1"/>
    <s v="idchxtrn_table"/>
    <n v="9"/>
    <x v="621"/>
    <s v=""/>
    <n v="0"/>
    <n v="0"/>
    <n v="0"/>
    <n v="9"/>
    <x v="4"/>
    <x v="2"/>
    <x v="0"/>
    <s v="internal_code                   "/>
    <s v="VARCHAR(10)                     "/>
    <s v="        internal_code                   VARCHAR(10)                     NOT NULL,"/>
  </r>
  <r>
    <x v="1"/>
    <s v="idchxtrn_table"/>
    <n v="10"/>
    <x v="622"/>
    <s v="smalldatetime"/>
    <m/>
    <m/>
    <n v="0"/>
    <n v="10"/>
    <x v="5"/>
    <x v="3"/>
    <x v="0"/>
    <s v="intrnl_last_activity_date       "/>
    <s v="SMALLDATETIME                   "/>
    <s v="        intrnl_last_activity_date       SMALLDATETIME                   NOT NULL,"/>
  </r>
  <r>
    <x v="1"/>
    <s v="idchxtrn_table"/>
    <n v="11"/>
    <x v="623"/>
    <s v=""/>
    <n v="0"/>
    <n v="0"/>
    <n v="0"/>
    <n v="11"/>
    <x v="4"/>
    <x v="3"/>
    <x v="0"/>
    <s v="external_entity_crss_cd         "/>
    <s v="VARCHAR(4)                      "/>
    <s v="        external_entity_crss_cd         VARCHAR(4)                      NOT NULL,"/>
  </r>
  <r>
    <x v="1"/>
    <s v="idchxtrn_table"/>
    <n v="12"/>
    <x v="624"/>
    <s v=""/>
    <n v="0"/>
    <n v="0"/>
    <n v="0"/>
    <n v="12"/>
    <x v="4"/>
    <x v="3"/>
    <x v="0"/>
    <s v="internal_entity_crss_cd         "/>
    <s v="VARCHAR(4)                      "/>
    <s v="        internal_entity_crss_cd         VARCHAR(4)                      NOT NULL,"/>
  </r>
  <r>
    <x v="1"/>
    <s v="idchxtrn_table"/>
    <n v="13"/>
    <x v="2"/>
    <s v="smalldatetime"/>
    <m/>
    <m/>
    <n v="0"/>
    <n v="13"/>
    <x v="2"/>
    <x v="2"/>
    <x v="1"/>
    <s v="refresh_date                    "/>
    <s v="DATETIME2                       "/>
    <s v="        refresh_date                    DATETIME2                       NOT NULL,"/>
  </r>
  <r>
    <x v="1"/>
    <s v="idchxtrn_table"/>
    <n v="14"/>
    <x v="625"/>
    <s v=""/>
    <n v="0"/>
    <n v="0"/>
    <n v="0"/>
    <n v="14"/>
    <x v="6"/>
    <x v="2"/>
    <x v="0"/>
    <s v="idchxtrn_table_id               "/>
    <s v="DECIMAL(10,0)                   "/>
    <s v="        idchxtrn_table_id               DECIMAL(10,0)                   NOT NULL,"/>
  </r>
  <r>
    <x v="1"/>
    <s v="sysdata_table"/>
    <n v="0"/>
    <x v="230"/>
    <s v=""/>
    <n v="0"/>
    <n v="0"/>
    <n v="0"/>
    <n v="0"/>
    <x v="1"/>
    <x v="0"/>
    <x v="0"/>
    <s v="unvrs_code                      "/>
    <s v="CHAR(2)                         "/>
    <s v="        rowguid                     UNIQUEIDENTIFIER ROWGUIDCOL    NOT NULL DEFAULT NEWSEQUENTIALID(),_x000d_        version_number              ROWVERSION_x000d_    )_x000d_END TRY_x000d_BEGIN CATCH_x000d_    EXEC dbo.PrintError_x000d_    EXEC dbo.LogError_x000d_END CATCH_x000d__x000d_PRINT '-- coa_db.sysdata_table'_x000d_BEGIN TRY_x000d_    CREATE TABLE coa_db.sysdata_table_x000d_    (_x000d_        unvrs_code                      CHAR(2)                         NOT NULL,"/>
  </r>
  <r>
    <x v="1"/>
    <s v="sysdata_table"/>
    <n v="1"/>
    <x v="626"/>
    <s v=""/>
    <n v="0"/>
    <n v="0"/>
    <n v="0"/>
    <n v="1"/>
    <x v="1"/>
    <x v="5"/>
    <x v="0"/>
    <s v="fims_entity_code                "/>
    <s v="CHAR(8)                         "/>
    <s v="        fims_entity_code                CHAR(8)                         NOT NULL,"/>
  </r>
  <r>
    <x v="1"/>
    <s v="sysdata_table"/>
    <n v="2"/>
    <x v="627"/>
    <s v=""/>
    <n v="0"/>
    <n v="0"/>
    <n v="0"/>
    <n v="2"/>
    <x v="4"/>
    <x v="10"/>
    <x v="0"/>
    <s v="element_name                    "/>
    <s v="VARCHAR(30)                     "/>
    <s v="        element_name                    VARCHAR(30)                     NOT NULL,"/>
  </r>
  <r>
    <x v="1"/>
    <s v="sysdata_table"/>
    <n v="3"/>
    <x v="231"/>
    <s v=""/>
    <n v="0"/>
    <n v="0"/>
    <n v="0"/>
    <n v="3"/>
    <x v="1"/>
    <x v="1"/>
    <x v="0"/>
    <s v="coa_code                        "/>
    <s v="CHAR(1)                         "/>
    <s v="        coa_code                        CHAR(1)                         NOT NULL,"/>
  </r>
  <r>
    <x v="1"/>
    <s v="sysdata_table"/>
    <n v="4"/>
    <x v="628"/>
    <s v=""/>
    <n v="0"/>
    <n v="0"/>
    <n v="0"/>
    <n v="4"/>
    <x v="1"/>
    <x v="5"/>
    <x v="0"/>
    <s v="optn_1_code                     "/>
    <s v="CHAR(8)                         "/>
    <s v="        optn_1_code                     CHAR(8)                         NOT NULL,"/>
  </r>
  <r>
    <x v="1"/>
    <s v="sysdata_table"/>
    <n v="5"/>
    <x v="629"/>
    <s v=""/>
    <n v="0"/>
    <n v="0"/>
    <n v="0"/>
    <n v="5"/>
    <x v="1"/>
    <x v="5"/>
    <x v="0"/>
    <s v="optn_2_code                     "/>
    <s v="CHAR(8)                         "/>
    <s v="        optn_2_code                     CHAR(8)                         NOT NULL,"/>
  </r>
  <r>
    <x v="1"/>
    <s v="sysdata_table"/>
    <n v="6"/>
    <x v="630"/>
    <s v=""/>
    <n v="0"/>
    <n v="0"/>
    <n v="0"/>
    <n v="6"/>
    <x v="6"/>
    <x v="0"/>
    <x v="0"/>
    <s v="level_nmbr                      "/>
    <s v="DECIMAL(2,0)                    "/>
    <s v="        level_nmbr                      DECIMAL(2,0)                    NOT NULL,"/>
  </r>
  <r>
    <x v="1"/>
    <s v="sysdata_table"/>
    <n v="7"/>
    <x v="235"/>
    <s v=""/>
    <n v="0"/>
    <n v="0"/>
    <n v="0"/>
    <n v="7"/>
    <x v="5"/>
    <x v="3"/>
    <x v="0"/>
    <s v="last_actvy_date                 "/>
    <s v="SMALLDATETIME                   "/>
    <s v="        last_actvy_date                 SMALLDATETIME                   NOT NULL,"/>
  </r>
  <r>
    <x v="1"/>
    <s v="sysdata_table"/>
    <n v="8"/>
    <x v="237"/>
    <s v=""/>
    <n v="0"/>
    <n v="0"/>
    <n v="0"/>
    <n v="8"/>
    <x v="4"/>
    <x v="5"/>
    <x v="0"/>
    <s v="user_code                       "/>
    <s v="VARCHAR(8)                      "/>
    <s v="        user_code                       VARCHAR(8)                      NOT NULL,"/>
  </r>
  <r>
    <x v="1"/>
    <s v="sysdata_table"/>
    <n v="9"/>
    <x v="631"/>
    <s v=""/>
    <n v="0"/>
    <n v="0"/>
    <n v="0"/>
    <n v="9"/>
    <x v="4"/>
    <x v="7"/>
    <x v="0"/>
    <s v="long_desc                       "/>
    <s v="VARCHAR(35)                     "/>
    <s v="        long_desc                       VARCHAR(35)                     NOT NULL,"/>
  </r>
  <r>
    <x v="1"/>
    <s v="sysdata_table"/>
    <n v="10"/>
    <x v="632"/>
    <s v="char"/>
    <n v="10"/>
    <m/>
    <n v="0"/>
    <n v="10"/>
    <x v="4"/>
    <x v="17"/>
    <x v="0"/>
    <s v="short_desc                      "/>
    <s v="VARCHAR(20)                     "/>
    <s v="        short_desc                      VARCHAR(20)                     NOT NULL,"/>
  </r>
  <r>
    <x v="1"/>
    <s v="sysdata_table"/>
    <n v="11"/>
    <x v="633"/>
    <s v=""/>
    <n v="0"/>
    <n v="0"/>
    <n v="0"/>
    <n v="11"/>
    <x v="4"/>
    <x v="16"/>
    <x v="0"/>
    <s v="data_desc                       "/>
    <s v="VARCHAR(15)                     "/>
    <s v="        data_desc                       VARCHAR(15)                     NOT NULL,"/>
  </r>
  <r>
    <x v="1"/>
    <s v="sysdata_table"/>
    <n v="12"/>
    <x v="2"/>
    <s v="smalldatetime"/>
    <m/>
    <m/>
    <n v="0"/>
    <n v="12"/>
    <x v="2"/>
    <x v="2"/>
    <x v="1"/>
    <s v="refresh_date                    "/>
    <s v="DATETIME2                       "/>
    <s v="        refresh_date                    DATETIME2                       NOT NULL,"/>
  </r>
  <r>
    <x v="1"/>
    <s v="sysdata_table"/>
    <n v="13"/>
    <x v="634"/>
    <s v=""/>
    <n v="0"/>
    <n v="0"/>
    <n v="0"/>
    <n v="13"/>
    <x v="6"/>
    <x v="2"/>
    <x v="0"/>
    <s v="sysdata_table_id                "/>
    <s v="DECIMAL(10,0)                   "/>
    <s v="        sysdata_table_id                DECIMAL(10,0)                   NOT NULL,"/>
  </r>
  <r>
    <x v="1"/>
    <s v="ucop_fund_distinct"/>
    <n v="0"/>
    <x v="604"/>
    <s v="char"/>
    <n v="6"/>
    <n v="0"/>
    <n v="1"/>
    <n v="0"/>
    <x v="1"/>
    <x v="23"/>
    <x v="0"/>
    <s v="ucop_fund_number                "/>
    <s v="CHAR(5)                         "/>
    <s v="        rowguid                     UNIQUEIDENTIFIER ROWGUIDCOL    NOT NULL DEFAULT NEWSEQUENTIALID(),_x000d_        version_number              ROWVERSION_x000d_    )_x000d_END TRY_x000d_BEGIN CATCH_x000d_    EXEC dbo.PrintError_x000d_    EXEC dbo.LogError_x000d_END CATCH_x000d__x000d_PRINT '-- coa_db.ucop_fund_distinct'_x000d_BEGIN TRY_x000d_    CREATE TABLE coa_db.ucop_fund_distinct_x000d_    (_x000d_        ucop_fund_number                CHAR(5)                             NULL,"/>
  </r>
  <r>
    <x v="1"/>
    <s v="ucop_fund_distinct"/>
    <n v="1"/>
    <x v="635"/>
    <s v=""/>
    <m/>
    <m/>
    <m/>
    <n v="1"/>
    <x v="1"/>
    <x v="1"/>
    <x v="0"/>
    <s v="budgeted_fund_code              "/>
    <s v="CHAR(1)                         "/>
    <s v="        budgeted_fund_code              CHAR(1)                             NULL,"/>
  </r>
  <r>
    <x v="1"/>
    <s v="ucop_fund_distinct"/>
    <n v="2"/>
    <x v="636"/>
    <s v=""/>
    <m/>
    <m/>
    <m/>
    <n v="2"/>
    <x v="1"/>
    <x v="1"/>
    <x v="0"/>
    <s v="fund_restriction_code           "/>
    <s v="CHAR(1)                         "/>
    <s v="        fund_restriction_code           CHAR(1)                             NULL,"/>
  </r>
  <r>
    <x v="1"/>
    <s v="ucop_fund_distinct"/>
    <n v="3"/>
    <x v="637"/>
    <s v=""/>
    <m/>
    <m/>
    <m/>
    <n v="3"/>
    <x v="4"/>
    <x v="24"/>
    <x v="0"/>
    <s v="method_of_payment               "/>
    <s v="VARCHAR(250)                    "/>
    <s v="        method_of_payment               VARCHAR(250)                        NULL,"/>
  </r>
  <r>
    <x v="1"/>
    <s v="ucop_fund_distinct"/>
    <n v="4"/>
    <x v="638"/>
    <s v=""/>
    <m/>
    <m/>
    <m/>
    <n v="4"/>
    <x v="1"/>
    <x v="23"/>
    <x v="0"/>
    <s v="endowment_restriction_code      "/>
    <s v="CHAR(5)                         "/>
    <s v="        endowment_restriction_code      CHAR(5)                             NULL,"/>
  </r>
  <r>
    <x v="1"/>
    <s v="ucop_fund_distinct"/>
    <n v="5"/>
    <x v="639"/>
    <s v="int"/>
    <n v="4"/>
    <n v="0"/>
    <n v="1"/>
    <n v="5"/>
    <x v="1"/>
    <x v="13"/>
    <x v="0"/>
    <s v="sponsor_code                    "/>
    <s v="CHAR(9)                         "/>
    <s v="        sponsor_code                    CHAR(9)                             NULL,"/>
  </r>
  <r>
    <x v="1"/>
    <s v="ucop_fund_distinct"/>
    <n v="6"/>
    <x v="640"/>
    <s v=""/>
    <m/>
    <m/>
    <m/>
    <n v="6"/>
    <x v="3"/>
    <x v="3"/>
    <x v="0"/>
    <s v="sponsor_category_code           "/>
    <s v="INTEGER                         "/>
    <s v="        sponsor_category_code           INTEGER                             NULL,"/>
  </r>
  <r>
    <x v="1"/>
    <s v="ucop_fund_distinct"/>
    <n v="7"/>
    <x v="641"/>
    <s v=""/>
    <m/>
    <m/>
    <m/>
    <n v="7"/>
    <x v="1"/>
    <x v="1"/>
    <x v="0"/>
    <s v="type_of_award_code              "/>
    <s v="CHAR(1)                         "/>
    <s v="        type_of_award_code              CHAR(1)                             NULL,"/>
  </r>
  <r>
    <x v="1"/>
    <s v="ucop_fund_distinct"/>
    <n v="8"/>
    <x v="642"/>
    <s v=""/>
    <m/>
    <m/>
    <m/>
    <n v="8"/>
    <x v="1"/>
    <x v="1"/>
    <x v="0"/>
    <s v="on_off_campus_code              "/>
    <s v="CHAR(1)                         "/>
    <s v="        on_off_campus_code              CHAR(1)                             NULL,"/>
  </r>
  <r>
    <x v="1"/>
    <s v="ucop_fund_distinct"/>
    <n v="9"/>
    <x v="643"/>
    <s v=""/>
    <m/>
    <m/>
    <m/>
    <n v="9"/>
    <x v="1"/>
    <x v="1"/>
    <x v="0"/>
    <s v="federal_flow_through_code       "/>
    <s v="CHAR(1)                         "/>
    <s v="        federal_flow_through_code       CHAR(1)                             NULL,"/>
  </r>
  <r>
    <x v="1"/>
    <s v="ucop_fund_distinct"/>
    <n v="10"/>
    <x v="606"/>
    <s v=""/>
    <m/>
    <m/>
    <m/>
    <n v="10"/>
    <x v="1"/>
    <x v="4"/>
    <x v="0"/>
    <s v="fund_group_code                 "/>
    <s v="CHAR(6)                         "/>
    <s v="        fund_group_code                 CHAR(6)                             NULL,"/>
  </r>
  <r>
    <x v="1"/>
    <s v="ucop_fund_distinct"/>
    <n v="11"/>
    <x v="644"/>
    <s v=""/>
    <m/>
    <m/>
    <m/>
    <n v="11"/>
    <x v="6"/>
    <x v="2"/>
    <x v="1"/>
    <s v="indirect_cost_rate              "/>
    <s v="DECIMAL(10,6)                   "/>
    <s v="        indirect_cost_rate              DECIMAL(10,6)                       NULL,"/>
  </r>
  <r>
    <x v="1"/>
    <s v="ucop_fund_distinct"/>
    <n v="12"/>
    <x v="645"/>
    <s v=""/>
    <m/>
    <m/>
    <m/>
    <n v="12"/>
    <x v="1"/>
    <x v="1"/>
    <x v="0"/>
    <s v="indirect_cost_base_code         "/>
    <s v="CHAR(1)                         "/>
    <s v="        indirect_cost_base_code         CHAR(1)                             NULL,"/>
  </r>
  <r>
    <x v="1"/>
    <s v="ucop_fund_distinct"/>
    <n v="13"/>
    <x v="646"/>
    <s v=""/>
    <m/>
    <m/>
    <m/>
    <n v="13"/>
    <x v="4"/>
    <x v="23"/>
    <x v="0"/>
    <s v="ctlg_fdrl_domestic_asst         "/>
    <s v="VARCHAR(5)                      "/>
    <s v="        ctlg_fdrl_domestic_asst         VARCHAR(5)                          NULL,"/>
  </r>
  <r>
    <x v="1"/>
    <s v="ucop_fund_distinct"/>
    <n v="14"/>
    <x v="647"/>
    <s v="smalldatetime"/>
    <m/>
    <m/>
    <n v="0"/>
    <n v="14"/>
    <x v="2"/>
    <x v="2"/>
    <x v="1"/>
    <s v="refresh_date                    "/>
    <s v="DATETIME2                       "/>
    <s v="        refresh_date                    DATETIME2                       NOT NULL,"/>
  </r>
  <r>
    <x v="1"/>
    <s v="ucop_fund_distinct"/>
    <n v="15"/>
    <x v="648"/>
    <s v=""/>
    <m/>
    <m/>
    <m/>
    <n v="15"/>
    <x v="3"/>
    <x v="3"/>
    <x v="0"/>
    <s v="full_accounting_period          "/>
    <s v="INTEGER                         "/>
    <s v="        full_accounting_period          INTEGER                             NULL,"/>
  </r>
  <r>
    <x v="1"/>
    <s v="ucop_fund_distinct"/>
    <n v="16"/>
    <x v="649"/>
    <s v=""/>
    <m/>
    <m/>
    <m/>
    <n v="16"/>
    <x v="3"/>
    <x v="3"/>
    <x v="0"/>
    <s v="calendar_year_month             "/>
    <s v="INTEGER                         "/>
    <s v="        calendar_year_month             INTEGER                             NULL,"/>
  </r>
  <r>
    <x v="1"/>
    <s v="unvrs_table"/>
    <n v="0"/>
    <x v="230"/>
    <s v=""/>
    <n v="0"/>
    <n v="0"/>
    <n v="0"/>
    <n v="0"/>
    <x v="1"/>
    <x v="0"/>
    <x v="0"/>
    <s v="unvrs_code                      "/>
    <s v="CHAR(2)                         "/>
    <s v="        rowguid                     UNIQUEIDENTIFIER ROWGUIDCOL    NOT NULL DEFAULT NEWSEQUENTIALID(),_x000d_        version_number              ROWVERSION_x000d_    )_x000d_END TRY_x000d_BEGIN CATCH_x000d_    EXEC dbo.PrintError_x000d_    EXEC dbo.LogError_x000d_END CATCH_x000d__x000d_PRINT '-- coa_db.unvrs_table'_x000d_BEGIN TRY_x000d_    CREATE TABLE coa_db.unvrs_table_x000d_    (_x000d_        unvrs_code                      CHAR(2)                         NOT NULL,"/>
  </r>
  <r>
    <x v="1"/>
    <s v="unvrs_table"/>
    <n v="1"/>
    <x v="237"/>
    <s v=""/>
    <n v="0"/>
    <n v="0"/>
    <n v="0"/>
    <n v="1"/>
    <x v="4"/>
    <x v="5"/>
    <x v="0"/>
    <s v="user_code                       "/>
    <s v="VARCHAR(8)                      "/>
    <s v="        user_code                       VARCHAR(8)                      NOT NULL,"/>
  </r>
  <r>
    <x v="1"/>
    <s v="unvrs_table"/>
    <n v="2"/>
    <x v="235"/>
    <s v=""/>
    <n v="0"/>
    <n v="0"/>
    <n v="0"/>
    <n v="2"/>
    <x v="5"/>
    <x v="3"/>
    <x v="0"/>
    <s v="last_actvy_date                 "/>
    <s v="SMALLDATETIME                   "/>
    <s v="        last_actvy_date                 SMALLDATETIME                   NOT NULL,"/>
  </r>
  <r>
    <x v="1"/>
    <s v="unvrs_table"/>
    <n v="3"/>
    <x v="650"/>
    <s v=""/>
    <n v="0"/>
    <n v="0"/>
    <n v="0"/>
    <n v="3"/>
    <x v="6"/>
    <x v="4"/>
    <x v="0"/>
    <s v="fice_code                       "/>
    <s v="DECIMAL(6,0)                    "/>
    <s v="        fice_code                       DECIMAL(6,0)                    NOT NULL,"/>
  </r>
  <r>
    <x v="1"/>
    <s v="unvrs_table"/>
    <n v="4"/>
    <x v="651"/>
    <s v=""/>
    <n v="0"/>
    <n v="0"/>
    <n v="0"/>
    <n v="4"/>
    <x v="4"/>
    <x v="2"/>
    <x v="0"/>
    <s v="short_name                      "/>
    <s v="VARCHAR(10)                     "/>
    <s v="        short_name                      VARCHAR(10)                     NOT NULL,"/>
  </r>
  <r>
    <x v="1"/>
    <s v="unvrs_table"/>
    <n v="5"/>
    <x v="652"/>
    <s v=""/>
    <n v="0"/>
    <n v="0"/>
    <n v="0"/>
    <n v="5"/>
    <x v="4"/>
    <x v="7"/>
    <x v="0"/>
    <s v="full_name                       "/>
    <s v="VARCHAR(35)                     "/>
    <s v="        full_name                       VARCHAR(35)                     NOT NULL,"/>
  </r>
  <r>
    <x v="1"/>
    <s v="unvrs_table"/>
    <n v="6"/>
    <x v="653"/>
    <s v=""/>
    <n v="0"/>
    <n v="0"/>
    <n v="0"/>
    <n v="6"/>
    <x v="4"/>
    <x v="7"/>
    <x v="0"/>
    <s v="addr_line_1                     "/>
    <s v="VARCHAR(35)                     "/>
    <s v="        addr_line_1                     VARCHAR(35)                     NOT NULL,"/>
  </r>
  <r>
    <x v="1"/>
    <s v="unvrs_table"/>
    <n v="7"/>
    <x v="654"/>
    <s v="char"/>
    <n v="35"/>
    <m/>
    <n v="0"/>
    <n v="7"/>
    <x v="4"/>
    <x v="7"/>
    <x v="0"/>
    <s v="addr_line_2                     "/>
    <s v="VARCHAR(35)                     "/>
    <s v="        addr_line_2                     VARCHAR(35)                     NOT NULL,"/>
  </r>
  <r>
    <x v="1"/>
    <s v="unvrs_table"/>
    <n v="8"/>
    <x v="655"/>
    <s v="char"/>
    <n v="35"/>
    <m/>
    <n v="0"/>
    <n v="8"/>
    <x v="4"/>
    <x v="7"/>
    <x v="0"/>
    <s v="addr_line_3                     "/>
    <s v="VARCHAR(35)                     "/>
    <s v="        addr_line_3                     VARCHAR(35)                     NOT NULL,"/>
  </r>
  <r>
    <x v="1"/>
    <s v="unvrs_table"/>
    <n v="9"/>
    <x v="656"/>
    <s v="char"/>
    <n v="35"/>
    <m/>
    <n v="0"/>
    <n v="9"/>
    <x v="4"/>
    <x v="7"/>
    <x v="0"/>
    <s v="addr_line_4                     "/>
    <s v="VARCHAR(35)                     "/>
    <s v="        addr_line_4                     VARCHAR(35)                     NOT NULL,"/>
  </r>
  <r>
    <x v="1"/>
    <s v="unvrs_table"/>
    <n v="10"/>
    <x v="379"/>
    <s v="char"/>
    <n v="3"/>
    <m/>
    <n v="0"/>
    <n v="10"/>
    <x v="4"/>
    <x v="9"/>
    <x v="0"/>
    <s v="tlphn_area_code                 "/>
    <s v="VARCHAR(3)                      "/>
    <s v="        tlphn_area_code                 VARCHAR(3)                      NOT NULL,"/>
  </r>
  <r>
    <x v="1"/>
    <s v="unvrs_table"/>
    <n v="11"/>
    <x v="380"/>
    <s v=""/>
    <n v="0"/>
    <n v="0"/>
    <n v="0"/>
    <n v="11"/>
    <x v="4"/>
    <x v="9"/>
    <x v="0"/>
    <s v="tlphn_xchng_id                  "/>
    <s v="VARCHAR(3)                      "/>
    <s v="        tlphn_xchng_id                  VARCHAR(3)                      NOT NULL,"/>
  </r>
  <r>
    <x v="1"/>
    <s v="unvrs_table"/>
    <n v="12"/>
    <x v="381"/>
    <s v=""/>
    <n v="0"/>
    <n v="0"/>
    <n v="0"/>
    <n v="12"/>
    <x v="0"/>
    <x v="0"/>
    <x v="0"/>
    <s v="tlphn_seq_id                    "/>
    <s v="SMALLINT                        "/>
    <s v="        tlphn_seq_id                    SMALLINT                        NOT NULL,"/>
  </r>
  <r>
    <x v="1"/>
    <s v="unvrs_table"/>
    <n v="13"/>
    <x v="382"/>
    <s v=""/>
    <n v="0"/>
    <n v="0"/>
    <n v="0"/>
    <n v="13"/>
    <x v="4"/>
    <x v="3"/>
    <x v="0"/>
    <s v="tlphn_xtnsn_id                  "/>
    <s v="VARCHAR(4)                      "/>
    <s v="        tlphn_xtnsn_id                  VARCHAR(4)                      NOT NULL,"/>
  </r>
  <r>
    <x v="1"/>
    <s v="unvrs_table"/>
    <n v="14"/>
    <x v="374"/>
    <s v="char"/>
    <n v="18"/>
    <m/>
    <n v="0"/>
    <n v="14"/>
    <x v="4"/>
    <x v="7"/>
    <x v="0"/>
    <s v="city_name                       "/>
    <s v="VARCHAR(35)                     "/>
    <s v="        city_name                       VARCHAR(35)                     NOT NULL,"/>
  </r>
  <r>
    <x v="1"/>
    <s v="unvrs_table"/>
    <n v="15"/>
    <x v="375"/>
    <s v="char"/>
    <n v="2"/>
    <m/>
    <n v="0"/>
    <n v="15"/>
    <x v="1"/>
    <x v="0"/>
    <x v="0"/>
    <s v="state_code                      "/>
    <s v="CHAR(2)                         "/>
    <s v="        state_code                      CHAR(2)                         NOT NULL,"/>
  </r>
  <r>
    <x v="1"/>
    <s v="unvrs_table"/>
    <n v="16"/>
    <x v="376"/>
    <s v="char"/>
    <n v="10"/>
    <m/>
    <n v="0"/>
    <n v="16"/>
    <x v="4"/>
    <x v="2"/>
    <x v="0"/>
    <s v="zip_code                        "/>
    <s v="VARCHAR(10)                     "/>
    <s v="        zip_code                        VARCHAR(10)                     NOT NULL,"/>
  </r>
  <r>
    <x v="1"/>
    <s v="unvrs_table"/>
    <n v="17"/>
    <x v="378"/>
    <s v="char"/>
    <n v="2"/>
    <n v="0"/>
    <n v="0"/>
    <n v="17"/>
    <x v="1"/>
    <x v="0"/>
    <x v="0"/>
    <s v="country_code                    "/>
    <s v="CHAR(2)                         "/>
    <s v="        country_code                    CHAR(2)                         NOT NULL,"/>
  </r>
  <r>
    <x v="1"/>
    <s v="unvrs_table"/>
    <n v="18"/>
    <x v="2"/>
    <s v="smalldatetime"/>
    <m/>
    <m/>
    <n v="0"/>
    <n v="18"/>
    <x v="2"/>
    <x v="2"/>
    <x v="1"/>
    <s v="refresh_date                    "/>
    <s v="DATETIME2                       "/>
    <s v="        refresh_date                    DATETIME2                       NOT NULL,"/>
  </r>
  <r>
    <x v="1"/>
    <s v="unvrs_table"/>
    <n v="19"/>
    <x v="657"/>
    <s v=""/>
    <n v="0"/>
    <n v="0"/>
    <n v="0"/>
    <n v="19"/>
    <x v="6"/>
    <x v="2"/>
    <x v="0"/>
    <s v="unvrs_table_id                  "/>
    <s v="DECIMAL(10,0)                   "/>
    <s v="        unvrs_table_id                  DECIMAL(10,0)                   NOT NULL,"/>
  </r>
  <r>
    <x v="2"/>
    <s v="ec_admin_support"/>
    <m/>
    <x v="658"/>
    <s v=""/>
    <n v="0"/>
    <n v="0"/>
    <n v="0"/>
    <n v="0"/>
    <x v="4"/>
    <x v="29"/>
    <x v="0"/>
    <s v="card_name                       "/>
    <s v="VARCHAR(24)                     "/>
    <s v="        rowguid                     UNIQUEIDENTIFIER ROWGUIDCOL    NOT NULL DEFAULT NEWSEQUENTIALID(),_x000d_        version_number              ROWVERSION_x000d_    )_x000d_END TRY_x000d_BEGIN CATCH_x000d_    EXEC dbo.PrintError_x000d_    EXEC dbo.LogError_x000d_END CATCH_x000d__x000d_PRINT '-- pur.ec_admin_support'_x000d_BEGIN TRY_x000d_    CREATE TABLE pur.ec_admin_support_x000d_    (_x000d_        card_name                       VARCHAR(24)                     NOT NULL,"/>
  </r>
  <r>
    <x v="2"/>
    <s v="ec_admin_support"/>
    <m/>
    <x v="659"/>
    <s v=""/>
    <n v="0"/>
    <n v="0"/>
    <n v="0"/>
    <n v="1"/>
    <x v="4"/>
    <x v="12"/>
    <x v="0"/>
    <s v="name_salutary                   "/>
    <s v="VARCHAR(60)                     "/>
    <s v="        name_salutary                   VARCHAR(60)                     NOT NULL,"/>
  </r>
  <r>
    <x v="2"/>
    <s v="ec_admin_support"/>
    <m/>
    <x v="660"/>
    <s v="char"/>
    <n v="8"/>
    <m/>
    <n v="0"/>
    <n v="2"/>
    <x v="4"/>
    <x v="5"/>
    <x v="0"/>
    <s v="user_id                         "/>
    <s v="VARCHAR(8)                      "/>
    <s v="        user_id                         VARCHAR(8)                      NOT NULL,"/>
  </r>
  <r>
    <x v="2"/>
    <s v="ec_admin_support"/>
    <m/>
    <x v="661"/>
    <s v=""/>
    <n v="0"/>
    <n v="0"/>
    <n v="0"/>
    <n v="3"/>
    <x v="6"/>
    <x v="14"/>
    <x v="0"/>
    <s v="workgroup_key                   "/>
    <s v="DECIMAL(18,0)                   "/>
    <s v="        workgroup_key                   DECIMAL(18,0)                   NOT NULL,"/>
  </r>
  <r>
    <x v="2"/>
    <s v="ec_admin_support"/>
    <m/>
    <x v="19"/>
    <s v="char"/>
    <n v="35"/>
    <m/>
    <n v="0"/>
    <n v="4"/>
    <x v="4"/>
    <x v="7"/>
    <x v="0"/>
    <s v="description                     "/>
    <s v="VARCHAR(35)                     "/>
    <s v="        description                     VARCHAR(35)                     NOT NULL,"/>
  </r>
  <r>
    <x v="2"/>
    <s v="ec_admin_support"/>
    <m/>
    <x v="662"/>
    <s v="char"/>
    <n v="4"/>
    <n v="0"/>
    <n v="0"/>
    <n v="5"/>
    <x v="4"/>
    <x v="4"/>
    <x v="0"/>
    <s v="home_department_code            "/>
    <s v="VARCHAR(6)                      "/>
    <s v="        home_department_code            VARCHAR(6)                      NOT NULL,"/>
  </r>
  <r>
    <x v="2"/>
    <s v="ec_admin_support"/>
    <m/>
    <x v="663"/>
    <s v=""/>
    <n v="0"/>
    <n v="0"/>
    <n v="0"/>
    <n v="6"/>
    <x v="4"/>
    <x v="4"/>
    <x v="0"/>
    <s v="mail_drop                       "/>
    <s v="VARCHAR(6)                      "/>
    <s v="        mail_drop                       VARCHAR(6)                      NOT NULL,"/>
  </r>
  <r>
    <x v="2"/>
    <s v="ec_admin_support"/>
    <m/>
    <x v="664"/>
    <s v=" "/>
    <n v="0"/>
    <n v="0"/>
    <n v="0"/>
    <n v="7"/>
    <x v="4"/>
    <x v="13"/>
    <x v="0"/>
    <s v="employee_id                     "/>
    <s v="VARCHAR(9)                      "/>
    <s v="        employee_id                     VARCHAR(9)                      NOT NULL,"/>
  </r>
  <r>
    <x v="2"/>
    <s v="ec_admin_support"/>
    <m/>
    <x v="665"/>
    <s v=""/>
    <n v="0"/>
    <n v="0"/>
    <n v="0"/>
    <n v="8"/>
    <x v="6"/>
    <x v="14"/>
    <x v="0"/>
    <s v="role_key                        "/>
    <s v="DECIMAL(18,0)                   "/>
    <s v="        role_key                        DECIMAL(18,0)                   NOT NULL,"/>
  </r>
  <r>
    <x v="2"/>
    <s v="ec_admin_support"/>
    <m/>
    <x v="666"/>
    <s v=""/>
    <n v="0"/>
    <n v="0"/>
    <n v="0"/>
    <n v="9"/>
    <x v="4"/>
    <x v="13"/>
    <x v="0"/>
    <s v="campus_id                       "/>
    <s v="VARCHAR(9)                      "/>
    <s v="        campus_id                       VARCHAR(9)                      NOT NULL,"/>
  </r>
  <r>
    <x v="2"/>
    <s v="ec_admin_support"/>
    <m/>
    <x v="667"/>
    <s v=""/>
    <n v="0"/>
    <n v="0"/>
    <n v="0"/>
    <n v="10"/>
    <x v="4"/>
    <x v="30"/>
    <x v="0"/>
    <s v="name_comp                       "/>
    <s v="VARCHAR(26)                     "/>
    <s v="        name_comp                       VARCHAR(26)                     NOT NULL,"/>
  </r>
  <r>
    <x v="2"/>
    <s v="ec_admin_support"/>
    <m/>
    <x v="668"/>
    <s v="char"/>
    <n v="28"/>
    <m/>
    <n v="0"/>
    <n v="11"/>
    <x v="4"/>
    <x v="31"/>
    <x v="0"/>
    <s v="email_address                   "/>
    <s v="VARCHAR(40)                     "/>
    <s v="        email_address                   VARCHAR(40)                     NOT NULL,"/>
  </r>
  <r>
    <x v="2"/>
    <s v="ec_admin_support"/>
    <m/>
    <x v="669"/>
    <s v=""/>
    <n v="0"/>
    <n v="0"/>
    <n v="0"/>
    <n v="12"/>
    <x v="6"/>
    <x v="14"/>
    <x v="0"/>
    <s v="person_key                      "/>
    <s v="DECIMAL(18,0)                   "/>
    <s v="        person_key                      DECIMAL(18,0)                   NOT NULL,"/>
  </r>
  <r>
    <x v="2"/>
    <s v="ec_admin_support"/>
    <m/>
    <x v="489"/>
    <s v=""/>
    <n v="0"/>
    <n v="0"/>
    <n v="0"/>
    <n v="13"/>
    <x v="5"/>
    <x v="3"/>
    <x v="0"/>
    <s v="last_activity_date              "/>
    <s v="SMALLDATETIME                   "/>
    <s v="        last_activity_date              SMALLDATETIME                   NOT NULL,"/>
  </r>
  <r>
    <x v="2"/>
    <s v="ec_admin_support"/>
    <m/>
    <x v="2"/>
    <s v="smalldatetime"/>
    <m/>
    <m/>
    <n v="0"/>
    <n v="14"/>
    <x v="2"/>
    <x v="2"/>
    <x v="1"/>
    <s v="refresh_date                    "/>
    <s v="DATETIME2                       "/>
    <s v="        refresh_date                    DATETIME2                       NOT NULL,"/>
  </r>
  <r>
    <x v="2"/>
    <s v="ec_admin_support"/>
    <m/>
    <x v="670"/>
    <s v=" "/>
    <n v="0"/>
    <n v="0"/>
    <n v="0"/>
    <n v="15"/>
    <x v="6"/>
    <x v="14"/>
    <x v="0"/>
    <s v="affiliate_id                    "/>
    <s v="DECIMAL(18,0)                   "/>
    <s v="        affiliate_id                    DECIMAL(18,0)                   NOT NULL,"/>
  </r>
  <r>
    <x v="2"/>
    <s v="ec_admin_support"/>
    <m/>
    <x v="671"/>
    <s v="char"/>
    <n v="1"/>
    <n v="0"/>
    <n v="1"/>
    <n v="16"/>
    <x v="4"/>
    <x v="1"/>
    <x v="0"/>
    <s v="emp_status_cd                   "/>
    <s v="VARCHAR(1)                      "/>
    <s v="        emp_status_cd                   VARCHAR(1)                          NULL,"/>
  </r>
  <r>
    <x v="2"/>
    <s v="ec_admin_support"/>
    <m/>
    <x v="672"/>
    <s v="none"/>
    <n v="0"/>
    <n v="0"/>
    <n v="0"/>
    <n v="17"/>
    <x v="4"/>
    <x v="15"/>
    <x v="0"/>
    <s v="phone_number                    "/>
    <s v="VARCHAR(17)                     "/>
    <s v="        phone_number                    VARCHAR(17)                     NOT NULL,"/>
  </r>
  <r>
    <x v="2"/>
    <s v="ec_airline_leg_data"/>
    <n v="0"/>
    <x v="673"/>
    <s v=""/>
    <m/>
    <m/>
    <m/>
    <n v="0"/>
    <x v="4"/>
    <x v="2"/>
    <x v="0"/>
    <s v="import_id                       "/>
    <s v="VARCHAR(10)                     "/>
    <s v="        rowguid                     UNIQUEIDENTIFIER ROWGUIDCOL    NOT NULL DEFAULT NEWSEQUENTIALID(),_x000d_        version_number              ROWVERSION_x000d_    )_x000d_END TRY_x000d_BEGIN CATCH_x000d_    EXEC dbo.PrintError_x000d_    EXEC dbo.LogError_x000d_END CATCH_x000d__x000d_PRINT '-- pur.ec_airline_leg_data'_x000d_BEGIN TRY_x000d_    CREATE TABLE pur.ec_airline_leg_data_x000d_    (_x000d_        import_id                       VARCHAR(10)                         NULL,"/>
  </r>
  <r>
    <x v="2"/>
    <s v="ec_airline_leg_data"/>
    <n v="1"/>
    <x v="674"/>
    <s v=""/>
    <m/>
    <m/>
    <m/>
    <n v="1"/>
    <x v="6"/>
    <x v="14"/>
    <x v="0"/>
    <s v="workgroup_key                   "/>
    <s v="DECIMAL(18,0)                   "/>
    <s v="        workgroup_key                   DECIMAL(18,0)                       NULL,"/>
  </r>
  <r>
    <x v="2"/>
    <s v="ec_airline_leg_data"/>
    <n v="2"/>
    <x v="675"/>
    <s v=""/>
    <m/>
    <m/>
    <m/>
    <n v="2"/>
    <x v="6"/>
    <x v="14"/>
    <x v="0"/>
    <s v="card_key                        "/>
    <s v="DECIMAL(18,0)                   "/>
    <s v="        card_key                        DECIMAL(18,0)                       NULL,"/>
  </r>
  <r>
    <x v="2"/>
    <s v="ec_airline_leg_data"/>
    <n v="3"/>
    <x v="676"/>
    <s v=""/>
    <m/>
    <m/>
    <m/>
    <n v="3"/>
    <x v="4"/>
    <x v="32"/>
    <x v="0"/>
    <s v="vendor_id                       "/>
    <s v="VARCHAR(16)                     "/>
    <s v="        vendor_id                       VARCHAR(16)                         NULL,"/>
  </r>
  <r>
    <x v="2"/>
    <s v="ec_airline_leg_data"/>
    <n v="4"/>
    <x v="677"/>
    <s v=""/>
    <m/>
    <m/>
    <m/>
    <n v="4"/>
    <x v="4"/>
    <x v="9"/>
    <x v="0"/>
    <s v="modification_indicator          "/>
    <s v="VARCHAR(3)                      "/>
    <s v="        modification_indicator          VARCHAR(3)                          NULL,"/>
  </r>
  <r>
    <x v="2"/>
    <s v="ec_airline_leg_data"/>
    <n v="5"/>
    <x v="678"/>
    <s v=""/>
    <m/>
    <m/>
    <m/>
    <n v="5"/>
    <x v="6"/>
    <x v="14"/>
    <x v="0"/>
    <s v="data_leg_key                    "/>
    <s v="DECIMAL(18,0)                   "/>
    <s v="        data_leg_key                    DECIMAL(18,0)                       NULL,"/>
  </r>
  <r>
    <x v="2"/>
    <s v="ec_airline_leg_data"/>
    <n v="6"/>
    <x v="679"/>
    <s v=""/>
    <m/>
    <m/>
    <m/>
    <n v="6"/>
    <x v="6"/>
    <x v="14"/>
    <x v="0"/>
    <s v="airline_data_key                "/>
    <s v="DECIMAL(18,0)                   "/>
    <s v="        airline_data_key                DECIMAL(18,0)                       NULL,"/>
  </r>
  <r>
    <x v="2"/>
    <s v="ec_airline_leg_data"/>
    <n v="7"/>
    <x v="680"/>
    <s v=""/>
    <m/>
    <m/>
    <m/>
    <n v="7"/>
    <x v="1"/>
    <x v="2"/>
    <x v="0"/>
    <s v="transaction_id                  "/>
    <s v="CHAR(10)                        "/>
    <s v="        transaction_id                  CHAR(10)                            NULL,"/>
  </r>
  <r>
    <x v="2"/>
    <s v="ec_airline_leg_data"/>
    <n v="8"/>
    <x v="681"/>
    <s v=""/>
    <m/>
    <m/>
    <m/>
    <n v="8"/>
    <x v="3"/>
    <x v="3"/>
    <x v="0"/>
    <s v="data_leg_sequence               "/>
    <s v="INTEGER                         "/>
    <s v="        data_leg_sequence               INTEGER                             NULL,"/>
  </r>
  <r>
    <x v="2"/>
    <s v="ec_airline_leg_data"/>
    <n v="9"/>
    <x v="682"/>
    <s v=""/>
    <m/>
    <m/>
    <m/>
    <n v="9"/>
    <x v="1"/>
    <x v="3"/>
    <x v="0"/>
    <s v="tsys_tran_code                  "/>
    <s v="CHAR(4)                         "/>
    <s v="        tsys_tran_code                  CHAR(4)                             NULL,"/>
  </r>
  <r>
    <x v="2"/>
    <s v="ec_airline_leg_data"/>
    <n v="10"/>
    <x v="683"/>
    <s v=""/>
    <m/>
    <m/>
    <m/>
    <n v="10"/>
    <x v="1"/>
    <x v="0"/>
    <x v="0"/>
    <s v="carrier_code                    "/>
    <s v="CHAR(2)                         "/>
    <s v="        carrier_code                    CHAR(2)                             NULL,"/>
  </r>
  <r>
    <x v="2"/>
    <s v="ec_airline_leg_data"/>
    <n v="11"/>
    <x v="684"/>
    <s v=""/>
    <m/>
    <m/>
    <m/>
    <n v="11"/>
    <x v="1"/>
    <x v="1"/>
    <x v="0"/>
    <s v="service_class                   "/>
    <s v="CHAR(1)                         "/>
    <s v="        service_class                   CHAR(1)                             NULL,"/>
  </r>
  <r>
    <x v="2"/>
    <s v="ec_airline_leg_data"/>
    <n v="12"/>
    <x v="685"/>
    <s v=""/>
    <m/>
    <m/>
    <m/>
    <n v="12"/>
    <x v="1"/>
    <x v="9"/>
    <x v="0"/>
    <s v="destination_airport_code        "/>
    <s v="CHAR(3)                         "/>
    <s v="        destination_airport_code        CHAR(3)                             NULL,"/>
  </r>
  <r>
    <x v="2"/>
    <s v="ec_airline_leg_data"/>
    <n v="13"/>
    <x v="686"/>
    <s v=""/>
    <m/>
    <m/>
    <m/>
    <n v="13"/>
    <x v="1"/>
    <x v="1"/>
    <x v="0"/>
    <s v="stopover_code                   "/>
    <s v="CHAR(1)                         "/>
    <s v="        stopover_code                   CHAR(1)                             NULL,"/>
  </r>
  <r>
    <x v="2"/>
    <s v="ec_airline_leg_data"/>
    <n v="14"/>
    <x v="687"/>
    <s v=""/>
    <m/>
    <m/>
    <m/>
    <n v="14"/>
    <x v="5"/>
    <x v="3"/>
    <x v="0"/>
    <s v="last_activity_date              "/>
    <s v="SMALLDATETIME                   "/>
    <s v="        last_activity_date              SMALLDATETIME                       NULL,"/>
  </r>
  <r>
    <x v="2"/>
    <s v="ec_airline_leg_data"/>
    <n v="15"/>
    <x v="647"/>
    <s v="smalldatetime"/>
    <m/>
    <m/>
    <n v="0"/>
    <n v="15"/>
    <x v="2"/>
    <x v="2"/>
    <x v="1"/>
    <s v="refresh_date                    "/>
    <s v="DATETIME2                       "/>
    <s v="        refresh_date                    DATETIME2                       NOT NULL,"/>
  </r>
  <r>
    <x v="2"/>
    <s v="ec_car_rental_data"/>
    <n v="0"/>
    <x v="673"/>
    <s v=""/>
    <m/>
    <m/>
    <m/>
    <n v="0"/>
    <x v="4"/>
    <x v="2"/>
    <x v="0"/>
    <s v="import_id                       "/>
    <s v="VARCHAR(10)                     "/>
    <s v="        rowguid                     UNIQUEIDENTIFIER ROWGUIDCOL    NOT NULL DEFAULT NEWSEQUENTIALID(),_x000d_        version_number              ROWVERSION_x000d_    )_x000d_END TRY_x000d_BEGIN CATCH_x000d_    EXEC dbo.PrintError_x000d_    EXEC dbo.LogError_x000d_END CATCH_x000d__x000d_PRINT '-- pur.ec_car_rental_data'_x000d_BEGIN TRY_x000d_    CREATE TABLE pur.ec_car_rental_data_x000d_    (_x000d_        import_id                       VARCHAR(10)                         NULL,"/>
  </r>
  <r>
    <x v="2"/>
    <s v="ec_car_rental_data"/>
    <n v="1"/>
    <x v="674"/>
    <s v=""/>
    <m/>
    <m/>
    <m/>
    <n v="1"/>
    <x v="6"/>
    <x v="14"/>
    <x v="0"/>
    <s v="workgroup_key                   "/>
    <s v="DECIMAL(18,0)                   "/>
    <s v="        workgroup_key                   DECIMAL(18,0)                       NULL,"/>
  </r>
  <r>
    <x v="2"/>
    <s v="ec_car_rental_data"/>
    <n v="2"/>
    <x v="675"/>
    <s v=""/>
    <m/>
    <m/>
    <m/>
    <n v="2"/>
    <x v="6"/>
    <x v="14"/>
    <x v="0"/>
    <s v="card_key                        "/>
    <s v="DECIMAL(18,0)                   "/>
    <s v="        card_key                        DECIMAL(18,0)                       NULL,"/>
  </r>
  <r>
    <x v="2"/>
    <s v="ec_car_rental_data"/>
    <n v="3"/>
    <x v="676"/>
    <s v=""/>
    <m/>
    <m/>
    <m/>
    <n v="3"/>
    <x v="4"/>
    <x v="32"/>
    <x v="0"/>
    <s v="vendor_id                       "/>
    <s v="VARCHAR(16)                     "/>
    <s v="        vendor_id                       VARCHAR(16)                         NULL,"/>
  </r>
  <r>
    <x v="2"/>
    <s v="ec_car_rental_data"/>
    <n v="4"/>
    <x v="677"/>
    <s v=""/>
    <m/>
    <m/>
    <m/>
    <n v="4"/>
    <x v="4"/>
    <x v="9"/>
    <x v="0"/>
    <s v="modification_indicator          "/>
    <s v="VARCHAR(3)                      "/>
    <s v="        modification_indicator          VARCHAR(3)                          NULL,"/>
  </r>
  <r>
    <x v="2"/>
    <s v="ec_car_rental_data"/>
    <n v="5"/>
    <x v="688"/>
    <s v=""/>
    <m/>
    <m/>
    <m/>
    <n v="5"/>
    <x v="6"/>
    <x v="14"/>
    <x v="0"/>
    <s v="car_rental_key                  "/>
    <s v="DECIMAL(18,0)                   "/>
    <s v="        car_rental_key                  DECIMAL(18,0)                       NULL,"/>
  </r>
  <r>
    <x v="2"/>
    <s v="ec_car_rental_data"/>
    <n v="6"/>
    <x v="680"/>
    <s v=""/>
    <m/>
    <m/>
    <m/>
    <n v="6"/>
    <x v="1"/>
    <x v="2"/>
    <x v="0"/>
    <s v="transaction_id                  "/>
    <s v="CHAR(10)                        "/>
    <s v="        transaction_id                  CHAR(10)                            NULL,"/>
  </r>
  <r>
    <x v="2"/>
    <s v="ec_car_rental_data"/>
    <n v="7"/>
    <x v="682"/>
    <s v=""/>
    <m/>
    <m/>
    <m/>
    <n v="7"/>
    <x v="1"/>
    <x v="3"/>
    <x v="0"/>
    <s v="tsys_tran_code                  "/>
    <s v="CHAR(4)                         "/>
    <s v="        tsys_tran_code                  CHAR(4)                             NULL,"/>
  </r>
  <r>
    <x v="2"/>
    <s v="ec_car_rental_data"/>
    <n v="8"/>
    <x v="689"/>
    <s v=""/>
    <m/>
    <m/>
    <m/>
    <n v="8"/>
    <x v="1"/>
    <x v="1"/>
    <x v="0"/>
    <s v="no_show_code                    "/>
    <s v="CHAR(1)                         "/>
    <s v="        no_show_code                    CHAR(1)                             NULL,"/>
  </r>
  <r>
    <x v="2"/>
    <s v="ec_car_rental_data"/>
    <n v="9"/>
    <x v="690"/>
    <s v=""/>
    <m/>
    <m/>
    <m/>
    <n v="9"/>
    <x v="5"/>
    <x v="3"/>
    <x v="0"/>
    <s v="check_out_date                  "/>
    <s v="SMALLDATETIME                   "/>
    <s v="        check_out_date                  SMALLDATETIME                       NULL,"/>
  </r>
  <r>
    <x v="2"/>
    <s v="ec_car_rental_data"/>
    <n v="10"/>
    <x v="691"/>
    <s v=""/>
    <m/>
    <m/>
    <m/>
    <n v="10"/>
    <x v="4"/>
    <x v="5"/>
    <x v="0"/>
    <s v="extra_charges                   "/>
    <s v="VARCHAR(8)                      "/>
    <s v="        extra_charges                   VARCHAR(8)                          NULL,"/>
  </r>
  <r>
    <x v="2"/>
    <s v="ec_car_rental_data"/>
    <n v="11"/>
    <x v="692"/>
    <s v=""/>
    <m/>
    <m/>
    <m/>
    <n v="11"/>
    <x v="4"/>
    <x v="20"/>
    <x v="0"/>
    <s v="agreement_number                "/>
    <s v="VARCHAR(25)                     "/>
    <s v="        agreement_number                VARCHAR(25)                         NULL,"/>
  </r>
  <r>
    <x v="2"/>
    <s v="ec_car_rental_data"/>
    <n v="12"/>
    <x v="693"/>
    <s v=""/>
    <m/>
    <m/>
    <m/>
    <n v="12"/>
    <x v="4"/>
    <x v="8"/>
    <x v="0"/>
    <s v="corporate_id                    "/>
    <s v="VARCHAR(12)                     "/>
    <s v="        corporate_id                    VARCHAR(12)                         NULL,"/>
  </r>
  <r>
    <x v="2"/>
    <s v="ec_car_rental_data"/>
    <n v="13"/>
    <x v="694"/>
    <s v=""/>
    <m/>
    <m/>
    <m/>
    <n v="13"/>
    <x v="4"/>
    <x v="20"/>
    <x v="0"/>
    <s v="renter_name                     "/>
    <s v="VARCHAR(25)                     "/>
    <s v="        renter_name                     VARCHAR(25)                         NULL,"/>
  </r>
  <r>
    <x v="2"/>
    <s v="ec_car_rental_data"/>
    <n v="14"/>
    <x v="695"/>
    <s v=""/>
    <m/>
    <m/>
    <m/>
    <n v="14"/>
    <x v="4"/>
    <x v="14"/>
    <x v="0"/>
    <s v="return_location                 "/>
    <s v="VARCHAR(18)                     "/>
    <s v="        return_location                 VARCHAR(18)                         NULL,"/>
  </r>
  <r>
    <x v="2"/>
    <s v="ec_car_rental_data"/>
    <n v="15"/>
    <x v="696"/>
    <s v=""/>
    <m/>
    <m/>
    <m/>
    <n v="15"/>
    <x v="1"/>
    <x v="0"/>
    <x v="0"/>
    <s v="car_class_code                  "/>
    <s v="CHAR(2)                         "/>
    <s v="        car_class_code                  CHAR(2)                             NULL,"/>
  </r>
  <r>
    <x v="2"/>
    <s v="ec_car_rental_data"/>
    <n v="16"/>
    <x v="697"/>
    <s v=""/>
    <m/>
    <m/>
    <m/>
    <n v="16"/>
    <x v="6"/>
    <x v="8"/>
    <x v="3"/>
    <s v="insurance_charges               "/>
    <s v="DECIMAL(12,2)                   "/>
    <s v="        insurance_charges               DECIMAL(12,2)                       NULL,"/>
  </r>
  <r>
    <x v="2"/>
    <s v="ec_car_rental_data"/>
    <n v="17"/>
    <x v="698"/>
    <s v=""/>
    <m/>
    <m/>
    <m/>
    <n v="17"/>
    <x v="6"/>
    <x v="8"/>
    <x v="3"/>
    <s v="daily_rental_rate               "/>
    <s v="DECIMAL(12,2)                   "/>
    <s v="        daily_rental_rate               DECIMAL(12,2)                       NULL,"/>
  </r>
  <r>
    <x v="2"/>
    <s v="ec_car_rental_data"/>
    <n v="18"/>
    <x v="699"/>
    <s v=""/>
    <m/>
    <m/>
    <m/>
    <n v="18"/>
    <x v="6"/>
    <x v="8"/>
    <x v="3"/>
    <s v="weekly_rental_rate              "/>
    <s v="DECIMAL(12,2)                   "/>
    <s v="        weekly_rental_rate              DECIMAL(12,2)                       NULL,"/>
  </r>
  <r>
    <x v="2"/>
    <s v="ec_car_rental_data"/>
    <n v="19"/>
    <x v="700"/>
    <s v=""/>
    <m/>
    <m/>
    <m/>
    <n v="19"/>
    <x v="6"/>
    <x v="8"/>
    <x v="3"/>
    <s v="one_way_dropoff_charge          "/>
    <s v="DECIMAL(12,2)                   "/>
    <s v="        one_way_dropoff_charge          DECIMAL(12,2)                       NULL,"/>
  </r>
  <r>
    <x v="2"/>
    <s v="ec_car_rental_data"/>
    <n v="20"/>
    <x v="701"/>
    <s v=""/>
    <m/>
    <m/>
    <m/>
    <n v="20"/>
    <x v="6"/>
    <x v="8"/>
    <x v="3"/>
    <s v="regular_mileage_charge          "/>
    <s v="DECIMAL(12,2)                   "/>
    <s v="        regular_mileage_charge          DECIMAL(12,2)                       NULL,"/>
  </r>
  <r>
    <x v="2"/>
    <s v="ec_car_rental_data"/>
    <n v="21"/>
    <x v="702"/>
    <s v=""/>
    <m/>
    <m/>
    <m/>
    <n v="21"/>
    <x v="6"/>
    <x v="8"/>
    <x v="3"/>
    <s v="extra_mileage_charge            "/>
    <s v="DECIMAL(12,2)                   "/>
    <s v="        extra_mileage_charge            DECIMAL(12,2)                       NULL,"/>
  </r>
  <r>
    <x v="2"/>
    <s v="ec_car_rental_data"/>
    <n v="22"/>
    <x v="703"/>
    <s v=""/>
    <m/>
    <m/>
    <m/>
    <n v="22"/>
    <x v="6"/>
    <x v="8"/>
    <x v="3"/>
    <s v="late_return_charge              "/>
    <s v="DECIMAL(12,2)                   "/>
    <s v="        late_return_charge              DECIMAL(12,2)                       NULL,"/>
  </r>
  <r>
    <x v="2"/>
    <s v="ec_car_rental_data"/>
    <n v="23"/>
    <x v="704"/>
    <s v=""/>
    <m/>
    <m/>
    <m/>
    <n v="23"/>
    <x v="6"/>
    <x v="8"/>
    <x v="3"/>
    <s v="fuel_charge                     "/>
    <s v="DECIMAL(12,2)                   "/>
    <s v="        fuel_charge                     DECIMAL(12,2)                       NULL,"/>
  </r>
  <r>
    <x v="2"/>
    <s v="ec_car_rental_data"/>
    <n v="24"/>
    <x v="705"/>
    <s v=""/>
    <m/>
    <m/>
    <m/>
    <n v="24"/>
    <x v="6"/>
    <x v="6"/>
    <x v="2"/>
    <s v="total_tax                       "/>
    <s v="DECIMAL(19,4)                   "/>
    <s v="        total_tax                       DECIMAL(19,4)                       NULL,"/>
  </r>
  <r>
    <x v="2"/>
    <s v="ec_car_rental_data"/>
    <n v="25"/>
    <x v="687"/>
    <s v=""/>
    <m/>
    <m/>
    <m/>
    <n v="25"/>
    <x v="5"/>
    <x v="3"/>
    <x v="0"/>
    <s v="last_activity_date              "/>
    <s v="SMALLDATETIME                   "/>
    <s v="        last_activity_date              SMALLDATETIME                       NULL,"/>
  </r>
  <r>
    <x v="2"/>
    <s v="ec_car_rental_data"/>
    <n v="26"/>
    <x v="647"/>
    <s v="smalldatetime"/>
    <m/>
    <m/>
    <n v="0"/>
    <n v="26"/>
    <x v="2"/>
    <x v="2"/>
    <x v="1"/>
    <s v="refresh_date                    "/>
    <s v="DATETIME2                       "/>
    <s v="        refresh_date                    DATETIME2                       NOT NULL,"/>
  </r>
  <r>
    <x v="2"/>
    <s v="ec_card_accounting"/>
    <m/>
    <x v="233"/>
    <s v="smalldatetime"/>
    <n v="4"/>
    <n v="0"/>
    <n v="1"/>
    <n v="0"/>
    <x v="2"/>
    <x v="2"/>
    <x v="1"/>
    <s v="[start_date]                    "/>
    <s v="DATETIME2                       "/>
    <s v="        rowguid                     UNIQUEIDENTIFIER ROWGUIDCOL    NOT NULL DEFAULT NEWSEQUENTIALID(),_x000d_        version_number              ROWVERSION_x000d_    )_x000d_END TRY_x000d_BEGIN CATCH_x000d_    EXEC dbo.PrintError_x000d_    EXEC dbo.LogError_x000d_END CATCH_x000d__x000d_PRINT '-- pur.ec_card_accounting'_x000d_BEGIN TRY_x000d_    CREATE TABLE pur.ec_card_accounting_x000d_    (_x000d_        [start_date]                    DATETIME2                           NULL,"/>
  </r>
  <r>
    <x v="2"/>
    <s v="ec_card_accounting"/>
    <m/>
    <x v="706"/>
    <s v=""/>
    <n v="0"/>
    <n v="0"/>
    <n v="0"/>
    <n v="1"/>
    <x v="4"/>
    <x v="4"/>
    <x v="0"/>
    <s v="account_code                    "/>
    <s v="VARCHAR(6)                      "/>
    <s v="        account_code                    VARCHAR(6)                      NOT NULL,"/>
  </r>
  <r>
    <x v="2"/>
    <s v="ec_card_accounting"/>
    <m/>
    <x v="6"/>
    <s v="char"/>
    <n v="10"/>
    <n v="0"/>
    <n v="0"/>
    <n v="2"/>
    <x v="1"/>
    <x v="2"/>
    <x v="0"/>
    <s v="account_index                   "/>
    <s v="CHAR(10)                        "/>
    <s v="        account_index                   CHAR(10)                        NOT NULL,"/>
  </r>
  <r>
    <x v="2"/>
    <s v="ec_card_accounting"/>
    <m/>
    <x v="489"/>
    <s v=""/>
    <n v="0"/>
    <n v="0"/>
    <n v="0"/>
    <n v="3"/>
    <x v="5"/>
    <x v="3"/>
    <x v="0"/>
    <s v="last_activity_date              "/>
    <s v="SMALLDATETIME                   "/>
    <s v="        last_activity_date              SMALLDATETIME                   NOT NULL,"/>
  </r>
  <r>
    <x v="2"/>
    <s v="ec_card_accounting"/>
    <m/>
    <x v="2"/>
    <s v="smalldatetime"/>
    <m/>
    <m/>
    <n v="0"/>
    <n v="4"/>
    <x v="2"/>
    <x v="2"/>
    <x v="1"/>
    <s v="refresh_date                    "/>
    <s v="DATETIME2                       "/>
    <s v="        refresh_date                    DATETIME2                       NOT NULL,"/>
  </r>
  <r>
    <x v="2"/>
    <s v="ec_card_accounting"/>
    <m/>
    <x v="707"/>
    <s v=""/>
    <n v="0"/>
    <n v="0"/>
    <n v="0"/>
    <n v="5"/>
    <x v="4"/>
    <x v="4"/>
    <x v="0"/>
    <s v="location_code                   "/>
    <s v="VARCHAR(6)                      "/>
    <s v="        location_code                   VARCHAR(6)                      NOT NULL,"/>
  </r>
  <r>
    <x v="2"/>
    <s v="ec_card_accounting"/>
    <m/>
    <x v="708"/>
    <s v=""/>
    <n v="0"/>
    <n v="0"/>
    <n v="0"/>
    <n v="6"/>
    <x v="4"/>
    <x v="4"/>
    <x v="0"/>
    <s v="program_code                    "/>
    <s v="VARCHAR(6)                      "/>
    <s v="        program_code                    VARCHAR(6)                      NOT NULL,"/>
  </r>
  <r>
    <x v="2"/>
    <s v="ec_card_accounting"/>
    <m/>
    <x v="660"/>
    <s v="char"/>
    <n v="8"/>
    <m/>
    <n v="0"/>
    <n v="7"/>
    <x v="4"/>
    <x v="5"/>
    <x v="0"/>
    <s v="user_id                         "/>
    <s v="VARCHAR(8)                      "/>
    <s v="        user_id                         VARCHAR(8)                      NOT NULL,"/>
  </r>
  <r>
    <x v="2"/>
    <s v="ec_card_accounting"/>
    <m/>
    <x v="234"/>
    <s v="smalldatetime"/>
    <n v="4"/>
    <n v="0"/>
    <n v="1"/>
    <n v="8"/>
    <x v="5"/>
    <x v="3"/>
    <x v="0"/>
    <s v="end_date                        "/>
    <s v="SMALLDATETIME                   "/>
    <s v="        end_date                        SMALLDATETIME                       NULL,"/>
  </r>
  <r>
    <x v="2"/>
    <s v="ec_card_accounting"/>
    <m/>
    <x v="486"/>
    <s v=""/>
    <n v="0"/>
    <n v="0"/>
    <n v="0"/>
    <n v="9"/>
    <x v="1"/>
    <x v="1"/>
    <x v="0"/>
    <s v="most_recent_flag                "/>
    <s v="CHAR(1)                         "/>
    <s v="        most_recent_flag                CHAR(1)                         NOT NULL,"/>
  </r>
  <r>
    <x v="2"/>
    <s v="ec_card_accounting"/>
    <m/>
    <x v="709"/>
    <s v=""/>
    <n v="0"/>
    <n v="0"/>
    <n v="0"/>
    <n v="10"/>
    <x v="6"/>
    <x v="14"/>
    <x v="0"/>
    <s v="card_key                        "/>
    <s v="DECIMAL(18,0)                   "/>
    <s v="        card_key                        DECIMAL(18,0)                   NOT NULL,"/>
  </r>
  <r>
    <x v="2"/>
    <s v="ec_card_accounting"/>
    <m/>
    <x v="710"/>
    <s v=" "/>
    <n v="0"/>
    <n v="0"/>
    <n v="0"/>
    <n v="11"/>
    <x v="4"/>
    <x v="4"/>
    <x v="0"/>
    <s v="organization_code               "/>
    <s v="VARCHAR(6)                      "/>
    <s v="        organization_code               VARCHAR(6)                      NOT NULL,"/>
  </r>
  <r>
    <x v="2"/>
    <s v="ec_card_accounting"/>
    <m/>
    <x v="245"/>
    <s v="char"/>
    <n v="1"/>
    <n v="0"/>
    <n v="1"/>
    <n v="12"/>
    <x v="1"/>
    <x v="4"/>
    <x v="0"/>
    <s v="fund_code                       "/>
    <s v="CHAR(6)                         "/>
    <s v="        fund_code                       CHAR(6)                             NULL,"/>
  </r>
  <r>
    <x v="2"/>
    <s v="ec_cardholder"/>
    <m/>
    <x v="664"/>
    <s v=" "/>
    <n v="0"/>
    <n v="0"/>
    <n v="0"/>
    <n v="0"/>
    <x v="4"/>
    <x v="13"/>
    <x v="0"/>
    <s v="employee_id                     "/>
    <s v="VARCHAR(9)                      "/>
    <s v="        rowguid                     UNIQUEIDENTIFIER ROWGUIDCOL    NOT NULL DEFAULT NEWSEQUENTIALID(),_x000d_        version_number              ROWVERSION_x000d_    )_x000d_END TRY_x000d_BEGIN CATCH_x000d_    EXEC dbo.PrintError_x000d_    EXEC dbo.LogError_x000d_END CATCH_x000d__x000d_PRINT '-- pur.ec_cardholder'_x000d_BEGIN TRY_x000d_    CREATE TABLE pur.ec_cardholder_x000d_    (_x000d_        employee_id                     VARCHAR(9)                      NOT NULL,"/>
  </r>
  <r>
    <x v="2"/>
    <s v="ec_cardholder"/>
    <m/>
    <x v="711"/>
    <s v="char"/>
    <n v="5"/>
    <n v="0"/>
    <n v="1"/>
    <n v="1"/>
    <x v="4"/>
    <x v="23"/>
    <x v="0"/>
    <s v="campus_mail_code                "/>
    <s v="VARCHAR(5)                      "/>
    <s v="        campus_mail_code                VARCHAR(5)                          NULL,"/>
  </r>
  <r>
    <x v="2"/>
    <s v="ec_cardholder"/>
    <m/>
    <x v="662"/>
    <s v="char"/>
    <n v="4"/>
    <n v="0"/>
    <n v="0"/>
    <n v="2"/>
    <x v="4"/>
    <x v="4"/>
    <x v="0"/>
    <s v="home_department_code            "/>
    <s v="VARCHAR(6)                      "/>
    <s v="        home_department_code            VARCHAR(6)                      NOT NULL,"/>
  </r>
  <r>
    <x v="2"/>
    <s v="ec_cardholder"/>
    <m/>
    <x v="712"/>
    <s v=""/>
    <n v="0"/>
    <n v="0"/>
    <n v="0"/>
    <n v="3"/>
    <x v="5"/>
    <x v="3"/>
    <x v="0"/>
    <s v="cancellation_date               "/>
    <s v="SMALLDATETIME                   "/>
    <s v="        cancellation_date               SMALLDATETIME                   NOT NULL,"/>
  </r>
  <r>
    <x v="2"/>
    <s v="ec_cardholder"/>
    <m/>
    <x v="671"/>
    <s v="char"/>
    <n v="1"/>
    <n v="0"/>
    <n v="1"/>
    <n v="4"/>
    <x v="4"/>
    <x v="1"/>
    <x v="0"/>
    <s v="emp_status_cd                   "/>
    <s v="VARCHAR(1)                      "/>
    <s v="        emp_status_cd                   VARCHAR(1)                          NULL,"/>
  </r>
  <r>
    <x v="2"/>
    <s v="ec_cardholder"/>
    <m/>
    <x v="713"/>
    <s v=""/>
    <n v="0"/>
    <n v="0"/>
    <n v="0"/>
    <n v="5"/>
    <x v="4"/>
    <x v="7"/>
    <x v="0"/>
    <s v="cancelled_by                    "/>
    <s v="VARCHAR(35)                     "/>
    <s v="        cancelled_by                    VARCHAR(35)                     NOT NULL,"/>
  </r>
  <r>
    <x v="2"/>
    <s v="ec_cardholder"/>
    <m/>
    <x v="660"/>
    <s v="char"/>
    <n v="8"/>
    <m/>
    <n v="0"/>
    <n v="6"/>
    <x v="4"/>
    <x v="5"/>
    <x v="0"/>
    <s v="user_id                         "/>
    <s v="VARCHAR(8)                      "/>
    <s v="        user_id                         VARCHAR(8)                      NOT NULL,"/>
  </r>
  <r>
    <x v="2"/>
    <s v="ec_cardholder"/>
    <m/>
    <x v="666"/>
    <s v=""/>
    <n v="0"/>
    <n v="0"/>
    <n v="0"/>
    <n v="7"/>
    <x v="4"/>
    <x v="13"/>
    <x v="0"/>
    <s v="campus_id                       "/>
    <s v="VARCHAR(9)                      "/>
    <s v="        campus_id                       VARCHAR(9)                      NOT NULL,"/>
  </r>
  <r>
    <x v="2"/>
    <s v="ec_cardholder"/>
    <m/>
    <x v="714"/>
    <s v=""/>
    <n v="0"/>
    <n v="0"/>
    <n v="0"/>
    <n v="8"/>
    <x v="5"/>
    <x v="3"/>
    <x v="0"/>
    <s v="first_used_date                 "/>
    <s v="SMALLDATETIME                   "/>
    <s v="        first_used_date                 SMALLDATETIME                   NOT NULL,"/>
  </r>
  <r>
    <x v="2"/>
    <s v="ec_cardholder"/>
    <m/>
    <x v="715"/>
    <s v=""/>
    <n v="0"/>
    <n v="0"/>
    <n v="0"/>
    <n v="9"/>
    <x v="4"/>
    <x v="0"/>
    <x v="0"/>
    <s v="expiration_year                 "/>
    <s v="VARCHAR(2)                      "/>
    <s v="        expiration_year                 VARCHAR(2)                      NOT NULL,"/>
  </r>
  <r>
    <x v="2"/>
    <s v="ec_cardholder"/>
    <m/>
    <x v="668"/>
    <s v="char"/>
    <n v="28"/>
    <m/>
    <n v="0"/>
    <n v="10"/>
    <x v="4"/>
    <x v="31"/>
    <x v="0"/>
    <s v="email_address                   "/>
    <s v="VARCHAR(40)                     "/>
    <s v="        email_address                   VARCHAR(40)                     NOT NULL,"/>
  </r>
  <r>
    <x v="2"/>
    <s v="ec_cardholder"/>
    <m/>
    <x v="709"/>
    <s v=""/>
    <n v="0"/>
    <n v="0"/>
    <n v="0"/>
    <n v="11"/>
    <x v="6"/>
    <x v="14"/>
    <x v="0"/>
    <s v="card_key                        "/>
    <s v="DECIMAL(18,0)                   "/>
    <s v="        card_key                        DECIMAL(18,0)                   NOT NULL,"/>
  </r>
  <r>
    <x v="2"/>
    <s v="ec_cardholder"/>
    <m/>
    <x v="716"/>
    <s v=""/>
    <n v="0"/>
    <n v="0"/>
    <n v="0"/>
    <n v="12"/>
    <x v="4"/>
    <x v="29"/>
    <x v="0"/>
    <s v="embossed_text                   "/>
    <s v="VARCHAR(24)                     "/>
    <s v="        embossed_text                   VARCHAR(24)                     NOT NULL,"/>
  </r>
  <r>
    <x v="2"/>
    <s v="ec_cardholder"/>
    <m/>
    <x v="8"/>
    <s v="char"/>
    <n v="6"/>
    <m/>
    <n v="0"/>
    <n v="13"/>
    <x v="1"/>
    <x v="4"/>
    <x v="0"/>
    <s v="organization                    "/>
    <s v="CHAR(6)                         "/>
    <s v="        organization                    CHAR(6)                         NOT NULL,"/>
  </r>
  <r>
    <x v="2"/>
    <s v="ec_cardholder"/>
    <m/>
    <x v="663"/>
    <s v=""/>
    <n v="0"/>
    <n v="0"/>
    <n v="0"/>
    <n v="14"/>
    <x v="4"/>
    <x v="4"/>
    <x v="0"/>
    <s v="mail_drop                       "/>
    <s v="VARCHAR(6)                      "/>
    <s v="        mail_drop                       VARCHAR(6)                      NOT NULL,"/>
  </r>
  <r>
    <x v="2"/>
    <s v="ec_cardholder"/>
    <m/>
    <x v="19"/>
    <s v="char"/>
    <n v="35"/>
    <m/>
    <n v="0"/>
    <n v="15"/>
    <x v="4"/>
    <x v="7"/>
    <x v="0"/>
    <s v="description                     "/>
    <s v="VARCHAR(35)                     "/>
    <s v="        description                     VARCHAR(35)                     NOT NULL,"/>
  </r>
  <r>
    <x v="2"/>
    <s v="ec_cardholder"/>
    <m/>
    <x v="661"/>
    <s v=""/>
    <n v="0"/>
    <n v="0"/>
    <n v="0"/>
    <n v="16"/>
    <x v="6"/>
    <x v="14"/>
    <x v="0"/>
    <s v="workgroup_key                   "/>
    <s v="DECIMAL(18,0)                   "/>
    <s v="        workgroup_key                   DECIMAL(18,0)                   NOT NULL,"/>
  </r>
  <r>
    <x v="2"/>
    <s v="ec_cardholder"/>
    <m/>
    <x v="717"/>
    <s v=""/>
    <n v="0"/>
    <n v="0"/>
    <n v="0"/>
    <n v="17"/>
    <x v="4"/>
    <x v="4"/>
    <x v="0"/>
    <s v="mcc_group                       "/>
    <s v="VARCHAR(6)                      "/>
    <s v="        mcc_group                       VARCHAR(6)                      NOT NULL,"/>
  </r>
  <r>
    <x v="2"/>
    <s v="ec_cardholder"/>
    <m/>
    <x v="718"/>
    <s v=""/>
    <n v="0"/>
    <n v="0"/>
    <n v="0"/>
    <n v="18"/>
    <x v="4"/>
    <x v="7"/>
    <x v="0"/>
    <s v="department_name                 "/>
    <s v="VARCHAR(35)                     "/>
    <s v="        department_name                 VARCHAR(35)                     NOT NULL,"/>
  </r>
  <r>
    <x v="2"/>
    <s v="ec_cardholder"/>
    <m/>
    <x v="667"/>
    <s v=""/>
    <n v="0"/>
    <n v="0"/>
    <n v="0"/>
    <n v="19"/>
    <x v="4"/>
    <x v="30"/>
    <x v="0"/>
    <s v="name_comp                       "/>
    <s v="VARCHAR(26)                     "/>
    <s v="        name_comp                       VARCHAR(26)                     NOT NULL,"/>
  </r>
  <r>
    <x v="2"/>
    <s v="ec_cardholder"/>
    <m/>
    <x v="719"/>
    <s v=""/>
    <n v="0"/>
    <n v="0"/>
    <n v="0"/>
    <n v="20"/>
    <x v="2"/>
    <x v="2"/>
    <x v="1"/>
    <s v="date_issued                     "/>
    <s v="DATETIME2                       "/>
    <s v="        date_issued                     DATETIME2                       NOT NULL,"/>
  </r>
  <r>
    <x v="2"/>
    <s v="ec_cardholder"/>
    <m/>
    <x v="672"/>
    <s v="none"/>
    <n v="0"/>
    <n v="0"/>
    <n v="0"/>
    <n v="21"/>
    <x v="4"/>
    <x v="15"/>
    <x v="0"/>
    <s v="phone_number                    "/>
    <s v="VARCHAR(17)                     "/>
    <s v="        phone_number                    VARCHAR(17)                     NOT NULL,"/>
  </r>
  <r>
    <x v="2"/>
    <s v="ec_cardholder"/>
    <m/>
    <x v="659"/>
    <s v=""/>
    <n v="0"/>
    <n v="0"/>
    <n v="0"/>
    <n v="22"/>
    <x v="4"/>
    <x v="12"/>
    <x v="0"/>
    <s v="name_salutary                   "/>
    <s v="VARCHAR(60)                     "/>
    <s v="        name_salutary                   VARCHAR(60)                     NOT NULL,"/>
  </r>
  <r>
    <x v="2"/>
    <s v="ec_cardholder"/>
    <m/>
    <x v="720"/>
    <s v=""/>
    <n v="0"/>
    <n v="0"/>
    <n v="0"/>
    <n v="23"/>
    <x v="4"/>
    <x v="0"/>
    <x v="0"/>
    <s v="expiration_month                "/>
    <s v="VARCHAR(2)                      "/>
    <s v="        expiration_month                VARCHAR(2)                      NOT NULL,"/>
  </r>
  <r>
    <x v="2"/>
    <s v="ec_cardholder"/>
    <m/>
    <x v="665"/>
    <s v=""/>
    <n v="0"/>
    <n v="0"/>
    <n v="0"/>
    <n v="24"/>
    <x v="6"/>
    <x v="14"/>
    <x v="0"/>
    <s v="role_key                        "/>
    <s v="DECIMAL(18,0)                   "/>
    <s v="        role_key                        DECIMAL(18,0)                   NOT NULL,"/>
  </r>
  <r>
    <x v="2"/>
    <s v="ec_cardholder"/>
    <m/>
    <x v="721"/>
    <s v=""/>
    <n v="0"/>
    <n v="0"/>
    <n v="0"/>
    <n v="25"/>
    <x v="5"/>
    <x v="3"/>
    <x v="0"/>
    <s v="last_used_date                  "/>
    <s v="SMALLDATETIME                   "/>
    <s v="        last_used_date                  SMALLDATETIME                   NOT NULL,"/>
  </r>
  <r>
    <x v="2"/>
    <s v="ec_cardholder"/>
    <m/>
    <x v="658"/>
    <s v=""/>
    <n v="0"/>
    <n v="0"/>
    <n v="0"/>
    <n v="26"/>
    <x v="4"/>
    <x v="29"/>
    <x v="0"/>
    <s v="card_name                       "/>
    <s v="VARCHAR(24)                     "/>
    <s v="        card_name                       VARCHAR(24)                     NOT NULL,"/>
  </r>
  <r>
    <x v="2"/>
    <s v="ec_cardholder"/>
    <m/>
    <x v="722"/>
    <s v=""/>
    <n v="0"/>
    <n v="0"/>
    <n v="0"/>
    <n v="27"/>
    <x v="5"/>
    <x v="3"/>
    <x v="0"/>
    <s v="ecch_training_date              "/>
    <s v="SMALLDATETIME                   "/>
    <s v="        ecch_training_date              SMALLDATETIME                   NOT NULL,"/>
  </r>
  <r>
    <x v="2"/>
    <s v="ec_cardholder"/>
    <m/>
    <x v="723"/>
    <s v=""/>
    <n v="0"/>
    <n v="0"/>
    <n v="0"/>
    <n v="28"/>
    <x v="5"/>
    <x v="3"/>
    <x v="0"/>
    <s v="ecch_orig_training_date         "/>
    <s v="SMALLDATETIME                   "/>
    <s v="        ecch_orig_training_date         SMALLDATETIME                   NOT NULL,"/>
  </r>
  <r>
    <x v="2"/>
    <s v="ec_cardholder"/>
    <m/>
    <x v="489"/>
    <s v=""/>
    <n v="0"/>
    <n v="0"/>
    <n v="0"/>
    <n v="29"/>
    <x v="5"/>
    <x v="3"/>
    <x v="0"/>
    <s v="last_activity_date              "/>
    <s v="SMALLDATETIME                   "/>
    <s v="        last_activity_date              SMALLDATETIME                   NOT NULL,"/>
  </r>
  <r>
    <x v="2"/>
    <s v="ec_cardholder"/>
    <m/>
    <x v="236"/>
    <s v=""/>
    <n v="0"/>
    <n v="0"/>
    <n v="0"/>
    <n v="30"/>
    <x v="1"/>
    <x v="1"/>
    <x v="0"/>
    <s v="[status]                        "/>
    <s v="CHAR(1)                         "/>
    <s v="        [status]                        CHAR(1)                         NOT NULL,"/>
  </r>
  <r>
    <x v="2"/>
    <s v="ec_cardholder"/>
    <m/>
    <x v="669"/>
    <s v=""/>
    <n v="0"/>
    <n v="0"/>
    <n v="0"/>
    <n v="31"/>
    <x v="6"/>
    <x v="14"/>
    <x v="0"/>
    <s v="person_key                      "/>
    <s v="DECIMAL(18,0)                   "/>
    <s v="        person_key                      DECIMAL(18,0)                   NOT NULL,"/>
  </r>
  <r>
    <x v="2"/>
    <s v="ec_cardholder"/>
    <m/>
    <x v="2"/>
    <s v="smalldatetime"/>
    <m/>
    <m/>
    <n v="0"/>
    <n v="32"/>
    <x v="2"/>
    <x v="2"/>
    <x v="1"/>
    <s v="refresh_date                    "/>
    <s v="DATETIME2                       "/>
    <s v="        refresh_date                    DATETIME2                       NOT NULL,"/>
  </r>
  <r>
    <x v="2"/>
    <s v="ec_cardholder"/>
    <m/>
    <x v="724"/>
    <s v=""/>
    <n v="0"/>
    <n v="0"/>
    <n v="0"/>
    <n v="33"/>
    <x v="4"/>
    <x v="3"/>
    <x v="0"/>
    <s v="card_number_suffix              "/>
    <s v="VARCHAR(4)                      "/>
    <s v="        card_number_suffix              VARCHAR(4)                      NOT NULL,"/>
  </r>
  <r>
    <x v="2"/>
    <s v="ec_cardholder"/>
    <m/>
    <x v="725"/>
    <s v="char"/>
    <n v="6"/>
    <m/>
    <n v="0"/>
    <n v="34"/>
    <x v="4"/>
    <x v="12"/>
    <x v="0"/>
    <s v="organization_name               "/>
    <s v="VARCHAR(60)                     "/>
    <s v="        organization_name               VARCHAR(60)                     NOT NULL,"/>
  </r>
  <r>
    <x v="2"/>
    <s v="ec_cardholder"/>
    <m/>
    <x v="670"/>
    <s v=" "/>
    <n v="0"/>
    <n v="0"/>
    <n v="0"/>
    <n v="35"/>
    <x v="6"/>
    <x v="14"/>
    <x v="0"/>
    <s v="affiliate_id                    "/>
    <s v="DECIMAL(18,0)                   "/>
    <s v="        affiliate_id                    DECIMAL(18,0)                   NOT NULL,"/>
  </r>
  <r>
    <x v="2"/>
    <s v="ec_department_administrator"/>
    <m/>
    <x v="658"/>
    <s v=""/>
    <n v="0"/>
    <n v="0"/>
    <n v="0"/>
    <n v="0"/>
    <x v="4"/>
    <x v="29"/>
    <x v="0"/>
    <s v="card_name                       "/>
    <s v="VARCHAR(24)                     "/>
    <s v="        rowguid                     UNIQUEIDENTIFIER ROWGUIDCOL    NOT NULL DEFAULT NEWSEQUENTIALID(),_x000d_        version_number              ROWVERSION_x000d_    )_x000d_END TRY_x000d_BEGIN CATCH_x000d_    EXEC dbo.PrintError_x000d_    EXEC dbo.LogError_x000d_END CATCH_x000d__x000d_PRINT '-- pur.ec_department_administrator'_x000d_BEGIN TRY_x000d_    CREATE TABLE pur.ec_department_administrator_x000d_    (_x000d_        card_name                       VARCHAR(24)                     NOT NULL,"/>
  </r>
  <r>
    <x v="2"/>
    <s v="ec_department_administrator"/>
    <m/>
    <x v="726"/>
    <s v=""/>
    <n v="0"/>
    <n v="0"/>
    <n v="0"/>
    <n v="1"/>
    <x v="5"/>
    <x v="3"/>
    <x v="0"/>
    <s v="ecda_training_date              "/>
    <s v="SMALLDATETIME                   "/>
    <s v="        ecda_training_date              SMALLDATETIME                   NOT NULL,"/>
  </r>
  <r>
    <x v="2"/>
    <s v="ec_department_administrator"/>
    <m/>
    <x v="664"/>
    <s v=" "/>
    <n v="0"/>
    <n v="0"/>
    <n v="0"/>
    <n v="2"/>
    <x v="4"/>
    <x v="13"/>
    <x v="0"/>
    <s v="employee_id                     "/>
    <s v="VARCHAR(9)                      "/>
    <s v="        employee_id                     VARCHAR(9)                      NOT NULL,"/>
  </r>
  <r>
    <x v="2"/>
    <s v="ec_department_administrator"/>
    <m/>
    <x v="671"/>
    <s v=""/>
    <n v="0"/>
    <n v="0"/>
    <n v="0"/>
    <n v="3"/>
    <x v="4"/>
    <x v="1"/>
    <x v="0"/>
    <s v="emp_status_cd                   "/>
    <s v="VARCHAR(1)                      "/>
    <s v="        emp_status_cd                   VARCHAR(1)                      NOT NULL,"/>
  </r>
  <r>
    <x v="2"/>
    <s v="ec_department_administrator"/>
    <m/>
    <x v="668"/>
    <s v="char"/>
    <n v="28"/>
    <m/>
    <n v="0"/>
    <n v="4"/>
    <x v="4"/>
    <x v="31"/>
    <x v="0"/>
    <s v="email_address                   "/>
    <s v="VARCHAR(40)                     "/>
    <s v="        email_address                   VARCHAR(40)                     NOT NULL,"/>
  </r>
  <r>
    <x v="2"/>
    <s v="ec_department_administrator"/>
    <m/>
    <x v="19"/>
    <s v="char"/>
    <n v="35"/>
    <m/>
    <n v="0"/>
    <n v="5"/>
    <x v="4"/>
    <x v="7"/>
    <x v="0"/>
    <s v="description                     "/>
    <s v="VARCHAR(35)                     "/>
    <s v="        description                     VARCHAR(35)                     NOT NULL,"/>
  </r>
  <r>
    <x v="2"/>
    <s v="ec_department_administrator"/>
    <m/>
    <x v="489"/>
    <s v=""/>
    <n v="0"/>
    <n v="0"/>
    <n v="0"/>
    <n v="6"/>
    <x v="5"/>
    <x v="3"/>
    <x v="0"/>
    <s v="last_activity_date              "/>
    <s v="SMALLDATETIME                   "/>
    <s v="        last_activity_date              SMALLDATETIME                   NOT NULL,"/>
  </r>
  <r>
    <x v="2"/>
    <s v="ec_department_administrator"/>
    <m/>
    <x v="663"/>
    <s v=""/>
    <n v="0"/>
    <n v="0"/>
    <n v="0"/>
    <n v="7"/>
    <x v="4"/>
    <x v="4"/>
    <x v="0"/>
    <s v="mail_drop                       "/>
    <s v="VARCHAR(6)                      "/>
    <s v="        mail_drop                       VARCHAR(6)                      NOT NULL,"/>
  </r>
  <r>
    <x v="2"/>
    <s v="ec_department_administrator"/>
    <m/>
    <x v="661"/>
    <s v=""/>
    <n v="0"/>
    <n v="0"/>
    <n v="0"/>
    <n v="8"/>
    <x v="6"/>
    <x v="14"/>
    <x v="0"/>
    <s v="workgroup_key                   "/>
    <s v="DECIMAL(18,0)                   "/>
    <s v="        workgroup_key                   DECIMAL(18,0)                   NOT NULL,"/>
  </r>
  <r>
    <x v="2"/>
    <s v="ec_department_administrator"/>
    <m/>
    <x v="667"/>
    <s v=""/>
    <n v="0"/>
    <n v="0"/>
    <n v="0"/>
    <n v="9"/>
    <x v="4"/>
    <x v="30"/>
    <x v="0"/>
    <s v="name_comp                       "/>
    <s v="VARCHAR(26)                     "/>
    <s v="        name_comp                       VARCHAR(26)                     NOT NULL,"/>
  </r>
  <r>
    <x v="2"/>
    <s v="ec_department_administrator"/>
    <m/>
    <x v="659"/>
    <s v=""/>
    <n v="0"/>
    <n v="0"/>
    <n v="0"/>
    <n v="10"/>
    <x v="4"/>
    <x v="12"/>
    <x v="0"/>
    <s v="name_salutary                   "/>
    <s v="VARCHAR(60)                     "/>
    <s v="        name_salutary                   VARCHAR(60)                     NOT NULL,"/>
  </r>
  <r>
    <x v="2"/>
    <s v="ec_department_administrator"/>
    <m/>
    <x v="669"/>
    <s v=""/>
    <n v="0"/>
    <n v="0"/>
    <n v="0"/>
    <n v="11"/>
    <x v="6"/>
    <x v="14"/>
    <x v="0"/>
    <s v="person_key                      "/>
    <s v="DECIMAL(18,0)                   "/>
    <s v="        person_key                      DECIMAL(18,0)                   NOT NULL,"/>
  </r>
  <r>
    <x v="2"/>
    <s v="ec_department_administrator"/>
    <m/>
    <x v="2"/>
    <s v="smalldatetime"/>
    <m/>
    <m/>
    <n v="0"/>
    <n v="12"/>
    <x v="2"/>
    <x v="2"/>
    <x v="1"/>
    <s v="refresh_date                    "/>
    <s v="DATETIME2                       "/>
    <s v="        refresh_date                    DATETIME2                       NOT NULL,"/>
  </r>
  <r>
    <x v="2"/>
    <s v="ec_department_administrator"/>
    <m/>
    <x v="672"/>
    <s v="none"/>
    <n v="0"/>
    <n v="0"/>
    <n v="0"/>
    <n v="13"/>
    <x v="4"/>
    <x v="15"/>
    <x v="0"/>
    <s v="phone_number                    "/>
    <s v="VARCHAR(17)                     "/>
    <s v="        phone_number                    VARCHAR(17)                     NOT NULL,"/>
  </r>
  <r>
    <x v="2"/>
    <s v="ec_department_administrator"/>
    <m/>
    <x v="670"/>
    <s v=" "/>
    <n v="0"/>
    <n v="0"/>
    <n v="0"/>
    <n v="14"/>
    <x v="6"/>
    <x v="14"/>
    <x v="0"/>
    <s v="affiliate_id                    "/>
    <s v="DECIMAL(18,0)                   "/>
    <s v="        affiliate_id                    DECIMAL(18,0)                   NOT NULL,"/>
  </r>
  <r>
    <x v="2"/>
    <s v="ec_department_administrator"/>
    <m/>
    <x v="660"/>
    <s v="char"/>
    <n v="8"/>
    <m/>
    <n v="0"/>
    <n v="15"/>
    <x v="4"/>
    <x v="5"/>
    <x v="0"/>
    <s v="user_id                         "/>
    <s v="VARCHAR(8)                      "/>
    <s v="        user_id                         VARCHAR(8)                      NOT NULL,"/>
  </r>
  <r>
    <x v="2"/>
    <s v="ec_department_administrator"/>
    <m/>
    <x v="662"/>
    <s v="char"/>
    <n v="4"/>
    <n v="0"/>
    <n v="0"/>
    <n v="16"/>
    <x v="4"/>
    <x v="4"/>
    <x v="0"/>
    <s v="home_department_code            "/>
    <s v="VARCHAR(6)                      "/>
    <s v="        home_department_code            VARCHAR(6)                      NOT NULL,"/>
  </r>
  <r>
    <x v="2"/>
    <s v="ec_department_administrator"/>
    <m/>
    <x v="666"/>
    <s v=""/>
    <n v="0"/>
    <n v="0"/>
    <n v="0"/>
    <n v="17"/>
    <x v="4"/>
    <x v="13"/>
    <x v="0"/>
    <s v="campus_id                       "/>
    <s v="VARCHAR(9)                      "/>
    <s v="        campus_id                       VARCHAR(9)                      NOT NULL,"/>
  </r>
  <r>
    <x v="2"/>
    <s v="ec_department_administrator"/>
    <m/>
    <x v="665"/>
    <s v=""/>
    <n v="0"/>
    <n v="0"/>
    <n v="0"/>
    <n v="18"/>
    <x v="6"/>
    <x v="14"/>
    <x v="0"/>
    <s v="role_key                        "/>
    <s v="DECIMAL(18,0)                   "/>
    <s v="        role_key                        DECIMAL(18,0)                   NOT NULL,"/>
  </r>
  <r>
    <x v="2"/>
    <s v="ec_import_control"/>
    <m/>
    <x v="673"/>
    <s v=""/>
    <m/>
    <m/>
    <m/>
    <n v="0"/>
    <x v="4"/>
    <x v="2"/>
    <x v="0"/>
    <s v="import_id                       "/>
    <s v="VARCHAR(10)                     "/>
    <s v="        rowguid                     UNIQUEIDENTIFIER ROWGUIDCOL    NOT NULL DEFAULT NEWSEQUENTIALID(),_x000d_        version_number              ROWVERSION_x000d_    )_x000d_END TRY_x000d_BEGIN CATCH_x000d_    EXEC dbo.PrintError_x000d_    EXEC dbo.LogError_x000d_END CATCH_x000d__x000d_PRINT '-- pur.ec_import_control'_x000d_BEGIN TRY_x000d_    CREATE TABLE pur.ec_import_control_x000d_    (_x000d_        import_id                       VARCHAR(10)                         NULL,"/>
  </r>
  <r>
    <x v="2"/>
    <s v="ec_import_control"/>
    <m/>
    <x v="727"/>
    <s v=""/>
    <m/>
    <m/>
    <m/>
    <n v="1"/>
    <x v="4"/>
    <x v="21"/>
    <x v="0"/>
    <s v="import_file_name                "/>
    <s v="VARCHAR(255)                    "/>
    <s v="        import_file_name                VARCHAR(255)                        NULL,"/>
  </r>
  <r>
    <x v="2"/>
    <s v="ec_import_control"/>
    <m/>
    <x v="728"/>
    <s v=""/>
    <m/>
    <m/>
    <m/>
    <n v="2"/>
    <x v="6"/>
    <x v="6"/>
    <x v="2"/>
    <s v="import_total_debits             "/>
    <s v="DECIMAL(19,4)                   "/>
    <s v="        import_total_debits             DECIMAL(19,4)                       NULL,"/>
  </r>
  <r>
    <x v="2"/>
    <s v="ec_import_control"/>
    <m/>
    <x v="729"/>
    <s v=""/>
    <m/>
    <m/>
    <m/>
    <n v="3"/>
    <x v="6"/>
    <x v="6"/>
    <x v="2"/>
    <s v="import_total_credits            "/>
    <s v="DECIMAL(19,4)                   "/>
    <s v="        import_total_credits            DECIMAL(19,4)                       NULL,"/>
  </r>
  <r>
    <x v="2"/>
    <s v="ec_import_control"/>
    <m/>
    <x v="730"/>
    <s v=""/>
    <m/>
    <m/>
    <m/>
    <n v="4"/>
    <x v="2"/>
    <x v="2"/>
    <x v="1"/>
    <s v="import_date                     "/>
    <s v="DATETIME2                       "/>
    <s v="        import_date                     DATETIME2                           NULL,"/>
  </r>
  <r>
    <x v="2"/>
    <s v="ec_import_control"/>
    <m/>
    <x v="731"/>
    <s v=""/>
    <m/>
    <m/>
    <m/>
    <n v="5"/>
    <x v="6"/>
    <x v="4"/>
    <x v="0"/>
    <s v="import_type_02_count            "/>
    <s v="DECIMAL(6,0)                    "/>
    <s v="        import_type_02_count            DECIMAL(6,0)                        NULL,"/>
  </r>
  <r>
    <x v="2"/>
    <s v="ec_import_control"/>
    <m/>
    <x v="732"/>
    <s v="none"/>
    <n v="0"/>
    <n v="0"/>
    <n v="0"/>
    <n v="6"/>
    <x v="6"/>
    <x v="4"/>
    <x v="0"/>
    <s v="import_type_05_count            "/>
    <s v="DECIMAL(6,0)                    "/>
    <s v="        import_type_05_count            DECIMAL(6,0)                    NOT NULL,"/>
  </r>
  <r>
    <x v="2"/>
    <s v="ec_import_control"/>
    <m/>
    <x v="733"/>
    <s v=""/>
    <m/>
    <m/>
    <m/>
    <n v="7"/>
    <x v="6"/>
    <x v="4"/>
    <x v="0"/>
    <s v="import_type_50_count            "/>
    <s v="DECIMAL(6,0)                    "/>
    <s v="        import_type_50_count            DECIMAL(6,0)                        NULL,"/>
  </r>
  <r>
    <x v="2"/>
    <s v="ec_import_control"/>
    <m/>
    <x v="734"/>
    <s v=""/>
    <n v="0"/>
    <n v="0"/>
    <n v="0"/>
    <n v="8"/>
    <x v="1"/>
    <x v="1"/>
    <x v="0"/>
    <s v="import_status                   "/>
    <s v="CHAR(1)                         "/>
    <s v="        import_status                   CHAR(1)                         NOT NULL,"/>
  </r>
  <r>
    <x v="2"/>
    <s v="ec_import_control"/>
    <m/>
    <x v="735"/>
    <s v=""/>
    <m/>
    <m/>
    <m/>
    <n v="9"/>
    <x v="2"/>
    <x v="2"/>
    <x v="1"/>
    <s v="import_edit_date                "/>
    <s v="DATETIME2                       "/>
    <s v="        import_edit_date                DATETIME2                           NULL,"/>
  </r>
  <r>
    <x v="2"/>
    <s v="ec_import_control"/>
    <m/>
    <x v="736"/>
    <s v=""/>
    <m/>
    <m/>
    <m/>
    <n v="10"/>
    <x v="2"/>
    <x v="2"/>
    <x v="1"/>
    <s v="import_load_date                "/>
    <s v="DATETIME2                       "/>
    <s v="        import_load_date                DATETIME2                           NULL,"/>
  </r>
  <r>
    <x v="2"/>
    <s v="ec_import_control"/>
    <m/>
    <x v="737"/>
    <s v=""/>
    <n v="0"/>
    <n v="0"/>
    <n v="0"/>
    <n v="11"/>
    <x v="2"/>
    <x v="2"/>
    <x v="1"/>
    <s v="import_notify_date              "/>
    <s v="DATETIME2                       "/>
    <s v="        import_notify_date              DATETIME2                       NOT NULL,"/>
  </r>
  <r>
    <x v="2"/>
    <s v="ec_import_control"/>
    <m/>
    <x v="738"/>
    <s v=""/>
    <m/>
    <m/>
    <m/>
    <n v="12"/>
    <x v="4"/>
    <x v="5"/>
    <x v="0"/>
    <s v="payment_document_number         "/>
    <s v="VARCHAR(8)                      "/>
    <s v="        payment_document_number         VARCHAR(8)                          NULL,"/>
  </r>
  <r>
    <x v="2"/>
    <s v="ec_import_control"/>
    <m/>
    <x v="739"/>
    <s v=""/>
    <n v="0"/>
    <n v="0"/>
    <n v="0"/>
    <n v="13"/>
    <x v="6"/>
    <x v="6"/>
    <x v="2"/>
    <s v="payment_amount                  "/>
    <s v="DECIMAL(19,4)                   "/>
    <s v="        payment_amount                  DECIMAL(19,4)                   NOT NULL,"/>
  </r>
  <r>
    <x v="2"/>
    <s v="ec_import_control"/>
    <m/>
    <x v="740"/>
    <s v=""/>
    <m/>
    <m/>
    <m/>
    <n v="14"/>
    <x v="5"/>
    <x v="3"/>
    <x v="0"/>
    <s v="payment_date                    "/>
    <s v="SMALLDATETIME                   "/>
    <s v="        payment_date                    SMALLDATETIME                       NULL,"/>
  </r>
  <r>
    <x v="2"/>
    <s v="ec_import_control"/>
    <m/>
    <x v="741"/>
    <s v=""/>
    <m/>
    <m/>
    <m/>
    <n v="15"/>
    <x v="4"/>
    <x v="5"/>
    <x v="0"/>
    <s v="voucher_number                  "/>
    <s v="VARCHAR(8)                      "/>
    <s v="        voucher_number                  VARCHAR(8)                          NULL,"/>
  </r>
  <r>
    <x v="2"/>
    <s v="ec_import_control"/>
    <m/>
    <x v="742"/>
    <s v=""/>
    <m/>
    <m/>
    <m/>
    <n v="16"/>
    <x v="2"/>
    <x v="2"/>
    <x v="1"/>
    <s v="voucher_target_date             "/>
    <s v="DATETIME2                       "/>
    <s v="        voucher_target_date             DATETIME2                           NULL,"/>
  </r>
  <r>
    <x v="2"/>
    <s v="ec_import_control"/>
    <m/>
    <x v="743"/>
    <s v=""/>
    <m/>
    <m/>
    <m/>
    <n v="17"/>
    <x v="5"/>
    <x v="3"/>
    <x v="0"/>
    <s v="voucher_submit_date             "/>
    <s v="SMALLDATETIME                   "/>
    <s v="        voucher_submit_date             SMALLDATETIME                       NULL,"/>
  </r>
  <r>
    <x v="2"/>
    <s v="ec_import_control"/>
    <m/>
    <x v="744"/>
    <s v=""/>
    <m/>
    <m/>
    <m/>
    <n v="18"/>
    <x v="6"/>
    <x v="3"/>
    <x v="0"/>
    <s v="voucher_item_count              "/>
    <s v="DECIMAL(4,0)                    "/>
    <s v="        voucher_item_count              DECIMAL(4,0)                        NULL,"/>
  </r>
  <r>
    <x v="2"/>
    <s v="ec_import_control"/>
    <m/>
    <x v="745"/>
    <s v="smalldatetime"/>
    <m/>
    <m/>
    <n v="0"/>
    <n v="19"/>
    <x v="6"/>
    <x v="6"/>
    <x v="2"/>
    <s v="voucher_control_total           "/>
    <s v="DECIMAL(19,4)                   "/>
    <s v="        voucher_control_total           DECIMAL(19,4)                   NOT NULL,"/>
  </r>
  <r>
    <x v="2"/>
    <s v="ec_import_control"/>
    <m/>
    <x v="660"/>
    <s v=""/>
    <m/>
    <m/>
    <m/>
    <n v="20"/>
    <x v="4"/>
    <x v="5"/>
    <x v="0"/>
    <s v="user_id                         "/>
    <s v="VARCHAR(8)                      "/>
    <s v="        user_id                         VARCHAR(8)                          NULL,"/>
  </r>
  <r>
    <x v="2"/>
    <s v="ec_import_control"/>
    <m/>
    <x v="687"/>
    <s v=""/>
    <m/>
    <m/>
    <m/>
    <n v="21"/>
    <x v="5"/>
    <x v="3"/>
    <x v="0"/>
    <s v="last_activity_date              "/>
    <s v="SMALLDATETIME                   "/>
    <s v="        last_activity_date              SMALLDATETIME                       NULL,"/>
  </r>
  <r>
    <x v="2"/>
    <s v="ec_import_control"/>
    <m/>
    <x v="647"/>
    <s v=""/>
    <m/>
    <m/>
    <m/>
    <n v="22"/>
    <x v="2"/>
    <x v="2"/>
    <x v="1"/>
    <s v="refresh_date                    "/>
    <s v="DATETIME2                       "/>
    <s v="        refresh_date                    DATETIME2                           NULL,"/>
  </r>
  <r>
    <x v="2"/>
    <s v="ec_import_control"/>
    <m/>
    <x v="746"/>
    <s v=""/>
    <m/>
    <m/>
    <m/>
    <n v="23"/>
    <x v="1"/>
    <x v="1"/>
    <x v="0"/>
    <s v="additional_status               "/>
    <s v="CHAR(1)                         "/>
    <s v="        additional_status               CHAR(1)                             NULL,"/>
  </r>
  <r>
    <x v="2"/>
    <s v="ec_line_item"/>
    <m/>
    <x v="660"/>
    <s v="char"/>
    <n v="8"/>
    <m/>
    <n v="0"/>
    <e v="#REF!"/>
    <x v="4"/>
    <x v="5"/>
    <x v="0"/>
    <s v="user_id                         "/>
    <s v="VARCHAR(8)                      "/>
    <e v="#REF!"/>
  </r>
  <r>
    <x v="2"/>
    <s v="ec_line_item"/>
    <m/>
    <x v="747"/>
    <s v=""/>
    <n v="0"/>
    <n v="0"/>
    <n v="0"/>
    <e v="#REF!"/>
    <x v="6"/>
    <x v="6"/>
    <x v="2"/>
    <s v="duty_amount                     "/>
    <s v="DECIMAL(19,4)                   "/>
    <e v="#REF!"/>
  </r>
  <r>
    <x v="2"/>
    <s v="ec_line_item"/>
    <m/>
    <x v="748"/>
    <s v=""/>
    <n v="0"/>
    <n v="0"/>
    <n v="0"/>
    <e v="#REF!"/>
    <x v="5"/>
    <x v="3"/>
    <x v="0"/>
    <s v="order_date                      "/>
    <s v="SMALLDATETIME                   "/>
    <e v="#REF!"/>
  </r>
  <r>
    <x v="2"/>
    <s v="ec_line_item"/>
    <m/>
    <x v="749"/>
    <s v=""/>
    <n v="0"/>
    <n v="0"/>
    <n v="0"/>
    <e v="#REF!"/>
    <x v="6"/>
    <x v="3"/>
    <x v="0"/>
    <s v="line_item_sequence              "/>
    <s v="DECIMAL(4,0)                    "/>
    <e v="#REF!"/>
  </r>
  <r>
    <x v="2"/>
    <s v="ec_line_item"/>
    <m/>
    <x v="750"/>
    <s v=""/>
    <n v="0"/>
    <n v="0"/>
    <n v="0"/>
    <e v="#REF!"/>
    <x v="6"/>
    <x v="6"/>
    <x v="2"/>
    <s v="freight_amount                  "/>
    <s v="DECIMAL(19,4)                   "/>
    <e v="#REF!"/>
  </r>
  <r>
    <x v="2"/>
    <s v="ec_line_item"/>
    <m/>
    <x v="17"/>
    <s v="smalldatetime"/>
    <n v="4"/>
    <m/>
    <n v="0"/>
    <e v="#REF!"/>
    <x v="5"/>
    <x v="3"/>
    <x v="0"/>
    <s v="transaction_date                "/>
    <s v="SMALLDATETIME                   "/>
    <e v="#REF!"/>
  </r>
  <r>
    <x v="2"/>
    <s v="ec_line_item"/>
    <m/>
    <x v="751"/>
    <s v="numeric"/>
    <n v="5"/>
    <n v="2"/>
    <n v="0"/>
    <e v="#REF!"/>
    <x v="4"/>
    <x v="2"/>
    <x v="0"/>
    <s v="quantity                        "/>
    <s v="VARCHAR(10)                     "/>
    <e v="#REF!"/>
  </r>
  <r>
    <x v="2"/>
    <s v="ec_line_item"/>
    <m/>
    <x v="752"/>
    <s v="money"/>
    <n v="8"/>
    <n v="0"/>
    <n v="1"/>
    <e v="#REF!"/>
    <x v="6"/>
    <x v="6"/>
    <x v="2"/>
    <s v="discount_amount                 "/>
    <s v="DECIMAL(19,4)                   "/>
    <e v="#REF!"/>
  </r>
  <r>
    <x v="2"/>
    <s v="ec_line_item"/>
    <m/>
    <x v="2"/>
    <s v="smalldatetime"/>
    <m/>
    <m/>
    <n v="0"/>
    <e v="#REF!"/>
    <x v="2"/>
    <x v="2"/>
    <x v="1"/>
    <s v="refresh_date                    "/>
    <s v="DATETIME2                       "/>
    <e v="#REF!"/>
  </r>
  <r>
    <x v="2"/>
    <s v="ec_line_item"/>
    <m/>
    <x v="753"/>
    <s v="none"/>
    <n v="0"/>
    <n v="0"/>
    <n v="0"/>
    <e v="#REF!"/>
    <x v="4"/>
    <x v="9"/>
    <x v="0"/>
    <s v="destination_country             "/>
    <s v="VARCHAR(3)                      "/>
    <e v="#REF!"/>
  </r>
  <r>
    <x v="2"/>
    <s v="ec_line_item"/>
    <m/>
    <x v="754"/>
    <s v="char"/>
    <n v="3"/>
    <m/>
    <n v="0"/>
    <e v="#REF!"/>
    <x v="4"/>
    <x v="2"/>
    <x v="0"/>
    <s v="unit_of_measure                 "/>
    <s v="VARCHAR(10)                     "/>
    <e v="#REF!"/>
  </r>
  <r>
    <x v="2"/>
    <s v="ec_line_item"/>
    <m/>
    <x v="755"/>
    <s v=""/>
    <n v="0"/>
    <n v="0"/>
    <n v="0"/>
    <e v="#REF!"/>
    <x v="4"/>
    <x v="32"/>
    <x v="0"/>
    <s v="vendor_id                       "/>
    <s v="VARCHAR(16)                     "/>
    <e v="#REF!"/>
  </r>
  <r>
    <x v="2"/>
    <s v="ec_line_item"/>
    <m/>
    <x v="756"/>
    <s v=""/>
    <n v="0"/>
    <n v="0"/>
    <n v="0"/>
    <e v="#REF!"/>
    <x v="4"/>
    <x v="13"/>
    <x v="0"/>
    <s v="origin_zip_code                 "/>
    <s v="VARCHAR(9)                      "/>
    <e v="#REF!"/>
  </r>
  <r>
    <x v="2"/>
    <s v="ec_line_item"/>
    <m/>
    <x v="489"/>
    <s v=""/>
    <n v="0"/>
    <n v="0"/>
    <n v="0"/>
    <e v="#REF!"/>
    <x v="5"/>
    <x v="3"/>
    <x v="0"/>
    <s v="last_activity_date              "/>
    <s v="SMALLDATETIME                   "/>
    <e v="#REF!"/>
  </r>
  <r>
    <x v="2"/>
    <s v="ec_line_item"/>
    <m/>
    <x v="757"/>
    <s v="numeric"/>
    <n v="7"/>
    <n v="4"/>
    <n v="0"/>
    <e v="#REF!"/>
    <x v="4"/>
    <x v="8"/>
    <x v="0"/>
    <s v="unit_cost                       "/>
    <s v="VARCHAR(12)                     "/>
    <e v="#REF!"/>
  </r>
  <r>
    <x v="2"/>
    <s v="ec_line_item"/>
    <m/>
    <x v="758"/>
    <s v=""/>
    <n v="0"/>
    <n v="0"/>
    <n v="0"/>
    <e v="#REF!"/>
    <x v="1"/>
    <x v="2"/>
    <x v="0"/>
    <s v="transaction_id                  "/>
    <s v="CHAR(10)                        "/>
    <e v="#REF!"/>
  </r>
  <r>
    <x v="2"/>
    <s v="ec_line_item"/>
    <m/>
    <x v="759"/>
    <s v=""/>
    <n v="0"/>
    <n v="0"/>
    <n v="0"/>
    <e v="#REF!"/>
    <x v="4"/>
    <x v="2"/>
    <x v="0"/>
    <s v="import_id                       "/>
    <s v="VARCHAR(10)                     "/>
    <e v="#REF!"/>
  </r>
  <r>
    <x v="2"/>
    <s v="ec_line_item"/>
    <m/>
    <x v="760"/>
    <s v=""/>
    <n v="0"/>
    <n v="0"/>
    <n v="0"/>
    <e v="#REF!"/>
    <x v="4"/>
    <x v="30"/>
    <x v="0"/>
    <s v="line_item_description           "/>
    <s v="VARCHAR(26)                     "/>
    <e v="#REF!"/>
  </r>
  <r>
    <x v="2"/>
    <s v="ec_line_item"/>
    <m/>
    <x v="709"/>
    <s v=""/>
    <n v="0"/>
    <n v="0"/>
    <n v="0"/>
    <e v="#REF!"/>
    <x v="6"/>
    <x v="14"/>
    <x v="0"/>
    <s v="card_key                        "/>
    <s v="DECIMAL(18,0)                   "/>
    <e v="#REF!"/>
  </r>
  <r>
    <x v="2"/>
    <s v="ec_line_item"/>
    <m/>
    <x v="761"/>
    <s v=""/>
    <n v="0"/>
    <n v="0"/>
    <n v="0"/>
    <e v="#REF!"/>
    <x v="4"/>
    <x v="9"/>
    <x v="0"/>
    <s v="modification_indicator          "/>
    <s v="VARCHAR(3)                      "/>
    <e v="#REF!"/>
  </r>
  <r>
    <x v="2"/>
    <s v="ec_line_item"/>
    <m/>
    <x v="762"/>
    <s v=""/>
    <m/>
    <m/>
    <m/>
    <e v="#REF!"/>
    <x v="4"/>
    <x v="0"/>
    <x v="0"/>
    <s v="supply_type                     "/>
    <s v="VARCHAR(2)                      "/>
    <e v="#REF!"/>
  </r>
  <r>
    <x v="2"/>
    <s v="ec_line_item"/>
    <m/>
    <x v="763"/>
    <s v=""/>
    <n v="0"/>
    <n v="0"/>
    <n v="0"/>
    <e v="#REF!"/>
    <x v="4"/>
    <x v="13"/>
    <x v="0"/>
    <s v="destination_zip                 "/>
    <s v="VARCHAR(9)                      "/>
    <e v="#REF!"/>
  </r>
  <r>
    <x v="2"/>
    <s v="ec_line_item"/>
    <m/>
    <x v="661"/>
    <s v=""/>
    <n v="0"/>
    <n v="0"/>
    <n v="0"/>
    <e v="#REF!"/>
    <x v="6"/>
    <x v="14"/>
    <x v="0"/>
    <s v="workgroup_key                   "/>
    <s v="DECIMAL(18,0)                   "/>
    <e v="#REF!"/>
  </r>
  <r>
    <x v="2"/>
    <s v="ec_line_item"/>
    <m/>
    <x v="764"/>
    <s v="char"/>
    <n v="8"/>
    <m/>
    <n v="0"/>
    <e v="#REF!"/>
    <x v="4"/>
    <x v="16"/>
    <x v="0"/>
    <s v="commodity_code                  "/>
    <s v="VARCHAR(15)                     "/>
    <e v="#REF!"/>
  </r>
  <r>
    <x v="2"/>
    <s v="ec_program_administrator"/>
    <m/>
    <x v="670"/>
    <s v=" "/>
    <n v="0"/>
    <n v="0"/>
    <n v="0"/>
    <n v="0"/>
    <x v="6"/>
    <x v="14"/>
    <x v="0"/>
    <s v="affiliate_id                    "/>
    <s v="DECIMAL(18,0)                   "/>
    <e v="#REF!"/>
  </r>
  <r>
    <x v="2"/>
    <s v="ec_program_administrator"/>
    <m/>
    <x v="664"/>
    <s v=" "/>
    <n v="0"/>
    <n v="0"/>
    <n v="0"/>
    <n v="1"/>
    <x v="4"/>
    <x v="13"/>
    <x v="0"/>
    <s v="employee_id                     "/>
    <s v="VARCHAR(9)                      "/>
    <s v="        employee_id                     VARCHAR(9)                      NOT NULL,"/>
  </r>
  <r>
    <x v="2"/>
    <s v="ec_program_administrator"/>
    <m/>
    <x v="726"/>
    <s v=""/>
    <n v="0"/>
    <n v="0"/>
    <n v="0"/>
    <n v="2"/>
    <x v="5"/>
    <x v="3"/>
    <x v="0"/>
    <s v="ecda_training_date              "/>
    <s v="SMALLDATETIME                   "/>
    <s v="        ecda_training_date              SMALLDATETIME                   NOT NULL,"/>
  </r>
  <r>
    <x v="2"/>
    <s v="ec_program_administrator"/>
    <m/>
    <x v="19"/>
    <s v="char"/>
    <n v="35"/>
    <m/>
    <n v="0"/>
    <n v="3"/>
    <x v="4"/>
    <x v="7"/>
    <x v="0"/>
    <s v="description                     "/>
    <s v="VARCHAR(35)                     "/>
    <s v="        description                     VARCHAR(35)                     NOT NULL,"/>
  </r>
  <r>
    <x v="2"/>
    <s v="ec_program_administrator"/>
    <m/>
    <x v="668"/>
    <s v="char"/>
    <n v="28"/>
    <m/>
    <n v="0"/>
    <n v="4"/>
    <x v="4"/>
    <x v="31"/>
    <x v="0"/>
    <s v="email_address                   "/>
    <s v="VARCHAR(40)                     "/>
    <s v="        email_address                   VARCHAR(40)                     NOT NULL,"/>
  </r>
  <r>
    <x v="2"/>
    <s v="ec_program_administrator"/>
    <m/>
    <x v="2"/>
    <s v="smalldatetime"/>
    <m/>
    <m/>
    <n v="0"/>
    <n v="5"/>
    <x v="2"/>
    <x v="2"/>
    <x v="1"/>
    <s v="refresh_date                    "/>
    <s v="DATETIME2                       "/>
    <s v="        refresh_date                    DATETIME2                       NOT NULL,"/>
  </r>
  <r>
    <x v="2"/>
    <s v="ec_program_administrator"/>
    <m/>
    <x v="489"/>
    <s v=""/>
    <n v="0"/>
    <n v="0"/>
    <n v="0"/>
    <n v="6"/>
    <x v="5"/>
    <x v="3"/>
    <x v="0"/>
    <s v="last_activity_date              "/>
    <s v="SMALLDATETIME                   "/>
    <s v="        last_activity_date              SMALLDATETIME                   NOT NULL,"/>
  </r>
  <r>
    <x v="2"/>
    <s v="ec_program_administrator"/>
    <m/>
    <x v="672"/>
    <s v="none"/>
    <n v="0"/>
    <n v="0"/>
    <n v="0"/>
    <n v="7"/>
    <x v="4"/>
    <x v="15"/>
    <x v="0"/>
    <s v="phone_number                    "/>
    <s v="VARCHAR(17)                     "/>
    <s v="        phone_number                    VARCHAR(17)                     NOT NULL,"/>
  </r>
  <r>
    <x v="2"/>
    <s v="ec_program_administrator"/>
    <m/>
    <x v="671"/>
    <s v=""/>
    <n v="0"/>
    <n v="0"/>
    <n v="0"/>
    <n v="8"/>
    <x v="4"/>
    <x v="1"/>
    <x v="0"/>
    <s v="emp_status_cd                   "/>
    <s v="VARCHAR(1)                      "/>
    <s v="        emp_status_cd                   VARCHAR(1)                      NOT NULL,"/>
  </r>
  <r>
    <x v="2"/>
    <s v="ec_program_administrator"/>
    <m/>
    <x v="665"/>
    <s v=""/>
    <n v="0"/>
    <n v="0"/>
    <n v="0"/>
    <n v="9"/>
    <x v="6"/>
    <x v="14"/>
    <x v="0"/>
    <s v="role_key                        "/>
    <s v="DECIMAL(18,0)                   "/>
    <s v="        role_key                        DECIMAL(18,0)                   NOT NULL,"/>
  </r>
  <r>
    <x v="2"/>
    <s v="ec_program_administrator"/>
    <m/>
    <x v="663"/>
    <s v=""/>
    <n v="0"/>
    <n v="0"/>
    <n v="0"/>
    <n v="10"/>
    <x v="4"/>
    <x v="4"/>
    <x v="0"/>
    <s v="mail_drop                       "/>
    <s v="VARCHAR(6)                      "/>
    <s v="        mail_drop                       VARCHAR(6)                      NOT NULL,"/>
  </r>
  <r>
    <x v="2"/>
    <s v="ec_program_administrator"/>
    <m/>
    <x v="667"/>
    <s v=""/>
    <n v="0"/>
    <n v="0"/>
    <n v="0"/>
    <n v="11"/>
    <x v="4"/>
    <x v="30"/>
    <x v="0"/>
    <s v="name_comp                       "/>
    <s v="VARCHAR(26)                     "/>
    <s v="        name_comp                       VARCHAR(26)                     NOT NULL,"/>
  </r>
  <r>
    <x v="2"/>
    <s v="ec_program_administrator"/>
    <m/>
    <x v="662"/>
    <s v="char"/>
    <n v="4"/>
    <n v="0"/>
    <n v="0"/>
    <n v="12"/>
    <x v="4"/>
    <x v="4"/>
    <x v="0"/>
    <s v="home_department_code            "/>
    <s v="VARCHAR(6)                      "/>
    <s v="        home_department_code            VARCHAR(6)                      NOT NULL,"/>
  </r>
  <r>
    <x v="2"/>
    <s v="ec_program_administrator"/>
    <m/>
    <x v="666"/>
    <s v=""/>
    <n v="0"/>
    <n v="0"/>
    <n v="0"/>
    <n v="13"/>
    <x v="4"/>
    <x v="13"/>
    <x v="0"/>
    <s v="campus_id                       "/>
    <s v="VARCHAR(9)                      "/>
    <s v="        campus_id                       VARCHAR(9)                      NOT NULL,"/>
  </r>
  <r>
    <x v="2"/>
    <s v="ec_program_administrator"/>
    <m/>
    <x v="659"/>
    <s v=""/>
    <n v="0"/>
    <n v="0"/>
    <n v="0"/>
    <n v="14"/>
    <x v="4"/>
    <x v="12"/>
    <x v="0"/>
    <s v="name_salutary                   "/>
    <s v="VARCHAR(60)                     "/>
    <s v="        name_salutary                   VARCHAR(60)                     NOT NULL,"/>
  </r>
  <r>
    <x v="2"/>
    <s v="ec_program_administrator"/>
    <m/>
    <x v="660"/>
    <s v="char"/>
    <n v="8"/>
    <m/>
    <n v="0"/>
    <n v="15"/>
    <x v="4"/>
    <x v="5"/>
    <x v="0"/>
    <s v="user_id                         "/>
    <s v="VARCHAR(8)                      "/>
    <s v="        user_id                         VARCHAR(8)                      NOT NULL,"/>
  </r>
  <r>
    <x v="2"/>
    <s v="ec_program_administrator"/>
    <m/>
    <x v="658"/>
    <s v=""/>
    <n v="0"/>
    <n v="0"/>
    <n v="0"/>
    <n v="16"/>
    <x v="4"/>
    <x v="29"/>
    <x v="0"/>
    <s v="card_name                       "/>
    <s v="VARCHAR(24)                     "/>
    <s v="        card_name                       VARCHAR(24)                     NOT NULL,"/>
  </r>
  <r>
    <x v="2"/>
    <s v="ec_program_administrator"/>
    <m/>
    <x v="661"/>
    <s v=""/>
    <n v="0"/>
    <n v="0"/>
    <n v="0"/>
    <n v="17"/>
    <x v="6"/>
    <x v="14"/>
    <x v="0"/>
    <s v="workgroup_key                   "/>
    <s v="DECIMAL(18,0)                   "/>
    <s v="        workgroup_key                   DECIMAL(18,0)                   NOT NULL,"/>
  </r>
  <r>
    <x v="2"/>
    <s v="ec_program_administrator"/>
    <m/>
    <x v="669"/>
    <s v=""/>
    <n v="0"/>
    <n v="0"/>
    <n v="0"/>
    <n v="18"/>
    <x v="6"/>
    <x v="14"/>
    <x v="0"/>
    <s v="person_key                      "/>
    <s v="DECIMAL(18,0)                   "/>
    <s v="        person_key                      DECIMAL(18,0)                   NOT NULL,"/>
  </r>
  <r>
    <x v="2"/>
    <s v="ec_purchase"/>
    <m/>
    <x v="765"/>
    <s v=""/>
    <n v="0"/>
    <n v="0"/>
    <n v="0"/>
    <n v="0"/>
    <x v="6"/>
    <x v="6"/>
    <x v="2"/>
    <s v="calculated_use_tax_amount       "/>
    <s v="DECIMAL(19,4)                   "/>
    <s v="        rowguid                     UNIQUEIDENTIFIER ROWGUIDCOL    NOT NULL DEFAULT NEWSEQUENTIALID(),_x000d_        version_number              ROWVERSION_x000d_    )_x000d_END TRY_x000d_BEGIN CATCH_x000d_    EXEC dbo.PrintError_x000d_    EXEC dbo.LogError_x000d_END CATCH_x000d__x000d_PRINT '-- pur.ec_purchase'_x000d_BEGIN TRY_x000d_    CREATE TABLE pur.ec_purchase_x000d_    (_x000d_        calculated_use_tax_amount       DECIMAL(19,4)                   NOT NULL,"/>
  </r>
  <r>
    <x v="2"/>
    <s v="ec_purchase"/>
    <m/>
    <x v="759"/>
    <s v=""/>
    <n v="0"/>
    <n v="0"/>
    <n v="0"/>
    <n v="1"/>
    <x v="4"/>
    <x v="2"/>
    <x v="0"/>
    <s v="import_id                       "/>
    <s v="VARCHAR(10)                     "/>
    <s v="        import_id                       VARCHAR(10)                     NOT NULL,"/>
  </r>
  <r>
    <x v="2"/>
    <s v="ec_purchase"/>
    <m/>
    <x v="709"/>
    <s v=""/>
    <n v="0"/>
    <n v="0"/>
    <n v="0"/>
    <n v="2"/>
    <x v="6"/>
    <x v="14"/>
    <x v="0"/>
    <s v="card_key                        "/>
    <s v="DECIMAL(18,0)                   "/>
    <s v="        card_key                        DECIMAL(18,0)                   NOT NULL,"/>
  </r>
  <r>
    <x v="2"/>
    <s v="ec_purchase"/>
    <m/>
    <x v="489"/>
    <s v=""/>
    <n v="0"/>
    <n v="0"/>
    <n v="0"/>
    <n v="3"/>
    <x v="5"/>
    <x v="3"/>
    <x v="0"/>
    <s v="last_activity_date              "/>
    <s v="SMALLDATETIME                   "/>
    <s v="        last_activity_date              SMALLDATETIME                   NOT NULL,"/>
  </r>
  <r>
    <x v="2"/>
    <s v="ec_purchase"/>
    <m/>
    <x v="660"/>
    <s v="char"/>
    <n v="8"/>
    <m/>
    <n v="0"/>
    <n v="4"/>
    <x v="4"/>
    <x v="5"/>
    <x v="0"/>
    <s v="user_id                         "/>
    <s v="VARCHAR(8)                      "/>
    <s v="        user_id                         VARCHAR(8)                      NOT NULL,"/>
  </r>
  <r>
    <x v="2"/>
    <s v="ec_purchase"/>
    <m/>
    <x v="766"/>
    <s v=""/>
    <m/>
    <m/>
    <m/>
    <n v="5"/>
    <x v="4"/>
    <x v="3"/>
    <x v="0"/>
    <s v="vendor_mcc                      "/>
    <s v="VARCHAR(4)                      "/>
    <s v="        vendor_mcc                      VARCHAR(4)                          NULL,"/>
  </r>
  <r>
    <x v="2"/>
    <s v="ec_purchase"/>
    <m/>
    <x v="767"/>
    <s v=""/>
    <n v="0"/>
    <n v="0"/>
    <n v="0"/>
    <n v="6"/>
    <x v="6"/>
    <x v="6"/>
    <x v="2"/>
    <s v="local_tax_amount                "/>
    <s v="DECIMAL(19,4)                   "/>
    <s v="        local_tax_amount                DECIMAL(19,4)                   NOT NULL,"/>
  </r>
  <r>
    <x v="2"/>
    <s v="ec_purchase"/>
    <m/>
    <x v="768"/>
    <s v=""/>
    <n v="0"/>
    <n v="0"/>
    <n v="0"/>
    <n v="7"/>
    <x v="1"/>
    <x v="1"/>
    <x v="0"/>
    <s v="local_tax_applicable_code       "/>
    <s v="CHAR(1)                         "/>
    <s v="        local_tax_applicable_code       CHAR(1)                         NOT NULL,"/>
  </r>
  <r>
    <x v="2"/>
    <s v="ec_purchase"/>
    <m/>
    <x v="661"/>
    <s v=""/>
    <n v="0"/>
    <n v="0"/>
    <n v="0"/>
    <n v="8"/>
    <x v="6"/>
    <x v="14"/>
    <x v="0"/>
    <s v="workgroup_key                   "/>
    <s v="DECIMAL(18,0)                   "/>
    <s v="        workgroup_key                   DECIMAL(18,0)                   NOT NULL,"/>
  </r>
  <r>
    <x v="2"/>
    <s v="ec_purchase"/>
    <m/>
    <x v="769"/>
    <s v=""/>
    <n v="0"/>
    <n v="0"/>
    <n v="0"/>
    <n v="9"/>
    <x v="7"/>
    <x v="33"/>
    <x v="4"/>
    <s v="mcc_code                        "/>
    <s v="#N/A                            "/>
    <s v="        mcc_code                        #N/A                            NOT NULL,"/>
  </r>
  <r>
    <x v="2"/>
    <s v="ec_purchase"/>
    <m/>
    <x v="770"/>
    <s v=""/>
    <m/>
    <m/>
    <m/>
    <n v="10"/>
    <x v="6"/>
    <x v="6"/>
    <x v="2"/>
    <s v="merchant_value_added_tax        "/>
    <s v="DECIMAL(19,4)                   "/>
    <s v="        merchant_value_added_tax        DECIMAL(19,4)                       NULL,"/>
  </r>
  <r>
    <x v="2"/>
    <s v="ec_purchase"/>
    <m/>
    <x v="761"/>
    <s v=""/>
    <n v="0"/>
    <n v="0"/>
    <n v="0"/>
    <n v="11"/>
    <x v="4"/>
    <x v="9"/>
    <x v="0"/>
    <s v="modification_indicator          "/>
    <s v="VARCHAR(3)                      "/>
    <s v="        modification_indicator          VARCHAR(3)                      NOT NULL,"/>
  </r>
  <r>
    <x v="2"/>
    <s v="ec_purchase"/>
    <m/>
    <x v="771"/>
    <s v=""/>
    <m/>
    <m/>
    <m/>
    <n v="12"/>
    <x v="4"/>
    <x v="2"/>
    <x v="0"/>
    <s v="vendor_zip                      "/>
    <s v="VARCHAR(10)                     "/>
    <s v="        vendor_zip                      VARCHAR(10)                         NULL,"/>
  </r>
  <r>
    <x v="2"/>
    <s v="ec_purchase"/>
    <m/>
    <x v="772"/>
    <s v=""/>
    <n v="0"/>
    <n v="0"/>
    <n v="0"/>
    <n v="13"/>
    <x v="4"/>
    <x v="8"/>
    <x v="0"/>
    <s v="vendor_tax_id                   "/>
    <s v="VARCHAR(12)                     "/>
    <s v="        vendor_tax_id                   VARCHAR(12)                     NOT NULL,"/>
  </r>
  <r>
    <x v="2"/>
    <s v="ec_purchase"/>
    <m/>
    <x v="773"/>
    <s v=""/>
    <m/>
    <m/>
    <m/>
    <n v="14"/>
    <x v="6"/>
    <x v="6"/>
    <x v="2"/>
    <s v="national_sales_tax_amount       "/>
    <s v="DECIMAL(19,4)                   "/>
    <s v="        national_sales_tax_amount       DECIMAL(19,4)                       NULL,"/>
  </r>
  <r>
    <x v="2"/>
    <s v="ec_purchase"/>
    <m/>
    <x v="774"/>
    <s v="char"/>
    <n v="35"/>
    <n v="0"/>
    <n v="0"/>
    <n v="15"/>
    <x v="4"/>
    <x v="20"/>
    <x v="0"/>
    <s v="vendor_name                     "/>
    <s v="VARCHAR(25)                     "/>
    <s v="        vendor_name                     VARCHAR(25)                     NOT NULL,"/>
  </r>
  <r>
    <x v="2"/>
    <s v="ec_purchase"/>
    <m/>
    <x v="6"/>
    <s v="char"/>
    <n v="10"/>
    <n v="0"/>
    <n v="0"/>
    <n v="16"/>
    <x v="1"/>
    <x v="2"/>
    <x v="0"/>
    <s v="account_index                   "/>
    <s v="CHAR(10)                        "/>
    <s v="        account_index                   CHAR(10)                        NOT NULL,"/>
  </r>
  <r>
    <x v="2"/>
    <s v="ec_purchase"/>
    <m/>
    <x v="755"/>
    <s v=""/>
    <n v="0"/>
    <n v="0"/>
    <n v="0"/>
    <n v="17"/>
    <x v="4"/>
    <x v="32"/>
    <x v="0"/>
    <s v="vendor_id                       "/>
    <s v="VARCHAR(16)                     "/>
    <s v="        vendor_id                       VARCHAR(16)                     NOT NULL,"/>
  </r>
  <r>
    <x v="2"/>
    <s v="ec_purchase"/>
    <m/>
    <x v="775"/>
    <s v=""/>
    <n v="0"/>
    <n v="0"/>
    <n v="0"/>
    <n v="18"/>
    <x v="6"/>
    <x v="6"/>
    <x v="2"/>
    <s v="original_currency_amount        "/>
    <s v="DECIMAL(19,4)                   "/>
    <s v="        original_currency_amount        DECIMAL(19,4)                   NOT NULL,"/>
  </r>
  <r>
    <x v="2"/>
    <s v="ec_purchase"/>
    <m/>
    <x v="776"/>
    <s v=""/>
    <n v="0"/>
    <n v="0"/>
    <n v="0"/>
    <n v="19"/>
    <x v="4"/>
    <x v="9"/>
    <x v="0"/>
    <s v="original_currency_code          "/>
    <s v="VARCHAR(3)                      "/>
    <s v="        original_currency_code          VARCHAR(3)                      NOT NULL,"/>
  </r>
  <r>
    <x v="2"/>
    <s v="ec_purchase"/>
    <m/>
    <x v="777"/>
    <s v=""/>
    <m/>
    <m/>
    <m/>
    <n v="20"/>
    <x v="7"/>
    <x v="33"/>
    <x v="4"/>
    <s v="originating_country_code        "/>
    <s v="#N/A                            "/>
    <s v="        originating_country_code        #N/A                                NULL,"/>
  </r>
  <r>
    <x v="2"/>
    <s v="ec_purchase"/>
    <m/>
    <x v="778"/>
    <s v=""/>
    <n v="0"/>
    <n v="0"/>
    <n v="0"/>
    <n v="21"/>
    <x v="6"/>
    <x v="6"/>
    <x v="2"/>
    <s v="other_tax_amount                "/>
    <s v="DECIMAL(19,4)                   "/>
    <s v="        other_tax_amount                DECIMAL(19,4)                   NOT NULL,"/>
  </r>
  <r>
    <x v="2"/>
    <s v="ec_purchase"/>
    <m/>
    <x v="779"/>
    <s v=""/>
    <m/>
    <m/>
    <m/>
    <n v="22"/>
    <x v="4"/>
    <x v="9"/>
    <x v="0"/>
    <s v="vendor_country                  "/>
    <s v="VARCHAR(3)                      "/>
    <s v="        vendor_country                  VARCHAR(3)                          NULL,"/>
  </r>
  <r>
    <x v="2"/>
    <s v="ec_purchase"/>
    <m/>
    <x v="780"/>
    <s v=""/>
    <m/>
    <m/>
    <m/>
    <n v="23"/>
    <x v="4"/>
    <x v="16"/>
    <x v="0"/>
    <s v="vendor_city                     "/>
    <s v="VARCHAR(15)                     "/>
    <s v="        vendor_city                     VARCHAR(15)                         NULL,"/>
  </r>
  <r>
    <x v="2"/>
    <s v="ec_purchase"/>
    <m/>
    <x v="706"/>
    <s v=""/>
    <n v="0"/>
    <n v="0"/>
    <n v="0"/>
    <n v="24"/>
    <x v="4"/>
    <x v="4"/>
    <x v="0"/>
    <s v="account_code                    "/>
    <s v="VARCHAR(6)                      "/>
    <s v="        account_code                    VARCHAR(6)                      NOT NULL,"/>
  </r>
  <r>
    <x v="2"/>
    <s v="ec_purchase"/>
    <m/>
    <x v="781"/>
    <s v=""/>
    <m/>
    <m/>
    <m/>
    <n v="25"/>
    <x v="4"/>
    <x v="9"/>
    <x v="0"/>
    <s v="vendor_state                    "/>
    <s v="VARCHAR(3)                      "/>
    <s v="        vendor_state                    VARCHAR(3)                          NULL,"/>
  </r>
  <r>
    <x v="2"/>
    <s v="ec_purchase"/>
    <m/>
    <x v="36"/>
    <s v="money"/>
    <m/>
    <m/>
    <n v="0"/>
    <n v="26"/>
    <x v="6"/>
    <x v="6"/>
    <x v="2"/>
    <s v="transaction_amount              "/>
    <s v="DECIMAL(19,4)                   "/>
    <s v="        transaction_amount              DECIMAL(19,4)                   NOT NULL,"/>
  </r>
  <r>
    <x v="2"/>
    <s v="ec_purchase"/>
    <m/>
    <x v="758"/>
    <s v=""/>
    <n v="0"/>
    <n v="0"/>
    <n v="0"/>
    <n v="27"/>
    <x v="1"/>
    <x v="2"/>
    <x v="0"/>
    <s v="transaction_id                  "/>
    <s v="CHAR(10)                        "/>
    <s v="        transaction_id                  CHAR(10)                        NOT NULL,"/>
  </r>
  <r>
    <x v="2"/>
    <s v="ec_purchase"/>
    <m/>
    <x v="782"/>
    <s v=""/>
    <m/>
    <m/>
    <m/>
    <n v="28"/>
    <x v="7"/>
    <x v="33"/>
    <x v="4"/>
    <s v="transaction_merchant_name       "/>
    <s v="#N/A                            "/>
    <s v="        transaction_merchant_name       #N/A                                NULL,"/>
  </r>
  <r>
    <x v="2"/>
    <s v="ec_purchase"/>
    <m/>
    <x v="783"/>
    <s v=""/>
    <n v="0"/>
    <n v="0"/>
    <n v="0"/>
    <n v="29"/>
    <x v="4"/>
    <x v="20"/>
    <x v="0"/>
    <s v="point_of_sales_code             "/>
    <s v="VARCHAR(25)                     "/>
    <s v="        point_of_sales_code             VARCHAR(25)                     NOT NULL,"/>
  </r>
  <r>
    <x v="2"/>
    <s v="ec_purchase"/>
    <m/>
    <x v="784"/>
    <s v=""/>
    <n v="0"/>
    <n v="0"/>
    <n v="0"/>
    <n v="30"/>
    <x v="5"/>
    <x v="3"/>
    <x v="0"/>
    <s v="posted_date                     "/>
    <s v="SMALLDATETIME                   "/>
    <s v="        posted_date                     SMALLDATETIME                   NOT NULL,"/>
  </r>
  <r>
    <x v="2"/>
    <s v="ec_purchase"/>
    <m/>
    <x v="785"/>
    <s v=""/>
    <m/>
    <m/>
    <m/>
    <n v="31"/>
    <x v="6"/>
    <x v="6"/>
    <x v="2"/>
    <s v="posted_use_tax_amount           "/>
    <s v="DECIMAL(19,4)                   "/>
    <s v="        posted_use_tax_amount           DECIMAL(19,4)                       NULL,"/>
  </r>
  <r>
    <x v="2"/>
    <s v="ec_purchase"/>
    <m/>
    <x v="786"/>
    <s v=""/>
    <m/>
    <m/>
    <m/>
    <n v="32"/>
    <x v="7"/>
    <x v="33"/>
    <x v="4"/>
    <s v="travel_ticket_number            "/>
    <s v="#N/A                            "/>
    <s v="        travel_ticket_number            #N/A                                NULL,"/>
  </r>
  <r>
    <x v="2"/>
    <s v="ec_purchase"/>
    <m/>
    <x v="787"/>
    <s v=""/>
    <m/>
    <m/>
    <m/>
    <n v="33"/>
    <x v="7"/>
    <x v="33"/>
    <x v="4"/>
    <s v="unit_id                         "/>
    <s v="#N/A                            "/>
    <s v="        unit_id                         #N/A                                NULL,"/>
  </r>
  <r>
    <x v="2"/>
    <s v="ec_purchase"/>
    <m/>
    <x v="17"/>
    <s v="smalldatetime"/>
    <n v="4"/>
    <m/>
    <n v="0"/>
    <n v="34"/>
    <x v="5"/>
    <x v="3"/>
    <x v="0"/>
    <s v="transaction_date                "/>
    <s v="SMALLDATETIME                   "/>
    <s v="        transaction_date                SMALLDATETIME                   NOT NULL,"/>
  </r>
  <r>
    <x v="2"/>
    <s v="ec_purchase"/>
    <m/>
    <x v="788"/>
    <s v=""/>
    <n v="0"/>
    <n v="0"/>
    <n v="0"/>
    <n v="35"/>
    <x v="7"/>
    <x v="33"/>
    <x v="4"/>
    <s v="purchase_id                     "/>
    <s v="#N/A                            "/>
    <s v="        purchase_id                     #N/A                            NOT NULL,"/>
  </r>
  <r>
    <x v="2"/>
    <s v="ec_purchase"/>
    <m/>
    <x v="789"/>
    <s v=""/>
    <n v="0"/>
    <n v="0"/>
    <n v="0"/>
    <n v="36"/>
    <x v="4"/>
    <x v="34"/>
    <x v="0"/>
    <s v="reference_number                "/>
    <s v="VARCHAR(23)                     "/>
    <s v="        reference_number                VARCHAR(23)                     NOT NULL,"/>
  </r>
  <r>
    <x v="2"/>
    <s v="ec_purchase"/>
    <m/>
    <x v="790"/>
    <s v="money"/>
    <n v="8"/>
    <m/>
    <n v="0"/>
    <n v="37"/>
    <x v="6"/>
    <x v="6"/>
    <x v="2"/>
    <s v="tax_amount                      "/>
    <s v="DECIMAL(19,4)                   "/>
    <s v="        tax_amount                      DECIMAL(19,4)                   NOT NULL,"/>
  </r>
  <r>
    <x v="2"/>
    <s v="ec_purchase"/>
    <m/>
    <x v="2"/>
    <s v="smalldatetime"/>
    <m/>
    <m/>
    <n v="0"/>
    <n v="38"/>
    <x v="2"/>
    <x v="2"/>
    <x v="1"/>
    <s v="refresh_date                    "/>
    <s v="DATETIME2                       "/>
    <s v="        refresh_date                    DATETIME2                       NOT NULL,"/>
  </r>
  <r>
    <x v="2"/>
    <s v="ec_purchase"/>
    <m/>
    <x v="791"/>
    <s v=""/>
    <m/>
    <m/>
    <m/>
    <n v="39"/>
    <x v="6"/>
    <x v="6"/>
    <x v="2"/>
    <s v="customer_value_added_tax        "/>
    <s v="DECIMAL(19,4)                   "/>
    <s v="        customer_value_added_tax        DECIMAL(19,4)                       NULL,"/>
  </r>
  <r>
    <x v="2"/>
    <s v="ec_purchase"/>
    <m/>
    <x v="792"/>
    <s v=""/>
    <m/>
    <m/>
    <m/>
    <n v="40"/>
    <x v="6"/>
    <x v="6"/>
    <x v="2"/>
    <s v="sales_tax_amount                "/>
    <s v="DECIMAL(19,4)                   "/>
    <s v="        sales_tax_amount                DECIMAL(19,4)                       NULL,"/>
  </r>
  <r>
    <x v="2"/>
    <s v="ec_purchase"/>
    <m/>
    <x v="793"/>
    <s v=""/>
    <n v="0"/>
    <n v="0"/>
    <n v="0"/>
    <n v="41"/>
    <x v="6"/>
    <x v="16"/>
    <x v="1"/>
    <s v="settlement_conversion_rate      "/>
    <s v="DECIMAL(15,6)                   "/>
    <s v="        settlement_conversion_rate      DECIMAL(15,6)                   NOT NULL,"/>
  </r>
  <r>
    <x v="2"/>
    <s v="ec_purchase"/>
    <m/>
    <x v="794"/>
    <s v=""/>
    <m/>
    <m/>
    <m/>
    <n v="42"/>
    <x v="7"/>
    <x v="33"/>
    <x v="4"/>
    <s v="settlement_currency_code        "/>
    <s v="#N/A                            "/>
    <s v="        settlement_currency_code        #N/A                                NULL,"/>
  </r>
  <r>
    <x v="2"/>
    <s v="ec_purchase"/>
    <m/>
    <x v="795"/>
    <s v=""/>
    <n v="0"/>
    <n v="0"/>
    <n v="0"/>
    <n v="43"/>
    <x v="6"/>
    <x v="23"/>
    <x v="2"/>
    <s v="use_tax_rate                    "/>
    <s v="DECIMAL(5,4)                    "/>
    <s v="        use_tax_rate                    DECIMAL(5,4)                    NOT NULL,"/>
  </r>
  <r>
    <x v="2"/>
    <s v="ec_purchase"/>
    <m/>
    <x v="796"/>
    <s v=""/>
    <m/>
    <m/>
    <m/>
    <n v="44"/>
    <x v="1"/>
    <x v="1"/>
    <x v="0"/>
    <s v="sales_tax_applicable_code       "/>
    <s v="CHAR(1)                         "/>
    <s v="        sales_tax_applicable_code       CHAR(1)                             NULL,"/>
  </r>
  <r>
    <x v="2"/>
    <s v="ec_trans_detail"/>
    <m/>
    <x v="759"/>
    <s v=""/>
    <n v="0"/>
    <n v="0"/>
    <n v="0"/>
    <n v="0"/>
    <x v="4"/>
    <x v="2"/>
    <x v="0"/>
    <s v="import_id                       "/>
    <s v="VARCHAR(10)                     "/>
    <s v="        rowguid                     UNIQUEIDENTIFIER ROWGUIDCOL    NOT NULL DEFAULT NEWSEQUENTIALID(),_x000d_        version_number              ROWVERSION_x000d_    )_x000d_END TRY_x000d_BEGIN CATCH_x000d_    EXEC dbo.PrintError_x000d_    EXEC dbo.LogError_x000d_END CATCH_x000d__x000d_PRINT '-- pur.ec_trans_detail'_x000d_BEGIN TRY_x000d_    CREATE TABLE pur.ec_trans_detail_x000d_    (_x000d_        import_id                       VARCHAR(10)                     NOT NULL,"/>
  </r>
  <r>
    <x v="2"/>
    <s v="ec_trans_detail"/>
    <m/>
    <x v="709"/>
    <s v=""/>
    <n v="0"/>
    <n v="0"/>
    <n v="0"/>
    <n v="1"/>
    <x v="6"/>
    <x v="14"/>
    <x v="0"/>
    <s v="card_key                        "/>
    <s v="DECIMAL(18,0)                   "/>
    <s v="        card_key                        DECIMAL(18,0)                   NOT NULL,"/>
  </r>
  <r>
    <x v="2"/>
    <s v="ec_trans_detail"/>
    <m/>
    <x v="710"/>
    <s v=" "/>
    <n v="0"/>
    <n v="0"/>
    <n v="0"/>
    <n v="2"/>
    <x v="4"/>
    <x v="4"/>
    <x v="0"/>
    <s v="organization_code               "/>
    <s v="VARCHAR(6)                      "/>
    <s v="        organization_code               VARCHAR(6)                      NOT NULL,"/>
  </r>
  <r>
    <x v="2"/>
    <s v="ec_trans_detail"/>
    <m/>
    <x v="755"/>
    <s v=""/>
    <n v="0"/>
    <n v="0"/>
    <n v="0"/>
    <n v="3"/>
    <x v="4"/>
    <x v="32"/>
    <x v="0"/>
    <s v="vendor_id                       "/>
    <s v="VARCHAR(16)                     "/>
    <s v="        vendor_id                       VARCHAR(16)                     NOT NULL,"/>
  </r>
  <r>
    <x v="2"/>
    <s v="ec_trans_detail"/>
    <m/>
    <x v="36"/>
    <s v="money"/>
    <m/>
    <m/>
    <n v="0"/>
    <n v="4"/>
    <x v="6"/>
    <x v="6"/>
    <x v="2"/>
    <s v="transaction_amount              "/>
    <s v="DECIMAL(19,4)                   "/>
    <s v="        transaction_amount              DECIMAL(19,4)                   NOT NULL,"/>
  </r>
  <r>
    <x v="2"/>
    <s v="ec_trans_detail"/>
    <m/>
    <x v="797"/>
    <s v="money"/>
    <n v="8"/>
    <m/>
    <n v="0"/>
    <n v="5"/>
    <x v="6"/>
    <x v="6"/>
    <x v="2"/>
    <s v="use_tax_amount                  "/>
    <s v="DECIMAL(19,4)                   "/>
    <s v="        use_tax_amount                  DECIMAL(19,4)                   NOT NULL,"/>
  </r>
  <r>
    <x v="2"/>
    <s v="ec_trans_detail"/>
    <m/>
    <x v="708"/>
    <s v=""/>
    <n v="0"/>
    <n v="0"/>
    <n v="0"/>
    <n v="6"/>
    <x v="4"/>
    <x v="4"/>
    <x v="0"/>
    <s v="program_code                    "/>
    <s v="VARCHAR(6)                      "/>
    <s v="        program_code                    VARCHAR(6)                      NOT NULL,"/>
  </r>
  <r>
    <x v="2"/>
    <s v="ec_trans_detail"/>
    <m/>
    <x v="661"/>
    <s v=""/>
    <n v="0"/>
    <n v="0"/>
    <n v="0"/>
    <n v="7"/>
    <x v="6"/>
    <x v="14"/>
    <x v="0"/>
    <s v="workgroup_key                   "/>
    <s v="DECIMAL(18,0)                   "/>
    <s v="        workgroup_key                   DECIMAL(18,0)                   NOT NULL,"/>
  </r>
  <r>
    <x v="2"/>
    <s v="ec_trans_detail"/>
    <m/>
    <x v="660"/>
    <s v="char"/>
    <n v="8"/>
    <m/>
    <n v="0"/>
    <n v="8"/>
    <x v="4"/>
    <x v="5"/>
    <x v="0"/>
    <s v="user_id                         "/>
    <s v="VARCHAR(8)                      "/>
    <s v="        user_id                         VARCHAR(8)                      NOT NULL,"/>
  </r>
  <r>
    <x v="2"/>
    <s v="ec_trans_detail"/>
    <m/>
    <x v="17"/>
    <s v="smalldatetime"/>
    <n v="4"/>
    <m/>
    <n v="0"/>
    <n v="9"/>
    <x v="5"/>
    <x v="3"/>
    <x v="0"/>
    <s v="transaction_date                "/>
    <s v="SMALLDATETIME                   "/>
    <s v="        transaction_date                SMALLDATETIME                   NOT NULL,"/>
  </r>
  <r>
    <x v="2"/>
    <s v="ec_trans_detail"/>
    <m/>
    <x v="489"/>
    <s v=""/>
    <n v="0"/>
    <n v="0"/>
    <n v="0"/>
    <n v="10"/>
    <x v="5"/>
    <x v="3"/>
    <x v="0"/>
    <s v="last_activity_date              "/>
    <s v="SMALLDATETIME                   "/>
    <s v="        last_activity_date              SMALLDATETIME                   NOT NULL,"/>
  </r>
  <r>
    <x v="2"/>
    <s v="ec_trans_detail"/>
    <m/>
    <x v="798"/>
    <s v="text"/>
    <n v="10"/>
    <n v="0"/>
    <n v="1"/>
    <n v="11"/>
    <x v="4"/>
    <x v="21"/>
    <x v="0"/>
    <s v="comment                         "/>
    <s v="VARCHAR(255)                    "/>
    <s v="        comment                         VARCHAR(255)                        NULL,"/>
  </r>
  <r>
    <x v="2"/>
    <s v="ec_trans_detail"/>
    <m/>
    <x v="799"/>
    <s v=""/>
    <n v="0"/>
    <n v="0"/>
    <n v="0"/>
    <n v="12"/>
    <x v="7"/>
    <x v="33"/>
    <x v="4"/>
    <s v="merchant_state                  "/>
    <s v="#N/A                            "/>
    <s v="        merchant_state                  #N/A                            NOT NULL,"/>
  </r>
  <r>
    <x v="2"/>
    <s v="ec_trans_detail"/>
    <m/>
    <x v="800"/>
    <s v=""/>
    <n v="0"/>
    <n v="0"/>
    <n v="0"/>
    <n v="13"/>
    <x v="1"/>
    <x v="1"/>
    <x v="0"/>
    <s v="use_tax_flag                    "/>
    <s v="CHAR(1)                         "/>
    <s v="        use_tax_flag                    CHAR(1)                         NOT NULL,"/>
  </r>
  <r>
    <x v="2"/>
    <s v="ec_trans_detail"/>
    <m/>
    <x v="2"/>
    <s v="smalldatetime"/>
    <m/>
    <m/>
    <n v="0"/>
    <n v="14"/>
    <x v="2"/>
    <x v="2"/>
    <x v="1"/>
    <s v="refresh_date                    "/>
    <s v="DATETIME2                       "/>
    <s v="        refresh_date                    DATETIME2                       NOT NULL,"/>
  </r>
  <r>
    <x v="2"/>
    <s v="ec_trans_detail"/>
    <m/>
    <x v="801"/>
    <s v=""/>
    <n v="0"/>
    <n v="0"/>
    <n v="0"/>
    <n v="15"/>
    <x v="3"/>
    <x v="3"/>
    <x v="0"/>
    <s v="transaction_sequence            "/>
    <s v="INTEGER                         "/>
    <s v="        transaction_sequence            INTEGER                         NOT NULL,"/>
  </r>
  <r>
    <x v="2"/>
    <s v="ec_trans_detail"/>
    <m/>
    <x v="706"/>
    <s v=""/>
    <n v="0"/>
    <n v="0"/>
    <n v="0"/>
    <n v="16"/>
    <x v="4"/>
    <x v="4"/>
    <x v="0"/>
    <s v="account_code                    "/>
    <s v="VARCHAR(6)                      "/>
    <s v="        account_code                    VARCHAR(6)                      NOT NULL,"/>
  </r>
  <r>
    <x v="2"/>
    <s v="ec_trans_detail"/>
    <m/>
    <x v="6"/>
    <s v="char"/>
    <n v="10"/>
    <n v="0"/>
    <n v="0"/>
    <n v="17"/>
    <x v="1"/>
    <x v="2"/>
    <x v="0"/>
    <s v="account_index                   "/>
    <s v="CHAR(10)                        "/>
    <s v="        account_index                   CHAR(10)                        NOT NULL,"/>
  </r>
  <r>
    <x v="2"/>
    <s v="ec_trans_detail"/>
    <m/>
    <x v="802"/>
    <s v=""/>
    <n v="0"/>
    <n v="0"/>
    <n v="0"/>
    <n v="18"/>
    <x v="1"/>
    <x v="1"/>
    <x v="0"/>
    <s v="equipment_flag                  "/>
    <s v="CHAR(1)                         "/>
    <s v="        equipment_flag                  CHAR(1)                         NOT NULL,"/>
  </r>
  <r>
    <x v="2"/>
    <s v="ec_trans_detail"/>
    <m/>
    <x v="803"/>
    <s v=""/>
    <n v="0"/>
    <n v="0"/>
    <n v="0"/>
    <n v="19"/>
    <x v="4"/>
    <x v="7"/>
    <x v="0"/>
    <s v="transaction_description         "/>
    <s v="VARCHAR(35)                     "/>
    <s v="        transaction_description         VARCHAR(35)                     NOT NULL,"/>
  </r>
  <r>
    <x v="2"/>
    <s v="ec_trans_detail"/>
    <m/>
    <x v="707"/>
    <s v=""/>
    <n v="0"/>
    <n v="0"/>
    <n v="0"/>
    <n v="20"/>
    <x v="4"/>
    <x v="4"/>
    <x v="0"/>
    <s v="location_code                   "/>
    <s v="VARCHAR(6)                      "/>
    <s v="        location_code                   VARCHAR(6)                      NOT NULL,"/>
  </r>
  <r>
    <x v="2"/>
    <s v="ec_trans_detail"/>
    <m/>
    <x v="758"/>
    <s v=""/>
    <n v="0"/>
    <n v="0"/>
    <n v="0"/>
    <n v="21"/>
    <x v="1"/>
    <x v="2"/>
    <x v="0"/>
    <s v="transaction_id                  "/>
    <s v="CHAR(10)                        "/>
    <s v="        transaction_id                  CHAR(10)                        NOT NULL,"/>
  </r>
  <r>
    <x v="2"/>
    <s v="ec_trans_detail"/>
    <m/>
    <x v="245"/>
    <s v="char"/>
    <n v="1"/>
    <n v="0"/>
    <n v="1"/>
    <n v="22"/>
    <x v="1"/>
    <x v="4"/>
    <x v="0"/>
    <s v="fund_code                       "/>
    <s v="CHAR(6)                         "/>
    <s v="        fund_code                       CHAR(6)                             NULL,"/>
  </r>
  <r>
    <x v="2"/>
    <s v="ec_transaction_reviewer"/>
    <m/>
    <x v="489"/>
    <s v=""/>
    <n v="0"/>
    <n v="0"/>
    <n v="0"/>
    <n v="0"/>
    <x v="5"/>
    <x v="3"/>
    <x v="0"/>
    <s v="last_activity_date              "/>
    <s v="SMALLDATETIME                   "/>
    <s v="        rowguid                     UNIQUEIDENTIFIER ROWGUIDCOL    NOT NULL DEFAULT NEWSEQUENTIALID(),_x000d_        version_number              ROWVERSION_x000d_    )_x000d_END TRY_x000d_BEGIN CATCH_x000d_    EXEC dbo.PrintError_x000d_    EXEC dbo.LogError_x000d_END CATCH_x000d__x000d_PRINT '-- pur.ec_transaction_reviewer'_x000d_BEGIN TRY_x000d_    CREATE TABLE pur.ec_transaction_reviewer_x000d_    (_x000d_        last_activity_date              SMALLDATETIME                   NOT NULL,"/>
  </r>
  <r>
    <x v="2"/>
    <s v="ec_transaction_reviewer"/>
    <m/>
    <x v="662"/>
    <s v="char"/>
    <n v="4"/>
    <n v="0"/>
    <n v="0"/>
    <n v="1"/>
    <x v="4"/>
    <x v="4"/>
    <x v="0"/>
    <s v="home_department_code            "/>
    <s v="VARCHAR(6)                      "/>
    <s v="        home_department_code            VARCHAR(6)                      NOT NULL,"/>
  </r>
  <r>
    <x v="2"/>
    <s v="ec_transaction_reviewer"/>
    <m/>
    <x v="669"/>
    <s v=""/>
    <n v="0"/>
    <n v="0"/>
    <n v="0"/>
    <n v="2"/>
    <x v="6"/>
    <x v="14"/>
    <x v="0"/>
    <s v="person_key                      "/>
    <s v="DECIMAL(18,0)                   "/>
    <s v="        person_key                      DECIMAL(18,0)                   NOT NULL,"/>
  </r>
  <r>
    <x v="2"/>
    <s v="ec_transaction_reviewer"/>
    <m/>
    <x v="672"/>
    <s v="none"/>
    <n v="0"/>
    <n v="0"/>
    <n v="0"/>
    <n v="3"/>
    <x v="4"/>
    <x v="15"/>
    <x v="0"/>
    <s v="phone_number                    "/>
    <s v="VARCHAR(17)                     "/>
    <s v="        phone_number                    VARCHAR(17)                     NOT NULL,"/>
  </r>
  <r>
    <x v="2"/>
    <s v="ec_transaction_reviewer"/>
    <m/>
    <x v="666"/>
    <s v=""/>
    <n v="0"/>
    <n v="0"/>
    <n v="0"/>
    <n v="4"/>
    <x v="4"/>
    <x v="13"/>
    <x v="0"/>
    <s v="campus_id                       "/>
    <s v="VARCHAR(9)                      "/>
    <s v="        campus_id                       VARCHAR(9)                      NOT NULL,"/>
  </r>
  <r>
    <x v="2"/>
    <s v="ec_transaction_reviewer"/>
    <m/>
    <x v="19"/>
    <s v="char"/>
    <n v="35"/>
    <m/>
    <n v="0"/>
    <n v="5"/>
    <x v="4"/>
    <x v="7"/>
    <x v="0"/>
    <s v="description                     "/>
    <s v="VARCHAR(35)                     "/>
    <s v="        description                     VARCHAR(35)                     NOT NULL,"/>
  </r>
  <r>
    <x v="2"/>
    <s v="ec_transaction_reviewer"/>
    <m/>
    <x v="665"/>
    <s v=""/>
    <n v="0"/>
    <n v="0"/>
    <n v="0"/>
    <n v="6"/>
    <x v="6"/>
    <x v="14"/>
    <x v="0"/>
    <s v="role_key                        "/>
    <s v="DECIMAL(18,0)                   "/>
    <s v="        role_key                        DECIMAL(18,0)                   NOT NULL,"/>
  </r>
  <r>
    <x v="2"/>
    <s v="ec_transaction_reviewer"/>
    <m/>
    <x v="663"/>
    <s v=""/>
    <n v="0"/>
    <n v="0"/>
    <n v="0"/>
    <n v="7"/>
    <x v="4"/>
    <x v="4"/>
    <x v="0"/>
    <s v="mail_drop                       "/>
    <s v="VARCHAR(6)                      "/>
    <s v="        mail_drop                       VARCHAR(6)                      NOT NULL,"/>
  </r>
  <r>
    <x v="2"/>
    <s v="ec_transaction_reviewer"/>
    <m/>
    <x v="661"/>
    <s v=""/>
    <n v="0"/>
    <n v="0"/>
    <n v="0"/>
    <n v="8"/>
    <x v="6"/>
    <x v="14"/>
    <x v="0"/>
    <s v="workgroup_key                   "/>
    <s v="DECIMAL(18,0)                   "/>
    <s v="        workgroup_key                   DECIMAL(18,0)                   NOT NULL,"/>
  </r>
  <r>
    <x v="2"/>
    <s v="ec_transaction_reviewer"/>
    <m/>
    <x v="2"/>
    <s v="smalldatetime"/>
    <m/>
    <m/>
    <n v="0"/>
    <n v="9"/>
    <x v="2"/>
    <x v="2"/>
    <x v="1"/>
    <s v="refresh_date                    "/>
    <s v="DATETIME2                       "/>
    <s v="        refresh_date                    DATETIME2                       NOT NULL,"/>
  </r>
  <r>
    <x v="2"/>
    <s v="ec_transaction_reviewer"/>
    <m/>
    <x v="658"/>
    <s v=""/>
    <n v="0"/>
    <n v="0"/>
    <n v="0"/>
    <n v="10"/>
    <x v="4"/>
    <x v="29"/>
    <x v="0"/>
    <s v="card_name                       "/>
    <s v="VARCHAR(24)                     "/>
    <s v="        card_name                       VARCHAR(24)                     NOT NULL,"/>
  </r>
  <r>
    <x v="2"/>
    <s v="ec_transaction_reviewer"/>
    <m/>
    <x v="671"/>
    <s v=""/>
    <n v="0"/>
    <n v="0"/>
    <n v="0"/>
    <n v="11"/>
    <x v="4"/>
    <x v="1"/>
    <x v="0"/>
    <s v="emp_status_cd                   "/>
    <s v="VARCHAR(1)                      "/>
    <s v="        emp_status_cd                   VARCHAR(1)                      NOT NULL,"/>
  </r>
  <r>
    <x v="2"/>
    <s v="ec_transaction_reviewer"/>
    <m/>
    <x v="668"/>
    <s v="char"/>
    <n v="28"/>
    <m/>
    <n v="0"/>
    <n v="12"/>
    <x v="4"/>
    <x v="31"/>
    <x v="0"/>
    <s v="email_address                   "/>
    <s v="VARCHAR(40)                     "/>
    <s v="        email_address                   VARCHAR(40)                     NOT NULL,"/>
  </r>
  <r>
    <x v="2"/>
    <s v="ec_transaction_reviewer"/>
    <m/>
    <x v="667"/>
    <s v=""/>
    <n v="0"/>
    <n v="0"/>
    <n v="0"/>
    <n v="13"/>
    <x v="4"/>
    <x v="30"/>
    <x v="0"/>
    <s v="name_comp                       "/>
    <s v="VARCHAR(26)                     "/>
    <s v="        name_comp                       VARCHAR(26)                     NOT NULL,"/>
  </r>
  <r>
    <x v="2"/>
    <s v="ec_transaction_reviewer"/>
    <m/>
    <x v="670"/>
    <s v=" "/>
    <n v="0"/>
    <n v="0"/>
    <n v="0"/>
    <n v="14"/>
    <x v="6"/>
    <x v="14"/>
    <x v="0"/>
    <s v="affiliate_id                    "/>
    <s v="DECIMAL(18,0)                   "/>
    <s v="        affiliate_id                    DECIMAL(18,0)                   NOT NULL,"/>
  </r>
  <r>
    <x v="2"/>
    <s v="ec_transaction_reviewer"/>
    <m/>
    <x v="664"/>
    <s v=" "/>
    <n v="0"/>
    <n v="0"/>
    <n v="0"/>
    <n v="15"/>
    <x v="4"/>
    <x v="13"/>
    <x v="0"/>
    <s v="employee_id                     "/>
    <s v="VARCHAR(9)                      "/>
    <s v="        employee_id                     VARCHAR(9)                      NOT NULL,"/>
  </r>
  <r>
    <x v="2"/>
    <s v="ec_transaction_reviewer"/>
    <m/>
    <x v="659"/>
    <s v=""/>
    <n v="0"/>
    <n v="0"/>
    <n v="0"/>
    <n v="16"/>
    <x v="4"/>
    <x v="12"/>
    <x v="0"/>
    <s v="name_salutary                   "/>
    <s v="VARCHAR(60)                     "/>
    <s v="        name_salutary                   VARCHAR(60)                     NOT NULL,"/>
  </r>
  <r>
    <x v="2"/>
    <s v="ec_transaction_reviewer"/>
    <m/>
    <x v="660"/>
    <s v="char"/>
    <n v="8"/>
    <m/>
    <n v="0"/>
    <n v="17"/>
    <x v="4"/>
    <x v="5"/>
    <x v="0"/>
    <s v="user_id                         "/>
    <s v="VARCHAR(8)                      "/>
    <s v="        user_id                         VARCHAR(8)                      NOT NULL,"/>
  </r>
  <r>
    <x v="2"/>
    <s v="f_period_index"/>
    <m/>
    <x v="56"/>
    <s v=""/>
    <m/>
    <m/>
    <m/>
    <n v="0"/>
    <x v="1"/>
    <x v="4"/>
    <x v="0"/>
    <s v="pp_program                      "/>
    <s v="CHAR(6)                         "/>
    <s v="        rowguid                     UNIQUEIDENTIFIER ROWGUIDCOL    NOT NULL DEFAULT NEWSEQUENTIALID(),_x000d_        version_number              ROWVERSION_x000d_    )_x000d_END TRY_x000d_BEGIN CATCH_x000d_    EXEC dbo.PrintError_x000d_    EXEC dbo.LogError_x000d_END CATCH_x000d__x000d_PRINT '-- pur.f_period_index'_x000d_BEGIN TRY_x000d_    CREATE TABLE pur.f_period_index_x000d_    (_x000d_        pp_program                      CHAR(6)                             NULL,"/>
  </r>
  <r>
    <x v="2"/>
    <s v="f_period_index"/>
    <m/>
    <x v="53"/>
    <s v=""/>
    <m/>
    <m/>
    <m/>
    <n v="1"/>
    <x v="1"/>
    <x v="4"/>
    <x v="0"/>
    <s v="pa_account                      "/>
    <s v="CHAR(6)                         "/>
    <s v="        pa_account                      CHAR(6)                             NULL,"/>
  </r>
  <r>
    <x v="2"/>
    <s v="f_period_index"/>
    <m/>
    <x v="2"/>
    <s v="smalldatetime"/>
    <m/>
    <m/>
    <n v="0"/>
    <n v="2"/>
    <x v="2"/>
    <x v="2"/>
    <x v="1"/>
    <s v="refresh_date                    "/>
    <s v="DATETIME2                       "/>
    <s v="        refresh_date                    DATETIME2                       NOT NULL,"/>
  </r>
  <r>
    <x v="2"/>
    <s v="f_period_index"/>
    <m/>
    <x v="52"/>
    <s v=""/>
    <m/>
    <m/>
    <m/>
    <n v="3"/>
    <x v="1"/>
    <x v="2"/>
    <x v="0"/>
    <s v="pi_account_index                "/>
    <s v="CHAR(10)                        "/>
    <s v="        pi_account_index                CHAR(10)                            NULL,"/>
  </r>
  <r>
    <x v="2"/>
    <s v="f_period_index"/>
    <m/>
    <x v="5"/>
    <s v=""/>
    <m/>
    <m/>
    <m/>
    <n v="4"/>
    <x v="3"/>
    <x v="3"/>
    <x v="0"/>
    <s v="full_accounting_period          "/>
    <s v="INTEGER                         "/>
    <s v="        full_accounting_period          INTEGER                             NULL,"/>
  </r>
  <r>
    <x v="2"/>
    <s v="f_period_index"/>
    <m/>
    <x v="58"/>
    <s v=""/>
    <m/>
    <m/>
    <m/>
    <n v="5"/>
    <x v="1"/>
    <x v="4"/>
    <x v="0"/>
    <s v="pf_fund                         "/>
    <s v="CHAR(6)                         "/>
    <s v="        pf_fund                         CHAR(6)                             NULL,"/>
  </r>
  <r>
    <x v="2"/>
    <s v="f_period_index"/>
    <m/>
    <x v="51"/>
    <s v=""/>
    <m/>
    <m/>
    <m/>
    <n v="6"/>
    <x v="1"/>
    <x v="4"/>
    <x v="0"/>
    <s v="pl_location                     "/>
    <s v="CHAR(6)                         "/>
    <s v="        pl_location                     CHAR(6)                             NULL,"/>
  </r>
  <r>
    <x v="2"/>
    <s v="f_period_index"/>
    <m/>
    <x v="0"/>
    <s v="smallint"/>
    <m/>
    <n v="0"/>
    <n v="0"/>
    <n v="7"/>
    <x v="0"/>
    <x v="0"/>
    <x v="0"/>
    <s v="accounting_period               "/>
    <s v="SMALLINT                        "/>
    <s v="        accounting_period               SMALLINT                        NOT NULL,"/>
  </r>
  <r>
    <x v="2"/>
    <s v="f_period_index"/>
    <m/>
    <x v="138"/>
    <s v=""/>
    <m/>
    <m/>
    <m/>
    <n v="8"/>
    <x v="4"/>
    <x v="7"/>
    <x v="0"/>
    <s v="pi_title                        "/>
    <s v="VARCHAR(35)                     "/>
    <s v="        pi_title                        VARCHAR(35)                         NULL,"/>
  </r>
  <r>
    <x v="2"/>
    <s v="f_period_index"/>
    <m/>
    <x v="137"/>
    <s v=""/>
    <m/>
    <m/>
    <m/>
    <n v="9"/>
    <x v="5"/>
    <x v="3"/>
    <x v="0"/>
    <s v="pi_effective_date               "/>
    <s v="SMALLDATETIME                   "/>
    <s v="        pi_effective_date               SMALLDATETIME                       NULL,"/>
  </r>
  <r>
    <x v="2"/>
    <s v="f_period_index"/>
    <m/>
    <x v="57"/>
    <s v=""/>
    <m/>
    <m/>
    <m/>
    <n v="10"/>
    <x v="1"/>
    <x v="4"/>
    <x v="0"/>
    <s v="po_organization                 "/>
    <s v="CHAR(6)                         "/>
    <s v="        po_organization                 CHAR(6)                             NULL,"/>
  </r>
  <r>
    <x v="2"/>
    <s v="f_period_program"/>
    <m/>
    <x v="148"/>
    <s v=""/>
    <m/>
    <m/>
    <m/>
    <n v="0"/>
    <x v="4"/>
    <x v="7"/>
    <x v="0"/>
    <s v="pp_title                        "/>
    <s v="VARCHAR(35)                     "/>
    <s v="        rowguid                     UNIQUEIDENTIFIER ROWGUIDCOL    NOT NULL DEFAULT NEWSEQUENTIALID(),_x000d_        version_number              ROWVERSION_x000d_    )_x000d_END TRY_x000d_BEGIN CATCH_x000d_    EXEC dbo.PrintError_x000d_    EXEC dbo.LogError_x000d_END CATCH_x000d__x000d_PRINT '-- pur.f_period_program'_x000d_BEGIN TRY_x000d_    CREATE TABLE pur.f_period_program_x000d_    (_x000d_        pp_title                        VARCHAR(35)                         NULL,"/>
  </r>
  <r>
    <x v="2"/>
    <s v="f_period_program"/>
    <m/>
    <x v="56"/>
    <s v=""/>
    <m/>
    <m/>
    <m/>
    <n v="1"/>
    <x v="1"/>
    <x v="4"/>
    <x v="0"/>
    <s v="pp_program                      "/>
    <s v="CHAR(6)                         "/>
    <s v="        pp_program                      CHAR(6)                             NULL,"/>
  </r>
  <r>
    <x v="2"/>
    <s v="f_period_program"/>
    <m/>
    <x v="2"/>
    <s v="smalldatetime"/>
    <m/>
    <m/>
    <n v="0"/>
    <n v="2"/>
    <x v="2"/>
    <x v="2"/>
    <x v="1"/>
    <s v="refresh_date                    "/>
    <s v="DATETIME2                       "/>
    <s v="        refresh_date                    DATETIME2                       NOT NULL,"/>
  </r>
  <r>
    <x v="2"/>
    <s v="f_period_program"/>
    <m/>
    <x v="147"/>
    <s v=""/>
    <m/>
    <m/>
    <m/>
    <n v="3"/>
    <x v="1"/>
    <x v="4"/>
    <x v="0"/>
    <s v="pp_predecessor                  "/>
    <s v="CHAR(6)                         "/>
    <s v="        pp_predecessor                  CHAR(6)                             NULL,"/>
  </r>
  <r>
    <x v="2"/>
    <s v="f_period_program"/>
    <m/>
    <x v="146"/>
    <s v=""/>
    <m/>
    <m/>
    <m/>
    <n v="4"/>
    <x v="5"/>
    <x v="3"/>
    <x v="0"/>
    <s v="pp_effective_date               "/>
    <s v="SMALLDATETIME                   "/>
    <s v="        pp_effective_date               SMALLDATETIME                       NULL,"/>
  </r>
  <r>
    <x v="2"/>
    <s v="f_period_program"/>
    <m/>
    <x v="0"/>
    <s v="smallint"/>
    <m/>
    <n v="0"/>
    <n v="0"/>
    <n v="5"/>
    <x v="0"/>
    <x v="0"/>
    <x v="0"/>
    <s v="accounting_period               "/>
    <s v="SMALLINT                        "/>
    <s v="        accounting_period               SMALLINT                        NOT NULL,"/>
  </r>
  <r>
    <x v="2"/>
    <s v="f_period_program"/>
    <m/>
    <x v="5"/>
    <s v=""/>
    <m/>
    <m/>
    <m/>
    <n v="6"/>
    <x v="3"/>
    <x v="3"/>
    <x v="0"/>
    <s v="full_accounting_period          "/>
    <s v="INTEGER                         "/>
    <s v="        full_accounting_period          INTEGER                             NULL,"/>
  </r>
  <r>
    <x v="2"/>
    <s v="pu_buyer"/>
    <m/>
    <x v="804"/>
    <s v="char"/>
    <n v="17"/>
    <m/>
    <n v="0"/>
    <n v="0"/>
    <x v="4"/>
    <x v="15"/>
    <x v="0"/>
    <s v="buy_buyer_phone                 "/>
    <s v="VARCHAR(17)                     "/>
    <s v="        rowguid                     UNIQUEIDENTIFIER ROWGUIDCOL    NOT NULL DEFAULT NEWSEQUENTIALID(),_x000d_        version_number              ROWVERSION_x000d_    )_x000d_END TRY_x000d_BEGIN CATCH_x000d_    EXEC dbo.PrintError_x000d_    EXEC dbo.LogError_x000d_END CATCH_x000d__x000d_PRINT '-- pur.pu_buyer'_x000d_BEGIN TRY_x000d_    CREATE TABLE pur.pu_buyer_x000d_    (_x000d_        buy_buyer_phone                 VARCHAR(17)                     NOT NULL,"/>
  </r>
  <r>
    <x v="2"/>
    <s v="pu_buyer"/>
    <m/>
    <x v="805"/>
    <s v="char"/>
    <n v="10"/>
    <m/>
    <n v="0"/>
    <n v="1"/>
    <x v="1"/>
    <x v="2"/>
    <x v="0"/>
    <s v="buy_buyer_pid                   "/>
    <s v="CHAR(10)                        "/>
    <s v="        buy_buyer_pid                   CHAR(10)                        NOT NULL,"/>
  </r>
  <r>
    <x v="2"/>
    <s v="pu_buyer"/>
    <m/>
    <x v="806"/>
    <s v="smalldatetime"/>
    <n v="4"/>
    <m/>
    <n v="0"/>
    <n v="2"/>
    <x v="2"/>
    <x v="2"/>
    <x v="1"/>
    <s v="buy_timestamp                   "/>
    <s v="DATETIME2                       "/>
    <s v="        buy_timestamp                   DATETIME2                       NOT NULL,"/>
  </r>
  <r>
    <x v="2"/>
    <s v="pu_buyer"/>
    <m/>
    <x v="2"/>
    <s v="smalldatetime"/>
    <m/>
    <m/>
    <n v="0"/>
    <n v="3"/>
    <x v="2"/>
    <x v="2"/>
    <x v="1"/>
    <s v="refresh_date                    "/>
    <s v="DATETIME2                       "/>
    <s v="        refresh_date                    DATETIME2                       NOT NULL,"/>
  </r>
  <r>
    <x v="2"/>
    <s v="pu_buyer"/>
    <m/>
    <x v="807"/>
    <s v="char"/>
    <n v="35"/>
    <m/>
    <n v="0"/>
    <n v="4"/>
    <x v="1"/>
    <x v="7"/>
    <x v="0"/>
    <s v="buy_buyer_name                  "/>
    <s v="CHAR(35)                        "/>
    <s v="        buy_buyer_name                  CHAR(35)                        NOT NULL,"/>
  </r>
  <r>
    <x v="2"/>
    <s v="pu_buyer"/>
    <m/>
    <x v="808"/>
    <s v="char"/>
    <n v="4"/>
    <m/>
    <n v="0"/>
    <n v="5"/>
    <x v="1"/>
    <x v="3"/>
    <x v="0"/>
    <s v="buy_buyer_code                  "/>
    <s v="CHAR(4)                         "/>
    <s v="        buy_buyer_code                  CHAR(4)                         NOT NULL,"/>
  </r>
  <r>
    <x v="2"/>
    <s v="pu_poaccount"/>
    <m/>
    <x v="809"/>
    <s v="char"/>
    <n v="4"/>
    <m/>
    <n v="0"/>
    <n v="0"/>
    <x v="1"/>
    <x v="3"/>
    <x v="0"/>
    <s v="poa_rule_class_code             "/>
    <s v="CHAR(4)                         "/>
    <s v="        rowguid                     UNIQUEIDENTIFIER ROWGUIDCOL    NOT NULL DEFAULT NEWSEQUENTIALID(),_x000d_        version_number              ROWVERSION_x000d_    )_x000d_END TRY_x000d_BEGIN CATCH_x000d_    EXEC dbo.PrintError_x000d_    EXEC dbo.LogError_x000d_END CATCH_x000d__x000d_PRINT '-- pur.pu_poaccount'_x000d_BEGIN TRY_x000d_    CREATE TABLE pur.pu_poaccount_x000d_    (_x000d_        poa_rule_class_code             CHAR(4)                         NOT NULL,"/>
  </r>
  <r>
    <x v="2"/>
    <s v="pu_poaccount"/>
    <m/>
    <x v="810"/>
    <s v="char"/>
    <n v="4"/>
    <m/>
    <n v="0"/>
    <n v="1"/>
    <x v="1"/>
    <x v="3"/>
    <x v="0"/>
    <s v="poa_tax_rule_class              "/>
    <s v="CHAR(4)                         "/>
    <s v="        poa_tax_rule_class              CHAR(4)                         NOT NULL,"/>
  </r>
  <r>
    <x v="2"/>
    <s v="pu_poaccount"/>
    <m/>
    <x v="53"/>
    <s v="char"/>
    <n v="6"/>
    <m/>
    <n v="0"/>
    <n v="2"/>
    <x v="1"/>
    <x v="4"/>
    <x v="0"/>
    <s v="pa_account                      "/>
    <s v="CHAR(6)                         "/>
    <s v="        pa_account                      CHAR(6)                         NOT NULL,"/>
  </r>
  <r>
    <x v="2"/>
    <s v="pu_poaccount"/>
    <m/>
    <x v="811"/>
    <s v="char"/>
    <n v="8"/>
    <m/>
    <n v="0"/>
    <n v="3"/>
    <x v="1"/>
    <x v="5"/>
    <x v="0"/>
    <s v="poh_number                      "/>
    <s v="CHAR(8)                         "/>
    <s v="        poh_number                      CHAR(8)                         NOT NULL,"/>
  </r>
  <r>
    <x v="2"/>
    <s v="pu_poaccount"/>
    <m/>
    <x v="5"/>
    <s v="int"/>
    <n v="4"/>
    <m/>
    <n v="1"/>
    <n v="4"/>
    <x v="3"/>
    <x v="3"/>
    <x v="0"/>
    <s v="full_accounting_period          "/>
    <s v="INTEGER                         "/>
    <s v="        full_accounting_period          INTEGER                             NULL,"/>
  </r>
  <r>
    <x v="2"/>
    <s v="pu_poaccount"/>
    <m/>
    <x v="812"/>
    <s v="char"/>
    <n v="3"/>
    <m/>
    <n v="0"/>
    <n v="5"/>
    <x v="1"/>
    <x v="9"/>
    <x v="0"/>
    <s v="poh_change_sequence_number      "/>
    <s v="CHAR(3)                         "/>
    <s v="        poh_change_sequence_number      CHAR(3)                         NOT NULL,"/>
  </r>
  <r>
    <x v="2"/>
    <s v="pu_poaccount"/>
    <m/>
    <x v="0"/>
    <s v="smallint"/>
    <m/>
    <n v="0"/>
    <n v="0"/>
    <n v="6"/>
    <x v="0"/>
    <x v="0"/>
    <x v="0"/>
    <s v="accounting_period               "/>
    <s v="SMALLINT                        "/>
    <s v="        accounting_period               SMALLINT                        NOT NULL,"/>
  </r>
  <r>
    <x v="2"/>
    <s v="pu_poaccount"/>
    <m/>
    <x v="813"/>
    <s v="smallint"/>
    <n v="2"/>
    <m/>
    <n v="0"/>
    <n v="7"/>
    <x v="0"/>
    <x v="0"/>
    <x v="0"/>
    <s v="poi_item_number                 "/>
    <s v="SMALLINT                        "/>
    <s v="        poi_item_number                 SMALLINT                        NOT NULL,"/>
  </r>
  <r>
    <x v="2"/>
    <s v="pu_poaccount"/>
    <m/>
    <x v="52"/>
    <s v="char"/>
    <n v="10"/>
    <n v="0"/>
    <n v="0"/>
    <n v="8"/>
    <x v="1"/>
    <x v="2"/>
    <x v="0"/>
    <s v="pi_account_index                "/>
    <s v="CHAR(10)                        "/>
    <s v="        pi_account_index                CHAR(10)                        NOT NULL,"/>
  </r>
  <r>
    <x v="2"/>
    <s v="pu_poaccount"/>
    <m/>
    <x v="2"/>
    <s v="smalldatetime"/>
    <m/>
    <m/>
    <n v="0"/>
    <n v="9"/>
    <x v="2"/>
    <x v="2"/>
    <x v="1"/>
    <s v="refresh_date                    "/>
    <s v="DATETIME2                       "/>
    <s v="        refresh_date                    DATETIME2                       NOT NULL,"/>
  </r>
  <r>
    <x v="2"/>
    <s v="pu_poaccount"/>
    <m/>
    <x v="814"/>
    <s v="money"/>
    <n v="8"/>
    <m/>
    <n v="0"/>
    <n v="10"/>
    <x v="6"/>
    <x v="6"/>
    <x v="2"/>
    <s v="poa_tax_amount                  "/>
    <s v="DECIMAL(19,4)                   "/>
    <s v="        poa_tax_amount                  DECIMAL(19,4)                   NOT NULL,"/>
  </r>
  <r>
    <x v="2"/>
    <s v="pu_poaccount"/>
    <m/>
    <x v="815"/>
    <s v="char"/>
    <n v="4"/>
    <m/>
    <n v="0"/>
    <n v="11"/>
    <x v="1"/>
    <x v="3"/>
    <x v="0"/>
    <s v="poa_discount_rule_class         "/>
    <s v="CHAR(4)                         "/>
    <s v="        poa_discount_rule_class         CHAR(4)                         NOT NULL,"/>
  </r>
  <r>
    <x v="2"/>
    <s v="pu_poaccount"/>
    <m/>
    <x v="816"/>
    <s v="money"/>
    <n v="8"/>
    <m/>
    <n v="0"/>
    <n v="12"/>
    <x v="6"/>
    <x v="6"/>
    <x v="2"/>
    <s v="poa_amount                      "/>
    <s v="DECIMAL(19,4)                   "/>
    <s v="        poa_amount                      DECIMAL(19,4)                   NOT NULL,"/>
  </r>
  <r>
    <x v="2"/>
    <s v="pu_poaccount"/>
    <m/>
    <x v="817"/>
    <s v="char"/>
    <n v="4"/>
    <m/>
    <n v="0"/>
    <n v="13"/>
    <x v="1"/>
    <x v="3"/>
    <x v="0"/>
    <s v="poa_addl_charge_rule_class      "/>
    <s v="CHAR(4)                         "/>
    <s v="        poa_addl_charge_rule_class      CHAR(4)                         NOT NULL,"/>
  </r>
  <r>
    <x v="2"/>
    <s v="pu_poaccount"/>
    <m/>
    <x v="818"/>
    <s v="money"/>
    <n v="8"/>
    <m/>
    <n v="0"/>
    <n v="14"/>
    <x v="6"/>
    <x v="6"/>
    <x v="2"/>
    <s v="poa_additional_charge           "/>
    <s v="DECIMAL(19,4)                   "/>
    <s v="        poa_additional_charge           DECIMAL(19,4)                   NOT NULL,"/>
  </r>
  <r>
    <x v="2"/>
    <s v="pu_poaccount"/>
    <m/>
    <x v="819"/>
    <s v="smallint"/>
    <n v="2"/>
    <m/>
    <n v="0"/>
    <n v="15"/>
    <x v="0"/>
    <x v="0"/>
    <x v="0"/>
    <s v="poa_account_sequence_number     "/>
    <s v="SMALLINT                        "/>
    <s v="        poa_account_sequence_number     SMALLINT                        NOT NULL,"/>
  </r>
  <r>
    <x v="2"/>
    <s v="pu_poaccount"/>
    <m/>
    <x v="820"/>
    <s v="char"/>
    <n v="1"/>
    <m/>
    <n v="0"/>
    <n v="16"/>
    <x v="1"/>
    <x v="1"/>
    <x v="0"/>
    <s v="poa_account_error_indicator     "/>
    <s v="CHAR(1)                         "/>
    <s v="        poa_account_error_indicator     CHAR(1)                         NOT NULL,"/>
  </r>
  <r>
    <x v="2"/>
    <s v="pu_poaccount"/>
    <m/>
    <x v="58"/>
    <s v="char"/>
    <n v="6"/>
    <n v="0"/>
    <n v="0"/>
    <n v="17"/>
    <x v="1"/>
    <x v="4"/>
    <x v="0"/>
    <s v="pf_fund                         "/>
    <s v="CHAR(6)                         "/>
    <s v="        pf_fund                         CHAR(6)                         NOT NULL,"/>
  </r>
  <r>
    <x v="2"/>
    <s v="pu_poaccount"/>
    <m/>
    <x v="57"/>
    <s v="char"/>
    <n v="6"/>
    <m/>
    <n v="0"/>
    <n v="18"/>
    <x v="1"/>
    <x v="4"/>
    <x v="0"/>
    <s v="po_organization                 "/>
    <s v="CHAR(6)                         "/>
    <s v="        po_organization                 CHAR(6)                         NOT NULL,"/>
  </r>
  <r>
    <x v="2"/>
    <s v="pu_poaccount"/>
    <m/>
    <x v="56"/>
    <s v="char"/>
    <n v="6"/>
    <m/>
    <n v="0"/>
    <n v="19"/>
    <x v="1"/>
    <x v="4"/>
    <x v="0"/>
    <s v="pp_program                      "/>
    <s v="CHAR(6)                         "/>
    <s v="        pp_program                      CHAR(6)                         NOT NULL,"/>
  </r>
  <r>
    <x v="2"/>
    <s v="pu_poheader"/>
    <m/>
    <x v="808"/>
    <s v="char"/>
    <n v="4"/>
    <m/>
    <n v="0"/>
    <n v="0"/>
    <x v="1"/>
    <x v="3"/>
    <x v="0"/>
    <s v="buy_buyer_code                  "/>
    <s v="CHAR(4)                         "/>
    <s v="        rowguid                     UNIQUEIDENTIFIER ROWGUIDCOL    NOT NULL DEFAULT NEWSEQUENTIALID(),_x000d_        version_number              ROWVERSION_x000d_    )_x000d_END TRY_x000d_BEGIN CATCH_x000d_    EXEC dbo.PrintError_x000d_    EXEC dbo.LogError_x000d_END CATCH_x000d__x000d_PRINT '-- pur.pu_poheader'_x000d_BEGIN TRY_x000d_    CREATE TABLE pur.pu_poheader_x000d_    (_x000d_        buy_buyer_code                  CHAR(4)                         NOT NULL,"/>
  </r>
  <r>
    <x v="2"/>
    <s v="pu_poheader"/>
    <m/>
    <x v="821"/>
    <s v="char"/>
    <n v="6"/>
    <m/>
    <n v="0"/>
    <n v="1"/>
    <x v="1"/>
    <x v="4"/>
    <x v="0"/>
    <s v="poh_invoice_mailcode            "/>
    <s v="CHAR(6)                         "/>
    <s v="        poh_invoice_mailcode            CHAR(6)                         NOT NULL,"/>
  </r>
  <r>
    <x v="2"/>
    <s v="pu_poheader"/>
    <m/>
    <x v="806"/>
    <s v="smalldatetime"/>
    <n v="4"/>
    <m/>
    <n v="0"/>
    <n v="2"/>
    <x v="2"/>
    <x v="2"/>
    <x v="1"/>
    <s v="buy_timestamp                   "/>
    <s v="DATETIME2                       "/>
    <s v="        buy_timestamp                   DATETIME2                       NOT NULL,"/>
  </r>
  <r>
    <x v="2"/>
    <s v="pu_poheader"/>
    <m/>
    <x v="822"/>
    <s v="char"/>
    <n v="6"/>
    <m/>
    <n v="0"/>
    <n v="3"/>
    <x v="1"/>
    <x v="4"/>
    <x v="0"/>
    <s v="shp_shipto_code                 "/>
    <s v="CHAR(6)                         "/>
    <s v="        shp_shipto_code                 CHAR(6)                         NOT NULL,"/>
  </r>
  <r>
    <x v="2"/>
    <s v="pu_poheader"/>
    <m/>
    <x v="823"/>
    <s v=""/>
    <n v="0"/>
    <n v="0"/>
    <n v="0"/>
    <n v="4"/>
    <x v="1"/>
    <x v="1"/>
    <x v="0"/>
    <s v="poh_class_code                  "/>
    <s v="CHAR(1)                         "/>
    <s v="        poh_class_code                  CHAR(1)                         NOT NULL,"/>
  </r>
  <r>
    <x v="2"/>
    <s v="pu_poheader"/>
    <m/>
    <x v="824"/>
    <s v="char"/>
    <n v="1"/>
    <m/>
    <n v="0"/>
    <n v="5"/>
    <x v="1"/>
    <x v="1"/>
    <x v="0"/>
    <s v="poh_complete_indicator          "/>
    <s v="CHAR(1)                         "/>
    <s v="        poh_complete_indicator          CHAR(1)                         NOT NULL,"/>
  </r>
  <r>
    <x v="2"/>
    <s v="pu_poheader"/>
    <m/>
    <x v="825"/>
    <s v="smalldatetime"/>
    <n v="4"/>
    <m/>
    <n v="1"/>
    <n v="6"/>
    <x v="5"/>
    <x v="3"/>
    <x v="0"/>
    <s v="poh_delivery_by_date            "/>
    <s v="SMALLDATETIME                   "/>
    <s v="        poh_delivery_by_date            SMALLDATETIME                       NULL,"/>
  </r>
  <r>
    <x v="2"/>
    <s v="pu_poheader"/>
    <m/>
    <x v="826"/>
    <s v="char"/>
    <n v="1"/>
    <m/>
    <n v="0"/>
    <n v="7"/>
    <x v="1"/>
    <x v="1"/>
    <x v="0"/>
    <s v="poh_discount_before_tax_ind     "/>
    <s v="CHAR(1)                         "/>
    <s v="        poh_discount_before_tax_ind     CHAR(1)                         NOT NULL,"/>
  </r>
  <r>
    <x v="2"/>
    <s v="pu_poheader"/>
    <m/>
    <x v="827"/>
    <s v="char"/>
    <n v="2"/>
    <m/>
    <n v="0"/>
    <n v="8"/>
    <x v="1"/>
    <x v="0"/>
    <x v="0"/>
    <s v="poh_discount_code               "/>
    <s v="CHAR(2)                         "/>
    <s v="        poh_discount_code               CHAR(2)                         NOT NULL,"/>
  </r>
  <r>
    <x v="2"/>
    <s v="pu_poheader"/>
    <m/>
    <x v="828"/>
    <s v="numeric"/>
    <n v="4"/>
    <n v="3"/>
    <n v="0"/>
    <n v="9"/>
    <x v="6"/>
    <x v="4"/>
    <x v="5"/>
    <s v="poh_discount_percent            "/>
    <s v="DECIMAL(6,3)                    "/>
    <s v="        poh_discount_percent            DECIMAL(6,3)                    NOT NULL,"/>
  </r>
  <r>
    <x v="2"/>
    <s v="pu_poheader"/>
    <m/>
    <x v="829"/>
    <s v="smalldatetime"/>
    <n v="4"/>
    <m/>
    <n v="1"/>
    <n v="10"/>
    <x v="2"/>
    <x v="2"/>
    <x v="1"/>
    <s v="poh_final_approval_date         "/>
    <s v="DATETIME2                       "/>
    <s v="        poh_final_approval_date         DATETIME2                           NULL,"/>
  </r>
  <r>
    <x v="2"/>
    <s v="pu_poheader"/>
    <m/>
    <x v="830"/>
    <s v="smallint"/>
    <n v="2"/>
    <m/>
    <n v="0"/>
    <n v="11"/>
    <x v="0"/>
    <x v="0"/>
    <x v="0"/>
    <s v="poh_item_count                  "/>
    <s v="SMALLINT                        "/>
    <s v="        poh_item_count                  SMALLINT                        NOT NULL,"/>
  </r>
  <r>
    <x v="2"/>
    <s v="pu_poheader"/>
    <m/>
    <x v="199"/>
    <s v="char"/>
    <n v="35"/>
    <m/>
    <n v="0"/>
    <n v="12"/>
    <x v="4"/>
    <x v="7"/>
    <x v="0"/>
    <s v="v_address_3                     "/>
    <s v="VARCHAR(35)                     "/>
    <s v="        v_address_3                     VARCHAR(35)                     NOT NULL,"/>
  </r>
  <r>
    <x v="2"/>
    <s v="pu_poheader"/>
    <m/>
    <x v="831"/>
    <s v="smalldatetime"/>
    <n v="4"/>
    <m/>
    <n v="0"/>
    <n v="13"/>
    <x v="2"/>
    <x v="2"/>
    <x v="1"/>
    <s v="shp_timestamp                   "/>
    <s v="DATETIME2                       "/>
    <s v="        shp_timestamp                   DATETIME2                       NOT NULL,"/>
  </r>
  <r>
    <x v="2"/>
    <s v="pu_poheader"/>
    <m/>
    <x v="198"/>
    <s v="char"/>
    <n v="35"/>
    <m/>
    <n v="0"/>
    <n v="14"/>
    <x v="4"/>
    <x v="7"/>
    <x v="0"/>
    <s v="v_address_4                     "/>
    <s v="VARCHAR(35)                     "/>
    <s v="        v_address_4                     VARCHAR(35)                     NOT NULL,"/>
  </r>
  <r>
    <x v="2"/>
    <s v="pu_poheader"/>
    <m/>
    <x v="832"/>
    <s v="char"/>
    <n v="1"/>
    <m/>
    <n v="0"/>
    <n v="15"/>
    <x v="1"/>
    <x v="1"/>
    <x v="0"/>
    <s v="poh_error_indicator             "/>
    <s v="CHAR(1)                         "/>
    <s v="        poh_error_indicator             CHAR(1)                         NOT NULL,"/>
  </r>
  <r>
    <x v="2"/>
    <s v="pu_poheader"/>
    <m/>
    <x v="833"/>
    <s v="smalldatetime"/>
    <n v="4"/>
    <m/>
    <n v="1"/>
    <n v="16"/>
    <x v="5"/>
    <x v="3"/>
    <x v="0"/>
    <s v="poh_order_date                  "/>
    <s v="SMALLDATETIME                   "/>
    <s v="        poh_order_date                  SMALLDATETIME                       NULL,"/>
  </r>
  <r>
    <x v="2"/>
    <s v="pu_poheader"/>
    <m/>
    <x v="834"/>
    <s v="char"/>
    <n v="2"/>
    <m/>
    <n v="0"/>
    <n v="17"/>
    <x v="1"/>
    <x v="0"/>
    <x v="0"/>
    <s v="poh_payment_code                "/>
    <s v="CHAR(2)                         "/>
    <s v="        poh_payment_code                CHAR(2)                         NOT NULL,"/>
  </r>
  <r>
    <x v="2"/>
    <s v="pu_poheader"/>
    <m/>
    <x v="835"/>
    <s v="smalldatetime"/>
    <n v="4"/>
    <m/>
    <n v="1"/>
    <n v="18"/>
    <x v="5"/>
    <x v="3"/>
    <x v="0"/>
    <s v="poh_print_date                  "/>
    <s v="SMALLDATETIME                   "/>
    <s v="        poh_print_date                  SMALLDATETIME                       NULL,"/>
  </r>
  <r>
    <x v="2"/>
    <s v="pu_poheader"/>
    <m/>
    <x v="836"/>
    <s v="char"/>
    <n v="1"/>
    <m/>
    <n v="0"/>
    <n v="19"/>
    <x v="1"/>
    <x v="1"/>
    <x v="0"/>
    <s v="poh_print_flag                  "/>
    <s v="CHAR(1)                         "/>
    <s v="        poh_print_flag                  CHAR(1)                         NOT NULL,"/>
  </r>
  <r>
    <x v="2"/>
    <s v="pu_poheader"/>
    <m/>
    <x v="837"/>
    <s v="char"/>
    <n v="3"/>
    <m/>
    <n v="0"/>
    <n v="20"/>
    <x v="1"/>
    <x v="9"/>
    <x v="0"/>
    <s v="poh_tax_code                    "/>
    <s v="CHAR(3)                         "/>
    <s v="        poh_tax_code                    CHAR(3)                         NOT NULL,"/>
  </r>
  <r>
    <x v="2"/>
    <s v="pu_poheader"/>
    <m/>
    <x v="838"/>
    <s v="money"/>
    <n v="8"/>
    <m/>
    <n v="0"/>
    <n v="21"/>
    <x v="6"/>
    <x v="6"/>
    <x v="2"/>
    <s v="poh_total_amount                "/>
    <s v="DECIMAL(19,4)                   "/>
    <s v="        poh_total_amount                DECIMAL(19,4)                   NOT NULL,"/>
  </r>
  <r>
    <x v="2"/>
    <s v="pu_poheader"/>
    <m/>
    <x v="839"/>
    <s v="char"/>
    <n v="2"/>
    <m/>
    <n v="0"/>
    <n v="22"/>
    <x v="1"/>
    <x v="0"/>
    <x v="0"/>
    <s v="poh_transit_risk_code           "/>
    <s v="CHAR(2)                         "/>
    <s v="        poh_transit_risk_code           CHAR(2)                         NOT NULL,"/>
  </r>
  <r>
    <x v="2"/>
    <s v="pu_poheader"/>
    <m/>
    <x v="811"/>
    <s v="char"/>
    <n v="8"/>
    <m/>
    <n v="0"/>
    <n v="23"/>
    <x v="1"/>
    <x v="5"/>
    <x v="0"/>
    <s v="poh_number                      "/>
    <s v="CHAR(8)                         "/>
    <s v="        poh_number                      CHAR(8)                         NOT NULL,"/>
  </r>
  <r>
    <x v="2"/>
    <s v="pu_poheader"/>
    <m/>
    <x v="840"/>
    <s v="char"/>
    <n v="1"/>
    <m/>
    <n v="0"/>
    <n v="24"/>
    <x v="1"/>
    <x v="1"/>
    <x v="0"/>
    <s v="poh_acknowledge_indicator       "/>
    <s v="CHAR(1)                         "/>
    <s v="        poh_acknowledge_indicator       CHAR(1)                         NOT NULL,"/>
  </r>
  <r>
    <x v="2"/>
    <s v="pu_poheader"/>
    <m/>
    <x v="191"/>
    <s v="char"/>
    <n v="10"/>
    <m/>
    <n v="0"/>
    <n v="25"/>
    <x v="4"/>
    <x v="2"/>
    <x v="0"/>
    <s v="v_zip_code                      "/>
    <s v="VARCHAR(10)                     "/>
    <s v="        v_zip_code                      VARCHAR(10)                     NOT NULL,"/>
  </r>
  <r>
    <x v="2"/>
    <s v="pu_poheader"/>
    <m/>
    <x v="190"/>
    <s v="char"/>
    <n v="35"/>
    <m/>
    <n v="0"/>
    <n v="26"/>
    <x v="4"/>
    <x v="7"/>
    <x v="0"/>
    <s v="v_vendor_name_add1              "/>
    <s v="VARCHAR(35)                     "/>
    <s v="        v_vendor_name_add1              VARCHAR(35)                     NOT NULL,"/>
  </r>
  <r>
    <x v="2"/>
    <s v="pu_poheader"/>
    <m/>
    <x v="188"/>
    <s v=""/>
    <n v="0"/>
    <n v="0"/>
    <n v="0"/>
    <n v="27"/>
    <x v="4"/>
    <x v="7"/>
    <x v="0"/>
    <s v="v_vendor_contact_name           "/>
    <s v="VARCHAR(35)                     "/>
    <s v="        v_vendor_contact_name           VARCHAR(35)                     NOT NULL,"/>
  </r>
  <r>
    <x v="2"/>
    <s v="pu_poheader"/>
    <m/>
    <x v="76"/>
    <s v="char"/>
    <n v="10"/>
    <n v="0"/>
    <n v="0"/>
    <n v="28"/>
    <x v="1"/>
    <x v="2"/>
    <x v="0"/>
    <s v="v_vendor_code                   "/>
    <s v="CHAR(10)                        "/>
    <s v="        v_vendor_code                   CHAR(10)                        NOT NULL,"/>
  </r>
  <r>
    <x v="2"/>
    <s v="pu_poheader"/>
    <m/>
    <x v="179"/>
    <s v="char"/>
    <n v="2"/>
    <m/>
    <n v="0"/>
    <n v="29"/>
    <x v="1"/>
    <x v="0"/>
    <x v="0"/>
    <s v="v_state_code                    "/>
    <s v="CHAR(2)                         "/>
    <s v="        v_state_code                    CHAR(2)                         NOT NULL,"/>
  </r>
  <r>
    <x v="2"/>
    <s v="pu_poheader"/>
    <m/>
    <x v="200"/>
    <s v="char"/>
    <n v="17"/>
    <m/>
    <n v="0"/>
    <n v="30"/>
    <x v="4"/>
    <x v="15"/>
    <x v="0"/>
    <s v="v_phone                         "/>
    <s v="VARCHAR(17)                     "/>
    <s v="        v_phone                         VARCHAR(17)                     NOT NULL,"/>
  </r>
  <r>
    <x v="2"/>
    <s v="pu_poheader"/>
    <m/>
    <x v="183"/>
    <s v="char"/>
    <n v="2"/>
    <n v="0"/>
    <n v="0"/>
    <n v="31"/>
    <x v="1"/>
    <x v="0"/>
    <x v="0"/>
    <s v="v_country_code                  "/>
    <s v="CHAR(2)                         "/>
    <s v="        v_country_code                  CHAR(2)                         NOT NULL,"/>
  </r>
  <r>
    <x v="2"/>
    <s v="pu_poheader"/>
    <m/>
    <x v="197"/>
    <s v="char"/>
    <n v="18"/>
    <m/>
    <n v="0"/>
    <n v="32"/>
    <x v="4"/>
    <x v="14"/>
    <x v="0"/>
    <s v="v_city                          "/>
    <s v="VARCHAR(18)                     "/>
    <s v="        v_city                          VARCHAR(18)                     NOT NULL,"/>
  </r>
  <r>
    <x v="2"/>
    <s v="pu_poheader"/>
    <m/>
    <x v="196"/>
    <s v="char"/>
    <n v="35"/>
    <m/>
    <n v="0"/>
    <n v="33"/>
    <x v="4"/>
    <x v="7"/>
    <x v="0"/>
    <s v="v_address_2                     "/>
    <s v="VARCHAR(35)                     "/>
    <s v="        v_address_2                     VARCHAR(35)                     NOT NULL,"/>
  </r>
  <r>
    <x v="2"/>
    <s v="pu_poheader"/>
    <m/>
    <x v="57"/>
    <s v="char"/>
    <n v="6"/>
    <m/>
    <n v="0"/>
    <n v="34"/>
    <x v="1"/>
    <x v="4"/>
    <x v="0"/>
    <s v="po_organization                 "/>
    <s v="CHAR(6)                         "/>
    <s v="        po_organization                 CHAR(6)                         NOT NULL,"/>
  </r>
  <r>
    <x v="2"/>
    <s v="pu_poheader"/>
    <m/>
    <x v="2"/>
    <s v="smalldatetime"/>
    <m/>
    <m/>
    <n v="0"/>
    <n v="35"/>
    <x v="2"/>
    <x v="2"/>
    <x v="1"/>
    <s v="refresh_date                    "/>
    <s v="DATETIME2                       "/>
    <s v="        refresh_date                    DATETIME2                       NOT NULL,"/>
  </r>
  <r>
    <x v="2"/>
    <s v="pu_poheader"/>
    <m/>
    <x v="841"/>
    <s v="smalldatetime"/>
    <m/>
    <m/>
    <n v="0"/>
    <n v="36"/>
    <x v="5"/>
    <x v="3"/>
    <x v="0"/>
    <s v="poh_activity_date               "/>
    <s v="SMALLDATETIME                   "/>
    <s v="        poh_activity_date               SMALLDATETIME                   NOT NULL,"/>
  </r>
  <r>
    <x v="2"/>
    <s v="pu_poheader"/>
    <m/>
    <x v="842"/>
    <s v="money"/>
    <n v="8"/>
    <m/>
    <n v="0"/>
    <n v="37"/>
    <x v="6"/>
    <x v="6"/>
    <x v="2"/>
    <s v="poh_additional_amount           "/>
    <s v="DECIMAL(19,4)                   "/>
    <s v="        poh_additional_amount           DECIMAL(19,4)                   NOT NULL,"/>
  </r>
  <r>
    <x v="2"/>
    <s v="pu_poheader"/>
    <m/>
    <x v="843"/>
    <s v="char"/>
    <n v="1"/>
    <m/>
    <n v="0"/>
    <n v="38"/>
    <x v="1"/>
    <x v="1"/>
    <x v="0"/>
    <s v="poh_approval_indicator          "/>
    <s v="CHAR(1)                         "/>
    <s v="        poh_approval_indicator          CHAR(1)                         NOT NULL,"/>
  </r>
  <r>
    <x v="2"/>
    <s v="pu_poheader"/>
    <m/>
    <x v="844"/>
    <s v="smalldatetime"/>
    <n v="4"/>
    <m/>
    <n v="1"/>
    <n v="39"/>
    <x v="5"/>
    <x v="3"/>
    <x v="0"/>
    <s v="poh_blanket_term_date           "/>
    <s v="SMALLDATETIME                   "/>
    <s v="        poh_blanket_term_date           SMALLDATETIME                       NULL,"/>
  </r>
  <r>
    <x v="2"/>
    <s v="pu_poheader"/>
    <m/>
    <x v="845"/>
    <s v="smalldatetime"/>
    <n v="4"/>
    <m/>
    <n v="1"/>
    <n v="40"/>
    <x v="5"/>
    <x v="3"/>
    <x v="0"/>
    <s v="poh_cancel_date                 "/>
    <s v="SMALLDATETIME                   "/>
    <s v="        poh_cancel_date                 SMALLDATETIME                       NULL,"/>
  </r>
  <r>
    <x v="2"/>
    <s v="pu_poheader"/>
    <m/>
    <x v="846"/>
    <s v="char"/>
    <n v="1"/>
    <m/>
    <n v="0"/>
    <n v="41"/>
    <x v="1"/>
    <x v="1"/>
    <x v="0"/>
    <s v="poh_cancel_indicator            "/>
    <s v="CHAR(1)                         "/>
    <s v="        poh_cancel_indicator            CHAR(1)                         NOT NULL,"/>
  </r>
  <r>
    <x v="2"/>
    <s v="pu_poheader"/>
    <m/>
    <x v="847"/>
    <s v="char"/>
    <n v="1"/>
    <m/>
    <n v="0"/>
    <n v="42"/>
    <x v="1"/>
    <x v="1"/>
    <x v="0"/>
    <s v="poh_change_order_flag           "/>
    <s v="CHAR(1)                         "/>
    <s v="        poh_change_order_flag           CHAR(1)                         NOT NULL,"/>
  </r>
  <r>
    <x v="2"/>
    <s v="pu_poheader"/>
    <m/>
    <x v="812"/>
    <s v="char"/>
    <n v="3"/>
    <m/>
    <n v="0"/>
    <n v="43"/>
    <x v="1"/>
    <x v="9"/>
    <x v="0"/>
    <s v="poh_change_sequence_number      "/>
    <s v="CHAR(3)                         "/>
    <s v="        poh_change_sequence_number      CHAR(3)                         NOT NULL,"/>
  </r>
  <r>
    <x v="2"/>
    <s v="pu_poheader"/>
    <m/>
    <x v="184"/>
    <s v="char"/>
    <n v="2"/>
    <m/>
    <n v="0"/>
    <n v="44"/>
    <x v="1"/>
    <x v="0"/>
    <x v="0"/>
    <s v="v_address_type_code             "/>
    <s v="CHAR(2)                         "/>
    <s v="        v_address_type_code             CHAR(2)                         NOT NULL,"/>
  </r>
  <r>
    <x v="2"/>
    <s v="pu_poheader_text"/>
    <m/>
    <x v="2"/>
    <s v="smalldatetime"/>
    <m/>
    <m/>
    <n v="0"/>
    <n v="0"/>
    <x v="2"/>
    <x v="2"/>
    <x v="1"/>
    <s v="refresh_date                    "/>
    <s v="DATETIME2                       "/>
    <s v="        rowguid                     UNIQUEIDENTIFIER ROWGUIDCOL    NOT NULL DEFAULT NEWSEQUENTIALID(),_x000d_        version_number              ROWVERSION_x000d_    )_x000d_END TRY_x000d_BEGIN CATCH_x000d_    EXEC dbo.PrintError_x000d_    EXEC dbo.LogError_x000d_END CATCH_x000d__x000d_PRINT '-- pur.pu_poheader_text'_x000d_BEGIN TRY_x000d_    CREATE TABLE pur.pu_poheader_text_x000d_    (_x000d_        refresh_date                    DATETIME2                       NOT NULL,"/>
  </r>
  <r>
    <x v="2"/>
    <s v="pu_poheader_text"/>
    <m/>
    <x v="848"/>
    <s v="char"/>
    <n v="1"/>
    <m/>
    <n v="0"/>
    <n v="1"/>
    <x v="1"/>
    <x v="1"/>
    <x v="0"/>
    <s v="pht_print_flag                  "/>
    <s v="CHAR(1)                         "/>
    <s v="        pht_print_flag                  CHAR(1)                         NOT NULL,"/>
  </r>
  <r>
    <x v="2"/>
    <s v="pu_poheader_text"/>
    <m/>
    <x v="849"/>
    <s v="text"/>
    <n v="10"/>
    <n v="0"/>
    <n v="1"/>
    <n v="2"/>
    <x v="1"/>
    <x v="35"/>
    <x v="0"/>
    <s v="pht_comment_text                "/>
    <s v="CHAR(55)                        "/>
    <s v="        pht_comment_text                CHAR(55)                            NULL,"/>
  </r>
  <r>
    <x v="2"/>
    <s v="pu_poheader_text"/>
    <m/>
    <x v="850"/>
    <s v="smallint"/>
    <n v="2"/>
    <m/>
    <n v="0"/>
    <n v="3"/>
    <x v="0"/>
    <x v="0"/>
    <x v="0"/>
    <s v="pht_text_line_number            "/>
    <s v="SMALLINT                        "/>
    <s v="        pht_text_line_number            SMALLINT                        NOT NULL,"/>
  </r>
  <r>
    <x v="2"/>
    <s v="pu_poheader_text"/>
    <m/>
    <x v="851"/>
    <s v="char"/>
    <n v="7"/>
    <m/>
    <n v="0"/>
    <n v="4"/>
    <x v="1"/>
    <x v="11"/>
    <x v="0"/>
    <s v="pht_text_type                   "/>
    <s v="CHAR(7)                         "/>
    <s v="        pht_text_type                   CHAR(7)                         NOT NULL,"/>
  </r>
  <r>
    <x v="2"/>
    <s v="pu_poheader_text"/>
    <m/>
    <x v="852"/>
    <s v="char"/>
    <n v="1"/>
    <m/>
    <n v="0"/>
    <n v="5"/>
    <x v="1"/>
    <x v="5"/>
    <x v="0"/>
    <s v="pht_clause_code                 "/>
    <s v="CHAR(8)                         "/>
    <s v="        pht_clause_code                 CHAR(8)                         NOT NULL,"/>
  </r>
  <r>
    <x v="2"/>
    <s v="pu_poheader_text"/>
    <m/>
    <x v="811"/>
    <s v="char"/>
    <n v="8"/>
    <m/>
    <n v="0"/>
    <n v="6"/>
    <x v="1"/>
    <x v="5"/>
    <x v="0"/>
    <s v="poh_number                      "/>
    <s v="CHAR(8)                         "/>
    <s v="        poh_number                      CHAR(8)                         NOT NULL,"/>
  </r>
  <r>
    <x v="2"/>
    <s v="pu_poheader_text"/>
    <m/>
    <x v="812"/>
    <s v="char"/>
    <n v="3"/>
    <m/>
    <n v="0"/>
    <n v="7"/>
    <x v="1"/>
    <x v="9"/>
    <x v="0"/>
    <s v="poh_change_sequence_number      "/>
    <s v="CHAR(3)                         "/>
    <s v="        poh_change_sequence_number      CHAR(3)                         NOT NULL,"/>
  </r>
  <r>
    <x v="2"/>
    <s v="pu_poitem"/>
    <m/>
    <x v="853"/>
    <s v="char"/>
    <n v="1"/>
    <m/>
    <n v="0"/>
    <n v="0"/>
    <x v="1"/>
    <x v="1"/>
    <x v="0"/>
    <s v="poi_tax_indicator               "/>
    <s v="CHAR(1)                         "/>
    <s v="        rowguid                     UNIQUEIDENTIFIER ROWGUIDCOL    NOT NULL DEFAULT NEWSEQUENTIALID(),_x000d_        version_number              ROWVERSION_x000d_    )_x000d_END TRY_x000d_BEGIN CATCH_x000d_    EXEC dbo.PrintError_x000d_    EXEC dbo.LogError_x000d_END CATCH_x000d__x000d_PRINT '-- pur.pu_poitem'_x000d_BEGIN TRY_x000d_    CREATE TABLE pur.pu_poitem_x000d_    (_x000d_        poi_tax_indicator               CHAR(1)                         NOT NULL,"/>
  </r>
  <r>
    <x v="2"/>
    <s v="pu_poitem"/>
    <m/>
    <x v="812"/>
    <s v="char"/>
    <n v="3"/>
    <m/>
    <n v="0"/>
    <n v="1"/>
    <x v="1"/>
    <x v="9"/>
    <x v="0"/>
    <s v="poh_change_sequence_number      "/>
    <s v="CHAR(3)                         "/>
    <s v="        poh_change_sequence_number      CHAR(3)                         NOT NULL,"/>
  </r>
  <r>
    <x v="2"/>
    <s v="pu_poitem"/>
    <m/>
    <x v="811"/>
    <s v="char"/>
    <n v="8"/>
    <m/>
    <n v="0"/>
    <n v="2"/>
    <x v="1"/>
    <x v="5"/>
    <x v="0"/>
    <s v="poh_number                      "/>
    <s v="CHAR(8)                         "/>
    <s v="        poh_number                      CHAR(8)                         NOT NULL,"/>
  </r>
  <r>
    <x v="2"/>
    <s v="pu_poitem"/>
    <m/>
    <x v="2"/>
    <s v="smalldatetime"/>
    <m/>
    <m/>
    <n v="0"/>
    <n v="3"/>
    <x v="2"/>
    <x v="2"/>
    <x v="1"/>
    <s v="refresh_date                    "/>
    <s v="DATETIME2                       "/>
    <s v="        refresh_date                    DATETIME2                       NOT NULL,"/>
  </r>
  <r>
    <x v="2"/>
    <s v="pu_poitem"/>
    <m/>
    <x v="854"/>
    <s v="char"/>
    <n v="8"/>
    <m/>
    <n v="0"/>
    <n v="4"/>
    <x v="1"/>
    <x v="5"/>
    <x v="0"/>
    <s v="poi_commodity_code              "/>
    <s v="CHAR(8)                         "/>
    <s v="        poi_commodity_code              CHAR(8)                         NOT NULL,"/>
  </r>
  <r>
    <x v="2"/>
    <s v="pu_poitem"/>
    <m/>
    <x v="855"/>
    <s v="money"/>
    <n v="8"/>
    <m/>
    <n v="0"/>
    <n v="5"/>
    <x v="6"/>
    <x v="6"/>
    <x v="2"/>
    <s v="poi_tax_amount                  "/>
    <s v="DECIMAL(19,4)                   "/>
    <s v="        poi_tax_amount                  DECIMAL(19,4)                   NOT NULL,"/>
  </r>
  <r>
    <x v="2"/>
    <s v="pu_poitem"/>
    <m/>
    <x v="856"/>
    <s v="char"/>
    <n v="3"/>
    <m/>
    <n v="0"/>
    <n v="6"/>
    <x v="1"/>
    <x v="9"/>
    <x v="0"/>
    <s v="poi_unit_measure_code           "/>
    <s v="CHAR(3)                         "/>
    <s v="        poi_unit_measure_code           CHAR(3)                         NOT NULL,"/>
  </r>
  <r>
    <x v="2"/>
    <s v="pu_poitem"/>
    <m/>
    <x v="857"/>
    <s v="smalldatetime"/>
    <m/>
    <m/>
    <n v="0"/>
    <n v="7"/>
    <x v="5"/>
    <x v="3"/>
    <x v="0"/>
    <s v="poi_activity_date               "/>
    <s v="SMALLDATETIME                   "/>
    <s v="        poi_activity_date               SMALLDATETIME                   NOT NULL,"/>
  </r>
  <r>
    <x v="2"/>
    <s v="pu_poitem"/>
    <m/>
    <x v="858"/>
    <s v="char"/>
    <n v="8"/>
    <m/>
    <n v="0"/>
    <n v="8"/>
    <x v="1"/>
    <x v="5"/>
    <x v="0"/>
    <s v="poi_request_code                "/>
    <s v="CHAR(8)                         "/>
    <s v="        poi_request_code                CHAR(8)                         NOT NULL,"/>
  </r>
  <r>
    <x v="2"/>
    <s v="pu_poitem"/>
    <m/>
    <x v="859"/>
    <s v="numeric"/>
    <n v="5"/>
    <n v="2"/>
    <n v="0"/>
    <n v="9"/>
    <x v="6"/>
    <x v="5"/>
    <x v="3"/>
    <s v="poi_quantity                    "/>
    <s v="DECIMAL(8,2)                    "/>
    <s v="        poi_quantity                    DECIMAL(8,2)                    NOT NULL,"/>
  </r>
  <r>
    <x v="2"/>
    <s v="pu_poitem"/>
    <m/>
    <x v="860"/>
    <s v="char"/>
    <n v="1"/>
    <m/>
    <n v="0"/>
    <n v="10"/>
    <x v="1"/>
    <x v="1"/>
    <x v="0"/>
    <s v="poi_price_negative_sign         "/>
    <s v="CHAR(1)                         "/>
    <s v="        poi_price_negative_sign         CHAR(1)                         NOT NULL,"/>
  </r>
  <r>
    <x v="2"/>
    <s v="pu_poitem"/>
    <m/>
    <x v="861"/>
    <s v="money"/>
    <n v="8"/>
    <m/>
    <n v="0"/>
    <n v="11"/>
    <x v="6"/>
    <x v="6"/>
    <x v="2"/>
    <s v="poi_po_discount_amount          "/>
    <s v="DECIMAL(19,4)                   "/>
    <s v="        poi_po_discount_amount          DECIMAL(19,4)                   NOT NULL,"/>
  </r>
  <r>
    <x v="2"/>
    <s v="pu_poitem"/>
    <m/>
    <x v="862"/>
    <s v="char"/>
    <n v="30"/>
    <n v="0"/>
    <n v="1"/>
    <n v="12"/>
    <x v="1"/>
    <x v="10"/>
    <x v="0"/>
    <s v="poi_model_number                "/>
    <s v="CHAR(30)                        "/>
    <s v="        poi_model_number                CHAR(30)                            NULL,"/>
  </r>
  <r>
    <x v="2"/>
    <s v="pu_poitem"/>
    <m/>
    <x v="863"/>
    <s v="char"/>
    <n v="1"/>
    <m/>
    <n v="0"/>
    <n v="13"/>
    <x v="1"/>
    <x v="1"/>
    <x v="0"/>
    <s v="poi_liquidation_indicator       "/>
    <s v="CHAR(1)                         "/>
    <s v="        poi_liquidation_indicator       CHAR(1)                         NOT NULL,"/>
  </r>
  <r>
    <x v="2"/>
    <s v="pu_poitem"/>
    <m/>
    <x v="813"/>
    <s v="smallint"/>
    <n v="2"/>
    <m/>
    <n v="0"/>
    <n v="14"/>
    <x v="0"/>
    <x v="0"/>
    <x v="0"/>
    <s v="poi_item_number                 "/>
    <s v="SMALLINT                        "/>
    <s v="        poi_item_number                 SMALLINT                        NOT NULL,"/>
  </r>
  <r>
    <x v="2"/>
    <s v="pu_poitem"/>
    <m/>
    <x v="864"/>
    <s v="money"/>
    <n v="8"/>
    <m/>
    <n v="0"/>
    <n v="15"/>
    <x v="6"/>
    <x v="6"/>
    <x v="2"/>
    <s v="poi_item_discount_amount        "/>
    <s v="DECIMAL(19,4)                   "/>
    <s v="        poi_item_discount_amount        DECIMAL(19,4)                   NOT NULL,"/>
  </r>
  <r>
    <x v="2"/>
    <s v="pu_poitem"/>
    <m/>
    <x v="865"/>
    <s v="char"/>
    <n v="1"/>
    <m/>
    <n v="0"/>
    <n v="16"/>
    <x v="1"/>
    <x v="1"/>
    <x v="0"/>
    <s v="poi_discount_before_tax_ind     "/>
    <s v="CHAR(1)                         "/>
    <s v="        poi_discount_before_tax_ind     CHAR(1)                         NOT NULL,"/>
  </r>
  <r>
    <x v="2"/>
    <s v="pu_poitem"/>
    <m/>
    <x v="866"/>
    <s v="smallint"/>
    <n v="2"/>
    <m/>
    <n v="0"/>
    <n v="17"/>
    <x v="0"/>
    <x v="0"/>
    <x v="0"/>
    <s v="poi_control_account             "/>
    <s v="SMALLINT                        "/>
    <s v="        poi_control_account             SMALLINT                        NOT NULL,"/>
  </r>
  <r>
    <x v="2"/>
    <s v="pu_poitem"/>
    <m/>
    <x v="867"/>
    <s v="char"/>
    <n v="1"/>
    <m/>
    <n v="0"/>
    <n v="18"/>
    <x v="1"/>
    <x v="1"/>
    <x v="0"/>
    <s v="poi_consolidation_indicator     "/>
    <s v="CHAR(1)                         "/>
    <s v="        poi_consolidation_indicator     CHAR(1)                         NOT NULL,"/>
  </r>
  <r>
    <x v="2"/>
    <s v="pu_poitem"/>
    <m/>
    <x v="868"/>
    <s v="numeric"/>
    <n v="7"/>
    <n v="4"/>
    <n v="0"/>
    <n v="19"/>
    <x v="6"/>
    <x v="36"/>
    <x v="2"/>
    <s v="poi_unit_price                  "/>
    <s v="DECIMAL(14,4)                   "/>
    <s v="        poi_unit_price                  DECIMAL(14,4)                   NOT NULL,"/>
  </r>
  <r>
    <x v="2"/>
    <s v="pu_poitem_text"/>
    <m/>
    <x v="812"/>
    <s v="char"/>
    <n v="3"/>
    <m/>
    <n v="0"/>
    <n v="0"/>
    <x v="1"/>
    <x v="9"/>
    <x v="0"/>
    <s v="poh_change_sequence_number      "/>
    <s v="CHAR(3)                         "/>
    <s v="        rowguid                     UNIQUEIDENTIFIER ROWGUIDCOL    NOT NULL DEFAULT NEWSEQUENTIALID(),_x000d_        version_number              ROWVERSION_x000d_    )_x000d_END TRY_x000d_BEGIN CATCH_x000d_    EXEC dbo.PrintError_x000d_    EXEC dbo.LogError_x000d_END CATCH_x000d__x000d_PRINT '-- pur.pu_poitem_text'_x000d_BEGIN TRY_x000d_    CREATE TABLE pur.pu_poitem_text_x000d_    (_x000d_        poh_change_sequence_number      CHAR(3)                         NOT NULL,"/>
  </r>
  <r>
    <x v="2"/>
    <s v="pu_poitem_text"/>
    <m/>
    <x v="869"/>
    <s v="smallint"/>
    <n v="2"/>
    <m/>
    <n v="0"/>
    <n v="1"/>
    <x v="0"/>
    <x v="0"/>
    <x v="0"/>
    <s v="pit_text_line_number            "/>
    <s v="SMALLINT                        "/>
    <s v="        pit_text_line_number            SMALLINT                        NOT NULL,"/>
  </r>
  <r>
    <x v="2"/>
    <s v="pu_poitem_text"/>
    <m/>
    <x v="870"/>
    <s v="char"/>
    <n v="1"/>
    <m/>
    <n v="0"/>
    <n v="2"/>
    <x v="1"/>
    <x v="1"/>
    <x v="0"/>
    <s v="pit_print_flag                  "/>
    <s v="CHAR(1)                         "/>
    <s v="        pit_print_flag                  CHAR(1)                         NOT NULL,"/>
  </r>
  <r>
    <x v="2"/>
    <s v="pu_poitem_text"/>
    <m/>
    <x v="871"/>
    <s v="text"/>
    <n v="10"/>
    <n v="0"/>
    <n v="1"/>
    <n v="3"/>
    <x v="1"/>
    <x v="35"/>
    <x v="0"/>
    <s v="pit_comment_text                "/>
    <s v="CHAR(55)                        "/>
    <s v="        pit_comment_text                CHAR(55)                            NULL,"/>
  </r>
  <r>
    <x v="2"/>
    <s v="pu_poitem_text"/>
    <m/>
    <x v="872"/>
    <s v="char"/>
    <n v="1"/>
    <m/>
    <n v="0"/>
    <n v="4"/>
    <x v="1"/>
    <x v="5"/>
    <x v="0"/>
    <s v="pit_clause_code                 "/>
    <s v="CHAR(8)                         "/>
    <s v="        pit_clause_code                 CHAR(8)                         NOT NULL,"/>
  </r>
  <r>
    <x v="2"/>
    <s v="pu_poitem_text"/>
    <m/>
    <x v="811"/>
    <s v="char"/>
    <n v="8"/>
    <m/>
    <n v="0"/>
    <n v="5"/>
    <x v="1"/>
    <x v="5"/>
    <x v="0"/>
    <s v="poh_number                      "/>
    <s v="CHAR(8)                         "/>
    <s v="        poh_number                      CHAR(8)                         NOT NULL,"/>
  </r>
  <r>
    <x v="2"/>
    <s v="pu_poitem_text"/>
    <m/>
    <x v="813"/>
    <s v="smallint"/>
    <n v="2"/>
    <m/>
    <n v="0"/>
    <n v="6"/>
    <x v="0"/>
    <x v="0"/>
    <x v="0"/>
    <s v="poi_item_number                 "/>
    <s v="SMALLINT                        "/>
    <s v="        poi_item_number                 SMALLINT                        NOT NULL,"/>
  </r>
  <r>
    <x v="2"/>
    <s v="pu_poitem_text"/>
    <m/>
    <x v="2"/>
    <s v="smalldatetime"/>
    <m/>
    <m/>
    <n v="0"/>
    <n v="7"/>
    <x v="2"/>
    <x v="2"/>
    <x v="1"/>
    <s v="refresh_date                    "/>
    <s v="DATETIME2                       "/>
    <s v="        refresh_date                    DATETIME2                       NOT NULL,"/>
  </r>
  <r>
    <x v="2"/>
    <s v="pu_shipto"/>
    <m/>
    <x v="873"/>
    <s v="char"/>
    <n v="10"/>
    <m/>
    <n v="0"/>
    <n v="0"/>
    <x v="1"/>
    <x v="2"/>
    <x v="0"/>
    <s v="shp_zip_code                    "/>
    <s v="CHAR(10)                        "/>
    <s v="        rowguid                     UNIQUEIDENTIFIER ROWGUIDCOL    NOT NULL DEFAULT NEWSEQUENTIALID(),_x000d_        version_number              ROWVERSION_x000d_    )_x000d_END TRY_x000d_BEGIN CATCH_x000d_    EXEC dbo.PrintError_x000d_    EXEC dbo.LogError_x000d_END CATCH_x000d__x000d_PRINT '-- pur.pu_shipto'_x000d_BEGIN TRY_x000d_    CREATE TABLE pur.pu_shipto_x000d_    (_x000d_        shp_zip_code                    CHAR(10)                        NOT NULL,"/>
  </r>
  <r>
    <x v="2"/>
    <s v="pu_shipto"/>
    <m/>
    <x v="874"/>
    <s v="char"/>
    <n v="35"/>
    <m/>
    <n v="0"/>
    <n v="1"/>
    <x v="1"/>
    <x v="7"/>
    <x v="0"/>
    <s v="shp_ship_contact_name           "/>
    <s v="CHAR(35)                        "/>
    <s v="        shp_ship_contact_name           CHAR(35)                        NOT NULL,"/>
  </r>
  <r>
    <x v="2"/>
    <s v="pu_shipto"/>
    <m/>
    <x v="875"/>
    <s v="char"/>
    <n v="2"/>
    <n v="0"/>
    <n v="0"/>
    <n v="2"/>
    <x v="1"/>
    <x v="0"/>
    <x v="0"/>
    <s v="shp_country_code                "/>
    <s v="CHAR(2)                         "/>
    <s v="        shp_country_code                CHAR(2)                         NOT NULL,"/>
  </r>
  <r>
    <x v="2"/>
    <s v="pu_shipto"/>
    <m/>
    <x v="876"/>
    <s v="char"/>
    <n v="35"/>
    <m/>
    <n v="0"/>
    <n v="3"/>
    <x v="1"/>
    <x v="7"/>
    <x v="0"/>
    <s v="shp_address_2                   "/>
    <s v="CHAR(35)                        "/>
    <s v="        shp_address_2                   CHAR(35)                        NOT NULL,"/>
  </r>
  <r>
    <x v="2"/>
    <s v="pu_shipto"/>
    <m/>
    <x v="877"/>
    <s v="char"/>
    <n v="35"/>
    <m/>
    <n v="0"/>
    <n v="4"/>
    <x v="1"/>
    <x v="7"/>
    <x v="0"/>
    <s v="shp_address_3                   "/>
    <s v="CHAR(35)                        "/>
    <s v="        shp_address_3                   CHAR(35)                        NOT NULL,"/>
  </r>
  <r>
    <x v="2"/>
    <s v="pu_shipto"/>
    <m/>
    <x v="878"/>
    <s v="char"/>
    <n v="1"/>
    <m/>
    <n v="0"/>
    <n v="5"/>
    <x v="1"/>
    <x v="1"/>
    <x v="0"/>
    <s v="shp_ship_type_code              "/>
    <s v="CHAR(1)                         "/>
    <s v="        shp_ship_type_code              CHAR(1)                         NOT NULL,"/>
  </r>
  <r>
    <x v="2"/>
    <s v="pu_shipto"/>
    <m/>
    <x v="831"/>
    <s v="smalldatetime"/>
    <n v="4"/>
    <m/>
    <n v="0"/>
    <n v="6"/>
    <x v="2"/>
    <x v="2"/>
    <x v="1"/>
    <s v="shp_timestamp                   "/>
    <s v="DATETIME2                       "/>
    <s v="        shp_timestamp                   DATETIME2                       NOT NULL,"/>
  </r>
  <r>
    <x v="2"/>
    <s v="pu_shipto"/>
    <m/>
    <x v="879"/>
    <s v="char"/>
    <n v="18"/>
    <m/>
    <n v="0"/>
    <n v="7"/>
    <x v="1"/>
    <x v="14"/>
    <x v="0"/>
    <s v="shp_city                        "/>
    <s v="CHAR(18)                        "/>
    <s v="        shp_city                        CHAR(18)                        NOT NULL,"/>
  </r>
  <r>
    <x v="2"/>
    <s v="pu_shipto"/>
    <m/>
    <x v="880"/>
    <s v="char"/>
    <n v="35"/>
    <m/>
    <n v="0"/>
    <n v="8"/>
    <x v="1"/>
    <x v="7"/>
    <x v="0"/>
    <s v="shp_address_4                   "/>
    <s v="CHAR(35)                        "/>
    <s v="        shp_address_4                   CHAR(35)                        NOT NULL,"/>
  </r>
  <r>
    <x v="2"/>
    <s v="pu_shipto"/>
    <m/>
    <x v="881"/>
    <s v="char"/>
    <n v="4"/>
    <m/>
    <n v="0"/>
    <n v="9"/>
    <x v="1"/>
    <x v="3"/>
    <x v="0"/>
    <s v="shp_route_code                  "/>
    <s v="CHAR(4)                         "/>
    <s v="        shp_route_code                  CHAR(4)                         NOT NULL,"/>
  </r>
  <r>
    <x v="2"/>
    <s v="pu_shipto"/>
    <m/>
    <x v="882"/>
    <s v="char"/>
    <n v="17"/>
    <m/>
    <n v="0"/>
    <n v="10"/>
    <x v="4"/>
    <x v="15"/>
    <x v="0"/>
    <s v="shp_ship_phone                  "/>
    <s v="VARCHAR(17)                     "/>
    <s v="        shp_ship_phone                  VARCHAR(17)                     NOT NULL,"/>
  </r>
  <r>
    <x v="2"/>
    <s v="pu_shipto"/>
    <m/>
    <x v="883"/>
    <s v="char"/>
    <n v="35"/>
    <m/>
    <n v="0"/>
    <n v="11"/>
    <x v="1"/>
    <x v="7"/>
    <x v="0"/>
    <s v="shp_address_1                   "/>
    <s v="CHAR(35)                        "/>
    <s v="        shp_address_1                   CHAR(35)                        NOT NULL,"/>
  </r>
  <r>
    <x v="2"/>
    <s v="pu_shipto"/>
    <m/>
    <x v="822"/>
    <s v="char"/>
    <n v="6"/>
    <m/>
    <n v="0"/>
    <n v="12"/>
    <x v="1"/>
    <x v="4"/>
    <x v="0"/>
    <s v="shp_shipto_code                 "/>
    <s v="CHAR(6)                         "/>
    <s v="        shp_shipto_code                 CHAR(6)                         NOT NULL,"/>
  </r>
  <r>
    <x v="2"/>
    <s v="pu_shipto"/>
    <m/>
    <x v="2"/>
    <s v="smalldatetime"/>
    <m/>
    <m/>
    <n v="0"/>
    <n v="13"/>
    <x v="2"/>
    <x v="2"/>
    <x v="1"/>
    <s v="refresh_date                    "/>
    <s v="DATETIME2                       "/>
    <s v="        refresh_date                    DATETIME2                       NOT NULL,"/>
  </r>
  <r>
    <x v="2"/>
    <s v="pu_shipto"/>
    <m/>
    <x v="884"/>
    <s v="char"/>
    <n v="2"/>
    <m/>
    <n v="0"/>
    <n v="14"/>
    <x v="1"/>
    <x v="0"/>
    <x v="0"/>
    <s v="shp_state_code                  "/>
    <s v="CHAR(2)                         "/>
    <s v="        shp_state_code                  CHAR(2)                         NOT NULL,"/>
  </r>
  <r>
    <x v="2"/>
    <s v="pu_vendor"/>
    <m/>
    <x v="181"/>
    <s v="char"/>
    <n v="3"/>
    <m/>
    <n v="0"/>
    <n v="0"/>
    <x v="1"/>
    <x v="9"/>
    <x v="0"/>
    <s v="v_tax_rate_code                 "/>
    <s v="CHAR(3)                         "/>
    <s v="        rowguid                     UNIQUEIDENTIFIER ROWGUIDCOL    NOT NULL DEFAULT NEWSEQUENTIALID(),_x000d_        version_number              ROWVERSION_x000d_    )_x000d_END TRY_x000d_BEGIN CATCH_x000d_    EXEC dbo.PrintError_x000d_    EXEC dbo.LogError_x000d_END CATCH_x000d__x000d_PRINT '-- pur.pu_vendor'_x000d_BEGIN TRY_x000d_    CREATE TABLE pur.pu_vendor_x000d_    (_x000d_        v_tax_rate_code                 CHAR(3)                         NOT NULL,"/>
  </r>
  <r>
    <x v="2"/>
    <s v="pu_vendor"/>
    <m/>
    <x v="175"/>
    <s v="numeric"/>
    <n v="4"/>
    <n v="3"/>
    <n v="0"/>
    <n v="1"/>
    <x v="6"/>
    <x v="11"/>
    <x v="2"/>
    <s v="v_state_withheld_percent        "/>
    <s v="DECIMAL(7,4)                    "/>
    <s v="        v_state_withheld_percent        DECIMAL(7,4)                    NOT NULL,"/>
  </r>
  <r>
    <x v="2"/>
    <s v="pu_vendor"/>
    <m/>
    <x v="179"/>
    <s v="char"/>
    <n v="2"/>
    <m/>
    <n v="0"/>
    <n v="2"/>
    <x v="1"/>
    <x v="0"/>
    <x v="0"/>
    <s v="v_state_code                    "/>
    <s v="CHAR(2)                         "/>
    <s v="        v_state_code                    CHAR(2)                         NOT NULL,"/>
  </r>
  <r>
    <x v="2"/>
    <s v="pu_vendor"/>
    <m/>
    <x v="187"/>
    <s v="smalldatetime"/>
    <n v="4"/>
    <m/>
    <n v="0"/>
    <n v="3"/>
    <x v="2"/>
    <x v="2"/>
    <x v="1"/>
    <s v="v_timestamp                     "/>
    <s v="DATETIME2                       "/>
    <s v="        v_timestamp                     DATETIME2                       NOT NULL,"/>
  </r>
  <r>
    <x v="2"/>
    <s v="pu_vendor"/>
    <m/>
    <x v="178"/>
    <s v="char"/>
    <n v="1"/>
    <m/>
    <n v="0"/>
    <n v="4"/>
    <x v="1"/>
    <x v="1"/>
    <x v="0"/>
    <s v="v_travel_credit_balance_ind     "/>
    <s v="CHAR(1)                         "/>
    <s v="        v_travel_credit_balance_ind     CHAR(1)                         NOT NULL,"/>
  </r>
  <r>
    <x v="2"/>
    <s v="pu_vendor"/>
    <m/>
    <x v="885"/>
    <s v=""/>
    <m/>
    <m/>
    <m/>
    <n v="5"/>
    <x v="4"/>
    <x v="13"/>
    <x v="0"/>
    <s v="v_vendor_code_9                 "/>
    <s v="VARCHAR(9)                      "/>
    <s v="        v_vendor_code_9                 VARCHAR(9)                          NULL,"/>
  </r>
  <r>
    <x v="2"/>
    <s v="pu_vendor"/>
    <m/>
    <x v="188"/>
    <s v="char"/>
    <n v="35"/>
    <m/>
    <n v="0"/>
    <n v="6"/>
    <x v="4"/>
    <x v="7"/>
    <x v="0"/>
    <s v="v_vendor_contact_name           "/>
    <s v="VARCHAR(35)                     "/>
    <s v="        v_vendor_contact_name           VARCHAR(35)                     NOT NULL,"/>
  </r>
  <r>
    <x v="2"/>
    <s v="pu_vendor"/>
    <m/>
    <x v="186"/>
    <s v="char"/>
    <n v="1"/>
    <m/>
    <n v="0"/>
    <n v="7"/>
    <x v="1"/>
    <x v="1"/>
    <x v="0"/>
    <s v="v_sales_use_tax_indicator       "/>
    <s v="CHAR(1)                         "/>
    <s v="        v_sales_use_tax_indicator       CHAR(1)                         NOT NULL,"/>
  </r>
  <r>
    <x v="2"/>
    <s v="pu_vendor"/>
    <m/>
    <x v="190"/>
    <s v="char"/>
    <n v="35"/>
    <m/>
    <n v="0"/>
    <n v="8"/>
    <x v="4"/>
    <x v="7"/>
    <x v="0"/>
    <s v="v_vendor_name_add1              "/>
    <s v="VARCHAR(35)                     "/>
    <s v="        v_vendor_name_add1              VARCHAR(35)                     NOT NULL,"/>
  </r>
  <r>
    <x v="2"/>
    <s v="pu_vendor"/>
    <m/>
    <x v="76"/>
    <s v="char"/>
    <n v="10"/>
    <n v="0"/>
    <n v="0"/>
    <n v="9"/>
    <x v="1"/>
    <x v="2"/>
    <x v="0"/>
    <s v="v_vendor_code                   "/>
    <s v="CHAR(10)                        "/>
    <s v="        v_vendor_code                   CHAR(10)                        NOT NULL,"/>
  </r>
  <r>
    <x v="2"/>
    <s v="pu_vendor"/>
    <m/>
    <x v="183"/>
    <s v="char"/>
    <n v="2"/>
    <n v="0"/>
    <n v="0"/>
    <n v="10"/>
    <x v="1"/>
    <x v="0"/>
    <x v="0"/>
    <s v="v_country_code                  "/>
    <s v="CHAR(2)                         "/>
    <s v="        v_country_code                  CHAR(2)                         NOT NULL,"/>
  </r>
  <r>
    <x v="2"/>
    <s v="pu_vendor"/>
    <m/>
    <x v="192"/>
    <s v="varchar"/>
    <n v="45"/>
    <m/>
    <n v="1"/>
    <n v="11"/>
    <x v="4"/>
    <x v="12"/>
    <x v="0"/>
    <s v="name_sort                       "/>
    <s v="VARCHAR(60)                     "/>
    <s v="        name_sort                       VARCHAR(60)                         NULL,"/>
  </r>
  <r>
    <x v="2"/>
    <s v="pu_vendor"/>
    <m/>
    <x v="2"/>
    <s v="smalldatetime"/>
    <m/>
    <m/>
    <n v="0"/>
    <n v="12"/>
    <x v="2"/>
    <x v="2"/>
    <x v="1"/>
    <s v="refresh_date                    "/>
    <s v="DATETIME2                       "/>
    <s v="        refresh_date                    DATETIME2                       NOT NULL,"/>
  </r>
  <r>
    <x v="2"/>
    <s v="pu_vendor"/>
    <m/>
    <x v="193"/>
    <s v="char"/>
    <n v="9"/>
    <m/>
    <n v="0"/>
    <n v="13"/>
    <x v="1"/>
    <x v="13"/>
    <x v="0"/>
    <s v="v_1099_report_id                "/>
    <s v="CHAR(9)                         "/>
    <s v="        v_1099_report_id                CHAR(9)                         NOT NULL,"/>
  </r>
  <r>
    <x v="2"/>
    <s v="pu_vendor"/>
    <m/>
    <x v="199"/>
    <s v="char"/>
    <n v="35"/>
    <m/>
    <n v="0"/>
    <n v="14"/>
    <x v="4"/>
    <x v="7"/>
    <x v="0"/>
    <s v="v_address_3                     "/>
    <s v="VARCHAR(35)                     "/>
    <s v="        v_address_3                     VARCHAR(35)                     NOT NULL,"/>
  </r>
  <r>
    <x v="2"/>
    <s v="pu_vendor"/>
    <m/>
    <x v="198"/>
    <s v="char"/>
    <n v="35"/>
    <m/>
    <n v="0"/>
    <n v="15"/>
    <x v="4"/>
    <x v="7"/>
    <x v="0"/>
    <s v="v_address_4                     "/>
    <s v="VARCHAR(35)                     "/>
    <s v="        v_address_4                     VARCHAR(35)                     NOT NULL,"/>
  </r>
  <r>
    <x v="2"/>
    <s v="pu_vendor"/>
    <m/>
    <x v="184"/>
    <s v="char"/>
    <n v="2"/>
    <m/>
    <n v="0"/>
    <n v="16"/>
    <x v="1"/>
    <x v="0"/>
    <x v="0"/>
    <s v="v_address_type_code             "/>
    <s v="CHAR(2)                         "/>
    <s v="        v_address_type_code             CHAR(2)                         NOT NULL,"/>
  </r>
  <r>
    <x v="2"/>
    <s v="pu_vendor"/>
    <m/>
    <x v="196"/>
    <s v="char"/>
    <n v="35"/>
    <m/>
    <n v="0"/>
    <n v="17"/>
    <x v="4"/>
    <x v="7"/>
    <x v="0"/>
    <s v="v_address_2                     "/>
    <s v="VARCHAR(35)                     "/>
    <s v="        v_address_2                     VARCHAR(35)                     NOT NULL,"/>
  </r>
  <r>
    <x v="2"/>
    <s v="pu_vendor"/>
    <m/>
    <x v="197"/>
    <s v="char"/>
    <n v="18"/>
    <m/>
    <n v="0"/>
    <n v="18"/>
    <x v="4"/>
    <x v="14"/>
    <x v="0"/>
    <s v="v_city                          "/>
    <s v="VARCHAR(18)                     "/>
    <s v="        v_city                          VARCHAR(18)                     NOT NULL,"/>
  </r>
  <r>
    <x v="2"/>
    <s v="pu_vendor"/>
    <m/>
    <x v="191"/>
    <s v="char"/>
    <n v="10"/>
    <m/>
    <n v="0"/>
    <n v="19"/>
    <x v="4"/>
    <x v="2"/>
    <x v="0"/>
    <s v="v_zip_code                      "/>
    <s v="VARCHAR(10)                     "/>
    <s v="        v_zip_code                      VARCHAR(10)                     NOT NULL,"/>
  </r>
  <r>
    <x v="2"/>
    <s v="pu_vendor"/>
    <m/>
    <x v="180"/>
    <s v="char"/>
    <n v="2"/>
    <m/>
    <n v="0"/>
    <n v="20"/>
    <x v="1"/>
    <x v="0"/>
    <x v="0"/>
    <s v="v_discount_code                 "/>
    <s v="CHAR(2)                         "/>
    <s v="        v_discount_code                 CHAR(2)                         NOT NULL,"/>
  </r>
  <r>
    <x v="2"/>
    <s v="pu_vendor"/>
    <m/>
    <x v="194"/>
    <s v="numeric"/>
    <n v="4"/>
    <n v="3"/>
    <n v="0"/>
    <n v="21"/>
    <x v="6"/>
    <x v="11"/>
    <x v="2"/>
    <s v="v_federal_withheld_percent      "/>
    <s v="DECIMAL(7,4)                    "/>
    <s v="        v_federal_withheld_percent      DECIMAL(7,4)                    NOT NULL,"/>
  </r>
  <r>
    <x v="2"/>
    <s v="pu_vendor"/>
    <m/>
    <x v="176"/>
    <s v="smallint"/>
    <n v="2"/>
    <m/>
    <n v="0"/>
    <n v="22"/>
    <x v="0"/>
    <x v="0"/>
    <x v="0"/>
    <s v="v_income_type_sequence_number   "/>
    <s v="SMALLINT                        "/>
    <s v="        v_income_type_sequence_number   SMALLINT                        NOT NULL,"/>
  </r>
  <r>
    <x v="2"/>
    <s v="pu_vendor"/>
    <m/>
    <x v="195"/>
    <s v=""/>
    <m/>
    <m/>
    <m/>
    <n v="23"/>
    <x v="3"/>
    <x v="3"/>
    <x v="0"/>
    <s v="v_internal_id                   "/>
    <s v="INTEGER                         "/>
    <s v="        v_internal_id                   INTEGER                             NULL,"/>
  </r>
  <r>
    <x v="2"/>
    <s v="pu_vendor"/>
    <m/>
    <x v="185"/>
    <s v="char"/>
    <n v="1"/>
    <m/>
    <n v="0"/>
    <n v="24"/>
    <x v="1"/>
    <x v="1"/>
    <x v="0"/>
    <s v="v_one_time_indicator            "/>
    <s v="CHAR(1)                         "/>
    <s v="        v_one_time_indicator            CHAR(1)                         NOT NULL,"/>
  </r>
  <r>
    <x v="2"/>
    <s v="pu_vendor"/>
    <m/>
    <x v="182"/>
    <s v="char"/>
    <n v="1"/>
    <m/>
    <n v="0"/>
    <n v="25"/>
    <x v="1"/>
    <x v="1"/>
    <x v="0"/>
    <s v="v_person_entity_ind             "/>
    <s v="CHAR(1)                         "/>
    <s v="        v_person_entity_ind             CHAR(1)                         NOT NULL,"/>
  </r>
  <r>
    <x v="2"/>
    <s v="pu_vendor"/>
    <m/>
    <x v="200"/>
    <s v="char"/>
    <n v="17"/>
    <m/>
    <n v="0"/>
    <n v="26"/>
    <x v="4"/>
    <x v="15"/>
    <x v="0"/>
    <s v="v_phone                         "/>
    <s v="VARCHAR(17)                     "/>
    <s v="        v_phone                         VARCHAR(17)                     NOT NULL,"/>
  </r>
  <r>
    <x v="2"/>
    <s v="pu_vendor"/>
    <m/>
    <x v="177"/>
    <s v="char"/>
    <n v="1"/>
    <m/>
    <n v="0"/>
    <n v="27"/>
    <x v="1"/>
    <x v="1"/>
    <x v="0"/>
    <s v="v_ap_credit_balance_ind         "/>
    <s v="CHAR(1)                         "/>
    <s v="        v_ap_credit_balance_ind         CHAR(1)                         NOT NULL,"/>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5">
  <r>
    <x v="0"/>
    <x v="0"/>
    <n v="0"/>
    <s v="account_key                   "/>
    <s v=""/>
    <n v="0"/>
    <n v="0"/>
    <n v="0"/>
    <n v="0"/>
    <s v="INTEGER"/>
    <n v="4"/>
    <n v="0"/>
    <s v="account_key                     "/>
    <s v="INTEGER                         "/>
    <s v="PRINT '-- coa_db.account'_x000d_BEGIN TRY_x000d_    CREATE TABLE coa_db.account_x000d_    (_x000d_        account_key                     INTEGER                         NOT NULL,"/>
  </r>
  <r>
    <x v="0"/>
    <x v="0"/>
    <n v="1"/>
    <s v="account                       "/>
    <s v="char"/>
    <n v="6"/>
    <m/>
    <n v="0"/>
    <n v="1"/>
    <s v="CHARACTER"/>
    <n v="6"/>
    <n v="0"/>
    <s v="account                         "/>
    <s v="CHAR(6)                         "/>
    <s v="        account                         CHAR(6)                         NOT NULL,"/>
  </r>
  <r>
    <x v="0"/>
    <x v="0"/>
    <n v="2"/>
    <s v="most_recent_flag              "/>
    <s v=""/>
    <n v="0"/>
    <n v="0"/>
    <n v="0"/>
    <n v="2"/>
    <s v="CHARACTER"/>
    <n v="1"/>
    <n v="0"/>
    <s v="most_recent_flag                "/>
    <s v="CHAR(1)                         "/>
    <s v="        most_recent_flag                CHAR(1)                         NOT NULL,"/>
  </r>
  <r>
    <x v="0"/>
    <x v="0"/>
    <n v="3"/>
    <s v="start_effective_date          "/>
    <s v="smalldatetime"/>
    <n v="4"/>
    <n v="0"/>
    <n v="1"/>
    <n v="3"/>
    <s v="TIMESTAMP"/>
    <n v="10"/>
    <n v="6"/>
    <s v="start_effective_date            "/>
    <s v="DATETIME2                       "/>
    <s v="        start_effective_date            DATETIME2                           NULL,"/>
  </r>
  <r>
    <x v="0"/>
    <x v="0"/>
    <n v="4"/>
    <s v="end_effective_date            "/>
    <s v=""/>
    <n v="0"/>
    <n v="0"/>
    <n v="0"/>
    <n v="4"/>
    <s v="TIMESTAMP"/>
    <n v="10"/>
    <n v="6"/>
    <s v="end_effective_date              "/>
    <s v="DATETIME2                       "/>
    <s v="        end_effective_date              DATETIME2                       NOT NULL,"/>
  </r>
  <r>
    <x v="0"/>
    <x v="0"/>
    <n v="5"/>
    <s v="last_activity_date            "/>
    <s v=""/>
    <n v="0"/>
    <n v="0"/>
    <n v="0"/>
    <n v="5"/>
    <s v="TIMESTAMP"/>
    <n v="10"/>
    <n v="0"/>
    <s v="last_activity_date              "/>
    <s v="DATETIME2                       "/>
    <s v="        last_activity_date              DATETIME2                       NOT NULL,"/>
  </r>
  <r>
    <x v="0"/>
    <x v="0"/>
    <n v="6"/>
    <s v="status                        "/>
    <s v=""/>
    <n v="0"/>
    <n v="0"/>
    <n v="0"/>
    <n v="6"/>
    <s v="CHARACTER"/>
    <n v="1"/>
    <n v="0"/>
    <s v="[status]                        "/>
    <s v="CHAR(1)                         "/>
    <s v="        [status]                        CHAR(1)                         NOT NULL,"/>
  </r>
  <r>
    <x v="0"/>
    <x v="0"/>
    <n v="7"/>
    <s v="account_title                 "/>
    <s v="char"/>
    <n v="35"/>
    <m/>
    <n v="0"/>
    <n v="7"/>
    <s v="VARCHAR"/>
    <n v="35"/>
    <n v="0"/>
    <s v="account_title                   "/>
    <s v="VARCHAR(35)                     "/>
    <s v="        account_title                   VARCHAR(35)                     NOT NULL,"/>
  </r>
  <r>
    <x v="0"/>
    <x v="0"/>
    <n v="8"/>
    <s v="sub_account_code              "/>
    <s v=""/>
    <n v="0"/>
    <n v="0"/>
    <n v="0"/>
    <n v="8"/>
    <s v="CHARACTER"/>
    <n v="6"/>
    <n v="0"/>
    <s v="sub_account_code                "/>
    <s v="CHAR(6)                         "/>
    <s v="        sub_account_code                CHAR(6)                         NOT NULL,"/>
  </r>
  <r>
    <x v="0"/>
    <x v="0"/>
    <n v="9"/>
    <s v="sub_account                   "/>
    <s v=""/>
    <n v="0"/>
    <n v="0"/>
    <n v="0"/>
    <n v="9"/>
    <s v="VARCHAR"/>
    <n v="35"/>
    <n v="0"/>
    <s v="sub_account                     "/>
    <s v="VARCHAR(35)                     "/>
    <s v="        sub_account                     VARCHAR(35)                     NOT NULL,"/>
  </r>
  <r>
    <x v="0"/>
    <x v="0"/>
    <n v="10"/>
    <s v="pool_account                  "/>
    <s v=""/>
    <n v="0"/>
    <n v="0"/>
    <n v="0"/>
    <n v="10"/>
    <s v="CHARACTER"/>
    <n v="6"/>
    <n v="0"/>
    <s v="pool_account                    "/>
    <s v="CHAR(6)                         "/>
    <s v="        pool_account                    CHAR(6)                         NOT NULL,"/>
  </r>
  <r>
    <x v="0"/>
    <x v="0"/>
    <n v="11"/>
    <s v="account_type_code             "/>
    <s v=""/>
    <n v="0"/>
    <n v="0"/>
    <n v="0"/>
    <n v="11"/>
    <s v="CHARACTER"/>
    <n v="2"/>
    <n v="0"/>
    <s v="account_type_code               "/>
    <s v="CHAR(2)                         "/>
    <s v="        account_type_code               CHAR(2)                         NOT NULL,"/>
  </r>
  <r>
    <x v="0"/>
    <x v="0"/>
    <n v="12"/>
    <s v="account_type                  "/>
    <s v="char"/>
    <n v="35"/>
    <m/>
    <n v="0"/>
    <n v="12"/>
    <s v="CHARACTER"/>
    <n v="2"/>
    <n v="0"/>
    <s v="account_type                    "/>
    <s v="CHAR(2)                         "/>
    <s v="        account_type                    CHAR(2)                         NOT NULL,"/>
  </r>
  <r>
    <x v="0"/>
    <x v="0"/>
    <n v="13"/>
    <s v="normal_balance_ind            "/>
    <s v="char"/>
    <n v="1"/>
    <m/>
    <n v="0"/>
    <n v="13"/>
    <s v="CHARACTER"/>
    <n v="1"/>
    <n v="0"/>
    <s v="normal_balance_ind              "/>
    <s v="CHAR(1)                         "/>
    <s v="        normal_balance_ind              CHAR(1)                         NOT NULL,"/>
  </r>
  <r>
    <x v="0"/>
    <x v="0"/>
    <n v="14"/>
    <s v="normal_balance                "/>
    <s v=""/>
    <n v="0"/>
    <n v="0"/>
    <n v="0"/>
    <n v="14"/>
    <s v="CHARACTER"/>
    <n v="12"/>
    <n v="0"/>
    <s v="normal_balance                  "/>
    <s v="CHAR(12)                        "/>
    <s v="        normal_balance                  CHAR(12)                        NOT NULL,"/>
  </r>
  <r>
    <x v="0"/>
    <x v="0"/>
    <n v="15"/>
    <s v="refresh_date                  "/>
    <s v="smalldatetime"/>
    <m/>
    <m/>
    <n v="0"/>
    <n v="15"/>
    <s v="TIMESTAMP"/>
    <n v="10"/>
    <n v="6"/>
    <s v="refresh_date                    "/>
    <s v="DATETIME2                       "/>
    <s v="        refresh_date                    DATETIME2                       NOT NULL,"/>
  </r>
  <r>
    <x v="0"/>
    <x v="1"/>
    <n v="0"/>
    <s v="parent_acct                   "/>
    <s v=""/>
    <n v="0"/>
    <n v="0"/>
    <n v="0"/>
    <n v="0"/>
    <s v="CHARACTER"/>
    <n v="6"/>
    <n v="0"/>
    <s v="parent_acct                     "/>
    <s v="CHAR(6)                         "/>
    <s v="        rowguid                     UNIQUEIDENTIFIER ROWGUIDCOL    NOT NULL DEFAULT NEWSEQUENTIALID(),_x000d_        version_number              ROWVERSION_x000d_    )_x000d_END TRY_x000d_BEGIN CATCH_x000d_    EXEC dbo.PrintError_x000d_    EXEC dbo.LogError_x000d_END CATCH_x000d__x000d_PRINT '-- coa_db.acct_hierarchy'_x000d_BEGIN TRY_x000d_    CREATE TABLE coa_db.acct_hierarchy_x000d_    (_x000d_        parent_acct                     CHAR(6)                         NOT NULL,"/>
  </r>
  <r>
    <x v="0"/>
    <x v="1"/>
    <n v="1"/>
    <s v="subsidiary_acct               "/>
    <s v=""/>
    <n v="0"/>
    <n v="0"/>
    <n v="0"/>
    <n v="1"/>
    <s v="CHARACTER"/>
    <n v="6"/>
    <n v="0"/>
    <s v="subsidiary_acct                 "/>
    <s v="CHAR(6)                         "/>
    <s v="        subsidiary_acct                 CHAR(6)                         NOT NULL,"/>
  </r>
  <r>
    <x v="0"/>
    <x v="1"/>
    <n v="2"/>
    <s v="number_of_levels              "/>
    <s v=""/>
    <n v="0"/>
    <n v="0"/>
    <n v="0"/>
    <n v="2"/>
    <s v="SMALLINT"/>
    <n v="2"/>
    <n v="0"/>
    <s v="number_of_levels                "/>
    <s v="SMALLINT                        "/>
    <s v="        number_of_levels                SMALLINT                        NOT NULL,"/>
  </r>
  <r>
    <x v="0"/>
    <x v="1"/>
    <n v="3"/>
    <s v="top_most_flag                 "/>
    <s v=""/>
    <n v="0"/>
    <n v="0"/>
    <n v="0"/>
    <n v="3"/>
    <s v="CHARACTER"/>
    <n v="1"/>
    <n v="0"/>
    <s v="top_most_flag                   "/>
    <s v="CHAR(1)                         "/>
    <s v="        top_most_flag                   CHAR(1)                         NOT NULL,"/>
  </r>
  <r>
    <x v="0"/>
    <x v="1"/>
    <n v="4"/>
    <s v="bottom_most_flag              "/>
    <s v=""/>
    <n v="0"/>
    <n v="0"/>
    <n v="0"/>
    <n v="4"/>
    <s v="CHARACTER"/>
    <n v="1"/>
    <n v="0"/>
    <s v="bottom_most_flag                "/>
    <s v="CHAR(1)                         "/>
    <s v="        bottom_most_flag                CHAR(1)                         NOT NULL,"/>
  </r>
  <r>
    <x v="0"/>
    <x v="2"/>
    <n v="0"/>
    <s v="unvrs_code                    "/>
    <s v="smallint"/>
    <n v="2"/>
    <m/>
    <n v="0"/>
    <n v="0"/>
    <s v="CHARACTER"/>
    <n v="2"/>
    <n v="0"/>
    <s v="unvrs_code                      "/>
    <s v="CHAR(2)                         "/>
    <s v="        rowguid                     UNIQUEIDENTIFIER ROWGUIDCOL    NOT NULL DEFAULT NEWSEQUENTIALID(),_x000d_        version_number              ROWVERSION_x000d_    )_x000d_END TRY_x000d_BEGIN CATCH_x000d_    EXEC dbo.PrintError_x000d_    EXEC dbo.LogError_x000d_END CATCH_x000d__x000d_PRINT '-- coa_db.acct_table'_x000d_BEGIN TRY_x000d_    CREATE TABLE coa_db.acct_table_x000d_    (_x000d_        unvrs_code                      CHAR(2)                         NOT NULL,"/>
  </r>
  <r>
    <x v="0"/>
    <x v="2"/>
    <n v="1"/>
    <s v="coa_code                      "/>
    <s v=""/>
    <n v="0"/>
    <n v="0"/>
    <n v="0"/>
    <n v="1"/>
    <s v="CHARACTER"/>
    <n v="1"/>
    <n v="0"/>
    <s v="coa_code                        "/>
    <s v="CHAR(1)                         "/>
    <s v="        coa_code                        CHAR(1)                         NOT NULL,"/>
  </r>
  <r>
    <x v="0"/>
    <x v="2"/>
    <n v="2"/>
    <s v="acct_code                     "/>
    <s v=""/>
    <n v="0"/>
    <n v="0"/>
    <n v="0"/>
    <n v="2"/>
    <s v="CHARACTER"/>
    <n v="6"/>
    <n v="0"/>
    <s v="acct_code                       "/>
    <s v="CHAR(6)                         "/>
    <s v="        acct_code                       CHAR(6)                         NOT NULL,"/>
  </r>
  <r>
    <x v="0"/>
    <x v="2"/>
    <n v="3"/>
    <s v="start_date                    "/>
    <s v="smalldatetime"/>
    <n v="4"/>
    <n v="0"/>
    <n v="1"/>
    <n v="3"/>
    <s v="TIMESTAMP"/>
    <n v="10"/>
    <n v="6"/>
    <s v="[start_date]                    "/>
    <s v="DATETIME2                       "/>
    <s v="        [start_date]                    DATETIME2                           NULL,"/>
  </r>
  <r>
    <x v="0"/>
    <x v="2"/>
    <n v="4"/>
    <s v="end_date                      "/>
    <s v="smalldatetime"/>
    <n v="4"/>
    <n v="0"/>
    <n v="1"/>
    <n v="4"/>
    <s v="DATE"/>
    <n v="4"/>
    <n v="0"/>
    <s v="end_date                        "/>
    <s v="DATE                            "/>
    <s v="        end_date                        DATE                                NULL,"/>
  </r>
  <r>
    <x v="0"/>
    <x v="2"/>
    <n v="5"/>
    <s v="last_actvy_date               "/>
    <s v=""/>
    <n v="0"/>
    <n v="0"/>
    <n v="0"/>
    <n v="5"/>
    <s v="DATE"/>
    <n v="4"/>
    <n v="0"/>
    <s v="last_actvy_date                 "/>
    <s v="DATE                            "/>
    <s v="        last_actvy_date                 DATE                            NOT NULL,"/>
  </r>
  <r>
    <x v="0"/>
    <x v="2"/>
    <n v="6"/>
    <s v="status                        "/>
    <s v=""/>
    <n v="0"/>
    <n v="0"/>
    <n v="0"/>
    <n v="6"/>
    <s v="CHARACTER"/>
    <n v="1"/>
    <n v="0"/>
    <s v="[status]                        "/>
    <s v="CHAR(1)                         "/>
    <s v="        [status]                        CHAR(1)                         NOT NULL,"/>
  </r>
  <r>
    <x v="0"/>
    <x v="2"/>
    <n v="7"/>
    <s v="user_code                     "/>
    <s v=""/>
    <n v="0"/>
    <n v="0"/>
    <n v="0"/>
    <n v="7"/>
    <s v="VARCHAR"/>
    <n v="8"/>
    <n v="0"/>
    <s v="user_code                       "/>
    <s v="VARCHAR(8)                      "/>
    <s v="        user_code                       VARCHAR(8)                      NOT NULL,"/>
  </r>
  <r>
    <x v="0"/>
    <x v="2"/>
    <n v="8"/>
    <s v="acct_code_title               "/>
    <s v=""/>
    <n v="0"/>
    <n v="0"/>
    <n v="0"/>
    <n v="8"/>
    <s v="VARCHAR"/>
    <n v="35"/>
    <n v="0"/>
    <s v="acct_code_title                 "/>
    <s v="VARCHAR(35)                     "/>
    <s v="        acct_code_title                 VARCHAR(35)                     NOT NULL,"/>
  </r>
  <r>
    <x v="0"/>
    <x v="2"/>
    <n v="9"/>
    <s v="pred_acct_code                "/>
    <s v=""/>
    <n v="0"/>
    <n v="0"/>
    <n v="0"/>
    <n v="9"/>
    <s v="CHARACTER"/>
    <n v="6"/>
    <n v="0"/>
    <s v="pred_acct_code                  "/>
    <s v="CHAR(6)                         "/>
    <s v="        pred_acct_code                  CHAR(6)                         NOT NULL,"/>
  </r>
  <r>
    <x v="0"/>
    <x v="2"/>
    <n v="10"/>
    <s v="data_entry_ind                "/>
    <s v=""/>
    <n v="0"/>
    <n v="0"/>
    <n v="0"/>
    <n v="10"/>
    <s v="CHARACTER"/>
    <n v="1"/>
    <n v="0"/>
    <s v="data_entry_ind                  "/>
    <s v="CHAR(1)                         "/>
    <s v="        data_entry_ind                  CHAR(1)                         NOT NULL,"/>
  </r>
  <r>
    <x v="0"/>
    <x v="2"/>
    <n v="11"/>
    <s v="asset_acct                    "/>
    <s v=""/>
    <n v="0"/>
    <n v="0"/>
    <n v="0"/>
    <n v="11"/>
    <s v="CHARACTER"/>
    <n v="6"/>
    <n v="0"/>
    <s v="asset_acct                      "/>
    <s v="CHAR(6)                         "/>
    <s v="        asset_acct                      CHAR(6)                         NOT NULL,"/>
  </r>
  <r>
    <x v="0"/>
    <x v="2"/>
    <n v="12"/>
    <s v="pool_acct                     "/>
    <s v=""/>
    <n v="0"/>
    <n v="0"/>
    <n v="0"/>
    <n v="12"/>
    <s v="CHARACTER"/>
    <n v="6"/>
    <n v="0"/>
    <s v="pool_acct                       "/>
    <s v="CHAR(6)                         "/>
    <s v="        pool_acct                       CHAR(6)                         NOT NULL,"/>
  </r>
  <r>
    <x v="0"/>
    <x v="2"/>
    <n v="13"/>
    <s v="frng_acct                     "/>
    <s v=""/>
    <n v="0"/>
    <n v="0"/>
    <n v="0"/>
    <n v="13"/>
    <s v="CHARACTER"/>
    <n v="6"/>
    <n v="0"/>
    <s v="frng_acct                       "/>
    <s v="CHAR(6)                         "/>
    <s v="        frng_acct                       CHAR(6)                         NOT NULL,"/>
  </r>
  <r>
    <x v="0"/>
    <x v="2"/>
    <n v="14"/>
    <s v="frng_pct                      "/>
    <s v=""/>
    <n v="0"/>
    <n v="0"/>
    <n v="0"/>
    <n v="14"/>
    <s v="DECIMAL"/>
    <n v="7"/>
    <n v="4"/>
    <s v="frng_pct                        "/>
    <s v="DECIMAL(7,4)                    "/>
    <s v="        frng_pct                        DECIMAL(7,4)                    NOT NULL,"/>
  </r>
  <r>
    <x v="0"/>
    <x v="2"/>
    <n v="15"/>
    <s v="incm_type_seq_nmbr            "/>
    <s v="smallint"/>
    <n v="2"/>
    <m/>
    <n v="0"/>
    <n v="15"/>
    <s v="SMALLINT"/>
    <n v="2"/>
    <n v="0"/>
    <s v="incm_type_seq_nmbr              "/>
    <s v="SMALLINT                        "/>
    <s v="        incm_type_seq_nmbr              SMALLINT                        NOT NULL,"/>
  </r>
  <r>
    <x v="0"/>
    <x v="2"/>
    <n v="16"/>
    <s v="acct_type_code                "/>
    <s v=""/>
    <n v="0"/>
    <n v="0"/>
    <n v="0"/>
    <n v="16"/>
    <s v="CHARACTER"/>
    <n v="2"/>
    <n v="0"/>
    <s v="acct_type_code                  "/>
    <s v="CHAR(2)                         "/>
    <s v="        acct_type_code                  CHAR(2)                         NOT NULL,"/>
  </r>
  <r>
    <x v="0"/>
    <x v="2"/>
    <n v="17"/>
    <s v="nrml_bal_ind                  "/>
    <s v="char"/>
    <n v="1"/>
    <m/>
    <n v="0"/>
    <n v="17"/>
    <s v="CHARACTER"/>
    <n v="1"/>
    <n v="0"/>
    <s v="nrml_bal_ind                    "/>
    <s v="CHAR(1)                         "/>
    <s v="        nrml_bal_ind                    CHAR(1)                         NOT NULL,"/>
  </r>
  <r>
    <x v="0"/>
    <x v="2"/>
    <n v="18"/>
    <s v="refresh_date                  "/>
    <s v="smalldatetime"/>
    <m/>
    <m/>
    <n v="0"/>
    <n v="18"/>
    <s v="TIMESTAMP"/>
    <n v="10"/>
    <n v="6"/>
    <s v="refresh_date                    "/>
    <s v="DATETIME2                       "/>
    <s v="        refresh_date                    DATETIME2                       NOT NULL,"/>
  </r>
  <r>
    <x v="0"/>
    <x v="2"/>
    <n v="19"/>
    <s v="acct_table_id                 "/>
    <s v=""/>
    <n v="0"/>
    <n v="0"/>
    <n v="0"/>
    <n v="19"/>
    <s v="DECIMAL"/>
    <n v="10"/>
    <n v="0"/>
    <s v="acct_table_id                   "/>
    <s v="DECIMAL(10,0)                   "/>
    <s v="        acct_table_id                   DECIMAL(10,0)                   NOT NULL,"/>
  </r>
  <r>
    <x v="0"/>
    <x v="3"/>
    <n v="0"/>
    <s v="acct_code                     "/>
    <s v=""/>
    <n v="0"/>
    <n v="0"/>
    <n v="0"/>
    <n v="0"/>
    <s v="CHARACTER"/>
    <n v="6"/>
    <n v="0"/>
    <s v="acct_code                       "/>
    <s v="CHAR(6)                         "/>
    <s v="        rowguid                     UNIQUEIDENTIFIER ROWGUIDCOL    NOT NULL DEFAULT NEWSEQUENTIALID(),_x000d_        version_number              ROWVERSION_x000d_    )_x000d_END TRY_x000d_BEGIN CATCH_x000d_    EXEC dbo.PrintError_x000d_    EXEC dbo.LogError_x000d_END CATCH_x000d__x000d_PRINT '-- coa_db.accthier_table'_x000d_BEGIN TRY_x000d_    CREATE TABLE coa_db.accthier_table_x000d_    (_x000d_        acct_code                       CHAR(6)                         NOT NULL,"/>
  </r>
  <r>
    <x v="0"/>
    <x v="3"/>
    <n v="1"/>
    <s v="top                           "/>
    <s v=""/>
    <n v="0"/>
    <n v="0"/>
    <n v="0"/>
    <n v="1"/>
    <s v="CHARACTER"/>
    <n v="1"/>
    <n v="0"/>
    <s v="[top]                           "/>
    <s v="CHAR(1)                         "/>
    <s v="        [top]                           CHAR(1)                         NOT NULL,"/>
  </r>
  <r>
    <x v="0"/>
    <x v="3"/>
    <n v="2"/>
    <s v="bottom                        "/>
    <s v=""/>
    <n v="0"/>
    <n v="0"/>
    <n v="0"/>
    <n v="2"/>
    <s v="CHARACTER"/>
    <n v="1"/>
    <n v="0"/>
    <s v="bottom                          "/>
    <s v="CHAR(1)                         "/>
    <s v="        bottom                          CHAR(1)                         NOT NULL,"/>
  </r>
  <r>
    <x v="0"/>
    <x v="3"/>
    <n v="3"/>
    <s v="code_level                    "/>
    <s v=""/>
    <n v="0"/>
    <n v="0"/>
    <n v="0"/>
    <n v="3"/>
    <s v="SMALLINT"/>
    <n v="2"/>
    <n v="0"/>
    <s v="code_level                      "/>
    <s v="SMALLINT                        "/>
    <s v="        code_level                      SMALLINT                        NOT NULL,"/>
  </r>
  <r>
    <x v="0"/>
    <x v="3"/>
    <n v="4"/>
    <s v="code_1                        "/>
    <s v=""/>
    <n v="0"/>
    <n v="0"/>
    <n v="0"/>
    <n v="4"/>
    <s v="CHARACTER"/>
    <n v="6"/>
    <n v="0"/>
    <s v="code_1                          "/>
    <s v="CHAR(6)                         "/>
    <s v="        code_1                          CHAR(6)                         NOT NULL,"/>
  </r>
  <r>
    <x v="0"/>
    <x v="3"/>
    <n v="5"/>
    <s v="code_2                        "/>
    <s v=""/>
    <n v="0"/>
    <n v="0"/>
    <n v="0"/>
    <n v="5"/>
    <s v="CHARACTER"/>
    <n v="6"/>
    <n v="0"/>
    <s v="code_2                          "/>
    <s v="CHAR(6)                         "/>
    <s v="        code_2                          CHAR(6)                         NOT NULL,"/>
  </r>
  <r>
    <x v="0"/>
    <x v="3"/>
    <n v="6"/>
    <s v="code_3                        "/>
    <s v=""/>
    <n v="0"/>
    <n v="0"/>
    <n v="0"/>
    <n v="6"/>
    <s v="CHARACTER"/>
    <n v="6"/>
    <n v="0"/>
    <s v="code_3                          "/>
    <s v="CHAR(6)                         "/>
    <s v="        code_3                          CHAR(6)                         NOT NULL,"/>
  </r>
  <r>
    <x v="0"/>
    <x v="3"/>
    <n v="7"/>
    <s v="code_4                        "/>
    <s v=""/>
    <n v="0"/>
    <n v="0"/>
    <n v="0"/>
    <n v="7"/>
    <s v="CHARACTER"/>
    <n v="6"/>
    <n v="0"/>
    <s v="code_4                          "/>
    <s v="CHAR(6)                         "/>
    <s v="        code_4                          CHAR(6)                         NOT NULL,"/>
  </r>
  <r>
    <x v="0"/>
    <x v="3"/>
    <n v="12"/>
    <s v="refresh_date                  "/>
    <s v="smalldatetime"/>
    <m/>
    <m/>
    <n v="0"/>
    <n v="12"/>
    <s v="TIMESTAMP"/>
    <n v="10"/>
    <n v="6"/>
    <s v="refresh_date                    "/>
    <s v="DATETIME2                       "/>
    <s v="        refresh_date                    DATETIME2                       NOT NULL,"/>
  </r>
  <r>
    <x v="0"/>
    <x v="3"/>
    <n v="13"/>
    <s v="accthier_table_id             "/>
    <s v=""/>
    <n v="0"/>
    <n v="0"/>
    <n v="0"/>
    <n v="13"/>
    <s v="DECIMAL"/>
    <n v="10"/>
    <n v="0"/>
    <s v="accthier_table_id               "/>
    <s v="DECIMAL(10,0)                   "/>
    <s v="        accthier_table_id               DECIMAL(10,0)                   NOT NULL,"/>
  </r>
  <r>
    <x v="0"/>
    <x v="4"/>
    <n v="0"/>
    <s v="unvrs_code                    "/>
    <s v=""/>
    <n v="0"/>
    <n v="0"/>
    <n v="0"/>
    <n v="0"/>
    <s v="CHARACTER"/>
    <n v="2"/>
    <n v="0"/>
    <s v="unvrs_code                      "/>
    <s v="CHAR(2)                         "/>
    <s v="        rowguid                     UNIQUEIDENTIFIER ROWGUIDCOL    NOT NULL DEFAULT NEWSEQUENTIALID(),_x000d_        version_number              ROWVERSION_x000d_    )_x000d_END TRY_x000d_BEGIN CATCH_x000d_    EXEC dbo.PrintError_x000d_    EXEC dbo.LogError_x000d_END CATCH_x000d__x000d_PRINT '-- coa_db.accttype_table'_x000d_BEGIN TRY_x000d_    CREATE TABLE coa_db.accttype_table_x000d_    (_x000d_        unvrs_code                      CHAR(2)                         NOT NULL,"/>
  </r>
  <r>
    <x v="0"/>
    <x v="4"/>
    <n v="1"/>
    <s v="coa_code                      "/>
    <s v=""/>
    <m/>
    <m/>
    <n v="0"/>
    <n v="1"/>
    <s v="CHARACTER"/>
    <n v="1"/>
    <n v="0"/>
    <s v="coa_code                        "/>
    <s v="CHAR(1)                         "/>
    <s v="        coa_code                        CHAR(1)                         NOT NULL,"/>
  </r>
  <r>
    <x v="0"/>
    <x v="4"/>
    <n v="2"/>
    <s v="acct_type_code                "/>
    <s v=""/>
    <n v="0"/>
    <n v="0"/>
    <n v="0"/>
    <n v="2"/>
    <s v="CHARACTER"/>
    <n v="2"/>
    <n v="0"/>
    <s v="acct_type_code                  "/>
    <s v="CHAR(2)                         "/>
    <s v="        acct_type_code                  CHAR(2)                         NOT NULL,"/>
  </r>
  <r>
    <x v="0"/>
    <x v="4"/>
    <n v="3"/>
    <s v="start_date                    "/>
    <s v="smalldatetime"/>
    <n v="4"/>
    <n v="0"/>
    <n v="1"/>
    <n v="3"/>
    <s v="TIMESTAMP"/>
    <n v="10"/>
    <n v="6"/>
    <s v="[start_date]                    "/>
    <s v="DATETIME2                       "/>
    <s v="        [start_date]                    DATETIME2                           NULL,"/>
  </r>
  <r>
    <x v="0"/>
    <x v="4"/>
    <n v="4"/>
    <s v="end_date                      "/>
    <s v="smalldatetime"/>
    <n v="4"/>
    <n v="0"/>
    <n v="1"/>
    <n v="4"/>
    <s v="DATE"/>
    <n v="4"/>
    <n v="0"/>
    <s v="end_date                        "/>
    <s v="DATE                            "/>
    <s v="        end_date                        DATE                                NULL,"/>
  </r>
  <r>
    <x v="0"/>
    <x v="4"/>
    <n v="5"/>
    <s v="last_actvy_date               "/>
    <s v=""/>
    <n v="0"/>
    <n v="0"/>
    <n v="0"/>
    <n v="5"/>
    <s v="DATE"/>
    <n v="4"/>
    <n v="0"/>
    <s v="last_actvy_date                 "/>
    <s v="DATE                            "/>
    <s v="        last_actvy_date                 DATE                            NOT NULL,"/>
  </r>
  <r>
    <x v="0"/>
    <x v="4"/>
    <n v="6"/>
    <s v="status                        "/>
    <s v=""/>
    <n v="0"/>
    <n v="0"/>
    <n v="0"/>
    <n v="6"/>
    <s v="CHARACTER"/>
    <n v="1"/>
    <n v="0"/>
    <s v="[status]                        "/>
    <s v="CHAR(1)                         "/>
    <s v="        [status]                        CHAR(1)                         NOT NULL,"/>
  </r>
  <r>
    <x v="0"/>
    <x v="4"/>
    <n v="7"/>
    <s v="user_code                     "/>
    <s v=""/>
    <n v="0"/>
    <n v="0"/>
    <n v="0"/>
    <n v="7"/>
    <s v="VARCHAR"/>
    <n v="8"/>
    <n v="0"/>
    <s v="user_code                       "/>
    <s v="VARCHAR(8)                      "/>
    <s v="        user_code                       VARCHAR(8)                      NOT NULL,"/>
  </r>
  <r>
    <x v="0"/>
    <x v="4"/>
    <n v="8"/>
    <s v="acct_type_title               "/>
    <s v="char"/>
    <n v="35"/>
    <m/>
    <n v="0"/>
    <n v="8"/>
    <s v="VARCHAR"/>
    <n v="35"/>
    <n v="0"/>
    <s v="acct_type_title                 "/>
    <s v="VARCHAR(35)                     "/>
    <s v="        acct_type_title                 VARCHAR(35)                     NOT NULL,"/>
  </r>
  <r>
    <x v="0"/>
    <x v="4"/>
    <n v="9"/>
    <s v="pred_acct_type_code           "/>
    <s v=""/>
    <n v="0"/>
    <n v="0"/>
    <n v="0"/>
    <n v="9"/>
    <s v="CHARACTER"/>
    <n v="2"/>
    <n v="0"/>
    <s v="pred_acct_type_code             "/>
    <s v="CHAR(2)                         "/>
    <s v="        pred_acct_type_code             CHAR(2)                         NOT NULL,"/>
  </r>
  <r>
    <x v="0"/>
    <x v="4"/>
    <n v="10"/>
    <s v="sbrdt_acct_type_code          "/>
    <s v=""/>
    <n v="0"/>
    <n v="0"/>
    <n v="0"/>
    <n v="10"/>
    <s v="CHARACTER"/>
    <n v="2"/>
    <n v="0"/>
    <s v="sbrdt_acct_type_code            "/>
    <s v="CHAR(2)                         "/>
    <s v="        sbrdt_acct_type_code            CHAR(2)                         NOT NULL,"/>
  </r>
  <r>
    <x v="0"/>
    <x v="4"/>
    <n v="11"/>
    <s v="intrl_acct_type_code          "/>
    <s v=""/>
    <n v="0"/>
    <n v="0"/>
    <n v="0"/>
    <n v="11"/>
    <s v="CHARACTER"/>
    <n v="2"/>
    <n v="0"/>
    <s v="intrl_acct_type_code            "/>
    <s v="CHAR(2)                         "/>
    <s v="        intrl_acct_type_code            CHAR(2)                         NOT NULL,"/>
  </r>
  <r>
    <x v="0"/>
    <x v="4"/>
    <n v="12"/>
    <s v="nrml_bal_ind                  "/>
    <s v="char"/>
    <n v="1"/>
    <m/>
    <n v="0"/>
    <n v="12"/>
    <s v="CHARACTER"/>
    <n v="1"/>
    <n v="0"/>
    <s v="nrml_bal_ind                    "/>
    <s v="CHAR(1)                         "/>
    <s v="        nrml_bal_ind                    CHAR(1)                         NOT NULL,"/>
  </r>
  <r>
    <x v="0"/>
    <x v="4"/>
    <n v="13"/>
    <s v="refresh_date                  "/>
    <s v="smalldatetime"/>
    <m/>
    <m/>
    <n v="0"/>
    <n v="13"/>
    <s v="TIMESTAMP"/>
    <n v="10"/>
    <n v="6"/>
    <s v="refresh_date                    "/>
    <s v="DATETIME2                       "/>
    <s v="        refresh_date                    DATETIME2                       NOT NULL,"/>
  </r>
  <r>
    <x v="0"/>
    <x v="4"/>
    <n v="14"/>
    <s v="accttype_table_id             "/>
    <s v=""/>
    <n v="0"/>
    <n v="0"/>
    <n v="0"/>
    <n v="14"/>
    <s v="DECIMAL"/>
    <n v="10"/>
    <n v="0"/>
    <s v="accttype_table_id               "/>
    <s v="DECIMAL(10,0)                   "/>
    <s v="        accttype_table_id               DECIMAL(10,0)                   NOT NULL,"/>
  </r>
  <r>
    <x v="0"/>
    <x v="5"/>
    <n v="0"/>
    <s v="unvrs_code                    "/>
    <s v=""/>
    <m/>
    <m/>
    <m/>
    <n v="0"/>
    <s v="CHARACTER"/>
    <n v="2"/>
    <n v="0"/>
    <s v="unvrs_code                      "/>
    <s v="CHAR(2)                         "/>
    <s v="        rowguid                     UNIQUEIDENTIFIER ROWGUIDCOL    NOT NULL DEFAULT NEWSEQUENTIALID(),_x000d_        version_number              ROWVERSION_x000d_    )_x000d_END TRY_x000d_BEGIN CATCH_x000d_    EXEC dbo.PrintError_x000d_    EXEC dbo.LogError_x000d_END CATCH_x000d__x000d_PRINT '-- coa_db.actv_table'_x000d_BEGIN TRY_x000d_    CREATE TABLE coa_db.actv_table_x000d_    (_x000d_        unvrs_code                      CHAR(2)                             NULL,"/>
  </r>
  <r>
    <x v="0"/>
    <x v="5"/>
    <n v="1"/>
    <s v="coa_code                      "/>
    <s v=""/>
    <m/>
    <m/>
    <m/>
    <n v="1"/>
    <s v="CHARACTER"/>
    <n v="1"/>
    <n v="0"/>
    <s v="coa_code                        "/>
    <s v="CHAR(1)                         "/>
    <s v="        coa_code                        CHAR(1)                             NULL,"/>
  </r>
  <r>
    <x v="0"/>
    <x v="5"/>
    <n v="2"/>
    <s v="actv_code                     "/>
    <s v=""/>
    <m/>
    <m/>
    <m/>
    <n v="2"/>
    <s v="CHARACTER"/>
    <n v="6"/>
    <n v="0"/>
    <s v="actv_code                       "/>
    <s v="CHAR(6)                         "/>
    <s v="        actv_code                       CHAR(6)                             NULL,"/>
  </r>
  <r>
    <x v="0"/>
    <x v="5"/>
    <n v="3"/>
    <s v="start_date                    "/>
    <s v="smalldatetime"/>
    <n v="4"/>
    <n v="0"/>
    <n v="1"/>
    <n v="3"/>
    <s v="TIMESTAMP"/>
    <n v="10"/>
    <n v="6"/>
    <s v="[start_date]                    "/>
    <s v="DATETIME2                       "/>
    <s v="        [start_date]                    DATETIME2                           NULL,"/>
  </r>
  <r>
    <x v="0"/>
    <x v="5"/>
    <n v="4"/>
    <s v="end_date                      "/>
    <s v="smalldatetime"/>
    <n v="4"/>
    <n v="0"/>
    <n v="1"/>
    <n v="4"/>
    <s v="DATE"/>
    <n v="4"/>
    <n v="0"/>
    <s v="end_date                        "/>
    <s v="DATE                            "/>
    <s v="        end_date                        DATE                                NULL,"/>
  </r>
  <r>
    <x v="0"/>
    <x v="5"/>
    <n v="5"/>
    <s v="last_actvy_date               "/>
    <s v=""/>
    <m/>
    <m/>
    <m/>
    <n v="5"/>
    <s v="DATE"/>
    <n v="4"/>
    <n v="0"/>
    <s v="last_actvy_date                 "/>
    <s v="DATE                            "/>
    <s v="        last_actvy_date                 DATE                                NULL,"/>
  </r>
  <r>
    <x v="0"/>
    <x v="5"/>
    <n v="6"/>
    <s v="status                        "/>
    <s v=""/>
    <m/>
    <m/>
    <m/>
    <n v="6"/>
    <s v="CHARACTER"/>
    <n v="1"/>
    <n v="0"/>
    <s v="[status]                        "/>
    <s v="CHAR(1)                         "/>
    <s v="        [status]                        CHAR(1)                             NULL,"/>
  </r>
  <r>
    <x v="0"/>
    <x v="5"/>
    <n v="7"/>
    <s v="user_code                     "/>
    <s v=""/>
    <m/>
    <m/>
    <m/>
    <n v="7"/>
    <s v="VARCHAR"/>
    <n v="8"/>
    <n v="0"/>
    <s v="user_code                       "/>
    <s v="VARCHAR(8)                      "/>
    <s v="        user_code                       VARCHAR(8)                          NULL,"/>
  </r>
  <r>
    <x v="0"/>
    <x v="5"/>
    <n v="8"/>
    <s v="actv_code_title               "/>
    <s v=""/>
    <m/>
    <m/>
    <m/>
    <n v="8"/>
    <s v="VARCHAR"/>
    <n v="35"/>
    <n v="0"/>
    <s v="actv_code_title                 "/>
    <s v="VARCHAR(35)                     "/>
    <s v="        actv_code_title                 VARCHAR(35)                         NULL,"/>
  </r>
  <r>
    <x v="0"/>
    <x v="5"/>
    <n v="9"/>
    <s v="refresh_date                  "/>
    <s v="smalldatetime"/>
    <m/>
    <m/>
    <n v="0"/>
    <n v="9"/>
    <s v="TIMESTAMP"/>
    <n v="10"/>
    <n v="6"/>
    <s v="refresh_date                    "/>
    <s v="DATETIME2                       "/>
    <s v="        refresh_date                    DATETIME2                       NOT NULL,"/>
  </r>
  <r>
    <x v="0"/>
    <x v="5"/>
    <n v="10"/>
    <s v="actv_table_id                 "/>
    <s v=""/>
    <m/>
    <m/>
    <m/>
    <n v="10"/>
    <s v="DECIMAL"/>
    <n v="10"/>
    <n v="0"/>
    <s v="actv_table_id                   "/>
    <s v="DECIMAL(10,0)                   "/>
    <s v="        actv_table_id                   DECIMAL(10,0)                       NULL,"/>
  </r>
  <r>
    <x v="0"/>
    <x v="6"/>
    <n v="0"/>
    <s v="agncy_intrl_ref_id            "/>
    <s v=""/>
    <n v="0"/>
    <n v="0"/>
    <n v="0"/>
    <n v="0"/>
    <s v="DECIMAL"/>
    <n v="10"/>
    <n v="0"/>
    <s v="agncy_intrl_ref_id              "/>
    <s v="DECIMAL(10,0)                   "/>
    <s v="        rowguid                     UNIQUEIDENTIFIER ROWGUIDCOL    NOT NULL DEFAULT NEWSEQUENTIALID(),_x000d_        version_number              ROWVERSION_x000d_    )_x000d_END TRY_x000d_BEGIN CATCH_x000d_    EXEC dbo.PrintError_x000d_    EXEC dbo.LogError_x000d_END CATCH_x000d__x000d_PRINT '-- coa_db.agency_fund_table'_x000d_BEGIN TRY_x000d_    CREATE TABLE coa_db.agency_fund_table_x000d_    (_x000d_        agncy_intrl_ref_id              DECIMAL(10,0)                   NOT NULL,"/>
  </r>
  <r>
    <x v="0"/>
    <x v="6"/>
    <n v="1"/>
    <s v="fund_code                     "/>
    <s v="char"/>
    <n v="6"/>
    <n v="0"/>
    <n v="0"/>
    <n v="1"/>
    <s v="CHARACTER"/>
    <n v="6"/>
    <n v="0"/>
    <s v="fund_code                       "/>
    <s v="CHAR(6)                         "/>
    <s v="        fund_code                       CHAR(6)                         NOT NULL,"/>
  </r>
  <r>
    <x v="0"/>
    <x v="6"/>
    <n v="2"/>
    <s v="refresh_date                  "/>
    <s v="smalldatetime"/>
    <m/>
    <m/>
    <n v="0"/>
    <n v="2"/>
    <s v="TIMESTAMP"/>
    <n v="10"/>
    <n v="6"/>
    <s v="refresh_date                    "/>
    <s v="DATETIME2                       "/>
    <s v="        refresh_date                    DATETIME2                       NOT NULL,"/>
  </r>
  <r>
    <x v="0"/>
    <x v="6"/>
    <n v="3"/>
    <s v="agency_fund_table_id          "/>
    <s v=""/>
    <n v="0"/>
    <n v="0"/>
    <n v="0"/>
    <n v="3"/>
    <s v="DECIMAL"/>
    <n v="10"/>
    <n v="0"/>
    <s v="agency_fund_table_id            "/>
    <s v="DECIMAL(10,0)                   "/>
    <s v="        agency_fund_table_id            DECIMAL(10,0)                   NOT NULL,"/>
  </r>
  <r>
    <x v="0"/>
    <x v="7"/>
    <n v="0"/>
    <s v="agency_id                     "/>
    <s v=""/>
    <n v="0"/>
    <n v="0"/>
    <n v="0"/>
    <n v="0"/>
    <s v="CHARACTER"/>
    <n v="9"/>
    <n v="0"/>
    <s v="agency_id                       "/>
    <s v="CHAR(9)                         "/>
    <s v="        rowguid                     UNIQUEIDENTIFIER ROWGUIDCOL    NOT NULL DEFAULT NEWSEQUENTIALID(),_x000d_        version_number              ROWVERSION_x000d_    )_x000d_END TRY_x000d_BEGIN CATCH_x000d_    EXEC dbo.PrintError_x000d_    EXEC dbo.LogError_x000d_END CATCH_x000d__x000d_PRINT '-- coa_db.agency_table'_x000d_BEGIN TRY_x000d_    CREATE TABLE coa_db.agency_table_x000d_    (_x000d_        agency_id                       CHAR(9)                         NOT NULL,"/>
  </r>
  <r>
    <x v="0"/>
    <x v="7"/>
    <n v="1"/>
    <s v="agency_name                   "/>
    <s v=""/>
    <n v="0"/>
    <n v="0"/>
    <n v="0"/>
    <n v="1"/>
    <s v="VARCHAR"/>
    <n v="35"/>
    <n v="0"/>
    <s v="agency_name                     "/>
    <s v="VARCHAR(35)                     "/>
    <s v="        agency_name                     VARCHAR(35)                     NOT NULL,"/>
  </r>
  <r>
    <x v="0"/>
    <x v="7"/>
    <n v="2"/>
    <s v="agncy_intrl_ref_id            "/>
    <s v=""/>
    <n v="0"/>
    <n v="0"/>
    <n v="0"/>
    <n v="2"/>
    <s v="DECIMAL"/>
    <n v="10"/>
    <n v="0"/>
    <s v="agncy_intrl_ref_id              "/>
    <s v="DECIMAL(10,0)                   "/>
    <s v="        agncy_intrl_ref_id              DECIMAL(10,0)                   NOT NULL,"/>
  </r>
  <r>
    <x v="0"/>
    <x v="7"/>
    <n v="3"/>
    <s v="refresh_date                  "/>
    <s v="smalldatetime"/>
    <m/>
    <m/>
    <n v="0"/>
    <n v="3"/>
    <s v="TIMESTAMP"/>
    <n v="10"/>
    <n v="6"/>
    <s v="refresh_date                    "/>
    <s v="DATETIME2                       "/>
    <s v="        refresh_date                    DATETIME2                       NOT NULL,"/>
  </r>
  <r>
    <x v="0"/>
    <x v="7"/>
    <n v="4"/>
    <s v="agency_table_id               "/>
    <s v=""/>
    <n v="0"/>
    <n v="0"/>
    <n v="0"/>
    <n v="4"/>
    <s v="DECIMAL"/>
    <n v="10"/>
    <n v="0"/>
    <s v="agency_table_id                 "/>
    <s v="DECIMAL(10,0)                   "/>
    <s v="        agency_table_id                 DECIMAL(10,0)                   NOT NULL,"/>
  </r>
  <r>
    <x v="0"/>
    <x v="8"/>
    <n v="0"/>
    <s v="unvrs_code                    "/>
    <s v=""/>
    <n v="0"/>
    <n v="0"/>
    <n v="0"/>
    <n v="0"/>
    <s v="CHARACTER"/>
    <n v="2"/>
    <n v="0"/>
    <s v="unvrs_code                      "/>
    <s v="CHAR(2)                         "/>
    <s v="        rowguid                     UNIQUEIDENTIFIER ROWGUIDCOL    NOT NULL DEFAULT NEWSEQUENTIALID(),_x000d_        version_number              ROWVERSION_x000d_    )_x000d_END TRY_x000d_BEGIN CATCH_x000d_    EXEC dbo.PrintError_x000d_    EXEC dbo.LogError_x000d_END CATCH_x000d__x000d_PRINT '-- coa_db.coa_table'_x000d_BEGIN TRY_x000d_    CREATE TABLE coa_db.coa_table_x000d_    (_x000d_        unvrs_code                      CHAR(2)                         NOT NULL,"/>
  </r>
  <r>
    <x v="0"/>
    <x v="8"/>
    <n v="1"/>
    <s v="coa_code                      "/>
    <s v=""/>
    <n v="0"/>
    <n v="0"/>
    <n v="0"/>
    <n v="1"/>
    <s v="CHARACTER"/>
    <n v="1"/>
    <n v="0"/>
    <s v="coa_code                        "/>
    <s v="CHAR(1)                         "/>
    <s v="        coa_code                        CHAR(1)                         NOT NULL,"/>
  </r>
  <r>
    <x v="0"/>
    <x v="8"/>
    <n v="2"/>
    <s v="start_date                    "/>
    <s v="smalldatetime"/>
    <n v="4"/>
    <n v="0"/>
    <n v="1"/>
    <n v="2"/>
    <s v="TIMESTAMP"/>
    <n v="10"/>
    <n v="6"/>
    <s v="[start_date]                    "/>
    <s v="DATETIME2                       "/>
    <s v="        [start_date]                    DATETIME2                           NULL,"/>
  </r>
  <r>
    <x v="0"/>
    <x v="8"/>
    <n v="3"/>
    <s v="end_date                      "/>
    <s v="smalldatetime"/>
    <n v="4"/>
    <n v="0"/>
    <n v="1"/>
    <n v="3"/>
    <s v="DATE"/>
    <n v="4"/>
    <n v="0"/>
    <s v="end_date                        "/>
    <s v="DATE                            "/>
    <s v="        end_date                        DATE                                NULL,"/>
  </r>
  <r>
    <x v="0"/>
    <x v="8"/>
    <n v="4"/>
    <s v="last_actvy_date               "/>
    <s v=""/>
    <n v="0"/>
    <n v="0"/>
    <n v="0"/>
    <n v="4"/>
    <s v="DATE"/>
    <n v="4"/>
    <n v="0"/>
    <s v="last_actvy_date                 "/>
    <s v="DATE                            "/>
    <s v="        last_actvy_date                 DATE                            NOT NULL,"/>
  </r>
  <r>
    <x v="0"/>
    <x v="8"/>
    <n v="5"/>
    <s v="status                        "/>
    <s v=""/>
    <n v="0"/>
    <n v="0"/>
    <n v="0"/>
    <n v="5"/>
    <s v="CHARACTER"/>
    <n v="1"/>
    <n v="0"/>
    <s v="[status]                        "/>
    <s v="CHAR(1)                         "/>
    <s v="        [status]                        CHAR(1)                         NOT NULL,"/>
  </r>
  <r>
    <x v="0"/>
    <x v="8"/>
    <n v="6"/>
    <s v="user_code                     "/>
    <s v=""/>
    <n v="0"/>
    <n v="0"/>
    <n v="0"/>
    <n v="6"/>
    <s v="VARCHAR"/>
    <n v="8"/>
    <n v="0"/>
    <s v="user_code                       "/>
    <s v="VARCHAR(8)                      "/>
    <s v="        user_code                       VARCHAR(8)                      NOT NULL,"/>
  </r>
  <r>
    <x v="0"/>
    <x v="8"/>
    <n v="7"/>
    <s v="coa_code_title                "/>
    <s v=""/>
    <n v="0"/>
    <n v="0"/>
    <n v="0"/>
    <n v="7"/>
    <s v="VARCHAR"/>
    <n v="35"/>
    <n v="0"/>
    <s v="coa_code_title                  "/>
    <s v="VARCHAR(35)                     "/>
    <s v="        coa_code_title                  VARCHAR(35)                     NOT NULL,"/>
  </r>
  <r>
    <x v="0"/>
    <x v="8"/>
    <n v="8"/>
    <s v="fdrl_emplr_id                 "/>
    <s v=""/>
    <n v="0"/>
    <n v="0"/>
    <n v="0"/>
    <n v="8"/>
    <s v="VARCHAR"/>
    <n v="9"/>
    <n v="0"/>
    <s v="fdrl_emplr_id                   "/>
    <s v="VARCHAR(9)                      "/>
    <s v="        fdrl_emplr_id                   VARCHAR(9)                      NOT NULL,"/>
  </r>
  <r>
    <x v="0"/>
    <x v="8"/>
    <n v="9"/>
    <s v="actg_mthd                     "/>
    <s v=""/>
    <n v="0"/>
    <n v="0"/>
    <n v="0"/>
    <n v="9"/>
    <s v="CHARACTER"/>
    <n v="1"/>
    <n v="0"/>
    <s v="actg_mthd                       "/>
    <s v="CHAR(1)                         "/>
    <s v="        actg_mthd                       CHAR(1)                         NOT NULL,"/>
  </r>
  <r>
    <x v="0"/>
    <x v="8"/>
    <n v="10"/>
    <s v="fscl_yr_start_prd             "/>
    <s v=""/>
    <n v="0"/>
    <n v="0"/>
    <n v="0"/>
    <n v="10"/>
    <s v="VARCHAR"/>
    <n v="4"/>
    <n v="0"/>
    <s v="fscl_yr_start_prd               "/>
    <s v="VARCHAR(4)                      "/>
    <s v="        fscl_yr_start_prd               VARCHAR(4)                      NOT NULL,"/>
  </r>
  <r>
    <x v="0"/>
    <x v="8"/>
    <n v="11"/>
    <s v="fscl_yr_end_prd               "/>
    <s v=""/>
    <n v="0"/>
    <n v="0"/>
    <n v="0"/>
    <n v="11"/>
    <s v="VARCHAR"/>
    <n v="4"/>
    <n v="0"/>
    <s v="fscl_yr_end_prd                 "/>
    <s v="VARCHAR(4)                      "/>
    <s v="        fscl_yr_end_prd                 VARCHAR(4)                      NOT NULL,"/>
  </r>
  <r>
    <x v="0"/>
    <x v="8"/>
    <n v="12"/>
    <s v="indx_bdgt_cntrl               "/>
    <s v=""/>
    <n v="0"/>
    <n v="0"/>
    <n v="0"/>
    <n v="12"/>
    <s v="CHARACTER"/>
    <n v="1"/>
    <n v="0"/>
    <s v="indx_bdgt_cntrl                 "/>
    <s v="CHAR(1)                         "/>
    <s v="        indx_bdgt_cntrl                 CHAR(1)                         NOT NULL,"/>
  </r>
  <r>
    <x v="0"/>
    <x v="8"/>
    <n v="13"/>
    <s v="fund_bdgt_cntrl               "/>
    <s v=""/>
    <n v="0"/>
    <n v="0"/>
    <n v="0"/>
    <n v="13"/>
    <s v="CHARACTER"/>
    <n v="1"/>
    <n v="0"/>
    <s v="fund_bdgt_cntrl                 "/>
    <s v="CHAR(1)                         "/>
    <s v="        fund_bdgt_cntrl                 CHAR(1)                         NOT NULL,"/>
  </r>
  <r>
    <x v="0"/>
    <x v="8"/>
    <n v="14"/>
    <s v="orgn_bdgt_cntrl               "/>
    <s v=""/>
    <n v="0"/>
    <n v="0"/>
    <n v="0"/>
    <n v="14"/>
    <s v="CHARACTER"/>
    <n v="1"/>
    <n v="0"/>
    <s v="orgn_bdgt_cntrl                 "/>
    <s v="CHAR(1)                         "/>
    <s v="        orgn_bdgt_cntrl                 CHAR(1)                         NOT NULL,"/>
  </r>
  <r>
    <x v="0"/>
    <x v="8"/>
    <n v="15"/>
    <s v="acct_bdgt_cntrl               "/>
    <s v=""/>
    <n v="0"/>
    <n v="0"/>
    <n v="0"/>
    <n v="15"/>
    <s v="CHARACTER"/>
    <n v="1"/>
    <n v="0"/>
    <s v="acct_bdgt_cntrl                 "/>
    <s v="CHAR(1)                         "/>
    <s v="        acct_bdgt_cntrl                 CHAR(1)                         NOT NULL,"/>
  </r>
  <r>
    <x v="0"/>
    <x v="8"/>
    <n v="16"/>
    <s v="prog_bdgt_cntrl               "/>
    <s v=""/>
    <n v="0"/>
    <n v="0"/>
    <n v="0"/>
    <n v="16"/>
    <s v="CHARACTER"/>
    <n v="1"/>
    <n v="0"/>
    <s v="prog_bdgt_cntrl                 "/>
    <s v="CHAR(1)                         "/>
    <s v="        prog_bdgt_cntrl                 CHAR(1)                         NOT NULL,"/>
  </r>
  <r>
    <x v="0"/>
    <x v="8"/>
    <n v="17"/>
    <s v="cntrl_prd_code                "/>
    <s v=""/>
    <n v="0"/>
    <n v="0"/>
    <n v="0"/>
    <n v="17"/>
    <s v="CHARACTER"/>
    <n v="1"/>
    <n v="0"/>
    <s v="cntrl_prd_code                  "/>
    <s v="CHAR(1)                         "/>
    <s v="        cntrl_prd_code                  CHAR(1)                         NOT NULL,"/>
  </r>
  <r>
    <x v="0"/>
    <x v="8"/>
    <n v="18"/>
    <s v="cntrl_svrty_code              "/>
    <s v=""/>
    <n v="0"/>
    <n v="0"/>
    <n v="0"/>
    <n v="18"/>
    <s v="CHARACTER"/>
    <n v="1"/>
    <n v="0"/>
    <s v="cntrl_svrty_code                "/>
    <s v="CHAR(1)                         "/>
    <s v="        cntrl_svrty_code                CHAR(1)                         NOT NULL,"/>
  </r>
  <r>
    <x v="0"/>
    <x v="8"/>
    <n v="19"/>
    <s v="encmbr_jrnl_type              "/>
    <s v="char"/>
    <n v="4"/>
    <m/>
    <n v="0"/>
    <n v="19"/>
    <s v="VARCHAR"/>
    <n v="4"/>
    <n v="0"/>
    <s v="encmbr_jrnl_type                "/>
    <s v="VARCHAR(4)                      "/>
    <s v="        encmbr_jrnl_type                VARCHAR(4)                      NOT NULL,"/>
  </r>
  <r>
    <x v="0"/>
    <x v="8"/>
    <n v="20"/>
    <s v="cmtmnt_type                   "/>
    <s v=""/>
    <n v="0"/>
    <n v="0"/>
    <n v="0"/>
    <n v="20"/>
    <s v="CHARACTER"/>
    <n v="1"/>
    <n v="0"/>
    <s v="cmtmnt_type                     "/>
    <s v="CHAR(1)                         "/>
    <s v="        cmtmnt_type                     CHAR(1)                         NOT NULL,"/>
  </r>
  <r>
    <x v="0"/>
    <x v="8"/>
    <n v="21"/>
    <s v="roll_bdgt_ind                 "/>
    <s v=""/>
    <n v="0"/>
    <n v="0"/>
    <n v="0"/>
    <n v="21"/>
    <s v="CHARACTER"/>
    <n v="1"/>
    <n v="0"/>
    <s v="roll_bdgt_ind                   "/>
    <s v="CHAR(1)                         "/>
    <s v="        roll_bdgt_ind                   CHAR(1)                         NOT NULL,"/>
  </r>
  <r>
    <x v="0"/>
    <x v="8"/>
    <n v="22"/>
    <s v="bdgt_dspsn                    "/>
    <s v=""/>
    <n v="0"/>
    <n v="0"/>
    <n v="0"/>
    <n v="22"/>
    <s v="CHARACTER"/>
    <n v="1"/>
    <n v="0"/>
    <s v="bdgt_dspsn                      "/>
    <s v="CHAR(1)                         "/>
    <s v="        bdgt_dspsn                      CHAR(1)                         NOT NULL,"/>
  </r>
  <r>
    <x v="0"/>
    <x v="8"/>
    <n v="23"/>
    <s v="encmbr_pct                    "/>
    <s v=""/>
    <n v="0"/>
    <n v="0"/>
    <n v="0"/>
    <n v="23"/>
    <s v="DECIMAL"/>
    <n v="7"/>
    <n v="4"/>
    <s v="encmbr_pct                      "/>
    <s v="DECIMAL(7,4)                    "/>
    <s v="        encmbr_pct                      DECIMAL(7,4)                    NOT NULL,"/>
  </r>
  <r>
    <x v="0"/>
    <x v="8"/>
    <n v="24"/>
    <s v="bdgt_jrnl_type                "/>
    <s v="char"/>
    <n v="4"/>
    <m/>
    <n v="0"/>
    <n v="24"/>
    <s v="VARCHAR"/>
    <n v="4"/>
    <n v="0"/>
    <s v="bdgt_jrnl_type                  "/>
    <s v="VARCHAR(4)                      "/>
    <s v="        bdgt_jrnl_type                  VARCHAR(4)                      NOT NULL,"/>
  </r>
  <r>
    <x v="0"/>
    <x v="8"/>
    <n v="25"/>
    <s v="bdgt_clsfn                    "/>
    <s v=""/>
    <n v="0"/>
    <n v="0"/>
    <n v="0"/>
    <n v="25"/>
    <s v="CHARACTER"/>
    <n v="1"/>
    <n v="0"/>
    <s v="bdgt_clsfn                      "/>
    <s v="CHAR(1)                         "/>
    <s v="        bdgt_clsfn                      CHAR(1)                         NOT NULL,"/>
  </r>
  <r>
    <x v="0"/>
    <x v="8"/>
    <n v="26"/>
    <s v="carry_frwrd_type              "/>
    <s v=""/>
    <n v="0"/>
    <n v="0"/>
    <n v="0"/>
    <n v="26"/>
    <s v="CHARACTER"/>
    <n v="1"/>
    <n v="0"/>
    <s v="carry_frwrd_type                "/>
    <s v="CHAR(1)                         "/>
    <s v="        carry_frwrd_type                CHAR(1)                         NOT NULL,"/>
  </r>
  <r>
    <x v="0"/>
    <x v="8"/>
    <n v="27"/>
    <s v="bdgt_pct                      "/>
    <s v=""/>
    <n v="0"/>
    <n v="0"/>
    <n v="0"/>
    <n v="27"/>
    <s v="DECIMAL"/>
    <n v="7"/>
    <n v="4"/>
    <s v="bdgt_pct                        "/>
    <s v="DECIMAL(7,4)                    "/>
    <s v="        bdgt_pct                        DECIMAL(7,4)                    NOT NULL,"/>
  </r>
  <r>
    <x v="0"/>
    <x v="8"/>
    <n v="28"/>
    <s v="due_to_acct_code              "/>
    <s v="char"/>
    <n v="6"/>
    <m/>
    <n v="0"/>
    <n v="28"/>
    <s v="CHARACTER"/>
    <n v="6"/>
    <n v="0"/>
    <s v="due_to_acct_code                "/>
    <s v="CHAR(6)                         "/>
    <s v="        due_to_acct_code                CHAR(6)                         NOT NULL,"/>
  </r>
  <r>
    <x v="0"/>
    <x v="8"/>
    <n v="29"/>
    <s v="due_from_acct_code            "/>
    <s v="char"/>
    <n v="6"/>
    <m/>
    <n v="0"/>
    <n v="29"/>
    <s v="CHARACTER"/>
    <n v="6"/>
    <n v="0"/>
    <s v="due_from_acct_code              "/>
    <s v="CHAR(6)                         "/>
    <s v="        due_from_acct_code              CHAR(6)                         NOT NULL,"/>
  </r>
  <r>
    <x v="0"/>
    <x v="8"/>
    <n v="30"/>
    <s v="fund_bal_acct_code            "/>
    <s v="char"/>
    <n v="6"/>
    <m/>
    <n v="0"/>
    <n v="30"/>
    <s v="CHARACTER"/>
    <n v="6"/>
    <n v="0"/>
    <s v="fund_bal_acct_code              "/>
    <s v="CHAR(6)                         "/>
    <s v="        fund_bal_acct_code              CHAR(6)                         NOT NULL,"/>
  </r>
  <r>
    <x v="0"/>
    <x v="8"/>
    <n v="31"/>
    <s v="ap_acrl_acct_code             "/>
    <s v=""/>
    <n v="0"/>
    <n v="0"/>
    <n v="0"/>
    <n v="31"/>
    <s v="CHARACTER"/>
    <n v="6"/>
    <n v="0"/>
    <s v="ap_acrl_acct_code               "/>
    <s v="CHAR(6)                         "/>
    <s v="        ap_acrl_acct_code               CHAR(6)                         NOT NULL,"/>
  </r>
  <r>
    <x v="0"/>
    <x v="8"/>
    <n v="32"/>
    <s v="ar_acrl_acct_code             "/>
    <s v=""/>
    <n v="0"/>
    <n v="0"/>
    <n v="0"/>
    <n v="32"/>
    <s v="CHARACTER"/>
    <n v="6"/>
    <n v="0"/>
    <s v="ar_acrl_acct_code               "/>
    <s v="CHAR(6)                         "/>
    <s v="        ar_acrl_acct_code               CHAR(6)                         NOT NULL,"/>
  </r>
  <r>
    <x v="0"/>
    <x v="8"/>
    <n v="33"/>
    <s v="close_ldgr_rule               "/>
    <s v="char"/>
    <n v="4"/>
    <m/>
    <n v="0"/>
    <n v="33"/>
    <s v="VARCHAR"/>
    <n v="4"/>
    <n v="0"/>
    <s v="close_ldgr_rule                 "/>
    <s v="VARCHAR(4)                      "/>
    <s v="        close_ldgr_rule                 VARCHAR(4)                      NOT NULL,"/>
  </r>
  <r>
    <x v="0"/>
    <x v="8"/>
    <n v="34"/>
    <s v="roll_encmbr_ind               "/>
    <s v=""/>
    <n v="0"/>
    <n v="0"/>
    <n v="0"/>
    <n v="34"/>
    <s v="CHARACTER"/>
    <n v="1"/>
    <n v="0"/>
    <s v="roll_encmbr_ind                 "/>
    <s v="CHAR(1)                         "/>
    <s v="        roll_encmbr_ind                 CHAR(1)                         NOT NULL,"/>
  </r>
  <r>
    <x v="0"/>
    <x v="8"/>
    <n v="35"/>
    <s v="roll_po_ind                   "/>
    <s v=""/>
    <n v="0"/>
    <n v="0"/>
    <n v="0"/>
    <n v="35"/>
    <s v="CHARACTER"/>
    <n v="1"/>
    <n v="0"/>
    <s v="roll_po_ind                     "/>
    <s v="CHAR(1)                         "/>
    <s v="        roll_po_ind                     CHAR(1)                         NOT NULL,"/>
  </r>
  <r>
    <x v="0"/>
    <x v="8"/>
    <n v="36"/>
    <s v="roll_memo_ind                 "/>
    <s v=""/>
    <n v="0"/>
    <n v="0"/>
    <n v="0"/>
    <n v="36"/>
    <s v="CHARACTER"/>
    <n v="1"/>
    <n v="0"/>
    <s v="roll_memo_ind                   "/>
    <s v="CHAR(1)                         "/>
    <s v="        roll_memo_ind                   CHAR(1)                         NOT NULL,"/>
  </r>
  <r>
    <x v="0"/>
    <x v="8"/>
    <n v="37"/>
    <s v="roll_rqst_ind                 "/>
    <s v=""/>
    <n v="0"/>
    <n v="0"/>
    <n v="0"/>
    <n v="37"/>
    <s v="CHARACTER"/>
    <n v="1"/>
    <n v="0"/>
    <s v="roll_rqst_ind                   "/>
    <s v="CHAR(1)                         "/>
    <s v="        roll_rqst_ind                   CHAR(1)                         NOT NULL,"/>
  </r>
  <r>
    <x v="0"/>
    <x v="8"/>
    <n v="38"/>
    <s v="roll_labor_encmbr_ind         "/>
    <s v=""/>
    <n v="0"/>
    <n v="0"/>
    <n v="0"/>
    <n v="38"/>
    <s v="CHARACTER"/>
    <n v="1"/>
    <n v="0"/>
    <s v="roll_labor_encmbr_ind           "/>
    <s v="CHAR(1)                         "/>
    <s v="        roll_labor_encmbr_ind           CHAR(1)                         NOT NULL,"/>
  </r>
  <r>
    <x v="0"/>
    <x v="8"/>
    <n v="39"/>
    <s v="cmplt_ind                     "/>
    <s v="char"/>
    <n v="1"/>
    <m/>
    <n v="0"/>
    <n v="39"/>
    <s v="CHARACTER"/>
    <n v="1"/>
    <n v="0"/>
    <s v="cmplt_ind                       "/>
    <s v="CHAR(1)                         "/>
    <s v="        cmplt_ind                       CHAR(1)                         NOT NULL,"/>
  </r>
  <r>
    <x v="0"/>
    <x v="8"/>
    <n v="40"/>
    <s v="refresh_date                  "/>
    <s v="smalldatetime"/>
    <m/>
    <m/>
    <n v="0"/>
    <n v="40"/>
    <s v="TIMESTAMP"/>
    <n v="10"/>
    <n v="6"/>
    <s v="refresh_date                    "/>
    <s v="DATETIME2                       "/>
    <s v="        refresh_date                    DATETIME2                       NOT NULL,"/>
  </r>
  <r>
    <x v="0"/>
    <x v="8"/>
    <n v="41"/>
    <s v="coa_table_id                  "/>
    <s v=""/>
    <n v="0"/>
    <n v="0"/>
    <n v="0"/>
    <n v="41"/>
    <s v="DECIMAL"/>
    <n v="10"/>
    <n v="0"/>
    <s v="coa_table_id                    "/>
    <s v="DECIMAL(10,0)                   "/>
    <s v="        coa_table_id                    DECIMAL(10,0)                   NOT NULL,"/>
  </r>
  <r>
    <x v="0"/>
    <x v="9"/>
    <n v="0"/>
    <s v="code_type                     "/>
    <s v=""/>
    <n v="0"/>
    <n v="0"/>
    <n v="0"/>
    <n v="0"/>
    <s v="VARCHAR"/>
    <n v="25"/>
    <n v="0"/>
    <s v="code_type                       "/>
    <s v="VARCHAR(25)                     "/>
    <s v="        rowguid                     UNIQUEIDENTIFIER ROWGUIDCOL    NOT NULL DEFAULT NEWSEQUENTIALID(),_x000d_        version_number              ROWVERSION_x000d_    )_x000d_END TRY_x000d_BEGIN CATCH_x000d_    EXEC dbo.PrintError_x000d_    EXEC dbo.LogError_x000d_END CATCH_x000d__x000d_PRINT '-- coa_db.code_lookup'_x000d_BEGIN TRY_x000d_    CREATE TABLE coa_db.code_lookup_x000d_    (_x000d_        code_type                       VARCHAR(25)                     NOT NULL,"/>
  </r>
  <r>
    <x v="0"/>
    <x v="9"/>
    <n v="1"/>
    <s v="code                          "/>
    <s v="char"/>
    <n v="3"/>
    <n v="0"/>
    <n v="0"/>
    <n v="1"/>
    <s v="VARCHAR"/>
    <n v="10"/>
    <n v="0"/>
    <s v="code                            "/>
    <s v="VARCHAR(10)                     "/>
    <s v="        code                            VARCHAR(10)                     NOT NULL,"/>
  </r>
  <r>
    <x v="0"/>
    <x v="9"/>
    <n v="2"/>
    <s v="short_description             "/>
    <s v="char"/>
    <n v="10"/>
    <m/>
    <n v="0"/>
    <n v="2"/>
    <s v="VARCHAR"/>
    <n v="10"/>
    <n v="0"/>
    <s v="short_description               "/>
    <s v="VARCHAR(10)                     "/>
    <s v="        short_description               VARCHAR(10)                     NOT NULL,"/>
  </r>
  <r>
    <x v="0"/>
    <x v="9"/>
    <n v="3"/>
    <s v="long_description              "/>
    <s v=""/>
    <n v="0"/>
    <n v="0"/>
    <n v="0"/>
    <n v="3"/>
    <s v="VARCHAR"/>
    <n v="255"/>
    <n v="0"/>
    <s v="long_description                "/>
    <s v="VARCHAR(255)                    "/>
    <s v="        long_description                VARCHAR(255)                    NOT NULL,"/>
  </r>
  <r>
    <x v="0"/>
    <x v="9"/>
    <n v="4"/>
    <s v="active_flag                   "/>
    <s v=""/>
    <n v="0"/>
    <n v="0"/>
    <n v="0"/>
    <n v="4"/>
    <s v="CHARACTER"/>
    <n v="1"/>
    <n v="0"/>
    <s v="active_flag                     "/>
    <s v="CHAR(1)                         "/>
    <s v="        active_flag                     CHAR(1)                         NOT NULL,"/>
  </r>
  <r>
    <x v="0"/>
    <x v="9"/>
    <n v="5"/>
    <s v="refresh_date                  "/>
    <s v="smalldatetime"/>
    <m/>
    <m/>
    <n v="0"/>
    <n v="5"/>
    <s v="TIMESTAMP"/>
    <n v="10"/>
    <n v="6"/>
    <s v="refresh_date                    "/>
    <s v="DATETIME2                       "/>
    <s v="        refresh_date                    DATETIME2                       NOT NULL,"/>
  </r>
  <r>
    <x v="0"/>
    <x v="10"/>
    <n v="0"/>
    <s v="date_key                      "/>
    <s v=""/>
    <n v="0"/>
    <n v="0"/>
    <n v="0"/>
    <n v="0"/>
    <s v="INTEGER"/>
    <n v="4"/>
    <n v="0"/>
    <s v="date_key                        "/>
    <s v="INTEGER                         "/>
    <s v="        rowguid                     UNIQUEIDENTIFIER ROWGUIDCOL    NOT NULL DEFAULT NEWSEQUENTIALID(),_x000d_        version_number              ROWVERSION_x000d_    )_x000d_END TRY_x000d_BEGIN CATCH_x000d_    EXEC dbo.PrintError_x000d_    EXEC dbo.LogError_x000d_END CATCH_x000d__x000d_PRINT '-- coa_db.date'_x000d_BEGIN TRY_x000d_    CREATE TABLE coa_db.date_x000d_    (_x000d_        date_key                        INTEGER                         NOT NULL,"/>
  </r>
  <r>
    <x v="0"/>
    <x v="10"/>
    <n v="1"/>
    <s v="date                          "/>
    <s v=""/>
    <n v="0"/>
    <n v="0"/>
    <n v="0"/>
    <n v="1"/>
    <s v="TIMESTAMP"/>
    <n v="10"/>
    <n v="6"/>
    <s v="[date]                          "/>
    <s v="DATETIME2                       "/>
    <s v="        [date]                          DATETIME2                       NOT NULL,"/>
  </r>
  <r>
    <x v="0"/>
    <x v="10"/>
    <n v="2"/>
    <s v="special_fiscal_period_flag    "/>
    <s v=""/>
    <n v="0"/>
    <n v="0"/>
    <n v="0"/>
    <n v="2"/>
    <s v="CHARACTER"/>
    <n v="1"/>
    <n v="0"/>
    <s v="special_fiscal_period_flag      "/>
    <s v="CHAR(1)                         "/>
    <s v="        special_fiscal_period_flag      CHAR(1)                         NOT NULL,"/>
  </r>
  <r>
    <x v="0"/>
    <x v="10"/>
    <n v="3"/>
    <s v="day_of_week                   "/>
    <s v=""/>
    <n v="0"/>
    <n v="0"/>
    <n v="0"/>
    <n v="3"/>
    <s v="SMALLINT"/>
    <n v="2"/>
    <n v="0"/>
    <s v="day_of_week                     "/>
    <s v="SMALLINT                        "/>
    <s v="        day_of_week                     SMALLINT                        NOT NULL,"/>
  </r>
  <r>
    <x v="0"/>
    <x v="10"/>
    <n v="4"/>
    <s v="day_num_in_month              "/>
    <s v=""/>
    <n v="0"/>
    <n v="0"/>
    <n v="0"/>
    <n v="4"/>
    <s v="INTEGER"/>
    <n v="4"/>
    <n v="0"/>
    <s v="day_num_in_month                "/>
    <s v="INTEGER                         "/>
    <s v="        day_num_in_month                INTEGER                         NOT NULL,"/>
  </r>
  <r>
    <x v="0"/>
    <x v="10"/>
    <n v="5"/>
    <s v="day_num_overall               "/>
    <s v=""/>
    <n v="0"/>
    <n v="0"/>
    <n v="0"/>
    <n v="5"/>
    <s v="INTEGER"/>
    <n v="4"/>
    <n v="0"/>
    <s v="day_num_overall                 "/>
    <s v="INTEGER                         "/>
    <s v="        day_num_overall                 INTEGER                         NOT NULL,"/>
  </r>
  <r>
    <x v="0"/>
    <x v="10"/>
    <n v="6"/>
    <s v="day_name                      "/>
    <s v=""/>
    <n v="0"/>
    <n v="0"/>
    <n v="0"/>
    <n v="6"/>
    <s v="CHARACTER"/>
    <n v="10"/>
    <n v="0"/>
    <s v="day_name                        "/>
    <s v="CHAR(10)                        "/>
    <s v="        day_name                        CHAR(10)                        NOT NULL,"/>
  </r>
  <r>
    <x v="0"/>
    <x v="10"/>
    <n v="7"/>
    <s v="day_abbrev                    "/>
    <s v=""/>
    <n v="0"/>
    <n v="0"/>
    <n v="0"/>
    <n v="7"/>
    <s v="CHARACTER"/>
    <n v="3"/>
    <n v="0"/>
    <s v="day_abbrev                      "/>
    <s v="CHAR(3)                         "/>
    <s v="        day_abbrev                      CHAR(3)                         NOT NULL,"/>
  </r>
  <r>
    <x v="0"/>
    <x v="10"/>
    <n v="8"/>
    <s v="weekday_flag                  "/>
    <s v=""/>
    <n v="0"/>
    <n v="0"/>
    <n v="0"/>
    <n v="8"/>
    <s v="CHARACTER"/>
    <n v="1"/>
    <n v="0"/>
    <s v="weekday_flag                    "/>
    <s v="CHAR(1)                         "/>
    <s v="        weekday_flag                    CHAR(1)                         NOT NULL,"/>
  </r>
  <r>
    <x v="0"/>
    <x v="10"/>
    <n v="9"/>
    <s v="week_num_in_year              "/>
    <s v=""/>
    <n v="0"/>
    <n v="0"/>
    <n v="0"/>
    <n v="9"/>
    <s v="SMALLINT"/>
    <n v="2"/>
    <n v="0"/>
    <s v="week_num_in_year                "/>
    <s v="SMALLINT                        "/>
    <s v="        week_num_in_year                SMALLINT                        NOT NULL,"/>
  </r>
  <r>
    <x v="0"/>
    <x v="10"/>
    <n v="10"/>
    <s v="week_num_overall              "/>
    <s v=""/>
    <n v="0"/>
    <n v="0"/>
    <n v="0"/>
    <n v="10"/>
    <s v="INTEGER"/>
    <n v="4"/>
    <n v="0"/>
    <s v="week_num_overall                "/>
    <s v="INTEGER                         "/>
    <s v="        week_num_overall                INTEGER                         NOT NULL,"/>
  </r>
  <r>
    <x v="0"/>
    <x v="10"/>
    <n v="11"/>
    <s v="week_begin_date               "/>
    <s v=""/>
    <n v="0"/>
    <n v="0"/>
    <n v="0"/>
    <n v="11"/>
    <s v="DATE"/>
    <n v="4"/>
    <n v="0"/>
    <s v="week_begin_date                 "/>
    <s v="DATE                            "/>
    <s v="        week_begin_date                 DATE                            NOT NULL,"/>
  </r>
  <r>
    <x v="0"/>
    <x v="10"/>
    <n v="12"/>
    <s v="week_begin_date_key           "/>
    <s v=""/>
    <n v="0"/>
    <n v="0"/>
    <n v="0"/>
    <n v="12"/>
    <s v="INTEGER"/>
    <n v="4"/>
    <n v="0"/>
    <s v="week_begin_date_key             "/>
    <s v="INTEGER                         "/>
    <s v="        week_begin_date_key             INTEGER                         NOT NULL,"/>
  </r>
  <r>
    <x v="0"/>
    <x v="10"/>
    <n v="13"/>
    <s v="month_num                     "/>
    <s v=""/>
    <n v="0"/>
    <n v="0"/>
    <n v="0"/>
    <n v="13"/>
    <s v="SMALLINT"/>
    <n v="2"/>
    <n v="0"/>
    <s v="month_num                       "/>
    <s v="SMALLINT                        "/>
    <s v="        month_num                       SMALLINT                        NOT NULL,"/>
  </r>
  <r>
    <x v="0"/>
    <x v="10"/>
    <n v="14"/>
    <s v="month_num_overall             "/>
    <s v=""/>
    <n v="0"/>
    <n v="0"/>
    <n v="0"/>
    <n v="14"/>
    <s v="INTEGER"/>
    <n v="4"/>
    <n v="0"/>
    <s v="month_num_overall               "/>
    <s v="INTEGER                         "/>
    <s v="        month_num_overall               INTEGER                         NOT NULL,"/>
  </r>
  <r>
    <x v="0"/>
    <x v="10"/>
    <n v="15"/>
    <s v="month_name                    "/>
    <s v=""/>
    <n v="0"/>
    <n v="0"/>
    <n v="0"/>
    <n v="15"/>
    <s v="CHARACTER"/>
    <n v="10"/>
    <n v="0"/>
    <s v="month_name                      "/>
    <s v="CHAR(10)                        "/>
    <s v="        month_name                      CHAR(10)                        NOT NULL,"/>
  </r>
  <r>
    <x v="0"/>
    <x v="10"/>
    <n v="16"/>
    <s v="month_abbrev                  "/>
    <s v=""/>
    <n v="0"/>
    <n v="0"/>
    <n v="0"/>
    <n v="16"/>
    <s v="CHARACTER"/>
    <n v="3"/>
    <n v="0"/>
    <s v="month_abbrev                    "/>
    <s v="CHAR(3)                         "/>
    <s v="        month_abbrev                    CHAR(3)                         NOT NULL,"/>
  </r>
  <r>
    <x v="0"/>
    <x v="10"/>
    <n v="17"/>
    <s v="cal_quarter                   "/>
    <s v=""/>
    <n v="0"/>
    <n v="0"/>
    <n v="0"/>
    <n v="17"/>
    <s v="SMALLINT"/>
    <n v="2"/>
    <n v="0"/>
    <s v="cal_quarter                     "/>
    <s v="SMALLINT                        "/>
    <s v="        cal_quarter                     SMALLINT                        NOT NULL,"/>
  </r>
  <r>
    <x v="0"/>
    <x v="10"/>
    <n v="18"/>
    <s v="cal_year                      "/>
    <s v=""/>
    <n v="0"/>
    <n v="0"/>
    <n v="0"/>
    <n v="18"/>
    <s v="INTEGER"/>
    <n v="4"/>
    <n v="0"/>
    <s v="cal_year                        "/>
    <s v="INTEGER                         "/>
    <s v="        cal_year                        INTEGER                         NOT NULL,"/>
  </r>
  <r>
    <x v="0"/>
    <x v="10"/>
    <n v="19"/>
    <s v="cal_year_month                "/>
    <s v="int"/>
    <n v="4"/>
    <m/>
    <n v="0"/>
    <n v="19"/>
    <s v="INTEGER"/>
    <n v="4"/>
    <n v="0"/>
    <s v="cal_year_month                  "/>
    <s v="INTEGER                         "/>
    <s v="        cal_year_month                  INTEGER                         NOT NULL,"/>
  </r>
  <r>
    <x v="0"/>
    <x v="10"/>
    <n v="20"/>
    <s v="fiscal_month                  "/>
    <s v=""/>
    <n v="0"/>
    <n v="0"/>
    <n v="0"/>
    <n v="20"/>
    <s v="SMALLINT"/>
    <n v="2"/>
    <n v="0"/>
    <s v="fiscal_month                    "/>
    <s v="SMALLINT                        "/>
    <s v="        fiscal_month                    SMALLINT                        NOT NULL,"/>
  </r>
  <r>
    <x v="0"/>
    <x v="10"/>
    <n v="21"/>
    <s v="fiscal_quarter                "/>
    <s v=""/>
    <n v="0"/>
    <n v="0"/>
    <n v="0"/>
    <n v="21"/>
    <s v="SMALLINT"/>
    <n v="2"/>
    <n v="0"/>
    <s v="fiscal_quarter                  "/>
    <s v="SMALLINT                        "/>
    <s v="        fiscal_quarter                  SMALLINT                        NOT NULL,"/>
  </r>
  <r>
    <x v="0"/>
    <x v="10"/>
    <n v="22"/>
    <s v="fiscal_year                   "/>
    <s v="tinyint"/>
    <n v="1"/>
    <m/>
    <n v="0"/>
    <n v="22"/>
    <s v="INTEGER"/>
    <n v="4"/>
    <n v="0"/>
    <s v="fiscal_year                     "/>
    <s v="INTEGER                         "/>
    <s v="        fiscal_year                     INTEGER                         NOT NULL,"/>
  </r>
  <r>
    <x v="0"/>
    <x v="10"/>
    <n v="23"/>
    <s v="fiscal_period                 "/>
    <s v=""/>
    <n v="0"/>
    <n v="0"/>
    <n v="0"/>
    <n v="23"/>
    <s v="INTEGER"/>
    <n v="4"/>
    <n v="0"/>
    <s v="fiscal_period                   "/>
    <s v="INTEGER                         "/>
    <s v="        fiscal_period                   INTEGER                         NOT NULL,"/>
  </r>
  <r>
    <x v="0"/>
    <x v="10"/>
    <n v="24"/>
    <s v="last_day_in_month_flag        "/>
    <s v=""/>
    <n v="0"/>
    <n v="0"/>
    <n v="0"/>
    <n v="24"/>
    <s v="CHARACTER"/>
    <n v="1"/>
    <n v="0"/>
    <s v="last_day_in_month_flag          "/>
    <s v="CHAR(1)                         "/>
    <s v="        last_day_in_month_flag          CHAR(1)                         NOT NULL,"/>
  </r>
  <r>
    <x v="0"/>
    <x v="10"/>
    <n v="25"/>
    <s v="same_weekday_year_ago         "/>
    <s v=""/>
    <n v="0"/>
    <n v="0"/>
    <n v="0"/>
    <n v="25"/>
    <s v="TIMESTAMP"/>
    <n v="10"/>
    <n v="6"/>
    <s v="same_weekday_year_ago           "/>
    <s v="DATETIME2                       "/>
    <s v="        same_weekday_year_ago           DATETIME2                       NOT NULL,"/>
  </r>
  <r>
    <x v="0"/>
    <x v="11"/>
    <n v="0"/>
    <s v="fund_code"/>
    <s v="char"/>
    <n v="6"/>
    <n v="0"/>
    <n v="0"/>
    <n v="0"/>
    <s v="CHARACTER"/>
    <n v="6"/>
    <n v="0"/>
    <s v="fund_code                       "/>
    <s v="CHAR(6)                         "/>
    <s v="        rowguid                     UNIQUEIDENTIFIER ROWGUIDCOL    NOT NULL DEFAULT NEWSEQUENTIALID(),_x000d_        version_number              ROWVERSION_x000d_    )_x000d_END TRY_x000d_BEGIN CATCH_x000d_    EXEC dbo.PrintError_x000d_    EXEC dbo.LogError_x000d_END CATCH_x000d__x000d_PRINT '-- coa_db.excluded_funds'_x000d_BEGIN TRY_x000d_    CREATE TABLE coa_db.excluded_funds_x000d_    (_x000d_        fund_code                       CHAR(6)                         NOT NULL,"/>
  </r>
  <r>
    <x v="0"/>
    <x v="11"/>
    <n v="1"/>
    <s v="ucop_fund_number"/>
    <s v="char"/>
    <n v="6"/>
    <n v="0"/>
    <n v="1"/>
    <n v="1"/>
    <s v="CHARACTER"/>
    <n v="5"/>
    <n v="0"/>
    <s v="ucop_fund_number                "/>
    <s v="CHAR(5)                         "/>
    <s v="        ucop_fund_number                CHAR(5)                             NULL,"/>
  </r>
  <r>
    <x v="0"/>
    <x v="11"/>
    <n v="2"/>
    <s v="fund_title"/>
    <s v="char"/>
    <n v="35"/>
    <m/>
    <n v="0"/>
    <n v="2"/>
    <s v="VARCHAR"/>
    <n v="35"/>
    <n v="0"/>
    <s v="fund_title                      "/>
    <s v="VARCHAR(35)                     "/>
    <s v="        fund_title                      VARCHAR(35)                     NOT NULL,"/>
  </r>
  <r>
    <x v="0"/>
    <x v="11"/>
    <n v="3"/>
    <s v="fund_group_code"/>
    <s v=""/>
    <n v="0"/>
    <n v="0"/>
    <n v="0"/>
    <n v="3"/>
    <s v="CHARACTER"/>
    <n v="6"/>
    <n v="0"/>
    <s v="fund_group_code                 "/>
    <s v="CHAR(6)                         "/>
    <s v="        fund_group_code                 CHAR(6)                         NOT NULL,"/>
  </r>
  <r>
    <x v="0"/>
    <x v="11"/>
    <n v="4"/>
    <s v="date_added"/>
    <s v="NULL"/>
    <n v="0"/>
    <n v="0"/>
    <n v="0"/>
    <n v="4"/>
    <s v="DATE"/>
    <n v="4"/>
    <n v="0"/>
    <s v="date_added                      "/>
    <s v="DATE                            "/>
    <s v="        date_added                      DATE                            NOT NULL,"/>
  </r>
  <r>
    <x v="0"/>
    <x v="12"/>
    <n v="0"/>
    <s v="unvrs_code                    "/>
    <s v=""/>
    <n v="0"/>
    <n v="0"/>
    <n v="0"/>
    <n v="0"/>
    <s v="CHARACTER"/>
    <n v="2"/>
    <n v="0"/>
    <s v="unvrs_code                      "/>
    <s v="CHAR(2)                         "/>
    <s v="        rowguid                     UNIQUEIDENTIFIER ROWGUIDCOL    NOT NULL DEFAULT NEWSEQUENTIALID(),_x000d_        version_number              ROWVERSION_x000d_    )_x000d_END TRY_x000d_BEGIN CATCH_x000d_    EXEC dbo.PrintError_x000d_    EXEC dbo.LogError_x000d_END CATCH_x000d__x000d_PRINT '-- coa_db.fiscal_year_table'_x000d_BEGIN TRY_x000d_    CREATE TABLE coa_db.fiscal_year_table_x000d_    (_x000d_        unvrs_code                      CHAR(2)                         NOT NULL,"/>
  </r>
  <r>
    <x v="0"/>
    <x v="12"/>
    <n v="1"/>
    <s v="coa_code                      "/>
    <s v=""/>
    <n v="0"/>
    <n v="0"/>
    <n v="0"/>
    <n v="1"/>
    <s v="CHARACTER"/>
    <n v="1"/>
    <n v="0"/>
    <s v="coa_code                        "/>
    <s v="CHAR(1)                         "/>
    <s v="        coa_code                        CHAR(1)                         NOT NULL,"/>
  </r>
  <r>
    <x v="0"/>
    <x v="12"/>
    <n v="2"/>
    <s v="full_fscl_yr                  "/>
    <s v="smallint"/>
    <n v="2"/>
    <m/>
    <n v="0"/>
    <n v="2"/>
    <s v="CHARACTER"/>
    <n v="4"/>
    <n v="0"/>
    <s v="full_fscl_yr                    "/>
    <s v="CHAR(4)                         "/>
    <s v="        full_fscl_yr                    CHAR(4)                         NOT NULL,"/>
  </r>
  <r>
    <x v="0"/>
    <x v="12"/>
    <n v="3"/>
    <s v="fscl_yr                       "/>
    <s v="tinyint"/>
    <n v="1"/>
    <m/>
    <n v="0"/>
    <n v="3"/>
    <s v="CHARACTER"/>
    <n v="2"/>
    <n v="0"/>
    <s v="fscl_yr                         "/>
    <s v="CHAR(2)                         "/>
    <s v="        fscl_yr                         CHAR(2)                         NOT NULL,"/>
  </r>
  <r>
    <x v="0"/>
    <x v="12"/>
    <n v="4"/>
    <s v="last_actvy_date               "/>
    <s v=""/>
    <n v="0"/>
    <n v="0"/>
    <n v="0"/>
    <n v="4"/>
    <s v="DATE"/>
    <n v="4"/>
    <n v="0"/>
    <s v="last_actvy_date                 "/>
    <s v="DATE                            "/>
    <s v="        last_actvy_date                 DATE                            NOT NULL,"/>
  </r>
  <r>
    <x v="0"/>
    <x v="12"/>
    <n v="5"/>
    <s v="user_code                     "/>
    <s v=""/>
    <n v="0"/>
    <n v="0"/>
    <n v="0"/>
    <n v="5"/>
    <s v="VARCHAR"/>
    <n v="8"/>
    <n v="0"/>
    <s v="user_code                       "/>
    <s v="VARCHAR(8)                      "/>
    <s v="        user_code                       VARCHAR(8)                      NOT NULL,"/>
  </r>
  <r>
    <x v="0"/>
    <x v="12"/>
    <n v="6"/>
    <s v="nmbr_of_prds                  "/>
    <s v="smallint"/>
    <m/>
    <n v="0"/>
    <n v="0"/>
    <n v="6"/>
    <s v="DECIMAL"/>
    <n v="2"/>
    <n v="0"/>
    <s v="nmbr_of_prds                    "/>
    <s v="DECIMAL(2,0)                    "/>
    <s v="        nmbr_of_prds                    DECIMAL(2,0)                    NOT NULL,"/>
  </r>
  <r>
    <x v="0"/>
    <x v="12"/>
    <n v="7"/>
    <s v="fscl_yr_start_date            "/>
    <s v=""/>
    <n v="0"/>
    <n v="0"/>
    <n v="0"/>
    <n v="7"/>
    <s v="DATE"/>
    <n v="4"/>
    <n v="0"/>
    <s v="fscl_yr_start_date              "/>
    <s v="DATE                            "/>
    <s v="        fscl_yr_start_date              DATE                            NOT NULL,"/>
  </r>
  <r>
    <x v="0"/>
    <x v="12"/>
    <n v="8"/>
    <s v="fscl_yr_end_date              "/>
    <s v=""/>
    <n v="0"/>
    <n v="0"/>
    <n v="0"/>
    <n v="8"/>
    <s v="DATE"/>
    <n v="4"/>
    <n v="0"/>
    <s v="fscl_yr_end_date                "/>
    <s v="DATE                            "/>
    <s v="        fscl_yr_end_date                DATE                            NOT NULL,"/>
  </r>
  <r>
    <x v="0"/>
    <x v="12"/>
    <n v="9"/>
    <s v="acrl_prd_status               "/>
    <s v=""/>
    <n v="0"/>
    <n v="0"/>
    <n v="0"/>
    <n v="9"/>
    <s v="CHARACTER"/>
    <n v="1"/>
    <n v="0"/>
    <s v="acrl_prd_status                 "/>
    <s v="CHAR(1)                         "/>
    <s v="        acrl_prd_status                 CHAR(1)                         NOT NULL,"/>
  </r>
  <r>
    <x v="0"/>
    <x v="12"/>
    <n v="10"/>
    <s v="prd_0_purge_flag              "/>
    <s v=""/>
    <n v="0"/>
    <n v="0"/>
    <n v="0"/>
    <n v="10"/>
    <s v="CHARACTER"/>
    <n v="1"/>
    <n v="0"/>
    <s v="prd_0_purge_flag                "/>
    <s v="CHAR(1)                         "/>
    <s v="        prd_0_purge_flag                CHAR(1)                         NOT NULL,"/>
  </r>
  <r>
    <x v="0"/>
    <x v="12"/>
    <n v="11"/>
    <s v="refresh_date                  "/>
    <s v="smalldatetime"/>
    <m/>
    <m/>
    <n v="0"/>
    <n v="11"/>
    <s v="TIMESTAMP"/>
    <n v="10"/>
    <n v="6"/>
    <s v="refresh_date                    "/>
    <s v="DATETIME2                       "/>
    <s v="        refresh_date                    DATETIME2                       NOT NULL,"/>
  </r>
  <r>
    <x v="0"/>
    <x v="12"/>
    <n v="12"/>
    <s v="fiscal_year_table_id          "/>
    <s v=""/>
    <n v="0"/>
    <n v="0"/>
    <n v="0"/>
    <n v="12"/>
    <s v="DECIMAL"/>
    <n v="10"/>
    <n v="0"/>
    <s v="fiscal_year_table_id            "/>
    <s v="DECIMAL(10,0)                   "/>
    <s v="        fiscal_year_table_id            DECIMAL(10,0)                   NOT NULL,"/>
  </r>
  <r>
    <x v="0"/>
    <x v="13"/>
    <n v="0"/>
    <s v="last_actvy_date               "/>
    <s v=""/>
    <n v="0"/>
    <n v="0"/>
    <n v="0"/>
    <n v="0"/>
    <s v="DATE"/>
    <n v="4"/>
    <n v="0"/>
    <s v="last_actvy_date                 "/>
    <s v="DATE                            "/>
    <s v="        rowguid                     UNIQUEIDENTIFIER ROWGUIDCOL    NOT NULL DEFAULT NEWSEQUENTIALID(),_x000d_        version_number              ROWVERSION_x000d_    )_x000d_END TRY_x000d_BEGIN CATCH_x000d_    EXEC dbo.PrintError_x000d_    EXEC dbo.LogError_x000d_END CATCH_x000d__x000d_PRINT '-- coa_db.foap_valid_table'_x000d_BEGIN TRY_x000d_    CREATE TABLE coa_db.foap_valid_table_x000d_    (_x000d_        last_actvy_date                 DATE                            NOT NULL,"/>
  </r>
  <r>
    <x v="0"/>
    <x v="13"/>
    <n v="1"/>
    <s v="user_code                     "/>
    <s v=""/>
    <n v="0"/>
    <n v="0"/>
    <n v="0"/>
    <n v="1"/>
    <s v="VARCHAR"/>
    <n v="8"/>
    <n v="0"/>
    <s v="user_code                       "/>
    <s v="VARCHAR(8)                      "/>
    <s v="        user_code                       VARCHAR(8)                      NOT NULL,"/>
  </r>
  <r>
    <x v="0"/>
    <x v="13"/>
    <n v="2"/>
    <s v="unvrs_code                    "/>
    <s v=""/>
    <n v="0"/>
    <n v="0"/>
    <n v="0"/>
    <n v="2"/>
    <s v="CHARACTER"/>
    <n v="2"/>
    <n v="0"/>
    <s v="unvrs_code                      "/>
    <s v="CHAR(2)                         "/>
    <s v="        unvrs_code                      CHAR(2)                         NOT NULL,"/>
  </r>
  <r>
    <x v="0"/>
    <x v="13"/>
    <n v="3"/>
    <s v="coa_code                      "/>
    <s v=""/>
    <n v="0"/>
    <n v="0"/>
    <n v="0"/>
    <n v="3"/>
    <s v="CHARACTER"/>
    <n v="1"/>
    <n v="0"/>
    <s v="coa_code                        "/>
    <s v="CHAR(1)                         "/>
    <s v="        coa_code                        CHAR(1)                         NOT NULL,"/>
  </r>
  <r>
    <x v="0"/>
    <x v="13"/>
    <n v="4"/>
    <s v="foap_valid_type               "/>
    <s v=""/>
    <n v="0"/>
    <n v="0"/>
    <n v="0"/>
    <n v="4"/>
    <s v="VARCHAR"/>
    <n v="4"/>
    <n v="0"/>
    <s v="foap_valid_type                 "/>
    <s v="VARCHAR(4)                      "/>
    <s v="        foap_valid_type                 VARCHAR(4)                      NOT NULL,"/>
  </r>
  <r>
    <x v="0"/>
    <x v="13"/>
    <n v="5"/>
    <s v="fund_code                     "/>
    <s v="char"/>
    <n v="6"/>
    <n v="0"/>
    <n v="0"/>
    <n v="5"/>
    <s v="CHARACTER"/>
    <n v="6"/>
    <n v="0"/>
    <s v="fund_code                       "/>
    <s v="CHAR(6)                         "/>
    <s v="        fund_code                       CHAR(6)                         NOT NULL,"/>
  </r>
  <r>
    <x v="0"/>
    <x v="13"/>
    <n v="6"/>
    <s v="orgn_code                     "/>
    <s v="char"/>
    <n v="6"/>
    <m/>
    <n v="0"/>
    <n v="6"/>
    <s v="CHARACTER"/>
    <n v="6"/>
    <n v="0"/>
    <s v="orgn_code                       "/>
    <s v="CHAR(6)                         "/>
    <s v="        orgn_code                       CHAR(6)                         NOT NULL,"/>
  </r>
  <r>
    <x v="0"/>
    <x v="13"/>
    <n v="7"/>
    <s v="acct_code                     "/>
    <s v="char"/>
    <n v="6"/>
    <m/>
    <n v="0"/>
    <n v="7"/>
    <s v="CHARACTER"/>
    <n v="6"/>
    <n v="0"/>
    <s v="acct_code                       "/>
    <s v="CHAR(6)                         "/>
    <s v="        acct_code                       CHAR(6)                         NOT NULL,"/>
  </r>
  <r>
    <x v="0"/>
    <x v="13"/>
    <n v="8"/>
    <s v="prog_code                     "/>
    <s v="char"/>
    <n v="6"/>
    <m/>
    <n v="0"/>
    <n v="8"/>
    <s v="CHARACTER"/>
    <n v="6"/>
    <n v="0"/>
    <s v="prog_code                       "/>
    <s v="CHAR(6)                         "/>
    <s v="        prog_code                       CHAR(6)                         NOT NULL,"/>
  </r>
  <r>
    <x v="0"/>
    <x v="13"/>
    <n v="9"/>
    <s v="accttype_code                 "/>
    <s v=""/>
    <n v="0"/>
    <n v="0"/>
    <n v="0"/>
    <n v="9"/>
    <s v="CHARACTER"/>
    <n v="2"/>
    <n v="0"/>
    <s v="accttype_code                   "/>
    <s v="CHAR(2)                         "/>
    <s v="        accttype_code                   CHAR(2)                         NOT NULL,"/>
  </r>
  <r>
    <x v="0"/>
    <x v="13"/>
    <n v="10"/>
    <s v="fundtype_code                 "/>
    <s v="char"/>
    <n v="2"/>
    <m/>
    <n v="0"/>
    <n v="10"/>
    <s v="CHARACTER"/>
    <n v="2"/>
    <n v="0"/>
    <s v="fundtype_code                   "/>
    <s v="CHAR(2)                         "/>
    <s v="        fundtype_code                   CHAR(2)                         NOT NULL,"/>
  </r>
  <r>
    <x v="0"/>
    <x v="13"/>
    <n v="11"/>
    <s v="status                        "/>
    <s v=""/>
    <n v="0"/>
    <n v="0"/>
    <n v="0"/>
    <n v="11"/>
    <s v="CHARACTER"/>
    <n v="1"/>
    <n v="0"/>
    <s v="[status]                        "/>
    <s v="CHAR(1)                         "/>
    <s v="        [status]                        CHAR(1)                         NOT NULL,"/>
  </r>
  <r>
    <x v="0"/>
    <x v="13"/>
    <n v="12"/>
    <s v="foap_val_inval_ind            "/>
    <s v=""/>
    <n v="0"/>
    <n v="0"/>
    <n v="0"/>
    <n v="12"/>
    <s v="CHARACTER"/>
    <n v="1"/>
    <n v="0"/>
    <s v="foap_val_inval_ind              "/>
    <s v="CHAR(1)                         "/>
    <s v="        foap_val_inval_ind              CHAR(1)                         NOT NULL,"/>
  </r>
  <r>
    <x v="0"/>
    <x v="13"/>
    <n v="13"/>
    <s v="foap_edit_type                "/>
    <s v=""/>
    <n v="0"/>
    <n v="0"/>
    <n v="0"/>
    <n v="13"/>
    <s v="CHARACTER"/>
    <n v="1"/>
    <n v="0"/>
    <s v="foap_edit_type                  "/>
    <s v="CHAR(1)                         "/>
    <s v="        foap_edit_type                  CHAR(1)                         NOT NULL,"/>
  </r>
  <r>
    <x v="0"/>
    <x v="13"/>
    <n v="14"/>
    <s v="refresh_date                  "/>
    <s v="smalldatetime"/>
    <m/>
    <m/>
    <n v="0"/>
    <n v="14"/>
    <s v="TIMESTAMP"/>
    <n v="10"/>
    <n v="6"/>
    <s v="refresh_date                    "/>
    <s v="DATETIME2                       "/>
    <s v="        refresh_date                    DATETIME2                       NOT NULL,"/>
  </r>
  <r>
    <x v="0"/>
    <x v="13"/>
    <n v="15"/>
    <s v="foap_valid_table_id           "/>
    <s v=""/>
    <n v="0"/>
    <n v="0"/>
    <n v="0"/>
    <n v="15"/>
    <s v="DECIMAL"/>
    <n v="10"/>
    <n v="0"/>
    <s v="foap_valid_table_id             "/>
    <s v="DECIMAL(10,0)                   "/>
    <s v="        foap_valid_table_id             DECIMAL(10,0)                   NOT NULL,"/>
  </r>
  <r>
    <x v="0"/>
    <x v="14"/>
    <n v="0"/>
    <s v="fund_key                      "/>
    <s v=""/>
    <n v="0"/>
    <n v="0"/>
    <n v="0"/>
    <n v="0"/>
    <s v="INTEGER"/>
    <n v="4"/>
    <n v="0"/>
    <s v="fund_key                        "/>
    <s v="INTEGER                         "/>
    <s v="        rowguid                     UNIQUEIDENTIFIER ROWGUIDCOL    NOT NULL DEFAULT NEWSEQUENTIALID(),_x000d_        version_number              ROWVERSION_x000d_    )_x000d_END TRY_x000d_BEGIN CATCH_x000d_    EXEC dbo.PrintError_x000d_    EXEC dbo.LogError_x000d_END CATCH_x000d__x000d_PRINT '-- coa_db.fund'_x000d_BEGIN TRY_x000d_    CREATE TABLE coa_db.fund_x000d_    (_x000d_        fund_key                        INTEGER                         NOT NULL,"/>
  </r>
  <r>
    <x v="0"/>
    <x v="14"/>
    <n v="1"/>
    <s v="fund                          "/>
    <s v="char"/>
    <n v="6"/>
    <n v="0"/>
    <n v="0"/>
    <n v="1"/>
    <s v="CHARACTER"/>
    <n v="6"/>
    <n v="0"/>
    <s v="fund                            "/>
    <s v="CHAR(6)                         "/>
    <s v="        fund                            CHAR(6)                         NOT NULL,"/>
  </r>
  <r>
    <x v="0"/>
    <x v="14"/>
    <n v="2"/>
    <s v="most_recent_flag              "/>
    <s v=""/>
    <n v="0"/>
    <n v="0"/>
    <n v="0"/>
    <n v="2"/>
    <s v="CHARACTER"/>
    <n v="1"/>
    <n v="0"/>
    <s v="most_recent_flag                "/>
    <s v="CHAR(1)                         "/>
    <s v="        most_recent_flag                CHAR(1)                         NOT NULL,"/>
  </r>
  <r>
    <x v="0"/>
    <x v="14"/>
    <n v="3"/>
    <s v="start_effective_date          "/>
    <s v="smalldatetime"/>
    <n v="4"/>
    <n v="0"/>
    <n v="1"/>
    <n v="3"/>
    <s v="TIMESTAMP"/>
    <n v="10"/>
    <n v="6"/>
    <s v="start_effective_date            "/>
    <s v="DATETIME2                       "/>
    <s v="        start_effective_date            DATETIME2                           NULL,"/>
  </r>
  <r>
    <x v="0"/>
    <x v="14"/>
    <n v="4"/>
    <s v="end_effective_date            "/>
    <s v=""/>
    <n v="0"/>
    <n v="0"/>
    <n v="0"/>
    <n v="4"/>
    <s v="TIMESTAMP"/>
    <n v="10"/>
    <n v="6"/>
    <s v="end_effective_date              "/>
    <s v="DATETIME2                       "/>
    <s v="        end_effective_date              DATETIME2                       NOT NULL,"/>
  </r>
  <r>
    <x v="0"/>
    <x v="14"/>
    <n v="5"/>
    <s v="last_activity_date            "/>
    <s v=""/>
    <n v="0"/>
    <n v="0"/>
    <n v="0"/>
    <n v="5"/>
    <s v="TIMESTAMP"/>
    <n v="10"/>
    <n v="0"/>
    <s v="last_activity_date              "/>
    <s v="DATETIME2                       "/>
    <s v="        last_activity_date              DATETIME2                       NOT NULL,"/>
  </r>
  <r>
    <x v="0"/>
    <x v="14"/>
    <n v="6"/>
    <s v="status                        "/>
    <s v=""/>
    <n v="0"/>
    <n v="0"/>
    <n v="0"/>
    <n v="6"/>
    <s v="CHARACTER"/>
    <n v="1"/>
    <n v="0"/>
    <s v="[status]                        "/>
    <s v="CHAR(1)                         "/>
    <s v="        [status]                        CHAR(1)                         NOT NULL,"/>
  </r>
  <r>
    <x v="0"/>
    <x v="14"/>
    <n v="7"/>
    <s v="fund_title                    "/>
    <s v="char"/>
    <n v="35"/>
    <m/>
    <n v="0"/>
    <n v="7"/>
    <s v="VARCHAR"/>
    <n v="35"/>
    <n v="0"/>
    <s v="fund_title                      "/>
    <s v="VARCHAR(35)                     "/>
    <s v="        fund_title                      VARCHAR(35)                     NOT NULL,"/>
  </r>
  <r>
    <x v="0"/>
    <x v="14"/>
    <n v="8"/>
    <s v="predecessor_fund              "/>
    <s v=""/>
    <n v="0"/>
    <n v="0"/>
    <n v="0"/>
    <n v="8"/>
    <s v="CHARACTER"/>
    <n v="6"/>
    <n v="0"/>
    <s v="predecessor_fund                "/>
    <s v="CHAR(6)                         "/>
    <s v="        predecessor_fund                CHAR(6)                         NOT NULL,"/>
  </r>
  <r>
    <x v="0"/>
    <x v="14"/>
    <n v="9"/>
    <s v="predecessor_fund_title        "/>
    <s v=""/>
    <n v="0"/>
    <n v="0"/>
    <n v="0"/>
    <n v="9"/>
    <s v="VARCHAR"/>
    <n v="35"/>
    <n v="0"/>
    <s v="predecessor_fund_title          "/>
    <s v="VARCHAR(35)                     "/>
    <s v="        predecessor_fund_title          VARCHAR(35)                     NOT NULL,"/>
  </r>
  <r>
    <x v="0"/>
    <x v="14"/>
    <n v="10"/>
    <s v="fed_demo_proj_ind             "/>
    <s v=""/>
    <n v="0"/>
    <n v="0"/>
    <n v="0"/>
    <n v="10"/>
    <s v="CHARACTER"/>
    <n v="1"/>
    <n v="0"/>
    <s v="fed_demo_proj_ind               "/>
    <s v="CHAR(1)                         "/>
    <s v="        fed_demo_proj_ind               CHAR(1)                         NOT NULL,"/>
  </r>
  <r>
    <x v="0"/>
    <x v="14"/>
    <n v="11"/>
    <s v="revenue_account               "/>
    <s v=""/>
    <n v="0"/>
    <n v="0"/>
    <n v="0"/>
    <n v="11"/>
    <s v="CHARACTER"/>
    <n v="6"/>
    <n v="0"/>
    <s v="revenue_account                 "/>
    <s v="CHAR(6)                         "/>
    <s v="        revenue_account                 CHAR(6)                         NOT NULL,"/>
  </r>
  <r>
    <x v="0"/>
    <x v="14"/>
    <n v="12"/>
    <s v="accrual_account               "/>
    <s v=""/>
    <n v="0"/>
    <n v="0"/>
    <n v="0"/>
    <n v="12"/>
    <s v="CHARACTER"/>
    <n v="6"/>
    <n v="0"/>
    <s v="accrual_account                 "/>
    <s v="CHAR(6)                         "/>
    <s v="        accrual_account                 CHAR(6)                         NOT NULL,"/>
  </r>
  <r>
    <x v="0"/>
    <x v="14"/>
    <n v="13"/>
    <s v="bank_account_code             "/>
    <s v="char"/>
    <n v="8"/>
    <n v="0"/>
    <n v="0"/>
    <n v="13"/>
    <s v="CHARACTER"/>
    <n v="2"/>
    <n v="0"/>
    <s v="bank_account_code               "/>
    <s v="CHAR(2)                         "/>
    <s v="        bank_account_code               CHAR(2)                         NOT NULL,"/>
  </r>
  <r>
    <x v="0"/>
    <x v="14"/>
    <n v="14"/>
    <s v="bank_account                  "/>
    <s v=""/>
    <n v="0"/>
    <n v="0"/>
    <n v="0"/>
    <n v="14"/>
    <s v="VARCHAR"/>
    <n v="35"/>
    <n v="0"/>
    <s v="bank_account                    "/>
    <s v="VARCHAR(35)                     "/>
    <s v="        bank_account                    VARCHAR(35)                     NOT NULL,"/>
  </r>
  <r>
    <x v="0"/>
    <x v="14"/>
    <n v="15"/>
    <s v="project_auth_amt              "/>
    <s v=""/>
    <n v="0"/>
    <n v="0"/>
    <n v="0"/>
    <n v="15"/>
    <s v="DECIMAL"/>
    <n v="19"/>
    <n v="4"/>
    <s v="project_auth_amt                "/>
    <s v="DECIMAL(19,4)                   "/>
    <s v="        project_auth_amt                DECIMAL(19,4)                   NOT NULL,"/>
  </r>
  <r>
    <x v="0"/>
    <x v="14"/>
    <n v="16"/>
    <s v="agency_award_number           "/>
    <s v=""/>
    <n v="0"/>
    <n v="0"/>
    <n v="0"/>
    <n v="16"/>
    <s v="VARCHAR"/>
    <n v="22"/>
    <n v="0"/>
    <s v="agency_award_number             "/>
    <s v="VARCHAR(22)                     "/>
    <s v="        agency_award_number             VARCHAR(22)                     NOT NULL,"/>
  </r>
  <r>
    <x v="0"/>
    <x v="14"/>
    <n v="17"/>
    <s v="phs_payment_mgmt_id           "/>
    <s v=""/>
    <n v="0"/>
    <n v="0"/>
    <n v="0"/>
    <n v="17"/>
    <s v="CHARACTER"/>
    <n v="15"/>
    <n v="0"/>
    <s v="phs_payment_mgmt_id             "/>
    <s v="CHAR(15)                        "/>
    <s v="        phs_payment_mgmt_id             CHAR(15)                        NOT NULL,"/>
  </r>
  <r>
    <x v="0"/>
    <x v="14"/>
    <n v="18"/>
    <s v="report_cycle_code             "/>
    <s v=""/>
    <n v="0"/>
    <n v="0"/>
    <n v="0"/>
    <n v="18"/>
    <s v="CHARACTER"/>
    <n v="1"/>
    <n v="0"/>
    <s v="report_cycle_code               "/>
    <s v="CHAR(1)                         "/>
    <s v="        report_cycle_code               CHAR(1)                         NOT NULL,"/>
  </r>
  <r>
    <x v="0"/>
    <x v="14"/>
    <n v="19"/>
    <s v="report_cycle                  "/>
    <s v=""/>
    <n v="0"/>
    <n v="0"/>
    <n v="0"/>
    <n v="19"/>
    <s v="VARCHAR"/>
    <n v="35"/>
    <n v="0"/>
    <s v="report_cycle                    "/>
    <s v="VARCHAR(35)                     "/>
    <s v="        report_cycle                    VARCHAR(35)                     NOT NULL,"/>
  </r>
  <r>
    <x v="0"/>
    <x v="14"/>
    <n v="20"/>
    <s v="billing_format_code           "/>
    <s v=""/>
    <n v="0"/>
    <n v="0"/>
    <n v="0"/>
    <n v="20"/>
    <s v="CHARACTER"/>
    <n v="1"/>
    <n v="0"/>
    <s v="billing_format_code             "/>
    <s v="CHAR(1)                         "/>
    <s v="        billing_format_code             CHAR(1)                         NOT NULL,"/>
  </r>
  <r>
    <x v="0"/>
    <x v="14"/>
    <n v="21"/>
    <s v="billing_format                "/>
    <s v=""/>
    <n v="0"/>
    <n v="0"/>
    <n v="0"/>
    <n v="21"/>
    <s v="VARCHAR"/>
    <n v="35"/>
    <n v="0"/>
    <s v="billing_format                  "/>
    <s v="VARCHAR(35)                     "/>
    <s v="        billing_format                  VARCHAR(35)                     NOT NULL,"/>
  </r>
  <r>
    <x v="0"/>
    <x v="14"/>
    <n v="22"/>
    <s v="budgeted_funding_amt          "/>
    <s v=""/>
    <n v="0"/>
    <n v="0"/>
    <n v="0"/>
    <n v="22"/>
    <s v="DECIMAL"/>
    <n v="19"/>
    <n v="4"/>
    <s v="budgeted_funding_amt            "/>
    <s v="DECIMAL(19,4)                   "/>
    <s v="        budgeted_funding_amt            DECIMAL(19,4)                   NOT NULL,"/>
  </r>
  <r>
    <x v="0"/>
    <x v="14"/>
    <n v="23"/>
    <s v="payment_method_code           "/>
    <s v="char"/>
    <n v="2"/>
    <m/>
    <n v="0"/>
    <n v="23"/>
    <s v="CHARACTER"/>
    <n v="4"/>
    <n v="0"/>
    <s v="payment_method_code             "/>
    <s v="CHAR(4)                         "/>
    <s v="        payment_method_code             CHAR(4)                         NOT NULL,"/>
  </r>
  <r>
    <x v="0"/>
    <x v="14"/>
    <n v="24"/>
    <s v="payment_method                "/>
    <s v=""/>
    <n v="0"/>
    <n v="0"/>
    <n v="0"/>
    <n v="24"/>
    <s v="VARCHAR"/>
    <n v="35"/>
    <n v="0"/>
    <s v="payment_method                  "/>
    <s v="VARCHAR(35)                     "/>
    <s v="        payment_method                  VARCHAR(35)                     NOT NULL,"/>
  </r>
  <r>
    <x v="0"/>
    <x v="14"/>
    <n v="25"/>
    <s v="grant_cost_share_code         "/>
    <s v=""/>
    <n v="0"/>
    <n v="0"/>
    <n v="0"/>
    <n v="25"/>
    <s v="CHARACTER"/>
    <n v="6"/>
    <n v="0"/>
    <s v="grant_cost_share_code           "/>
    <s v="CHAR(6)                         "/>
    <s v="        grant_cost_share_code           CHAR(6)                         NOT NULL,"/>
  </r>
  <r>
    <x v="0"/>
    <x v="14"/>
    <n v="26"/>
    <s v="grant_cost_share              "/>
    <s v=""/>
    <n v="0"/>
    <n v="0"/>
    <n v="0"/>
    <n v="26"/>
    <s v="VARCHAR"/>
    <n v="35"/>
    <n v="0"/>
    <s v="grant_cost_share                "/>
    <s v="VARCHAR(35)                     "/>
    <s v="        grant_cost_share                VARCHAR(35)                     NOT NULL,"/>
  </r>
  <r>
    <x v="0"/>
    <x v="14"/>
    <n v="27"/>
    <s v="grant_cost_share_amt          "/>
    <s v=""/>
    <n v="0"/>
    <n v="0"/>
    <n v="0"/>
    <n v="27"/>
    <s v="DECIMAL"/>
    <n v="19"/>
    <n v="4"/>
    <s v="grant_cost_share_amt            "/>
    <s v="DECIMAL(19,4)                   "/>
    <s v="        grant_cost_share_amt            DECIMAL(19,4)                   NOT NULL,"/>
  </r>
  <r>
    <x v="0"/>
    <x v="14"/>
    <n v="28"/>
    <s v="grant_indirect_cost_cd        "/>
    <s v="char"/>
    <n v="6"/>
    <n v="3"/>
    <n v="0"/>
    <n v="28"/>
    <s v="CHARACTER"/>
    <n v="6"/>
    <n v="0"/>
    <s v="grant_indirect_cost_cd          "/>
    <s v="CHAR(6)                         "/>
    <s v="        grant_indirect_cost_cd          CHAR(6)                         NOT NULL,"/>
  </r>
  <r>
    <x v="0"/>
    <x v="14"/>
    <n v="29"/>
    <s v="grant_indirect_cost           "/>
    <s v=""/>
    <n v="0"/>
    <n v="0"/>
    <n v="0"/>
    <n v="29"/>
    <s v="VARCHAR"/>
    <n v="35"/>
    <n v="0"/>
    <s v="grant_indirect_cost             "/>
    <s v="VARCHAR(35)                     "/>
    <s v="        grant_indirect_cost             VARCHAR(35)                     NOT NULL,"/>
  </r>
  <r>
    <x v="0"/>
    <x v="14"/>
    <n v="30"/>
    <s v="sponsor_code                  "/>
    <s v=""/>
    <n v="0"/>
    <n v="0"/>
    <n v="0"/>
    <n v="30"/>
    <s v="CHARACTER"/>
    <n v="9"/>
    <n v="0"/>
    <s v="sponsor_code                    "/>
    <s v="CHAR(9)                         "/>
    <s v="        sponsor_code                    CHAR(9)                         NOT NULL,"/>
  </r>
  <r>
    <x v="0"/>
    <x v="14"/>
    <n v="31"/>
    <s v="sponsor                       "/>
    <s v=""/>
    <n v="0"/>
    <n v="0"/>
    <n v="0"/>
    <n v="31"/>
    <s v="VARCHAR"/>
    <n v="35"/>
    <n v="0"/>
    <s v="sponsor                         "/>
    <s v="VARCHAR(35)                     "/>
    <s v="        sponsor                         VARCHAR(35)                     NOT NULL,"/>
  </r>
  <r>
    <x v="0"/>
    <x v="14"/>
    <n v="32"/>
    <s v="from_budget_date              "/>
    <s v=""/>
    <n v="0"/>
    <n v="0"/>
    <n v="0"/>
    <n v="32"/>
    <s v="TIMESTAMP"/>
    <n v="10"/>
    <n v="6"/>
    <s v="from_budget_date                "/>
    <s v="DATETIME2                       "/>
    <s v="        from_budget_date                DATETIME2                       NOT NULL,"/>
  </r>
  <r>
    <x v="0"/>
    <x v="14"/>
    <n v="33"/>
    <s v="to_budget_date                "/>
    <s v=""/>
    <n v="0"/>
    <n v="0"/>
    <n v="0"/>
    <n v="33"/>
    <s v="DATE"/>
    <n v="4"/>
    <n v="0"/>
    <s v="to_budget_date                  "/>
    <s v="DATE                            "/>
    <s v="        to_budget_date                  DATE                            NOT NULL,"/>
  </r>
  <r>
    <x v="0"/>
    <x v="14"/>
    <n v="34"/>
    <s v="from_award_date               "/>
    <s v=""/>
    <n v="0"/>
    <n v="0"/>
    <n v="0"/>
    <n v="34"/>
    <s v="DATE"/>
    <n v="4"/>
    <n v="0"/>
    <s v="from_award_date                 "/>
    <s v="DATE                            "/>
    <s v="        from_award_date                 DATE                            NOT NULL,"/>
  </r>
  <r>
    <x v="0"/>
    <x v="14"/>
    <n v="35"/>
    <s v="to_award_date                 "/>
    <s v=""/>
    <n v="0"/>
    <n v="0"/>
    <n v="0"/>
    <n v="35"/>
    <s v="DATE"/>
    <n v="4"/>
    <n v="0"/>
    <s v="to_award_date                   "/>
    <s v="DATE                            "/>
    <s v="        to_award_date                   DATE                            NOT NULL,"/>
  </r>
  <r>
    <x v="0"/>
    <x v="14"/>
    <n v="36"/>
    <s v="fund_type_code                "/>
    <s v="char"/>
    <n v="2"/>
    <m/>
    <n v="0"/>
    <n v="36"/>
    <s v="CHARACTER"/>
    <n v="2"/>
    <n v="0"/>
    <s v="fund_type_code                  "/>
    <s v="CHAR(2)                         "/>
    <s v="        fund_type_code                  CHAR(2)                         NOT NULL,"/>
  </r>
  <r>
    <x v="0"/>
    <x v="14"/>
    <n v="37"/>
    <s v="fund_type                     "/>
    <s v="char"/>
    <n v="35"/>
    <m/>
    <n v="0"/>
    <n v="37"/>
    <s v="CHARACTER"/>
    <n v="2"/>
    <n v="0"/>
    <s v="fund_type                       "/>
    <s v="CHAR(2)                         "/>
    <s v="        fund_type                       CHAR(2)                         NOT NULL,"/>
  </r>
  <r>
    <x v="0"/>
    <x v="14"/>
    <n v="38"/>
    <s v="ucop_fund_number              "/>
    <s v="char"/>
    <n v="6"/>
    <n v="0"/>
    <n v="1"/>
    <n v="38"/>
    <s v="CHARACTER"/>
    <n v="5"/>
    <n v="0"/>
    <s v="ucop_fund_number                "/>
    <s v="CHAR(5)                         "/>
    <s v="        ucop_fund_number                CHAR(5)                             NULL,"/>
  </r>
  <r>
    <x v="0"/>
    <x v="14"/>
    <n v="39"/>
    <s v="ucop_fund_name                "/>
    <s v=""/>
    <n v="0"/>
    <n v="0"/>
    <n v="0"/>
    <n v="39"/>
    <s v="VARCHAR"/>
    <n v="35"/>
    <n v="0"/>
    <s v="ucop_fund_name                  "/>
    <s v="VARCHAR(35)                     "/>
    <s v="        ucop_fund_name                  VARCHAR(35)                     NOT NULL,"/>
  </r>
  <r>
    <x v="0"/>
    <x v="14"/>
    <n v="40"/>
    <s v="fund_restriction_code         "/>
    <s v=""/>
    <n v="0"/>
    <n v="0"/>
    <n v="0"/>
    <n v="40"/>
    <s v="CHARACTER"/>
    <n v="1"/>
    <n v="0"/>
    <s v="fund_restriction_code           "/>
    <s v="CHAR(1)                         "/>
    <s v="        fund_restriction_code           CHAR(1)                         NOT NULL,"/>
  </r>
  <r>
    <x v="0"/>
    <x v="14"/>
    <n v="41"/>
    <s v="fund_restriction              "/>
    <s v=""/>
    <n v="0"/>
    <n v="0"/>
    <n v="0"/>
    <n v="41"/>
    <s v="CHARACTER"/>
    <n v="12"/>
    <n v="0"/>
    <s v="fund_restriction                "/>
    <s v="CHAR(12)                        "/>
    <s v="        fund_restriction                CHAR(12)                        NOT NULL,"/>
  </r>
  <r>
    <x v="0"/>
    <x v="14"/>
    <n v="42"/>
    <s v="method_of_payment_code        "/>
    <s v=""/>
    <n v="0"/>
    <n v="0"/>
    <n v="0"/>
    <n v="42"/>
    <s v="CHARACTER"/>
    <n v="2"/>
    <n v="0"/>
    <s v="method_of_payment_code          "/>
    <s v="CHAR(2)                         "/>
    <s v="        method_of_payment_code          CHAR(2)                         NOT NULL,"/>
  </r>
  <r>
    <x v="0"/>
    <x v="14"/>
    <n v="43"/>
    <s v="method_of_payment             "/>
    <s v=""/>
    <n v="0"/>
    <n v="0"/>
    <n v="0"/>
    <n v="43"/>
    <s v="VARCHAR"/>
    <n v="250"/>
    <n v="0"/>
    <s v="method_of_payment               "/>
    <s v="VARCHAR(250)                    "/>
    <s v="        method_of_payment               VARCHAR(250)                    NOT NULL,"/>
  </r>
  <r>
    <x v="0"/>
    <x v="14"/>
    <n v="44"/>
    <s v="endowment_restriction_code    "/>
    <s v=""/>
    <n v="0"/>
    <n v="0"/>
    <n v="0"/>
    <n v="44"/>
    <s v="CHARACTER"/>
    <n v="5"/>
    <n v="0"/>
    <s v="endowment_restriction_code      "/>
    <s v="CHAR(5)                         "/>
    <s v="        endowment_restriction_code      CHAR(5)                         NOT NULL,"/>
  </r>
  <r>
    <x v="0"/>
    <x v="14"/>
    <n v="45"/>
    <s v="endowment_restriction         "/>
    <s v=""/>
    <n v="0"/>
    <n v="0"/>
    <n v="0"/>
    <n v="45"/>
    <s v="VARCHAR"/>
    <n v="250"/>
    <n v="0"/>
    <s v="endowment_restriction           "/>
    <s v="VARCHAR(250)                    "/>
    <s v="        endowment_restriction           VARCHAR(250)                    NOT NULL,"/>
  </r>
  <r>
    <x v="0"/>
    <x v="14"/>
    <n v="46"/>
    <s v="endowment_purpose             "/>
    <s v=""/>
    <n v="0"/>
    <n v="0"/>
    <n v="0"/>
    <n v="46"/>
    <s v="VARCHAR"/>
    <n v="250"/>
    <n v="0"/>
    <s v="endowment_purpose               "/>
    <s v="VARCHAR(250)                    "/>
    <s v="        endowment_purpose               VARCHAR(250)                    NOT NULL,"/>
  </r>
  <r>
    <x v="0"/>
    <x v="14"/>
    <n v="47"/>
    <s v="ucop_sponsor_code             "/>
    <s v=""/>
    <n v="0"/>
    <n v="0"/>
    <n v="0"/>
    <n v="47"/>
    <s v="CHARACTER"/>
    <n v="4"/>
    <n v="0"/>
    <s v="ucop_sponsor_code               "/>
    <s v="CHAR(4)                         "/>
    <s v="        ucop_sponsor_code               CHAR(4)                         NOT NULL,"/>
  </r>
  <r>
    <x v="0"/>
    <x v="14"/>
    <n v="48"/>
    <s v="sponsor_category_code         "/>
    <s v=""/>
    <n v="0"/>
    <n v="0"/>
    <n v="0"/>
    <n v="48"/>
    <s v="INTEGER"/>
    <n v="4"/>
    <n v="0"/>
    <s v="sponsor_category_code           "/>
    <s v="INTEGER                         "/>
    <s v="        sponsor_category_code           INTEGER                         NOT NULL,"/>
  </r>
  <r>
    <x v="0"/>
    <x v="14"/>
    <n v="49"/>
    <s v="sponsor_category              "/>
    <s v=""/>
    <n v="0"/>
    <n v="0"/>
    <n v="0"/>
    <n v="49"/>
    <s v="VARCHAR"/>
    <n v="90"/>
    <n v="0"/>
    <s v="sponsor_category                "/>
    <s v="VARCHAR(90)                     "/>
    <s v="        sponsor_category                VARCHAR(90)                     NOT NULL,"/>
  </r>
  <r>
    <x v="0"/>
    <x v="14"/>
    <n v="50"/>
    <s v="type_of_award_code            "/>
    <s v=""/>
    <n v="0"/>
    <n v="0"/>
    <n v="0"/>
    <n v="50"/>
    <s v="CHARACTER"/>
    <n v="1"/>
    <n v="0"/>
    <s v="type_of_award_code              "/>
    <s v="CHAR(1)                         "/>
    <s v="        type_of_award_code              CHAR(1)                         NOT NULL,"/>
  </r>
  <r>
    <x v="0"/>
    <x v="14"/>
    <n v="51"/>
    <s v="type_of_award                 "/>
    <s v=""/>
    <n v="0"/>
    <n v="0"/>
    <n v="0"/>
    <n v="51"/>
    <s v="VARCHAR"/>
    <n v="75"/>
    <n v="0"/>
    <s v="type_of_award                   "/>
    <s v="VARCHAR(75)                     "/>
    <s v="        type_of_award                   VARCHAR(75)                     NOT NULL,"/>
  </r>
  <r>
    <x v="0"/>
    <x v="14"/>
    <n v="52"/>
    <s v="on_off_campus_code            "/>
    <s v=""/>
    <n v="0"/>
    <n v="0"/>
    <n v="0"/>
    <n v="52"/>
    <s v="CHARACTER"/>
    <n v="1"/>
    <n v="0"/>
    <s v="on_off_campus_code              "/>
    <s v="CHAR(1)                         "/>
    <s v="        on_off_campus_code              CHAR(1)                         NOT NULL,"/>
  </r>
  <r>
    <x v="0"/>
    <x v="14"/>
    <n v="53"/>
    <s v="on_off_campus                 "/>
    <s v=""/>
    <n v="0"/>
    <n v="0"/>
    <n v="0"/>
    <n v="53"/>
    <s v="VARCHAR"/>
    <n v="20"/>
    <n v="0"/>
    <s v="on_off_campus                   "/>
    <s v="VARCHAR(20)                     "/>
    <s v="        on_off_campus                   VARCHAR(20)                     NOT NULL,"/>
  </r>
  <r>
    <x v="0"/>
    <x v="14"/>
    <n v="54"/>
    <s v="federal_flow_through_code     "/>
    <s v=""/>
    <n v="0"/>
    <n v="0"/>
    <n v="0"/>
    <n v="54"/>
    <s v="CHARACTER"/>
    <n v="1"/>
    <n v="0"/>
    <s v="federal_flow_through_code       "/>
    <s v="CHAR(1)                         "/>
    <s v="        federal_flow_through_code       CHAR(1)                         NOT NULL,"/>
  </r>
  <r>
    <x v="0"/>
    <x v="14"/>
    <n v="55"/>
    <s v="federal_flow_through          "/>
    <s v=""/>
    <n v="0"/>
    <n v="0"/>
    <n v="0"/>
    <n v="55"/>
    <s v="VARCHAR"/>
    <n v="120"/>
    <n v="0"/>
    <s v="federal_flow_through            "/>
    <s v="VARCHAR(120)                    "/>
    <s v="        federal_flow_through            VARCHAR(120)                    NOT NULL,"/>
  </r>
  <r>
    <x v="0"/>
    <x v="14"/>
    <n v="56"/>
    <s v="fund_group_code               "/>
    <s v=""/>
    <n v="0"/>
    <n v="0"/>
    <n v="0"/>
    <n v="56"/>
    <s v="CHARACTER"/>
    <n v="6"/>
    <n v="0"/>
    <s v="fund_group_code                 "/>
    <s v="CHAR(6)                         "/>
    <s v="        fund_group_code                 CHAR(6)                         NOT NULL,"/>
  </r>
  <r>
    <x v="0"/>
    <x v="14"/>
    <n v="57"/>
    <s v="indirect_cost_rate            "/>
    <s v=""/>
    <n v="0"/>
    <n v="0"/>
    <n v="0"/>
    <n v="57"/>
    <s v="DECIMAL"/>
    <n v="10"/>
    <n v="6"/>
    <s v="indirect_cost_rate              "/>
    <s v="DECIMAL(10,6)                   "/>
    <s v="        indirect_cost_rate              DECIMAL(10,6)                   NOT NULL,"/>
  </r>
  <r>
    <x v="0"/>
    <x v="14"/>
    <n v="58"/>
    <s v="indirect_cost_base_code       "/>
    <s v=""/>
    <n v="0"/>
    <n v="0"/>
    <n v="0"/>
    <n v="58"/>
    <s v="CHARACTER"/>
    <n v="1"/>
    <n v="0"/>
    <s v="indirect_cost_base_code         "/>
    <s v="CHAR(1)                         "/>
    <s v="        indirect_cost_base_code         CHAR(1)                         NOT NULL,"/>
  </r>
  <r>
    <x v="0"/>
    <x v="14"/>
    <n v="59"/>
    <s v="indirect_cost_base            "/>
    <s v=""/>
    <n v="0"/>
    <n v="0"/>
    <n v="0"/>
    <n v="59"/>
    <s v="VARCHAR"/>
    <n v="57"/>
    <n v="0"/>
    <s v="indirect_cost_base              "/>
    <s v="VARCHAR(57)                     "/>
    <s v="        indirect_cost_base              VARCHAR(57)                     NOT NULL,"/>
  </r>
  <r>
    <x v="0"/>
    <x v="14"/>
    <n v="60"/>
    <s v="ifis_index                    "/>
    <s v=""/>
    <n v="0"/>
    <n v="0"/>
    <n v="0"/>
    <n v="60"/>
    <s v="CHARACTER"/>
    <n v="10"/>
    <n v="0"/>
    <s v="ifis_index                      "/>
    <s v="CHAR(10)                        "/>
    <s v="        ifis_index                      CHAR(10)                        NOT NULL,"/>
  </r>
  <r>
    <x v="0"/>
    <x v="14"/>
    <n v="61"/>
    <s v="refresh_date                  "/>
    <s v="smalldatetime"/>
    <m/>
    <m/>
    <n v="0"/>
    <n v="61"/>
    <s v="TIMESTAMP"/>
    <n v="10"/>
    <n v="6"/>
    <s v="refresh_date                    "/>
    <s v="DATETIME2                       "/>
    <s v="        refresh_date                    DATETIME2                       NOT NULL,"/>
  </r>
  <r>
    <x v="0"/>
    <x v="15"/>
    <n v="0"/>
    <s v="parent_fund                   "/>
    <s v=""/>
    <n v="0"/>
    <n v="0"/>
    <n v="0"/>
    <n v="0"/>
    <s v="CHARACTER"/>
    <n v="6"/>
    <n v="0"/>
    <s v="parent_fund                     "/>
    <s v="CHAR(6)                         "/>
    <s v="        rowguid                     UNIQUEIDENTIFIER ROWGUIDCOL    NOT NULL DEFAULT NEWSEQUENTIALID(),_x000d_        version_number              ROWVERSION_x000d_    )_x000d_END TRY_x000d_BEGIN CATCH_x000d_    EXEC dbo.PrintError_x000d_    EXEC dbo.LogError_x000d_END CATCH_x000d__x000d_PRINT '-- coa_db.fund_hierarchy'_x000d_BEGIN TRY_x000d_    CREATE TABLE coa_db.fund_hierarchy_x000d_    (_x000d_        parent_fund                     CHAR(6)                         NOT NULL,"/>
  </r>
  <r>
    <x v="0"/>
    <x v="15"/>
    <n v="1"/>
    <s v="subsidiary_fund               "/>
    <s v=""/>
    <n v="0"/>
    <n v="0"/>
    <n v="0"/>
    <n v="1"/>
    <s v="CHARACTER"/>
    <n v="6"/>
    <n v="0"/>
    <s v="subsidiary_fund                 "/>
    <s v="CHAR(6)                         "/>
    <s v="        subsidiary_fund                 CHAR(6)                         NOT NULL,"/>
  </r>
  <r>
    <x v="0"/>
    <x v="15"/>
    <n v="2"/>
    <s v="number_of_levels              "/>
    <s v=""/>
    <n v="0"/>
    <n v="0"/>
    <n v="0"/>
    <n v="2"/>
    <s v="SMALLINT"/>
    <n v="2"/>
    <n v="0"/>
    <s v="number_of_levels                "/>
    <s v="SMALLINT                        "/>
    <s v="        number_of_levels                SMALLINT                        NOT NULL,"/>
  </r>
  <r>
    <x v="0"/>
    <x v="15"/>
    <n v="3"/>
    <s v="top_most_flag                 "/>
    <s v=""/>
    <n v="0"/>
    <n v="0"/>
    <n v="0"/>
    <n v="3"/>
    <s v="CHARACTER"/>
    <n v="1"/>
    <n v="0"/>
    <s v="top_most_flag                   "/>
    <s v="CHAR(1)                         "/>
    <s v="        top_most_flag                   CHAR(1)                         NOT NULL,"/>
  </r>
  <r>
    <x v="0"/>
    <x v="15"/>
    <n v="4"/>
    <s v="bottom_most_flag              "/>
    <s v=""/>
    <n v="0"/>
    <n v="0"/>
    <n v="0"/>
    <n v="4"/>
    <s v="CHARACTER"/>
    <n v="1"/>
    <n v="0"/>
    <s v="bottom_most_flag                "/>
    <s v="CHAR(1)                         "/>
    <s v="        bottom_most_flag                CHAR(1)                         NOT NULL,"/>
  </r>
  <r>
    <x v="0"/>
    <x v="16"/>
    <n v="0"/>
    <s v="unvrs_code                    "/>
    <s v=""/>
    <n v="0"/>
    <n v="0"/>
    <n v="0"/>
    <n v="0"/>
    <s v="CHARACTER"/>
    <n v="2"/>
    <n v="0"/>
    <s v="unvrs_code                      "/>
    <s v="CHAR(2)                         "/>
    <s v="        rowguid                     UNIQUEIDENTIFIER ROWGUIDCOL    NOT NULL DEFAULT NEWSEQUENTIALID(),_x000d_        version_number              ROWVERSION_x000d_    )_x000d_END TRY_x000d_BEGIN CATCH_x000d_    EXEC dbo.PrintError_x000d_    EXEC dbo.LogError_x000d_END CATCH_x000d__x000d_PRINT '-- coa_db.fund_table'_x000d_BEGIN TRY_x000d_    CREATE TABLE coa_db.fund_table_x000d_    (_x000d_        unvrs_code                      CHAR(2)                         NOT NULL,"/>
  </r>
  <r>
    <x v="0"/>
    <x v="16"/>
    <n v="1"/>
    <s v="coa_code                      "/>
    <s v=""/>
    <n v="0"/>
    <n v="0"/>
    <n v="0"/>
    <n v="1"/>
    <s v="CHARACTER"/>
    <n v="1"/>
    <n v="0"/>
    <s v="coa_code                        "/>
    <s v="CHAR(1)                         "/>
    <s v="        coa_code                        CHAR(1)                         NOT NULL,"/>
  </r>
  <r>
    <x v="0"/>
    <x v="16"/>
    <n v="2"/>
    <s v="fund_code                     "/>
    <s v="char"/>
    <n v="6"/>
    <n v="0"/>
    <n v="0"/>
    <n v="2"/>
    <s v="CHARACTER"/>
    <n v="6"/>
    <n v="0"/>
    <s v="fund_code                       "/>
    <s v="CHAR(6)                         "/>
    <s v="        fund_code                       CHAR(6)                         NOT NULL,"/>
  </r>
  <r>
    <x v="0"/>
    <x v="16"/>
    <n v="3"/>
    <s v="start_date                    "/>
    <s v="smalldatetime"/>
    <n v="4"/>
    <n v="0"/>
    <n v="1"/>
    <n v="3"/>
    <s v="TIMESTAMP"/>
    <n v="10"/>
    <n v="6"/>
    <s v="[start_date]                    "/>
    <s v="DATETIME2                       "/>
    <s v="        [start_date]                    DATETIME2                           NULL,"/>
  </r>
  <r>
    <x v="0"/>
    <x v="16"/>
    <n v="4"/>
    <s v="end_date                      "/>
    <s v="smalldatetime"/>
    <n v="4"/>
    <n v="0"/>
    <n v="1"/>
    <n v="4"/>
    <s v="DATE"/>
    <n v="4"/>
    <n v="0"/>
    <s v="end_date                        "/>
    <s v="DATE                            "/>
    <s v="        end_date                        DATE                                NULL,"/>
  </r>
  <r>
    <x v="0"/>
    <x v="16"/>
    <n v="5"/>
    <s v="last_actvy_date               "/>
    <s v=""/>
    <n v="0"/>
    <n v="0"/>
    <n v="0"/>
    <n v="5"/>
    <s v="DATE"/>
    <n v="4"/>
    <n v="0"/>
    <s v="last_actvy_date                 "/>
    <s v="DATE                            "/>
    <s v="        last_actvy_date                 DATE                            NOT NULL,"/>
  </r>
  <r>
    <x v="0"/>
    <x v="16"/>
    <n v="6"/>
    <s v="status                        "/>
    <s v=""/>
    <n v="0"/>
    <n v="0"/>
    <n v="0"/>
    <n v="6"/>
    <s v="CHARACTER"/>
    <n v="1"/>
    <n v="0"/>
    <s v="[status]                        "/>
    <s v="CHAR(1)                         "/>
    <s v="        [status]                        CHAR(1)                         NOT NULL,"/>
  </r>
  <r>
    <x v="0"/>
    <x v="16"/>
    <n v="7"/>
    <s v="user_code                     "/>
    <s v=""/>
    <n v="0"/>
    <n v="0"/>
    <n v="0"/>
    <n v="7"/>
    <s v="VARCHAR"/>
    <n v="8"/>
    <n v="0"/>
    <s v="user_code                       "/>
    <s v="VARCHAR(8)                      "/>
    <s v="        user_code                       VARCHAR(8)                      NOT NULL,"/>
  </r>
  <r>
    <x v="0"/>
    <x v="16"/>
    <n v="8"/>
    <s v="fund_title                    "/>
    <s v="char"/>
    <n v="35"/>
    <m/>
    <n v="0"/>
    <n v="8"/>
    <s v="VARCHAR"/>
    <n v="35"/>
    <n v="0"/>
    <s v="fund_title                      "/>
    <s v="VARCHAR(35)                     "/>
    <s v="        fund_title                      VARCHAR(35)                     NOT NULL,"/>
  </r>
  <r>
    <x v="0"/>
    <x v="16"/>
    <n v="9"/>
    <s v="pred_fund_code                "/>
    <s v="char"/>
    <n v="6"/>
    <m/>
    <n v="0"/>
    <n v="9"/>
    <s v="CHARACTER"/>
    <n v="6"/>
    <n v="0"/>
    <s v="pred_fund_code                  "/>
    <s v="CHAR(6)                         "/>
    <s v="        pred_fund_code                  CHAR(6)                         NOT NULL,"/>
  </r>
  <r>
    <x v="0"/>
    <x v="16"/>
    <n v="10"/>
    <s v="data_entry_ind                "/>
    <s v=""/>
    <n v="0"/>
    <n v="0"/>
    <n v="0"/>
    <n v="10"/>
    <s v="CHARACTER"/>
    <n v="1"/>
    <n v="0"/>
    <s v="data_entry_ind                  "/>
    <s v="CHAR(1)                         "/>
    <s v="        data_entry_ind                  CHAR(1)                         NOT NULL,"/>
  </r>
  <r>
    <x v="0"/>
    <x v="16"/>
    <n v="11"/>
    <s v="fdrl_flow_thru_ind            "/>
    <s v=""/>
    <n v="0"/>
    <n v="0"/>
    <n v="0"/>
    <n v="11"/>
    <s v="CHARACTER"/>
    <n v="1"/>
    <n v="0"/>
    <s v="fdrl_flow_thru_ind              "/>
    <s v="CHAR(1)                         "/>
    <s v="        fdrl_flow_thru_ind              CHAR(1)                         NOT NULL,"/>
  </r>
  <r>
    <x v="0"/>
    <x v="16"/>
    <n v="12"/>
    <s v="rvnu_acct                     "/>
    <s v=""/>
    <n v="0"/>
    <n v="0"/>
    <n v="0"/>
    <n v="12"/>
    <s v="CHARACTER"/>
    <n v="6"/>
    <n v="0"/>
    <s v="rvnu_acct                       "/>
    <s v="CHAR(6)                         "/>
    <s v="        rvnu_acct                       CHAR(6)                         NOT NULL,"/>
  </r>
  <r>
    <x v="0"/>
    <x v="16"/>
    <n v="13"/>
    <s v="acrl_acct                     "/>
    <s v=""/>
    <n v="0"/>
    <n v="0"/>
    <n v="0"/>
    <n v="13"/>
    <s v="CHARACTER"/>
    <n v="6"/>
    <n v="0"/>
    <s v="acrl_acct                       "/>
    <s v="CHAR(6)                         "/>
    <s v="        acrl_acct                       CHAR(6)                         NOT NULL,"/>
  </r>
  <r>
    <x v="0"/>
    <x v="16"/>
    <n v="14"/>
    <s v="cptlzn_acct_code              "/>
    <s v=""/>
    <n v="0"/>
    <n v="0"/>
    <n v="0"/>
    <n v="14"/>
    <s v="CHARACTER"/>
    <n v="6"/>
    <n v="0"/>
    <s v="cptlzn_acct_code                "/>
    <s v="CHAR(6)                         "/>
    <s v="        cptlzn_acct_code                CHAR(6)                         NOT NULL,"/>
  </r>
  <r>
    <x v="0"/>
    <x v="16"/>
    <n v="15"/>
    <s v="cptlzn_fund_code              "/>
    <s v=""/>
    <n v="0"/>
    <n v="0"/>
    <n v="0"/>
    <n v="15"/>
    <s v="CHARACTER"/>
    <n v="6"/>
    <n v="0"/>
    <s v="cptlzn_fund_code                "/>
    <s v="CHAR(6)                         "/>
    <s v="        cptlzn_fund_code                CHAR(6)                         NOT NULL,"/>
  </r>
  <r>
    <x v="0"/>
    <x v="16"/>
    <n v="16"/>
    <s v="dflt_orgn_code                "/>
    <s v=""/>
    <n v="0"/>
    <n v="0"/>
    <n v="0"/>
    <n v="16"/>
    <s v="CHARACTER"/>
    <n v="6"/>
    <n v="0"/>
    <s v="dflt_orgn_code                  "/>
    <s v="CHAR(6)                         "/>
    <s v="        dflt_orgn_code                  CHAR(6)                         NOT NULL,"/>
  </r>
  <r>
    <x v="0"/>
    <x v="16"/>
    <n v="17"/>
    <s v="dflt_prog_code                "/>
    <s v=""/>
    <n v="0"/>
    <n v="0"/>
    <n v="0"/>
    <n v="17"/>
    <s v="CHARACTER"/>
    <n v="6"/>
    <n v="0"/>
    <s v="dflt_prog_code                  "/>
    <s v="CHAR(6)                         "/>
    <s v="        dflt_prog_code                  CHAR(6)                         NOT NULL,"/>
  </r>
  <r>
    <x v="0"/>
    <x v="16"/>
    <n v="18"/>
    <s v="dftl_actv_code                "/>
    <s v=""/>
    <n v="0"/>
    <n v="0"/>
    <n v="0"/>
    <n v="18"/>
    <s v="CHARACTER"/>
    <n v="6"/>
    <n v="0"/>
    <s v="dftl_actv_code                  "/>
    <s v="CHAR(6)                         "/>
    <s v="        dftl_actv_code                  CHAR(6)                         NOT NULL,"/>
  </r>
  <r>
    <x v="0"/>
    <x v="16"/>
    <n v="19"/>
    <s v="dflt_lctn_code                "/>
    <s v=""/>
    <n v="0"/>
    <n v="0"/>
    <n v="0"/>
    <n v="19"/>
    <s v="CHARACTER"/>
    <n v="6"/>
    <n v="0"/>
    <s v="dflt_lctn_code                  "/>
    <s v="CHAR(6)                         "/>
    <s v="        dflt_lctn_code                  CHAR(6)                         NOT NULL,"/>
  </r>
  <r>
    <x v="0"/>
    <x v="16"/>
    <n v="20"/>
    <s v="bank_acct_code                "/>
    <s v="char"/>
    <n v="8"/>
    <n v="0"/>
    <n v="0"/>
    <n v="20"/>
    <s v="CHARACTER"/>
    <n v="2"/>
    <n v="0"/>
    <s v="bank_acct_code                  "/>
    <s v="CHAR(2)                         "/>
    <s v="        bank_acct_code                  CHAR(2)                         NOT NULL,"/>
  </r>
  <r>
    <x v="0"/>
    <x v="16"/>
    <n v="21"/>
    <s v="cnstrctn_prjct_code           "/>
    <s v=""/>
    <n v="0"/>
    <n v="0"/>
    <n v="0"/>
    <n v="21"/>
    <s v="VARCHAR"/>
    <n v="15"/>
    <n v="0"/>
    <s v="cnstrctn_prjct_code             "/>
    <s v="VARCHAR(15)                     "/>
    <s v="        cnstrctn_prjct_code             VARCHAR(15)                     NOT NULL,"/>
  </r>
  <r>
    <x v="0"/>
    <x v="16"/>
    <n v="22"/>
    <s v="prjct_desc                    "/>
    <s v=""/>
    <n v="0"/>
    <n v="0"/>
    <n v="0"/>
    <n v="22"/>
    <s v="VARCHAR"/>
    <n v="35"/>
    <n v="0"/>
    <s v="prjct_desc                      "/>
    <s v="VARCHAR(35)                     "/>
    <s v="        prjct_desc                      VARCHAR(35)                     NOT NULL,"/>
  </r>
  <r>
    <x v="0"/>
    <x v="16"/>
    <n v="23"/>
    <s v="eqty_acct_code                "/>
    <s v=""/>
    <n v="0"/>
    <n v="0"/>
    <n v="0"/>
    <n v="23"/>
    <s v="CHARACTER"/>
    <n v="6"/>
    <n v="0"/>
    <s v="eqty_acct_code                  "/>
    <s v="CHAR(6)                         "/>
    <s v="        eqty_acct_code                  CHAR(6)                         NOT NULL,"/>
  </r>
  <r>
    <x v="0"/>
    <x v="16"/>
    <n v="24"/>
    <s v="cnstrctn_cptlzn_acct          "/>
    <s v=""/>
    <n v="0"/>
    <n v="0"/>
    <n v="0"/>
    <n v="24"/>
    <s v="CHARACTER"/>
    <n v="6"/>
    <n v="0"/>
    <s v="cnstrctn_cptlzn_acct            "/>
    <s v="CHAR(6)                         "/>
    <s v="        cnstrctn_cptlzn_acct            CHAR(6)                         NOT NULL,"/>
  </r>
  <r>
    <x v="0"/>
    <x v="16"/>
    <n v="25"/>
    <s v="cnstrctn_cptlzn_fund          "/>
    <s v=""/>
    <n v="0"/>
    <n v="0"/>
    <n v="0"/>
    <n v="25"/>
    <s v="CHARACTER"/>
    <n v="6"/>
    <n v="0"/>
    <s v="cnstrctn_cptlzn_fund            "/>
    <s v="CHAR(6)                         "/>
    <s v="        cnstrctn_cptlzn_fund            CHAR(6)                         NOT NULL,"/>
  </r>
  <r>
    <x v="0"/>
    <x v="16"/>
    <n v="26"/>
    <s v="funding_srce                  "/>
    <s v=""/>
    <n v="0"/>
    <n v="0"/>
    <n v="0"/>
    <n v="26"/>
    <s v="CHARACTER"/>
    <n v="6"/>
    <n v="0"/>
    <s v="funding_srce                    "/>
    <s v="CHAR(6)                         "/>
    <s v="        funding_srce                    CHAR(6)                         NOT NULL,"/>
  </r>
  <r>
    <x v="0"/>
    <x v="16"/>
    <n v="27"/>
    <s v="cip_acct                      "/>
    <s v=""/>
    <n v="0"/>
    <n v="0"/>
    <n v="0"/>
    <n v="27"/>
    <s v="CHARACTER"/>
    <n v="6"/>
    <n v="0"/>
    <s v="cip_acct                        "/>
    <s v="CHAR(6)                         "/>
    <s v="        cip_acct                        CHAR(6)                         NOT NULL,"/>
  </r>
  <r>
    <x v="0"/>
    <x v="16"/>
    <n v="28"/>
    <s v="asset_acct                    "/>
    <s v=""/>
    <n v="0"/>
    <n v="0"/>
    <n v="0"/>
    <n v="28"/>
    <s v="CHARACTER"/>
    <n v="6"/>
    <n v="0"/>
    <s v="asset_acct                      "/>
    <s v="CHAR(6)                         "/>
    <s v="        asset_acct                      CHAR(6)                         NOT NULL,"/>
  </r>
  <r>
    <x v="0"/>
    <x v="16"/>
    <n v="29"/>
    <s v="max_cnstrctn_amt              "/>
    <s v=""/>
    <n v="0"/>
    <n v="0"/>
    <n v="0"/>
    <n v="29"/>
    <s v="DECIMAL"/>
    <n v="19"/>
    <n v="4"/>
    <s v="max_cnstrctn_amt                "/>
    <s v="DECIMAL(19,4)                   "/>
    <s v="        max_cnstrctn_amt                DECIMAL(19,4)                   NOT NULL,"/>
  </r>
  <r>
    <x v="0"/>
    <x v="16"/>
    <n v="30"/>
    <s v="close_prjct_ind               "/>
    <s v=""/>
    <n v="0"/>
    <n v="0"/>
    <n v="0"/>
    <n v="30"/>
    <s v="CHARACTER"/>
    <n v="1"/>
    <n v="0"/>
    <s v="close_prjct_ind                 "/>
    <s v="CHAR(1)                         "/>
    <s v="        close_prjct_ind                 CHAR(1)                         NOT NULL,"/>
  </r>
  <r>
    <x v="0"/>
    <x v="16"/>
    <n v="31"/>
    <s v="prjct_cost_share              "/>
    <s v=""/>
    <n v="0"/>
    <n v="0"/>
    <n v="0"/>
    <n v="31"/>
    <s v="CHARACTER"/>
    <n v="6"/>
    <n v="0"/>
    <s v="prjct_cost_share                "/>
    <s v="CHAR(6)                         "/>
    <s v="        prjct_cost_share                CHAR(6)                         NOT NULL,"/>
  </r>
  <r>
    <x v="0"/>
    <x v="16"/>
    <n v="32"/>
    <s v="prjct_cost_share_amt          "/>
    <s v=""/>
    <n v="0"/>
    <n v="0"/>
    <n v="0"/>
    <n v="32"/>
    <s v="DECIMAL"/>
    <n v="19"/>
    <n v="4"/>
    <s v="prjct_cost_share_amt            "/>
    <s v="DECIMAL(19,4)                   "/>
    <s v="        prjct_cost_share_amt            DECIMAL(19,4)                   NOT NULL,"/>
  </r>
  <r>
    <x v="0"/>
    <x v="16"/>
    <n v="33"/>
    <s v="cum_auth_amt                  "/>
    <s v=""/>
    <n v="0"/>
    <n v="0"/>
    <n v="0"/>
    <n v="33"/>
    <s v="DECIMAL"/>
    <n v="19"/>
    <n v="4"/>
    <s v="cum_auth_amt                    "/>
    <s v="DECIMAL(19,4)                   "/>
    <s v="        cum_auth_amt                    DECIMAL(19,4)                   NOT NULL,"/>
  </r>
  <r>
    <x v="0"/>
    <x v="16"/>
    <n v="34"/>
    <s v="grant_cntrct_nmbr             "/>
    <s v=""/>
    <n v="0"/>
    <n v="0"/>
    <n v="0"/>
    <n v="34"/>
    <s v="VARCHAR"/>
    <n v="20"/>
    <n v="0"/>
    <s v="grant_cntrct_nmbr               "/>
    <s v="VARCHAR(20)                     "/>
    <s v="        grant_cntrct_nmbr               VARCHAR(20)                     NOT NULL,"/>
  </r>
  <r>
    <x v="0"/>
    <x v="16"/>
    <n v="35"/>
    <s v="pms_code                      "/>
    <s v=""/>
    <n v="0"/>
    <n v="0"/>
    <n v="0"/>
    <n v="35"/>
    <s v="VARCHAR"/>
    <n v="15"/>
    <n v="0"/>
    <s v="pms_code                        "/>
    <s v="VARCHAR(15)                     "/>
    <s v="        pms_code                        VARCHAR(15)                     NOT NULL,"/>
  </r>
  <r>
    <x v="0"/>
    <x v="16"/>
    <n v="36"/>
    <s v="report_cycle_code             "/>
    <s v=""/>
    <n v="0"/>
    <n v="0"/>
    <n v="0"/>
    <n v="36"/>
    <s v="CHARACTER"/>
    <n v="1"/>
    <n v="0"/>
    <s v="report_cycle_code               "/>
    <s v="CHAR(1)                         "/>
    <s v="        report_cycle_code               CHAR(1)                         NOT NULL,"/>
  </r>
  <r>
    <x v="0"/>
    <x v="16"/>
    <n v="37"/>
    <s v="billing_frmt                  "/>
    <s v=""/>
    <n v="0"/>
    <n v="0"/>
    <n v="0"/>
    <n v="37"/>
    <s v="CHARACTER"/>
    <n v="1"/>
    <n v="0"/>
    <s v="billing_frmt                    "/>
    <s v="CHAR(1)                         "/>
    <s v="        billing_frmt                    CHAR(1)                         NOT NULL,"/>
  </r>
  <r>
    <x v="0"/>
    <x v="16"/>
    <n v="38"/>
    <s v="auth_funding_amt              "/>
    <s v=""/>
    <n v="0"/>
    <n v="0"/>
    <n v="0"/>
    <n v="38"/>
    <s v="DECIMAL"/>
    <n v="19"/>
    <n v="4"/>
    <s v="auth_funding_amt                "/>
    <s v="DECIMAL(19,4)                   "/>
    <s v="        auth_funding_amt                DECIMAL(19,4)                   NOT NULL,"/>
  </r>
  <r>
    <x v="0"/>
    <x v="16"/>
    <n v="39"/>
    <s v="pay_mthd_code                 "/>
    <s v="char"/>
    <n v="2"/>
    <m/>
    <n v="0"/>
    <n v="39"/>
    <s v="VARCHAR"/>
    <n v="4"/>
    <n v="0"/>
    <s v="pay_mthd_code                   "/>
    <s v="VARCHAR(4)                      "/>
    <s v="        pay_mthd_code                   VARCHAR(4)                      NOT NULL,"/>
  </r>
  <r>
    <x v="0"/>
    <x v="16"/>
    <n v="40"/>
    <s v="grant_cost_share_code         "/>
    <s v=""/>
    <n v="0"/>
    <n v="0"/>
    <n v="0"/>
    <n v="40"/>
    <s v="CHARACTER"/>
    <n v="6"/>
    <n v="0"/>
    <s v="grant_cost_share_code           "/>
    <s v="CHAR(6)                         "/>
    <s v="        grant_cost_share_code           CHAR(6)                         NOT NULL,"/>
  </r>
  <r>
    <x v="0"/>
    <x v="16"/>
    <n v="41"/>
    <s v="grant_cost_share_amt          "/>
    <s v=""/>
    <n v="0"/>
    <n v="0"/>
    <n v="0"/>
    <n v="41"/>
    <s v="DECIMAL"/>
    <n v="19"/>
    <n v="4"/>
    <s v="grant_cost_share_amt            "/>
    <s v="DECIMAL(19,4)                   "/>
    <s v="        grant_cost_share_amt            DECIMAL(19,4)                   NOT NULL,"/>
  </r>
  <r>
    <x v="0"/>
    <x v="16"/>
    <n v="42"/>
    <s v="grant_indrt_cost_code         "/>
    <s v="char"/>
    <n v="6"/>
    <n v="3"/>
    <n v="0"/>
    <n v="42"/>
    <s v="CHARACTER"/>
    <n v="6"/>
    <n v="0"/>
    <s v="grant_indrt_cost_code           "/>
    <s v="CHAR(6)                         "/>
    <s v="        grant_indrt_cost_code           CHAR(6)                         NOT NULL,"/>
  </r>
  <r>
    <x v="0"/>
    <x v="16"/>
    <n v="43"/>
    <s v="estmd_cmpln_date              "/>
    <s v=""/>
    <n v="0"/>
    <n v="0"/>
    <n v="0"/>
    <n v="43"/>
    <s v="DATE"/>
    <n v="4"/>
    <n v="0"/>
    <s v="estmd_cmpln_date                "/>
    <s v="DATE                            "/>
    <s v="        estmd_cmpln_date                DATE                            NOT NULL,"/>
  </r>
  <r>
    <x v="0"/>
    <x v="16"/>
    <n v="44"/>
    <s v="prjct_close_date              "/>
    <s v=""/>
    <n v="0"/>
    <n v="0"/>
    <n v="0"/>
    <n v="44"/>
    <s v="DATE"/>
    <n v="4"/>
    <n v="0"/>
    <s v="prjct_close_date                "/>
    <s v="DATE                            "/>
    <s v="        prjct_close_date                DATE                            NOT NULL,"/>
  </r>
  <r>
    <x v="0"/>
    <x v="16"/>
    <n v="45"/>
    <s v="cntrl_fund                    "/>
    <s v=""/>
    <n v="0"/>
    <n v="0"/>
    <n v="0"/>
    <n v="45"/>
    <s v="CHARACTER"/>
    <n v="6"/>
    <n v="0"/>
    <s v="cntrl_fund                      "/>
    <s v="CHAR(6)                         "/>
    <s v="        cntrl_fund                      CHAR(6)                         NOT NULL,"/>
  </r>
  <r>
    <x v="0"/>
    <x v="16"/>
    <n v="46"/>
    <s v="cmbnd_cntrl_ind               "/>
    <s v=""/>
    <n v="0"/>
    <n v="0"/>
    <n v="0"/>
    <n v="46"/>
    <s v="CHARACTER"/>
    <n v="1"/>
    <n v="0"/>
    <s v="cmbnd_cntrl_ind                 "/>
    <s v="CHAR(1)                         "/>
    <s v="        cmbnd_cntrl_ind                 CHAR(1)                         NOT NULL,"/>
  </r>
  <r>
    <x v="0"/>
    <x v="16"/>
    <n v="47"/>
    <s v="indx_bdgt_cntrl               "/>
    <s v=""/>
    <n v="0"/>
    <n v="0"/>
    <n v="0"/>
    <n v="47"/>
    <s v="CHARACTER"/>
    <n v="1"/>
    <n v="0"/>
    <s v="indx_bdgt_cntrl                 "/>
    <s v="CHAR(1)                         "/>
    <s v="        indx_bdgt_cntrl                 CHAR(1)                         NOT NULL,"/>
  </r>
  <r>
    <x v="0"/>
    <x v="16"/>
    <n v="48"/>
    <s v="fund_bdgt_cntrl               "/>
    <s v=""/>
    <n v="0"/>
    <n v="0"/>
    <n v="0"/>
    <n v="48"/>
    <s v="CHARACTER"/>
    <n v="1"/>
    <n v="0"/>
    <s v="fund_bdgt_cntrl                 "/>
    <s v="CHAR(1)                         "/>
    <s v="        fund_bdgt_cntrl                 CHAR(1)                         NOT NULL,"/>
  </r>
  <r>
    <x v="0"/>
    <x v="16"/>
    <n v="49"/>
    <s v="orgn_bdgt_cntrl               "/>
    <s v=""/>
    <n v="0"/>
    <n v="0"/>
    <n v="0"/>
    <n v="49"/>
    <s v="CHARACTER"/>
    <n v="1"/>
    <n v="0"/>
    <s v="orgn_bdgt_cntrl                 "/>
    <s v="CHAR(1)                         "/>
    <s v="        orgn_bdgt_cntrl                 CHAR(1)                         NOT NULL,"/>
  </r>
  <r>
    <x v="0"/>
    <x v="16"/>
    <n v="50"/>
    <s v="acct_bdgt_cntrl               "/>
    <s v=""/>
    <n v="0"/>
    <n v="0"/>
    <n v="0"/>
    <n v="50"/>
    <s v="CHARACTER"/>
    <n v="1"/>
    <n v="0"/>
    <s v="acct_bdgt_cntrl                 "/>
    <s v="CHAR(1)                         "/>
    <s v="        acct_bdgt_cntrl                 CHAR(1)                         NOT NULL,"/>
  </r>
  <r>
    <x v="0"/>
    <x v="16"/>
    <n v="51"/>
    <s v="prog_bdgt_cntrl               "/>
    <s v=""/>
    <n v="0"/>
    <n v="0"/>
    <n v="0"/>
    <n v="51"/>
    <s v="CHARACTER"/>
    <n v="1"/>
    <n v="0"/>
    <s v="prog_bdgt_cntrl                 "/>
    <s v="CHAR(1)                         "/>
    <s v="        prog_bdgt_cntrl                 CHAR(1)                         NOT NULL,"/>
  </r>
  <r>
    <x v="0"/>
    <x v="16"/>
    <n v="52"/>
    <s v="cntrl_prd_code                "/>
    <s v=""/>
    <n v="0"/>
    <n v="0"/>
    <n v="0"/>
    <n v="52"/>
    <s v="CHARACTER"/>
    <n v="1"/>
    <n v="0"/>
    <s v="cntrl_prd_code                  "/>
    <s v="CHAR(1)                         "/>
    <s v="        cntrl_prd_code                  CHAR(1)                         NOT NULL,"/>
  </r>
  <r>
    <x v="0"/>
    <x v="16"/>
    <n v="53"/>
    <s v="cntrl_svrty_code              "/>
    <s v=""/>
    <n v="0"/>
    <n v="0"/>
    <n v="0"/>
    <n v="53"/>
    <s v="CHARACTER"/>
    <n v="1"/>
    <n v="0"/>
    <s v="cntrl_svrty_code                "/>
    <s v="CHAR(1)                         "/>
    <s v="        cntrl_svrty_code                CHAR(1)                         NOT NULL,"/>
  </r>
  <r>
    <x v="0"/>
    <x v="16"/>
    <n v="54"/>
    <s v="cmplt_ind                     "/>
    <s v="char"/>
    <n v="1"/>
    <m/>
    <n v="0"/>
    <n v="54"/>
    <s v="CHARACTER"/>
    <n v="1"/>
    <n v="0"/>
    <s v="cmplt_ind                       "/>
    <s v="CHAR(1)                         "/>
    <s v="        cmplt_ind                       CHAR(1)                         NOT NULL,"/>
  </r>
  <r>
    <x v="0"/>
    <x v="16"/>
    <n v="55"/>
    <s v="alt_pool_ind                  "/>
    <s v=""/>
    <n v="0"/>
    <n v="0"/>
    <n v="0"/>
    <n v="55"/>
    <s v="CHARACTER"/>
    <n v="1"/>
    <n v="0"/>
    <s v="alt_pool_ind                    "/>
    <s v="CHAR(1)                         "/>
    <s v="        alt_pool_ind                    CHAR(1)                         NOT NULL,"/>
  </r>
  <r>
    <x v="0"/>
    <x v="16"/>
    <n v="56"/>
    <s v="agncy_intrl_ref_id            "/>
    <s v=""/>
    <n v="0"/>
    <n v="0"/>
    <n v="0"/>
    <n v="56"/>
    <s v="DECIMAL"/>
    <n v="10"/>
    <n v="0"/>
    <s v="agncy_intrl_ref_id              "/>
    <s v="DECIMAL(10,0)                   "/>
    <s v="        agncy_intrl_ref_id              DECIMAL(10,0)                   NOT NULL,"/>
  </r>
  <r>
    <x v="0"/>
    <x v="16"/>
    <n v="57"/>
    <s v="mgr_intrl_ref_id              "/>
    <s v=""/>
    <n v="0"/>
    <n v="0"/>
    <n v="0"/>
    <n v="57"/>
    <s v="DECIMAL"/>
    <n v="10"/>
    <n v="0"/>
    <s v="mgr_intrl_ref_id                "/>
    <s v="DECIMAL(10,0)                   "/>
    <s v="        mgr_intrl_ref_id                DECIMAL(10,0)                   NOT NULL,"/>
  </r>
  <r>
    <x v="0"/>
    <x v="16"/>
    <n v="58"/>
    <s v="cnstrctn_intrl_ref            "/>
    <s v=""/>
    <n v="0"/>
    <n v="0"/>
    <n v="0"/>
    <n v="58"/>
    <s v="DECIMAL"/>
    <n v="10"/>
    <n v="0"/>
    <s v="cnstrctn_intrl_ref              "/>
    <s v="DECIMAL(10,0)                   "/>
    <s v="        cnstrctn_intrl_ref              DECIMAL(10,0)                   NOT NULL,"/>
  </r>
  <r>
    <x v="0"/>
    <x v="16"/>
    <n v="59"/>
    <s v="invgr_intrl_ref               "/>
    <s v=""/>
    <n v="0"/>
    <n v="0"/>
    <n v="0"/>
    <n v="59"/>
    <s v="DECIMAL"/>
    <n v="10"/>
    <n v="0"/>
    <s v="invgr_intrl_ref                 "/>
    <s v="DECIMAL(10,0)                   "/>
    <s v="        invgr_intrl_ref                 DECIMAL(10,0)                   NOT NULL,"/>
  </r>
  <r>
    <x v="0"/>
    <x v="16"/>
    <n v="60"/>
    <s v="co_invgr_intrl_ref            "/>
    <s v=""/>
    <n v="0"/>
    <n v="0"/>
    <n v="0"/>
    <n v="60"/>
    <s v="DECIMAL"/>
    <n v="10"/>
    <n v="0"/>
    <s v="co_invgr_intrl_ref              "/>
    <s v="DECIMAL(10,0)                   "/>
    <s v="        co_invgr_intrl_ref              DECIMAL(10,0)                   NOT NULL,"/>
  </r>
  <r>
    <x v="0"/>
    <x v="16"/>
    <n v="61"/>
    <s v="from_bdgt_date                "/>
    <s v=""/>
    <n v="0"/>
    <n v="0"/>
    <n v="0"/>
    <n v="61"/>
    <s v="DATE"/>
    <n v="4"/>
    <n v="0"/>
    <s v="from_bdgt_date                  "/>
    <s v="DATE                            "/>
    <s v="        from_bdgt_date                  DATE                            NOT NULL,"/>
  </r>
  <r>
    <x v="0"/>
    <x v="16"/>
    <n v="62"/>
    <s v="to_bdgt_date                  "/>
    <s v=""/>
    <n v="0"/>
    <n v="0"/>
    <n v="0"/>
    <n v="62"/>
    <s v="DATE"/>
    <n v="4"/>
    <n v="0"/>
    <s v="to_bdgt_date                    "/>
    <s v="DATE                            "/>
    <s v="        to_bdgt_date                    DATE                            NOT NULL,"/>
  </r>
  <r>
    <x v="0"/>
    <x v="16"/>
    <n v="63"/>
    <s v="from_grant_date               "/>
    <s v=""/>
    <n v="0"/>
    <n v="0"/>
    <n v="0"/>
    <n v="63"/>
    <s v="DATE"/>
    <n v="4"/>
    <n v="0"/>
    <s v="from_grant_date                 "/>
    <s v="DATE                            "/>
    <s v="        from_grant_date                 DATE                            NOT NULL,"/>
  </r>
  <r>
    <x v="0"/>
    <x v="16"/>
    <n v="64"/>
    <s v="to_grant_date                 "/>
    <s v=""/>
    <n v="0"/>
    <n v="0"/>
    <n v="0"/>
    <n v="64"/>
    <s v="DATE"/>
    <n v="4"/>
    <n v="0"/>
    <s v="to_grant_date                   "/>
    <s v="DATE                            "/>
    <s v="        to_grant_date                   DATE                            NOT NULL,"/>
  </r>
  <r>
    <x v="0"/>
    <x v="16"/>
    <n v="65"/>
    <s v="from_prjct_date               "/>
    <s v=""/>
    <n v="0"/>
    <n v="0"/>
    <n v="0"/>
    <n v="65"/>
    <s v="DATE"/>
    <n v="4"/>
    <n v="0"/>
    <s v="from_prjct_date                 "/>
    <s v="DATE                            "/>
    <s v="        from_prjct_date                 DATE                            NOT NULL,"/>
  </r>
  <r>
    <x v="0"/>
    <x v="16"/>
    <n v="66"/>
    <s v="to_prjct_date                 "/>
    <s v=""/>
    <n v="0"/>
    <n v="0"/>
    <n v="0"/>
    <n v="66"/>
    <s v="DATE"/>
    <n v="4"/>
    <n v="0"/>
    <s v="to_prjct_date                   "/>
    <s v="DATE                            "/>
    <s v="        to_prjct_date                   DATE                            NOT NULL,"/>
  </r>
  <r>
    <x v="0"/>
    <x v="16"/>
    <n v="67"/>
    <s v="asset_lctn_code               "/>
    <s v=""/>
    <n v="0"/>
    <n v="0"/>
    <n v="0"/>
    <n v="67"/>
    <s v="CHARACTER"/>
    <n v="6"/>
    <n v="0"/>
    <s v="asset_lctn_code                 "/>
    <s v="CHAR(6)                         "/>
    <s v="        asset_lctn_code                 CHAR(6)                         NOT NULL,"/>
  </r>
  <r>
    <x v="0"/>
    <x v="16"/>
    <n v="68"/>
    <s v="roll_bdgt_ind                 "/>
    <s v=""/>
    <n v="0"/>
    <n v="0"/>
    <n v="0"/>
    <n v="68"/>
    <s v="CHARACTER"/>
    <n v="1"/>
    <n v="0"/>
    <s v="roll_bdgt_ind                   "/>
    <s v="CHAR(1)                         "/>
    <s v="        roll_bdgt_ind                   CHAR(1)                         NOT NULL,"/>
  </r>
  <r>
    <x v="0"/>
    <x v="16"/>
    <n v="69"/>
    <s v="tax_ind                       "/>
    <s v=""/>
    <n v="0"/>
    <n v="0"/>
    <n v="0"/>
    <n v="69"/>
    <s v="CHARACTER"/>
    <n v="1"/>
    <n v="0"/>
    <s v="tax_ind                         "/>
    <s v="CHAR(1)                         "/>
    <s v="        tax_ind                         CHAR(1)                         NOT NULL,"/>
  </r>
  <r>
    <x v="0"/>
    <x v="16"/>
    <n v="70"/>
    <s v="ar_acct_id_digt_one           "/>
    <s v=""/>
    <n v="0"/>
    <n v="0"/>
    <n v="0"/>
    <n v="70"/>
    <s v="CHARACTER"/>
    <n v="1"/>
    <n v="0"/>
    <s v="ar_acct_id_digt_one             "/>
    <s v="CHAR(1)                         "/>
    <s v="        ar_acct_id_digt_one             CHAR(1)                         NOT NULL,"/>
  </r>
  <r>
    <x v="0"/>
    <x v="16"/>
    <n v="71"/>
    <s v="ar_acct_id_last_nine          "/>
    <s v=""/>
    <n v="0"/>
    <n v="0"/>
    <n v="0"/>
    <n v="71"/>
    <s v="VARCHAR"/>
    <n v="9"/>
    <n v="0"/>
    <s v="ar_acct_id_last_nine            "/>
    <s v="VARCHAR(9)                      "/>
    <s v="        ar_acct_id_last_nine            VARCHAR(9)                      NOT NULL,"/>
  </r>
  <r>
    <x v="0"/>
    <x v="16"/>
    <n v="72"/>
    <s v="fund_type_code                "/>
    <s v="char"/>
    <n v="2"/>
    <m/>
    <n v="0"/>
    <n v="72"/>
    <s v="CHARACTER"/>
    <n v="2"/>
    <n v="0"/>
    <s v="fund_type_code                  "/>
    <s v="CHAR(2)                         "/>
    <s v="        fund_type_code                  CHAR(2)                         NOT NULL,"/>
  </r>
  <r>
    <x v="0"/>
    <x v="16"/>
    <n v="73"/>
    <s v="refresh_date                  "/>
    <s v="smalldatetime"/>
    <m/>
    <m/>
    <n v="0"/>
    <n v="73"/>
    <s v="TIMESTAMP"/>
    <n v="10"/>
    <n v="6"/>
    <s v="refresh_date                    "/>
    <s v="DATETIME2                       "/>
    <s v="        refresh_date                    DATETIME2                       NOT NULL,"/>
  </r>
  <r>
    <x v="0"/>
    <x v="16"/>
    <n v="74"/>
    <s v="fund_table_id                 "/>
    <s v=""/>
    <n v="0"/>
    <n v="0"/>
    <n v="0"/>
    <n v="74"/>
    <s v="DECIMAL"/>
    <n v="10"/>
    <n v="0"/>
    <s v="fund_table_id                   "/>
    <s v="DECIMAL(10,0)                   "/>
    <s v="        fund_table_id                   DECIMAL(10,0)                   NOT NULL,"/>
  </r>
  <r>
    <x v="0"/>
    <x v="17"/>
    <n v="0"/>
    <s v="fund_code                     "/>
    <s v="char"/>
    <n v="6"/>
    <n v="0"/>
    <n v="0"/>
    <n v="0"/>
    <s v="CHARACTER"/>
    <n v="6"/>
    <n v="0"/>
    <s v="fund_code                       "/>
    <s v="CHAR(6)                         "/>
    <s v="        rowguid                     UNIQUEIDENTIFIER ROWGUIDCOL    NOT NULL DEFAULT NEWSEQUENTIALID(),_x000d_        version_number              ROWVERSION_x000d_    )_x000d_END TRY_x000d_BEGIN CATCH_x000d_    EXEC dbo.PrintError_x000d_    EXEC dbo.LogError_x000d_END CATCH_x000d__x000d_PRINT '-- coa_db.fundhier_table'_x000d_BEGIN TRY_x000d_    CREATE TABLE coa_db.fundhier_table_x000d_    (_x000d_        fund_code                       CHAR(6)                         NOT NULL,"/>
  </r>
  <r>
    <x v="0"/>
    <x v="17"/>
    <n v="1"/>
    <s v="top                           "/>
    <s v=""/>
    <n v="0"/>
    <n v="0"/>
    <n v="0"/>
    <n v="1"/>
    <s v="CHARACTER"/>
    <n v="1"/>
    <n v="0"/>
    <s v="[top]                           "/>
    <s v="CHAR(1)                         "/>
    <s v="        [top]                           CHAR(1)                         NOT NULL,"/>
  </r>
  <r>
    <x v="0"/>
    <x v="17"/>
    <n v="2"/>
    <s v="bottom                        "/>
    <s v=""/>
    <n v="0"/>
    <n v="0"/>
    <n v="0"/>
    <n v="2"/>
    <s v="CHARACTER"/>
    <n v="1"/>
    <n v="0"/>
    <s v="bottom                          "/>
    <s v="CHAR(1)                         "/>
    <s v="        bottom                          CHAR(1)                         NOT NULL,"/>
  </r>
  <r>
    <x v="0"/>
    <x v="17"/>
    <n v="3"/>
    <s v="code_level                    "/>
    <s v=""/>
    <n v="0"/>
    <n v="0"/>
    <n v="0"/>
    <n v="3"/>
    <s v="SMALLINT"/>
    <n v="2"/>
    <n v="0"/>
    <s v="code_level                      "/>
    <s v="SMALLINT                        "/>
    <s v="        code_level                      SMALLINT                        NOT NULL,"/>
  </r>
  <r>
    <x v="0"/>
    <x v="17"/>
    <n v="4"/>
    <s v="code_1                        "/>
    <s v=""/>
    <n v="0"/>
    <n v="0"/>
    <n v="0"/>
    <n v="4"/>
    <s v="CHARACTER"/>
    <n v="6"/>
    <n v="0"/>
    <s v="code_1                          "/>
    <s v="CHAR(6)                         "/>
    <s v="        code_1                          CHAR(6)                         NOT NULL,"/>
  </r>
  <r>
    <x v="0"/>
    <x v="17"/>
    <n v="5"/>
    <s v="code_2                        "/>
    <s v=""/>
    <n v="0"/>
    <n v="0"/>
    <n v="0"/>
    <n v="5"/>
    <s v="CHARACTER"/>
    <n v="6"/>
    <n v="0"/>
    <s v="code_2                          "/>
    <s v="CHAR(6)                         "/>
    <s v="        code_2                          CHAR(6)                         NOT NULL,"/>
  </r>
  <r>
    <x v="0"/>
    <x v="17"/>
    <n v="6"/>
    <s v="code_3                        "/>
    <s v=""/>
    <n v="0"/>
    <n v="0"/>
    <n v="0"/>
    <n v="6"/>
    <s v="CHARACTER"/>
    <n v="6"/>
    <n v="0"/>
    <s v="code_3                          "/>
    <s v="CHAR(6)                         "/>
    <s v="        code_3                          CHAR(6)                         NOT NULL,"/>
  </r>
  <r>
    <x v="0"/>
    <x v="17"/>
    <n v="7"/>
    <s v="code_4                        "/>
    <s v=""/>
    <n v="0"/>
    <n v="0"/>
    <n v="0"/>
    <n v="7"/>
    <s v="CHARACTER"/>
    <n v="6"/>
    <n v="0"/>
    <s v="code_4                          "/>
    <s v="CHAR(6)                         "/>
    <s v="        code_4                          CHAR(6)                         NOT NULL,"/>
  </r>
  <r>
    <x v="0"/>
    <x v="17"/>
    <n v="8"/>
    <s v="code_5                        "/>
    <s v=""/>
    <n v="0"/>
    <n v="0"/>
    <n v="0"/>
    <n v="8"/>
    <s v="CHARACTER"/>
    <n v="6"/>
    <n v="0"/>
    <s v="code_5                          "/>
    <s v="CHAR(6)                         "/>
    <s v="        code_5                          CHAR(6)                         NOT NULL,"/>
  </r>
  <r>
    <x v="0"/>
    <x v="17"/>
    <n v="12"/>
    <s v="refresh_date                  "/>
    <s v="smalldatetime"/>
    <m/>
    <m/>
    <n v="0"/>
    <n v="12"/>
    <s v="TIMESTAMP"/>
    <n v="10"/>
    <n v="6"/>
    <s v="refresh_date                    "/>
    <s v="DATETIME2                       "/>
    <s v="        refresh_date                    DATETIME2                       NOT NULL,"/>
  </r>
  <r>
    <x v="0"/>
    <x v="17"/>
    <n v="13"/>
    <s v="fundhier_table_id             "/>
    <s v=""/>
    <n v="0"/>
    <n v="0"/>
    <n v="0"/>
    <n v="13"/>
    <s v="DECIMAL"/>
    <n v="10"/>
    <n v="0"/>
    <s v="fundhier_table_id               "/>
    <s v="DECIMAL(10,0)                   "/>
    <s v="        fundhier_table_id               DECIMAL(10,0)                   NOT NULL,"/>
  </r>
  <r>
    <x v="0"/>
    <x v="18"/>
    <n v="0"/>
    <s v="unvrs_code                    "/>
    <s v=""/>
    <n v="0"/>
    <n v="0"/>
    <n v="0"/>
    <n v="0"/>
    <s v="CHARACTER"/>
    <n v="2"/>
    <n v="0"/>
    <s v="unvrs_code                      "/>
    <s v="CHAR(2)                         "/>
    <s v="        rowguid                     UNIQUEIDENTIFIER ROWGUIDCOL    NOT NULL DEFAULT NEWSEQUENTIALID(),_x000d_        version_number              ROWVERSION_x000d_    )_x000d_END TRY_x000d_BEGIN CATCH_x000d_    EXEC dbo.PrintError_x000d_    EXEC dbo.LogError_x000d_END CATCH_x000d__x000d_PRINT '-- coa_db.fundtype_table'_x000d_BEGIN TRY_x000d_    CREATE TABLE coa_db.fundtype_table_x000d_    (_x000d_        unvrs_code                      CHAR(2)                         NOT NULL,"/>
  </r>
  <r>
    <x v="0"/>
    <x v="18"/>
    <n v="1"/>
    <s v="coa_code                      "/>
    <s v=""/>
    <n v="0"/>
    <n v="0"/>
    <n v="0"/>
    <n v="1"/>
    <s v="CHARACTER"/>
    <n v="1"/>
    <n v="0"/>
    <s v="coa_code                        "/>
    <s v="CHAR(1)                         "/>
    <s v="        coa_code                        CHAR(1)                         NOT NULL,"/>
  </r>
  <r>
    <x v="0"/>
    <x v="18"/>
    <n v="2"/>
    <s v="fund_type_code                "/>
    <s v="char"/>
    <n v="2"/>
    <m/>
    <n v="0"/>
    <n v="2"/>
    <s v="CHARACTER"/>
    <n v="2"/>
    <n v="0"/>
    <s v="fund_type_code                  "/>
    <s v="CHAR(2)                         "/>
    <s v="        fund_type_code                  CHAR(2)                         NOT NULL,"/>
  </r>
  <r>
    <x v="0"/>
    <x v="18"/>
    <n v="3"/>
    <s v="start_date                    "/>
    <s v="smalldatetime"/>
    <n v="4"/>
    <n v="0"/>
    <n v="1"/>
    <n v="3"/>
    <s v="TIMESTAMP"/>
    <n v="10"/>
    <n v="6"/>
    <s v="[start_date]                    "/>
    <s v="DATETIME2                       "/>
    <s v="        [start_date]                    DATETIME2                           NULL,"/>
  </r>
  <r>
    <x v="0"/>
    <x v="18"/>
    <n v="4"/>
    <s v="end_date                      "/>
    <s v="smalldatetime"/>
    <n v="4"/>
    <n v="0"/>
    <n v="1"/>
    <n v="4"/>
    <s v="DATE"/>
    <n v="4"/>
    <n v="0"/>
    <s v="end_date                        "/>
    <s v="DATE                            "/>
    <s v="        end_date                        DATE                                NULL,"/>
  </r>
  <r>
    <x v="0"/>
    <x v="18"/>
    <n v="5"/>
    <s v="last_actvy_date               "/>
    <s v=""/>
    <n v="0"/>
    <n v="0"/>
    <n v="0"/>
    <n v="5"/>
    <s v="DATE"/>
    <n v="4"/>
    <n v="0"/>
    <s v="last_actvy_date                 "/>
    <s v="DATE                            "/>
    <s v="        last_actvy_date                 DATE                            NOT NULL,"/>
  </r>
  <r>
    <x v="0"/>
    <x v="18"/>
    <n v="6"/>
    <s v="status                        "/>
    <s v=""/>
    <n v="0"/>
    <n v="0"/>
    <n v="0"/>
    <n v="6"/>
    <s v="CHARACTER"/>
    <n v="1"/>
    <n v="0"/>
    <s v="[status]                        "/>
    <s v="CHAR(1)                         "/>
    <s v="        [status]                        CHAR(1)                         NOT NULL,"/>
  </r>
  <r>
    <x v="0"/>
    <x v="18"/>
    <n v="7"/>
    <s v="user_code                     "/>
    <s v=""/>
    <n v="0"/>
    <n v="0"/>
    <n v="0"/>
    <n v="7"/>
    <s v="VARCHAR"/>
    <n v="8"/>
    <n v="0"/>
    <s v="user_code                       "/>
    <s v="VARCHAR(8)                      "/>
    <s v="        user_code                       VARCHAR(8)                      NOT NULL,"/>
  </r>
  <r>
    <x v="0"/>
    <x v="18"/>
    <n v="8"/>
    <s v="fund_type_title               "/>
    <s v="char"/>
    <n v="35"/>
    <m/>
    <n v="0"/>
    <n v="8"/>
    <s v="VARCHAR"/>
    <n v="35"/>
    <n v="0"/>
    <s v="fund_type_title                 "/>
    <s v="VARCHAR(35)                     "/>
    <s v="        fund_type_title                 VARCHAR(35)                     NOT NULL,"/>
  </r>
  <r>
    <x v="0"/>
    <x v="18"/>
    <n v="9"/>
    <s v="pred_fund_type_code           "/>
    <s v=""/>
    <n v="0"/>
    <n v="0"/>
    <n v="0"/>
    <n v="9"/>
    <s v="CHARACTER"/>
    <n v="2"/>
    <n v="0"/>
    <s v="pred_fund_type_code             "/>
    <s v="CHAR(2)                         "/>
    <s v="        pred_fund_type_code             CHAR(2)                         NOT NULL,"/>
  </r>
  <r>
    <x v="0"/>
    <x v="18"/>
    <n v="10"/>
    <s v="sbrdt_fund_type_code          "/>
    <s v=""/>
    <n v="0"/>
    <n v="0"/>
    <n v="0"/>
    <n v="10"/>
    <s v="CHARACTER"/>
    <n v="2"/>
    <n v="0"/>
    <s v="sbrdt_fund_type_code            "/>
    <s v="CHAR(2)                         "/>
    <s v="        sbrdt_fund_type_code            CHAR(2)                         NOT NULL,"/>
  </r>
  <r>
    <x v="0"/>
    <x v="18"/>
    <n v="11"/>
    <s v="intrl_fund_type_code          "/>
    <s v=""/>
    <n v="0"/>
    <n v="0"/>
    <n v="0"/>
    <n v="11"/>
    <s v="CHARACTER"/>
    <n v="2"/>
    <n v="0"/>
    <s v="intrl_fund_type_code            "/>
    <s v="CHAR(2)                         "/>
    <s v="        intrl_fund_type_code            CHAR(2)                         NOT NULL,"/>
  </r>
  <r>
    <x v="0"/>
    <x v="18"/>
    <n v="12"/>
    <s v="cptlzn_fund_code              "/>
    <s v=""/>
    <n v="0"/>
    <n v="0"/>
    <n v="0"/>
    <n v="12"/>
    <s v="CHARACTER"/>
    <n v="6"/>
    <n v="0"/>
    <s v="cptlzn_fund_code                "/>
    <s v="CHAR(6)                         "/>
    <s v="        cptlzn_fund_code                CHAR(6)                         NOT NULL,"/>
  </r>
  <r>
    <x v="0"/>
    <x v="18"/>
    <n v="13"/>
    <s v="cptlzn_acct_code              "/>
    <s v=""/>
    <n v="0"/>
    <n v="0"/>
    <n v="0"/>
    <n v="13"/>
    <s v="CHARACTER"/>
    <n v="6"/>
    <n v="0"/>
    <s v="cptlzn_acct_code                "/>
    <s v="CHAR(6)                         "/>
    <s v="        cptlzn_acct_code                CHAR(6)                         NOT NULL,"/>
  </r>
  <r>
    <x v="0"/>
    <x v="18"/>
    <n v="14"/>
    <s v="indx_bdgt_cntrl               "/>
    <s v=""/>
    <n v="0"/>
    <n v="0"/>
    <n v="0"/>
    <n v="14"/>
    <s v="CHARACTER"/>
    <n v="1"/>
    <n v="0"/>
    <s v="indx_bdgt_cntrl                 "/>
    <s v="CHAR(1)                         "/>
    <s v="        indx_bdgt_cntrl                 CHAR(1)                         NOT NULL,"/>
  </r>
  <r>
    <x v="0"/>
    <x v="18"/>
    <n v="15"/>
    <s v="fund_bdgt_cntrl               "/>
    <s v=""/>
    <n v="0"/>
    <n v="0"/>
    <n v="0"/>
    <n v="15"/>
    <s v="CHARACTER"/>
    <n v="1"/>
    <n v="0"/>
    <s v="fund_bdgt_cntrl                 "/>
    <s v="CHAR(1)                         "/>
    <s v="        fund_bdgt_cntrl                 CHAR(1)                         NOT NULL,"/>
  </r>
  <r>
    <x v="0"/>
    <x v="18"/>
    <n v="16"/>
    <s v="orgn_bdgt_cntrl               "/>
    <s v=""/>
    <n v="0"/>
    <n v="0"/>
    <n v="0"/>
    <n v="16"/>
    <s v="CHARACTER"/>
    <n v="1"/>
    <n v="0"/>
    <s v="orgn_bdgt_cntrl                 "/>
    <s v="CHAR(1)                         "/>
    <s v="        orgn_bdgt_cntrl                 CHAR(1)                         NOT NULL,"/>
  </r>
  <r>
    <x v="0"/>
    <x v="18"/>
    <n v="17"/>
    <s v="acct_bdgt_cntrl               "/>
    <s v=""/>
    <n v="0"/>
    <n v="0"/>
    <n v="0"/>
    <n v="17"/>
    <s v="CHARACTER"/>
    <n v="1"/>
    <n v="0"/>
    <s v="acct_bdgt_cntrl                 "/>
    <s v="CHAR(1)                         "/>
    <s v="        acct_bdgt_cntrl                 CHAR(1)                         NOT NULL,"/>
  </r>
  <r>
    <x v="0"/>
    <x v="18"/>
    <n v="18"/>
    <s v="prog_bdgt_cntrl               "/>
    <s v=""/>
    <n v="0"/>
    <n v="0"/>
    <n v="0"/>
    <n v="18"/>
    <s v="CHARACTER"/>
    <n v="1"/>
    <n v="0"/>
    <s v="prog_bdgt_cntrl                 "/>
    <s v="CHAR(1)                         "/>
    <s v="        prog_bdgt_cntrl                 CHAR(1)                         NOT NULL,"/>
  </r>
  <r>
    <x v="0"/>
    <x v="18"/>
    <n v="19"/>
    <s v="cntrl_prd_code                "/>
    <s v=""/>
    <n v="0"/>
    <n v="0"/>
    <n v="0"/>
    <n v="19"/>
    <s v="CHARACTER"/>
    <n v="1"/>
    <n v="0"/>
    <s v="cntrl_prd_code                  "/>
    <s v="CHAR(1)                         "/>
    <s v="        cntrl_prd_code                  CHAR(1)                         NOT NULL,"/>
  </r>
  <r>
    <x v="0"/>
    <x v="18"/>
    <n v="20"/>
    <s v="cntrl_svrty_code              "/>
    <s v=""/>
    <n v="0"/>
    <n v="0"/>
    <n v="0"/>
    <n v="20"/>
    <s v="CHARACTER"/>
    <n v="1"/>
    <n v="0"/>
    <s v="cntrl_svrty_code                "/>
    <s v="CHAR(1)                         "/>
    <s v="        cntrl_svrty_code                CHAR(1)                         NOT NULL,"/>
  </r>
  <r>
    <x v="0"/>
    <x v="18"/>
    <n v="21"/>
    <s v="dflt_from_ind                 "/>
    <s v=""/>
    <n v="0"/>
    <n v="0"/>
    <n v="0"/>
    <n v="21"/>
    <s v="CHARACTER"/>
    <n v="1"/>
    <n v="0"/>
    <s v="dflt_from_ind                   "/>
    <s v="CHAR(1)                         "/>
    <s v="        dflt_from_ind                   CHAR(1)                         NOT NULL,"/>
  </r>
  <r>
    <x v="0"/>
    <x v="18"/>
    <n v="22"/>
    <s v="encmbr_jrnl_type              "/>
    <s v=""/>
    <n v="0"/>
    <n v="0"/>
    <n v="0"/>
    <n v="22"/>
    <s v="VARCHAR"/>
    <n v="4"/>
    <n v="0"/>
    <s v="encmbr_jrnl_type                "/>
    <s v="VARCHAR(4)                      "/>
    <s v="        encmbr_jrnl_type                VARCHAR(4)                      NOT NULL,"/>
  </r>
  <r>
    <x v="0"/>
    <x v="18"/>
    <n v="23"/>
    <s v="cmtmnt_type                   "/>
    <s v=""/>
    <n v="0"/>
    <n v="0"/>
    <n v="0"/>
    <n v="23"/>
    <s v="CHARACTER"/>
    <n v="1"/>
    <n v="0"/>
    <s v="cmtmnt_type                     "/>
    <s v="CHAR(1)                         "/>
    <s v="        cmtmnt_type                     CHAR(1)                         NOT NULL,"/>
  </r>
  <r>
    <x v="0"/>
    <x v="18"/>
    <n v="24"/>
    <s v="roll_bdgt_ind                 "/>
    <s v=""/>
    <n v="0"/>
    <n v="0"/>
    <n v="0"/>
    <n v="24"/>
    <s v="CHARACTER"/>
    <n v="1"/>
    <n v="0"/>
    <s v="roll_bdgt_ind                   "/>
    <s v="CHAR(1)                         "/>
    <s v="        roll_bdgt_ind                   CHAR(1)                         NOT NULL,"/>
  </r>
  <r>
    <x v="0"/>
    <x v="18"/>
    <n v="25"/>
    <s v="bdgt_dspsn                    "/>
    <s v=""/>
    <n v="0"/>
    <n v="0"/>
    <n v="0"/>
    <n v="25"/>
    <s v="CHARACTER"/>
    <n v="1"/>
    <n v="0"/>
    <s v="bdgt_dspsn                      "/>
    <s v="CHAR(1)                         "/>
    <s v="        bdgt_dspsn                      CHAR(1)                         NOT NULL,"/>
  </r>
  <r>
    <x v="0"/>
    <x v="18"/>
    <n v="26"/>
    <s v="encmbr_pct                    "/>
    <s v=""/>
    <n v="0"/>
    <n v="0"/>
    <n v="0"/>
    <n v="26"/>
    <s v="DECIMAL"/>
    <n v="7"/>
    <n v="4"/>
    <s v="encmbr_pct                      "/>
    <s v="DECIMAL(7,4)                    "/>
    <s v="        encmbr_pct                      DECIMAL(7,4)                    NOT NULL,"/>
  </r>
  <r>
    <x v="0"/>
    <x v="18"/>
    <n v="27"/>
    <s v="bdgt_jrnl_type                "/>
    <s v=""/>
    <n v="0"/>
    <n v="0"/>
    <n v="0"/>
    <n v="27"/>
    <s v="VARCHAR"/>
    <n v="4"/>
    <n v="0"/>
    <s v="bdgt_jrnl_type                  "/>
    <s v="VARCHAR(4)                      "/>
    <s v="        bdgt_jrnl_type                  VARCHAR(4)                      NOT NULL,"/>
  </r>
  <r>
    <x v="0"/>
    <x v="18"/>
    <n v="28"/>
    <s v="bdgt_clsfn                    "/>
    <s v=""/>
    <n v="0"/>
    <n v="0"/>
    <n v="0"/>
    <n v="28"/>
    <s v="CHARACTER"/>
    <n v="1"/>
    <n v="0"/>
    <s v="bdgt_clsfn                      "/>
    <s v="CHAR(1)                         "/>
    <s v="        bdgt_clsfn                      CHAR(1)                         NOT NULL,"/>
  </r>
  <r>
    <x v="0"/>
    <x v="18"/>
    <n v="29"/>
    <s v="refresh_date                  "/>
    <s v="smalldatetime"/>
    <m/>
    <m/>
    <n v="0"/>
    <n v="29"/>
    <s v="TIMESTAMP"/>
    <n v="10"/>
    <n v="6"/>
    <s v="refresh_date                    "/>
    <s v="DATETIME2                       "/>
    <s v="        refresh_date                    DATETIME2                       NOT NULL,"/>
  </r>
  <r>
    <x v="0"/>
    <x v="18"/>
    <n v="30"/>
    <s v="fundtype_table_id             "/>
    <s v=""/>
    <n v="0"/>
    <n v="0"/>
    <n v="0"/>
    <n v="30"/>
    <s v="DECIMAL"/>
    <n v="10"/>
    <n v="0"/>
    <s v="fundtype_table_id               "/>
    <s v="DECIMAL(10,0)                   "/>
    <s v="        fundtype_table_id               DECIMAL(10,0)                   NOT NULL,"/>
  </r>
  <r>
    <x v="0"/>
    <x v="19"/>
    <n v="0"/>
    <s v="unvrs_code                    "/>
    <s v=""/>
    <n v="0"/>
    <n v="0"/>
    <n v="0"/>
    <n v="0"/>
    <s v="CHARACTER"/>
    <n v="2"/>
    <n v="0"/>
    <s v="unvrs_code                      "/>
    <s v="CHAR(2)                         "/>
    <s v="        rowguid                     UNIQUEIDENTIFIER ROWGUIDCOL    NOT NULL DEFAULT NEWSEQUENTIALID(),_x000d_        version_number              ROWVERSION_x000d_    )_x000d_END TRY_x000d_BEGIN CATCH_x000d_    EXEC dbo.PrintError_x000d_    EXEC dbo.LogError_x000d_END CATCH_x000d__x000d_PRINT '-- coa_db.idc_aplcn_table'_x000d_BEGIN TRY_x000d_    CREATE TABLE coa_db.idc_aplcn_table_x000d_    (_x000d_        unvrs_code                      CHAR(2)                         NOT NULL,"/>
  </r>
  <r>
    <x v="0"/>
    <x v="19"/>
    <n v="1"/>
    <s v="coa_code                      "/>
    <s v=""/>
    <n v="0"/>
    <n v="0"/>
    <n v="0"/>
    <n v="1"/>
    <s v="CHARACTER"/>
    <n v="1"/>
    <n v="0"/>
    <s v="coa_code                        "/>
    <s v="CHAR(1)                         "/>
    <s v="        coa_code                        CHAR(1)                         NOT NULL,"/>
  </r>
  <r>
    <x v="0"/>
    <x v="19"/>
    <n v="2"/>
    <s v="idc_code                      "/>
    <s v="char"/>
    <n v="6"/>
    <n v="3"/>
    <n v="0"/>
    <n v="2"/>
    <s v="CHARACTER"/>
    <n v="6"/>
    <n v="0"/>
    <s v="idc_code                        "/>
    <s v="CHAR(6)                         "/>
    <s v="        idc_code                        CHAR(6)                         NOT NULL,"/>
  </r>
  <r>
    <x v="0"/>
    <x v="19"/>
    <n v="3"/>
    <s v="last_actvy_date               "/>
    <s v=""/>
    <n v="0"/>
    <n v="0"/>
    <n v="0"/>
    <n v="3"/>
    <s v="DATE"/>
    <n v="4"/>
    <n v="0"/>
    <s v="last_actvy_date                 "/>
    <s v="DATE                            "/>
    <s v="        last_actvy_date                 DATE                            NOT NULL,"/>
  </r>
  <r>
    <x v="0"/>
    <x v="19"/>
    <n v="4"/>
    <s v="user_code                     "/>
    <s v=""/>
    <n v="0"/>
    <n v="0"/>
    <n v="0"/>
    <n v="4"/>
    <s v="VARCHAR"/>
    <n v="8"/>
    <n v="0"/>
    <s v="user_code                       "/>
    <s v="VARCHAR(8)                      "/>
    <s v="        user_code                       VARCHAR(8)                      NOT NULL,"/>
  </r>
  <r>
    <x v="0"/>
    <x v="19"/>
    <n v="5"/>
    <s v="start_date                    "/>
    <s v="smalldatetime"/>
    <n v="4"/>
    <n v="0"/>
    <n v="1"/>
    <n v="5"/>
    <s v="TIMESTAMP"/>
    <n v="10"/>
    <n v="6"/>
    <s v="[start_date]                    "/>
    <s v="DATETIME2                       "/>
    <s v="        [start_date]                    DATETIME2                           NULL,"/>
  </r>
  <r>
    <x v="0"/>
    <x v="19"/>
    <n v="6"/>
    <s v="end_date                      "/>
    <s v="smalldatetime"/>
    <n v="4"/>
    <n v="0"/>
    <n v="1"/>
    <n v="6"/>
    <s v="DATE"/>
    <n v="4"/>
    <n v="0"/>
    <s v="end_date                        "/>
    <s v="DATE                            "/>
    <s v="        end_date                        DATE                                NULL,"/>
  </r>
  <r>
    <x v="0"/>
    <x v="19"/>
    <n v="7"/>
    <s v="idc_from_acct                 "/>
    <s v=""/>
    <n v="0"/>
    <n v="0"/>
    <n v="0"/>
    <n v="7"/>
    <s v="CHARACTER"/>
    <n v="6"/>
    <n v="0"/>
    <s v="idc_from_acct                   "/>
    <s v="CHAR(6)                         "/>
    <s v="        idc_from_acct                   CHAR(6)                         NOT NULL,"/>
  </r>
  <r>
    <x v="0"/>
    <x v="19"/>
    <n v="8"/>
    <s v="idc_thru_acct                 "/>
    <s v=""/>
    <n v="0"/>
    <n v="0"/>
    <n v="0"/>
    <n v="8"/>
    <s v="CHARACTER"/>
    <n v="6"/>
    <n v="0"/>
    <s v="idc_thru_acct                   "/>
    <s v="CHAR(6)                         "/>
    <s v="        idc_thru_acct                   CHAR(6)                         NOT NULL,"/>
  </r>
  <r>
    <x v="0"/>
    <x v="19"/>
    <n v="9"/>
    <s v="idc_pct                       "/>
    <s v=""/>
    <n v="0"/>
    <n v="0"/>
    <n v="0"/>
    <n v="9"/>
    <s v="DECIMAL"/>
    <n v="7"/>
    <n v="4"/>
    <s v="idc_pct                         "/>
    <s v="DECIMAL(7,4)                    "/>
    <s v="        idc_pct                         DECIMAL(7,4)                    NOT NULL,"/>
  </r>
  <r>
    <x v="0"/>
    <x v="19"/>
    <n v="10"/>
    <s v="refresh_date                  "/>
    <s v="smalldatetime"/>
    <m/>
    <m/>
    <n v="0"/>
    <n v="10"/>
    <s v="TIMESTAMP"/>
    <n v="10"/>
    <n v="6"/>
    <s v="refresh_date                    "/>
    <s v="DATETIME2                       "/>
    <s v="        refresh_date                    DATETIME2                       NOT NULL,"/>
  </r>
  <r>
    <x v="0"/>
    <x v="19"/>
    <n v="11"/>
    <s v="idc_aplcn_table_id            "/>
    <s v=""/>
    <n v="0"/>
    <n v="0"/>
    <n v="0"/>
    <n v="11"/>
    <s v="DECIMAL"/>
    <n v="10"/>
    <n v="0"/>
    <s v="idc_aplcn_table_id              "/>
    <s v="DECIMAL(10,0)                   "/>
    <s v="        idc_aplcn_table_id              DECIMAL(10,0)                   NOT NULL,"/>
  </r>
  <r>
    <x v="0"/>
    <x v="20"/>
    <n v="0"/>
    <s v="unvrs_code                    "/>
    <s v=""/>
    <n v="0"/>
    <n v="0"/>
    <n v="0"/>
    <n v="0"/>
    <s v="CHARACTER"/>
    <n v="2"/>
    <n v="0"/>
    <s v="unvrs_code                      "/>
    <s v="CHAR(2)                         "/>
    <s v="        rowguid                     UNIQUEIDENTIFIER ROWGUIDCOL    NOT NULL DEFAULT NEWSEQUENTIALID(),_x000d_        version_number              ROWVERSION_x000d_    )_x000d_END TRY_x000d_BEGIN CATCH_x000d_    EXEC dbo.PrintError_x000d_    EXEC dbo.LogError_x000d_END CATCH_x000d__x000d_PRINT '-- coa_db.idc_dstbn_table'_x000d_BEGIN TRY_x000d_    CREATE TABLE coa_db.idc_dstbn_table_x000d_    (_x000d_        unvrs_code                      CHAR(2)                         NOT NULL,"/>
  </r>
  <r>
    <x v="0"/>
    <x v="20"/>
    <n v="1"/>
    <s v="coa_code                      "/>
    <s v=""/>
    <n v="0"/>
    <n v="0"/>
    <n v="0"/>
    <n v="1"/>
    <s v="CHARACTER"/>
    <n v="1"/>
    <n v="0"/>
    <s v="coa_code                        "/>
    <s v="CHAR(1)                         "/>
    <s v="        coa_code                        CHAR(1)                         NOT NULL,"/>
  </r>
  <r>
    <x v="0"/>
    <x v="20"/>
    <n v="2"/>
    <s v="idc_code                      "/>
    <s v="char"/>
    <n v="6"/>
    <n v="3"/>
    <n v="0"/>
    <n v="2"/>
    <s v="CHARACTER"/>
    <n v="6"/>
    <n v="0"/>
    <s v="idc_code                        "/>
    <s v="CHAR(6)                         "/>
    <s v="        idc_code                        CHAR(6)                         NOT NULL,"/>
  </r>
  <r>
    <x v="0"/>
    <x v="20"/>
    <n v="3"/>
    <s v="last_actvy_date               "/>
    <s v=""/>
    <n v="0"/>
    <n v="0"/>
    <n v="0"/>
    <n v="3"/>
    <s v="DATE"/>
    <n v="4"/>
    <n v="0"/>
    <s v="last_actvy_date                 "/>
    <s v="DATE                            "/>
    <s v="        last_actvy_date                 DATE                            NOT NULL,"/>
  </r>
  <r>
    <x v="0"/>
    <x v="20"/>
    <n v="4"/>
    <s v="user_code                     "/>
    <s v=""/>
    <n v="0"/>
    <n v="0"/>
    <n v="0"/>
    <n v="4"/>
    <s v="VARCHAR"/>
    <n v="8"/>
    <n v="0"/>
    <s v="user_code                       "/>
    <s v="VARCHAR(8)                      "/>
    <s v="        user_code                       VARCHAR(8)                      NOT NULL,"/>
  </r>
  <r>
    <x v="0"/>
    <x v="20"/>
    <n v="5"/>
    <s v="start_date                    "/>
    <s v="smalldatetime"/>
    <n v="4"/>
    <n v="0"/>
    <n v="1"/>
    <n v="5"/>
    <s v="TIMESTAMP"/>
    <n v="10"/>
    <n v="6"/>
    <s v="[start_date]                    "/>
    <s v="DATETIME2                       "/>
    <s v="        [start_date]                    DATETIME2                           NULL,"/>
  </r>
  <r>
    <x v="0"/>
    <x v="20"/>
    <n v="6"/>
    <s v="end_date                      "/>
    <s v="smalldatetime"/>
    <n v="4"/>
    <n v="0"/>
    <n v="1"/>
    <n v="6"/>
    <s v="DATE"/>
    <n v="4"/>
    <n v="0"/>
    <s v="end_date                        "/>
    <s v="DATE                            "/>
    <s v="        end_date                        DATE                                NULL,"/>
  </r>
  <r>
    <x v="0"/>
    <x v="20"/>
    <n v="7"/>
    <s v="idc_dstbn_pct                 "/>
    <s v=""/>
    <n v="0"/>
    <n v="0"/>
    <n v="0"/>
    <n v="7"/>
    <s v="DECIMAL"/>
    <n v="7"/>
    <n v="4"/>
    <s v="idc_dstbn_pct                   "/>
    <s v="DECIMAL(7,4)                    "/>
    <s v="        idc_dstbn_pct                   DECIMAL(7,4)                    NOT NULL,"/>
  </r>
  <r>
    <x v="0"/>
    <x v="20"/>
    <n v="8"/>
    <s v="indx_code                     "/>
    <s v="char"/>
    <n v="10"/>
    <n v="0"/>
    <n v="0"/>
    <n v="8"/>
    <s v="VARCHAR"/>
    <n v="10"/>
    <n v="0"/>
    <s v="indx_code                       "/>
    <s v="VARCHAR(10)                     "/>
    <s v="        indx_code                       VARCHAR(10)                     NOT NULL,"/>
  </r>
  <r>
    <x v="0"/>
    <x v="20"/>
    <n v="9"/>
    <s v="fund_code                     "/>
    <s v="char"/>
    <n v="6"/>
    <n v="0"/>
    <n v="0"/>
    <n v="9"/>
    <s v="CHARACTER"/>
    <n v="6"/>
    <n v="0"/>
    <s v="fund_code                       "/>
    <s v="CHAR(6)                         "/>
    <s v="        fund_code                       CHAR(6)                         NOT NULL,"/>
  </r>
  <r>
    <x v="0"/>
    <x v="20"/>
    <n v="10"/>
    <s v="orgn_code                     "/>
    <s v="char"/>
    <n v="6"/>
    <m/>
    <n v="0"/>
    <n v="10"/>
    <s v="CHARACTER"/>
    <n v="6"/>
    <n v="0"/>
    <s v="orgn_code                       "/>
    <s v="CHAR(6)                         "/>
    <s v="        orgn_code                       CHAR(6)                         NOT NULL,"/>
  </r>
  <r>
    <x v="0"/>
    <x v="20"/>
    <n v="11"/>
    <s v="acct_code                     "/>
    <s v="char"/>
    <n v="6"/>
    <m/>
    <n v="0"/>
    <n v="11"/>
    <s v="CHARACTER"/>
    <n v="6"/>
    <n v="0"/>
    <s v="acct_code                       "/>
    <s v="CHAR(6)                         "/>
    <s v="        acct_code                       CHAR(6)                         NOT NULL,"/>
  </r>
  <r>
    <x v="0"/>
    <x v="20"/>
    <n v="12"/>
    <s v="prog_code                     "/>
    <s v="char"/>
    <n v="6"/>
    <m/>
    <n v="0"/>
    <n v="12"/>
    <s v="CHARACTER"/>
    <n v="6"/>
    <n v="0"/>
    <s v="prog_code                       "/>
    <s v="CHAR(6)                         "/>
    <s v="        prog_code                       CHAR(6)                         NOT NULL,"/>
  </r>
  <r>
    <x v="0"/>
    <x v="20"/>
    <n v="13"/>
    <s v="actv_code                     "/>
    <s v=""/>
    <m/>
    <m/>
    <n v="0"/>
    <n v="13"/>
    <s v="CHARACTER"/>
    <n v="6"/>
    <n v="0"/>
    <s v="actv_code                       "/>
    <s v="CHAR(6)                         "/>
    <s v="        actv_code                       CHAR(6)                         NOT NULL,"/>
  </r>
  <r>
    <x v="0"/>
    <x v="20"/>
    <n v="14"/>
    <s v="lctn_code                     "/>
    <s v="char"/>
    <n v="6"/>
    <m/>
    <n v="0"/>
    <n v="14"/>
    <s v="CHARACTER"/>
    <n v="6"/>
    <n v="0"/>
    <s v="lctn_code                       "/>
    <s v="CHAR(6)                         "/>
    <s v="        lctn_code                       CHAR(6)                         NOT NULL,"/>
  </r>
  <r>
    <x v="0"/>
    <x v="20"/>
    <n v="15"/>
    <s v="idc_acct_code                 "/>
    <s v=""/>
    <n v="0"/>
    <n v="0"/>
    <n v="0"/>
    <n v="15"/>
    <s v="CHARACTER"/>
    <n v="6"/>
    <n v="0"/>
    <s v="idc_acct_code                   "/>
    <s v="CHAR(6)                         "/>
    <s v="        idc_acct_code                   CHAR(6)                         NOT NULL,"/>
  </r>
  <r>
    <x v="0"/>
    <x v="20"/>
    <n v="16"/>
    <s v="refresh_date                  "/>
    <s v="smalldatetime"/>
    <m/>
    <m/>
    <n v="0"/>
    <n v="16"/>
    <s v="TIMESTAMP"/>
    <n v="10"/>
    <n v="6"/>
    <s v="refresh_date                    "/>
    <s v="DATETIME2                       "/>
    <s v="        refresh_date                    DATETIME2                       NOT NULL,"/>
  </r>
  <r>
    <x v="0"/>
    <x v="20"/>
    <n v="17"/>
    <s v="idc_dstbn_table_id            "/>
    <s v=""/>
    <n v="0"/>
    <n v="0"/>
    <n v="0"/>
    <n v="17"/>
    <s v="DECIMAL"/>
    <n v="10"/>
    <n v="0"/>
    <s v="idc_dstbn_table_id              "/>
    <s v="DECIMAL(10,0)                   "/>
    <s v="        idc_dstbn_table_id              DECIMAL(10,0)                   NOT NULL,"/>
  </r>
  <r>
    <x v="0"/>
    <x v="21"/>
    <n v="0"/>
    <s v="unvrs_code                    "/>
    <s v=""/>
    <n v="0"/>
    <n v="0"/>
    <n v="0"/>
    <n v="0"/>
    <s v="CHARACTER"/>
    <n v="2"/>
    <n v="0"/>
    <s v="unvrs_code                      "/>
    <s v="CHAR(2)                         "/>
    <s v="        rowguid                     UNIQUEIDENTIFIER ROWGUIDCOL    NOT NULL DEFAULT NEWSEQUENTIALID(),_x000d_        version_number              ROWVERSION_x000d_    )_x000d_END TRY_x000d_BEGIN CATCH_x000d_    EXEC dbo.PrintError_x000d_    EXEC dbo.LogError_x000d_END CATCH_x000d__x000d_PRINT '-- coa_db.idc_table'_x000d_BEGIN TRY_x000d_    CREATE TABLE coa_db.idc_table_x000d_    (_x000d_        unvrs_code                      CHAR(2)                         NOT NULL,"/>
  </r>
  <r>
    <x v="0"/>
    <x v="21"/>
    <n v="1"/>
    <s v="coa_code                      "/>
    <s v=""/>
    <n v="0"/>
    <n v="0"/>
    <n v="0"/>
    <n v="1"/>
    <s v="CHARACTER"/>
    <n v="1"/>
    <n v="0"/>
    <s v="coa_code                        "/>
    <s v="CHAR(1)                         "/>
    <s v="        coa_code                        CHAR(1)                         NOT NULL,"/>
  </r>
  <r>
    <x v="0"/>
    <x v="21"/>
    <n v="2"/>
    <s v="idc_code                      "/>
    <s v="char"/>
    <n v="6"/>
    <n v="3"/>
    <n v="0"/>
    <n v="2"/>
    <s v="CHARACTER"/>
    <n v="6"/>
    <n v="0"/>
    <s v="idc_code                        "/>
    <s v="CHAR(6)                         "/>
    <s v="        idc_code                        CHAR(6)                         NOT NULL,"/>
  </r>
  <r>
    <x v="0"/>
    <x v="21"/>
    <n v="3"/>
    <s v="last_actvy_date               "/>
    <s v=""/>
    <n v="0"/>
    <n v="0"/>
    <n v="0"/>
    <n v="3"/>
    <s v="DATE"/>
    <n v="4"/>
    <n v="0"/>
    <s v="last_actvy_date                 "/>
    <s v="DATE                            "/>
    <s v="        last_actvy_date                 DATE                            NOT NULL,"/>
  </r>
  <r>
    <x v="0"/>
    <x v="21"/>
    <n v="4"/>
    <s v="user_code                     "/>
    <s v=""/>
    <n v="0"/>
    <n v="0"/>
    <n v="0"/>
    <n v="4"/>
    <s v="VARCHAR"/>
    <n v="8"/>
    <n v="0"/>
    <s v="user_code                       "/>
    <s v="VARCHAR(8)                      "/>
    <s v="        user_code                       VARCHAR(8)                      NOT NULL,"/>
  </r>
  <r>
    <x v="0"/>
    <x v="21"/>
    <n v="5"/>
    <s v="start_date                    "/>
    <s v="smalldatetime"/>
    <n v="4"/>
    <n v="0"/>
    <n v="1"/>
    <n v="5"/>
    <s v="TIMESTAMP"/>
    <n v="10"/>
    <n v="6"/>
    <s v="[start_date]                    "/>
    <s v="DATETIME2                       "/>
    <s v="        [start_date]                    DATETIME2                           NULL,"/>
  </r>
  <r>
    <x v="0"/>
    <x v="21"/>
    <n v="6"/>
    <s v="end_date                      "/>
    <s v="smalldatetime"/>
    <n v="4"/>
    <n v="0"/>
    <n v="1"/>
    <n v="6"/>
    <s v="DATE"/>
    <n v="4"/>
    <n v="0"/>
    <s v="end_date                        "/>
    <s v="DATE                            "/>
    <s v="        end_date                        DATE                                NULL,"/>
  </r>
  <r>
    <x v="0"/>
    <x v="21"/>
    <n v="7"/>
    <s v="status                        "/>
    <s v=""/>
    <n v="0"/>
    <n v="0"/>
    <n v="0"/>
    <n v="7"/>
    <s v="CHARACTER"/>
    <n v="1"/>
    <n v="0"/>
    <s v="[status]                        "/>
    <s v="CHAR(1)                         "/>
    <s v="        [status]                        CHAR(1)                         NOT NULL,"/>
  </r>
  <r>
    <x v="0"/>
    <x v="21"/>
    <n v="8"/>
    <s v="cmplt_ind                     "/>
    <s v="char"/>
    <n v="1"/>
    <m/>
    <n v="0"/>
    <n v="8"/>
    <s v="CHARACTER"/>
    <n v="1"/>
    <n v="0"/>
    <s v="cmplt_ind                       "/>
    <s v="CHAR(1)                         "/>
    <s v="        cmplt_ind                       CHAR(1)                         NOT NULL,"/>
  </r>
  <r>
    <x v="0"/>
    <x v="21"/>
    <n v="9"/>
    <s v="idc_desc                      "/>
    <s v=""/>
    <n v="0"/>
    <n v="0"/>
    <n v="0"/>
    <n v="9"/>
    <s v="VARCHAR"/>
    <n v="35"/>
    <n v="0"/>
    <s v="idc_desc                        "/>
    <s v="VARCHAR(35)                     "/>
    <s v="        idc_desc                        VARCHAR(35)                     NOT NULL,"/>
  </r>
  <r>
    <x v="0"/>
    <x v="21"/>
    <n v="10"/>
    <s v="idc_basis                     "/>
    <s v=""/>
    <n v="0"/>
    <n v="0"/>
    <n v="0"/>
    <n v="10"/>
    <s v="CHARACTER"/>
    <n v="1"/>
    <n v="0"/>
    <s v="idc_basis                       "/>
    <s v="CHAR(1)                         "/>
    <s v="        idc_basis                       CHAR(1)                         NOT NULL,"/>
  </r>
  <r>
    <x v="0"/>
    <x v="21"/>
    <n v="11"/>
    <s v="idc_std_pct                   "/>
    <s v=""/>
    <n v="0"/>
    <n v="0"/>
    <n v="0"/>
    <n v="11"/>
    <s v="DECIMAL"/>
    <n v="7"/>
    <n v="4"/>
    <s v="idc_std_pct                     "/>
    <s v="DECIMAL(7,4)                    "/>
    <s v="        idc_std_pct                     DECIMAL(7,4)                    NOT NULL,"/>
  </r>
  <r>
    <x v="0"/>
    <x v="21"/>
    <n v="12"/>
    <s v="idc_aplcn_basis_ind           "/>
    <s v=""/>
    <n v="0"/>
    <n v="0"/>
    <n v="0"/>
    <n v="12"/>
    <s v="CHARACTER"/>
    <n v="1"/>
    <n v="0"/>
    <s v="idc_aplcn_basis_ind             "/>
    <s v="CHAR(1)                         "/>
    <s v="        idc_aplcn_basis_ind             CHAR(1)                         NOT NULL,"/>
  </r>
  <r>
    <x v="0"/>
    <x v="21"/>
    <n v="13"/>
    <s v="idc_memo_ind                  "/>
    <s v=""/>
    <n v="0"/>
    <n v="0"/>
    <n v="0"/>
    <n v="13"/>
    <s v="CHARACTER"/>
    <n v="1"/>
    <n v="0"/>
    <s v="idc_memo_ind                    "/>
    <s v="CHAR(1)                         "/>
    <s v="        idc_memo_ind                    CHAR(1)                         NOT NULL,"/>
  </r>
  <r>
    <x v="0"/>
    <x v="21"/>
    <n v="14"/>
    <s v="refresh_date                  "/>
    <s v="smalldatetime"/>
    <m/>
    <m/>
    <n v="0"/>
    <n v="14"/>
    <s v="TIMESTAMP"/>
    <n v="10"/>
    <n v="6"/>
    <s v="refresh_date                    "/>
    <s v="DATETIME2                       "/>
    <s v="        refresh_date                    DATETIME2                       NOT NULL,"/>
  </r>
  <r>
    <x v="0"/>
    <x v="21"/>
    <n v="15"/>
    <s v="idc_table_id                  "/>
    <s v=""/>
    <n v="0"/>
    <n v="0"/>
    <n v="0"/>
    <n v="15"/>
    <s v="DECIMAL"/>
    <n v="10"/>
    <n v="0"/>
    <s v="idc_table_id                    "/>
    <s v="DECIMAL(10,0)                   "/>
    <s v="        idc_table_id                    DECIMAL(10,0)                   NOT NULL,"/>
  </r>
  <r>
    <x v="0"/>
    <x v="22"/>
    <n v="0"/>
    <s v="unvrs_code                    "/>
    <s v=""/>
    <n v="0"/>
    <n v="0"/>
    <n v="0"/>
    <n v="0"/>
    <s v="CHARACTER"/>
    <n v="2"/>
    <n v="0"/>
    <s v="unvrs_code                      "/>
    <s v="CHAR(2)                         "/>
    <s v="        rowguid                     UNIQUEIDENTIFIER ROWGUIDCOL    NOT NULL DEFAULT NEWSEQUENTIALID(),_x000d_        version_number              ROWVERSION_x000d_    )_x000d_END TRY_x000d_BEGIN CATCH_x000d_    EXEC dbo.PrintError_x000d_    EXEC dbo.LogError_x000d_END CATCH_x000d__x000d_PRINT '-- coa_db.idchxtrn_table'_x000d_BEGIN TRY_x000d_    CREATE TABLE coa_db.idchxtrn_table_x000d_    (_x000d_        unvrs_code                      CHAR(2)                         NOT NULL,"/>
  </r>
  <r>
    <x v="0"/>
    <x v="22"/>
    <n v="1"/>
    <s v="coa_code                      "/>
    <s v=""/>
    <n v="0"/>
    <n v="0"/>
    <n v="0"/>
    <n v="1"/>
    <s v="CHARACTER"/>
    <n v="1"/>
    <n v="0"/>
    <s v="coa_code                        "/>
    <s v="CHAR(1)                         "/>
    <s v="        coa_code                        CHAR(1)                         NOT NULL,"/>
  </r>
  <r>
    <x v="0"/>
    <x v="22"/>
    <n v="2"/>
    <s v="external_entity_code          "/>
    <s v=""/>
    <n v="0"/>
    <n v="0"/>
    <n v="0"/>
    <n v="2"/>
    <s v="VARCHAR"/>
    <n v="4"/>
    <n v="0"/>
    <s v="external_entity_code            "/>
    <s v="VARCHAR(4)                      "/>
    <s v="        external_entity_code            VARCHAR(4)                      NOT NULL,"/>
  </r>
  <r>
    <x v="0"/>
    <x v="22"/>
    <n v="3"/>
    <s v="external_entity_desc          "/>
    <s v=""/>
    <n v="0"/>
    <n v="0"/>
    <n v="0"/>
    <n v="3"/>
    <s v="VARCHAR"/>
    <n v="35"/>
    <n v="0"/>
    <s v="external_entity_desc            "/>
    <s v="VARCHAR(35)                     "/>
    <s v="        external_entity_desc            VARCHAR(35)                     NOT NULL,"/>
  </r>
  <r>
    <x v="0"/>
    <x v="22"/>
    <n v="4"/>
    <s v="external_code                 "/>
    <s v=""/>
    <n v="0"/>
    <n v="0"/>
    <n v="0"/>
    <n v="4"/>
    <s v="VARCHAR"/>
    <n v="10"/>
    <n v="0"/>
    <s v="external_code                   "/>
    <s v="VARCHAR(10)                     "/>
    <s v="        external_code                   VARCHAR(10)                     NOT NULL,"/>
  </r>
  <r>
    <x v="0"/>
    <x v="22"/>
    <n v="5"/>
    <s v="external_code_desc            "/>
    <s v=""/>
    <n v="0"/>
    <n v="0"/>
    <n v="0"/>
    <n v="5"/>
    <s v="VARCHAR"/>
    <n v="35"/>
    <n v="0"/>
    <s v="external_code_desc              "/>
    <s v="VARCHAR(35)                     "/>
    <s v="        external_code_desc              VARCHAR(35)                     NOT NULL,"/>
  </r>
  <r>
    <x v="0"/>
    <x v="22"/>
    <n v="6"/>
    <s v="extrnl_last_activity_date     "/>
    <s v="smalldatetime"/>
    <m/>
    <m/>
    <n v="0"/>
    <n v="6"/>
    <s v="DATE"/>
    <n v="4"/>
    <n v="0"/>
    <s v="extrnl_last_activity_date       "/>
    <s v="DATE                            "/>
    <s v="        extrnl_last_activity_date       DATE                            NOT NULL,"/>
  </r>
  <r>
    <x v="0"/>
    <x v="22"/>
    <n v="7"/>
    <s v="internal_entity_code          "/>
    <s v=""/>
    <n v="0"/>
    <n v="0"/>
    <n v="0"/>
    <n v="7"/>
    <s v="VARCHAR"/>
    <n v="4"/>
    <n v="0"/>
    <s v="internal_entity_code            "/>
    <s v="VARCHAR(4)                      "/>
    <s v="        internal_entity_code            VARCHAR(4)                      NOT NULL,"/>
  </r>
  <r>
    <x v="0"/>
    <x v="22"/>
    <n v="8"/>
    <s v="internal_entity_desc          "/>
    <s v=""/>
    <n v="0"/>
    <n v="0"/>
    <n v="0"/>
    <n v="8"/>
    <s v="VARCHAR"/>
    <n v="35"/>
    <n v="0"/>
    <s v="internal_entity_desc            "/>
    <s v="VARCHAR(35)                     "/>
    <s v="        internal_entity_desc            VARCHAR(35)                     NOT NULL,"/>
  </r>
  <r>
    <x v="0"/>
    <x v="22"/>
    <n v="9"/>
    <s v="internal_code                 "/>
    <s v=""/>
    <n v="0"/>
    <n v="0"/>
    <n v="0"/>
    <n v="9"/>
    <s v="VARCHAR"/>
    <n v="10"/>
    <n v="0"/>
    <s v="internal_code                   "/>
    <s v="VARCHAR(10)                     "/>
    <s v="        internal_code                   VARCHAR(10)                     NOT NULL,"/>
  </r>
  <r>
    <x v="0"/>
    <x v="22"/>
    <n v="10"/>
    <s v="intrnl_last_activity_date     "/>
    <s v="smalldatetime"/>
    <m/>
    <m/>
    <n v="0"/>
    <n v="10"/>
    <s v="DATE"/>
    <n v="4"/>
    <n v="0"/>
    <s v="intrnl_last_activity_date       "/>
    <s v="DATE                            "/>
    <s v="        intrnl_last_activity_date       DATE                            NOT NULL,"/>
  </r>
  <r>
    <x v="0"/>
    <x v="22"/>
    <n v="11"/>
    <s v="external_entity_crss_cd       "/>
    <s v=""/>
    <n v="0"/>
    <n v="0"/>
    <n v="0"/>
    <n v="11"/>
    <s v="VARCHAR"/>
    <n v="4"/>
    <n v="0"/>
    <s v="external_entity_crss_cd         "/>
    <s v="VARCHAR(4)                      "/>
    <s v="        external_entity_crss_cd         VARCHAR(4)                      NOT NULL,"/>
  </r>
  <r>
    <x v="0"/>
    <x v="22"/>
    <n v="12"/>
    <s v="internal_entity_crss_cd       "/>
    <s v=""/>
    <n v="0"/>
    <n v="0"/>
    <n v="0"/>
    <n v="12"/>
    <s v="VARCHAR"/>
    <n v="4"/>
    <n v="0"/>
    <s v="internal_entity_crss_cd         "/>
    <s v="VARCHAR(4)                      "/>
    <s v="        internal_entity_crss_cd         VARCHAR(4)                      NOT NULL,"/>
  </r>
  <r>
    <x v="0"/>
    <x v="22"/>
    <n v="13"/>
    <s v="refresh_date                  "/>
    <s v="smalldatetime"/>
    <m/>
    <m/>
    <n v="0"/>
    <n v="13"/>
    <s v="TIMESTAMP"/>
    <n v="10"/>
    <n v="6"/>
    <s v="refresh_date                    "/>
    <s v="DATETIME2                       "/>
    <s v="        refresh_date                    DATETIME2                       NOT NULL,"/>
  </r>
  <r>
    <x v="0"/>
    <x v="22"/>
    <n v="14"/>
    <s v="idchxtrn_table_id             "/>
    <s v=""/>
    <n v="0"/>
    <n v="0"/>
    <n v="0"/>
    <n v="14"/>
    <s v="DECIMAL"/>
    <n v="10"/>
    <n v="0"/>
    <s v="idchxtrn_table_id               "/>
    <s v="DECIMAL(10,0)                   "/>
    <s v="        idchxtrn_table_id               DECIMAL(10,0)                   NOT NULL,"/>
  </r>
  <r>
    <x v="0"/>
    <x v="23"/>
    <n v="0"/>
    <s v="unvrs_code                    "/>
    <s v=""/>
    <n v="0"/>
    <n v="0"/>
    <n v="0"/>
    <n v="0"/>
    <s v="CHARACTER"/>
    <n v="2"/>
    <n v="0"/>
    <s v="unvrs_code                      "/>
    <s v="CHAR(2)                         "/>
    <s v="        rowguid                     UNIQUEIDENTIFIER ROWGUIDCOL    NOT NULL DEFAULT NEWSEQUENTIALID(),_x000d_        version_number              ROWVERSION_x000d_    )_x000d_END TRY_x000d_BEGIN CATCH_x000d_    EXEC dbo.PrintError_x000d_    EXEC dbo.LogError_x000d_END CATCH_x000d__x000d_PRINT '-- coa_db.index_table'_x000d_BEGIN TRY_x000d_    CREATE TABLE coa_db.index_table_x000d_    (_x000d_        unvrs_code                      CHAR(2)                         NOT NULL,"/>
  </r>
  <r>
    <x v="0"/>
    <x v="23"/>
    <n v="1"/>
    <s v="coa_code                      "/>
    <s v=""/>
    <n v="0"/>
    <n v="0"/>
    <n v="0"/>
    <n v="1"/>
    <s v="CHARACTER"/>
    <n v="1"/>
    <n v="0"/>
    <s v="coa_code                        "/>
    <s v="CHAR(1)                         "/>
    <s v="        coa_code                        CHAR(1)                         NOT NULL,"/>
  </r>
  <r>
    <x v="0"/>
    <x v="23"/>
    <n v="2"/>
    <s v="index_code                    "/>
    <s v="char"/>
    <n v="10"/>
    <n v="0"/>
    <n v="0"/>
    <n v="2"/>
    <s v="CHARACTER"/>
    <n v="10"/>
    <n v="0"/>
    <s v="index_code                      "/>
    <s v="CHAR(10)                        "/>
    <s v="        index_code                      CHAR(10)                        NOT NULL,"/>
  </r>
  <r>
    <x v="0"/>
    <x v="23"/>
    <n v="3"/>
    <s v="start_date                    "/>
    <s v="smalldatetime"/>
    <n v="4"/>
    <n v="0"/>
    <n v="1"/>
    <n v="3"/>
    <s v="TIMESTAMP"/>
    <n v="10"/>
    <n v="6"/>
    <s v="[start_date]                    "/>
    <s v="DATETIME2                       "/>
    <s v="        [start_date]                    DATETIME2                           NULL,"/>
  </r>
  <r>
    <x v="0"/>
    <x v="23"/>
    <n v="4"/>
    <s v="end_date                      "/>
    <s v="smalldatetime"/>
    <n v="4"/>
    <n v="0"/>
    <n v="1"/>
    <n v="4"/>
    <s v="DATE"/>
    <n v="4"/>
    <n v="0"/>
    <s v="end_date                        "/>
    <s v="DATE                            "/>
    <s v="        end_date                        DATE                                NULL,"/>
  </r>
  <r>
    <x v="0"/>
    <x v="23"/>
    <n v="5"/>
    <s v="last_actvy_date               "/>
    <s v=""/>
    <n v="0"/>
    <n v="0"/>
    <n v="0"/>
    <n v="5"/>
    <s v="DATE"/>
    <n v="4"/>
    <n v="0"/>
    <s v="last_actvy_date                 "/>
    <s v="DATE                            "/>
    <s v="        last_actvy_date                 DATE                            NOT NULL,"/>
  </r>
  <r>
    <x v="0"/>
    <x v="23"/>
    <n v="6"/>
    <s v="status                        "/>
    <s v=""/>
    <n v="0"/>
    <n v="0"/>
    <n v="0"/>
    <n v="6"/>
    <s v="CHARACTER"/>
    <n v="1"/>
    <n v="0"/>
    <s v="[status]                        "/>
    <s v="CHAR(1)                         "/>
    <s v="        [status]                        CHAR(1)                         NOT NULL,"/>
  </r>
  <r>
    <x v="0"/>
    <x v="23"/>
    <n v="7"/>
    <s v="user_code                     "/>
    <s v=""/>
    <n v="0"/>
    <n v="0"/>
    <n v="0"/>
    <n v="7"/>
    <s v="VARCHAR"/>
    <n v="8"/>
    <n v="0"/>
    <s v="user_code                       "/>
    <s v="VARCHAR(8)                      "/>
    <s v="        user_code                       VARCHAR(8)                      NOT NULL,"/>
  </r>
  <r>
    <x v="0"/>
    <x v="23"/>
    <n v="8"/>
    <s v="index_code_title              "/>
    <s v="char"/>
    <n v="35"/>
    <m/>
    <n v="0"/>
    <n v="8"/>
    <s v="VARCHAR"/>
    <n v="35"/>
    <n v="0"/>
    <s v="index_code_title                "/>
    <s v="VARCHAR(35)                     "/>
    <s v="        index_code_title                VARCHAR(35)                     NOT NULL,"/>
  </r>
  <r>
    <x v="0"/>
    <x v="23"/>
    <n v="9"/>
    <s v="fund_ovrde                    "/>
    <s v=""/>
    <n v="0"/>
    <n v="0"/>
    <n v="0"/>
    <n v="9"/>
    <s v="CHARACTER"/>
    <n v="1"/>
    <n v="0"/>
    <s v="fund_ovrde                      "/>
    <s v="CHAR(1)                         "/>
    <s v="        fund_ovrde                      CHAR(1)                         NOT NULL,"/>
  </r>
  <r>
    <x v="0"/>
    <x v="23"/>
    <n v="10"/>
    <s v="orgn_ovrde                    "/>
    <s v=""/>
    <n v="0"/>
    <n v="0"/>
    <n v="0"/>
    <n v="10"/>
    <s v="CHARACTER"/>
    <n v="1"/>
    <n v="0"/>
    <s v="orgn_ovrde                      "/>
    <s v="CHAR(1)                         "/>
    <s v="        orgn_ovrde                      CHAR(1)                         NOT NULL,"/>
  </r>
  <r>
    <x v="0"/>
    <x v="23"/>
    <n v="11"/>
    <s v="acct_ovrde                    "/>
    <s v=""/>
    <n v="0"/>
    <n v="0"/>
    <n v="0"/>
    <n v="11"/>
    <s v="CHARACTER"/>
    <n v="1"/>
    <n v="0"/>
    <s v="acct_ovrde                      "/>
    <s v="CHAR(1)                         "/>
    <s v="        acct_ovrde                      CHAR(1)                         NOT NULL,"/>
  </r>
  <r>
    <x v="0"/>
    <x v="23"/>
    <n v="12"/>
    <s v="prog_ovrde                    "/>
    <s v=""/>
    <n v="0"/>
    <n v="0"/>
    <n v="0"/>
    <n v="12"/>
    <s v="CHARACTER"/>
    <n v="1"/>
    <n v="0"/>
    <s v="prog_ovrde                      "/>
    <s v="CHAR(1)                         "/>
    <s v="        prog_ovrde                      CHAR(1)                         NOT NULL,"/>
  </r>
  <r>
    <x v="0"/>
    <x v="23"/>
    <n v="13"/>
    <s v="actv_ovrde                    "/>
    <s v=""/>
    <n v="0"/>
    <n v="0"/>
    <n v="0"/>
    <n v="13"/>
    <s v="CHARACTER"/>
    <n v="1"/>
    <n v="0"/>
    <s v="actv_ovrde                      "/>
    <s v="CHAR(1)                         "/>
    <s v="        actv_ovrde                      CHAR(1)                         NOT NULL,"/>
  </r>
  <r>
    <x v="0"/>
    <x v="23"/>
    <n v="14"/>
    <s v="lctn_ovrde                    "/>
    <s v=""/>
    <n v="0"/>
    <n v="0"/>
    <n v="0"/>
    <n v="14"/>
    <s v="CHARACTER"/>
    <n v="1"/>
    <n v="0"/>
    <s v="lctn_ovrde                      "/>
    <s v="CHAR(1)                         "/>
    <s v="        lctn_ovrde                      CHAR(1)                         NOT NULL,"/>
  </r>
  <r>
    <x v="0"/>
    <x v="23"/>
    <n v="15"/>
    <s v="fund_code                     "/>
    <s v="char"/>
    <n v="6"/>
    <n v="0"/>
    <n v="0"/>
    <n v="15"/>
    <s v="CHARACTER"/>
    <n v="6"/>
    <n v="0"/>
    <s v="fund_code                       "/>
    <s v="CHAR(6)                         "/>
    <s v="        fund_code                       CHAR(6)                         NOT NULL,"/>
  </r>
  <r>
    <x v="0"/>
    <x v="23"/>
    <n v="16"/>
    <s v="orgn_code                     "/>
    <s v="char"/>
    <n v="6"/>
    <m/>
    <n v="0"/>
    <n v="16"/>
    <s v="CHARACTER"/>
    <n v="6"/>
    <n v="0"/>
    <s v="orgn_code                       "/>
    <s v="CHAR(6)                         "/>
    <s v="        orgn_code                       CHAR(6)                         NOT NULL,"/>
  </r>
  <r>
    <x v="0"/>
    <x v="23"/>
    <n v="17"/>
    <s v="acct_code                     "/>
    <s v=""/>
    <n v="0"/>
    <n v="0"/>
    <n v="0"/>
    <n v="17"/>
    <s v="CHARACTER"/>
    <n v="6"/>
    <n v="0"/>
    <s v="acct_code                       "/>
    <s v="CHAR(6)                         "/>
    <s v="        acct_code                       CHAR(6)                         NOT NULL,"/>
  </r>
  <r>
    <x v="0"/>
    <x v="23"/>
    <n v="18"/>
    <s v="prog_code                     "/>
    <s v="char"/>
    <n v="6"/>
    <m/>
    <n v="0"/>
    <n v="18"/>
    <s v="CHARACTER"/>
    <n v="6"/>
    <n v="0"/>
    <s v="prog_code                       "/>
    <s v="CHAR(6)                         "/>
    <s v="        prog_code                       CHAR(6)                         NOT NULL,"/>
  </r>
  <r>
    <x v="0"/>
    <x v="23"/>
    <n v="19"/>
    <s v="actv_code                     "/>
    <s v=""/>
    <m/>
    <m/>
    <n v="0"/>
    <n v="19"/>
    <s v="CHARACTER"/>
    <n v="6"/>
    <n v="0"/>
    <s v="actv_code                       "/>
    <s v="CHAR(6)                         "/>
    <s v="        actv_code                       CHAR(6)                         NOT NULL,"/>
  </r>
  <r>
    <x v="0"/>
    <x v="23"/>
    <n v="20"/>
    <s v="lctn_code                     "/>
    <s v="char"/>
    <n v="6"/>
    <m/>
    <n v="0"/>
    <n v="20"/>
    <s v="CHARACTER"/>
    <n v="6"/>
    <n v="0"/>
    <s v="lctn_code                       "/>
    <s v="CHAR(6)                         "/>
    <s v="        lctn_code                       CHAR(6)                         NOT NULL,"/>
  </r>
  <r>
    <x v="0"/>
    <x v="23"/>
    <n v="21"/>
    <s v="early_inactive_date           "/>
    <s v=""/>
    <n v="0"/>
    <n v="0"/>
    <n v="0"/>
    <n v="21"/>
    <s v="DATE"/>
    <n v="4"/>
    <n v="0"/>
    <s v="early_inactive_date             "/>
    <s v="DATE                            "/>
    <s v="        early_inactive_date             DATE                            NOT NULL,"/>
  </r>
  <r>
    <x v="0"/>
    <x v="23"/>
    <n v="22"/>
    <s v="refresh_date                  "/>
    <s v="smalldatetime"/>
    <m/>
    <m/>
    <n v="0"/>
    <n v="22"/>
    <s v="TIMESTAMP"/>
    <n v="10"/>
    <n v="6"/>
    <s v="refresh_date                    "/>
    <s v="DATETIME2                       "/>
    <s v="        refresh_date                    DATETIME2                       NOT NULL,"/>
  </r>
  <r>
    <x v="0"/>
    <x v="23"/>
    <n v="23"/>
    <s v="index_table_id                "/>
    <s v=""/>
    <n v="0"/>
    <n v="0"/>
    <n v="0"/>
    <n v="23"/>
    <s v="DECIMAL"/>
    <n v="10"/>
    <n v="0"/>
    <s v="index_table_id                  "/>
    <s v="DECIMAL(10,0)                   "/>
    <s v="        index_table_id                  DECIMAL(10,0)                   NOT NULL,"/>
  </r>
  <r>
    <x v="0"/>
    <x v="24"/>
    <n v="0"/>
    <s v="indx_key                      "/>
    <s v=""/>
    <n v="0"/>
    <n v="0"/>
    <n v="0"/>
    <n v="0"/>
    <s v="INTEGER"/>
    <n v="4"/>
    <n v="0"/>
    <s v="indx_key                        "/>
    <s v="INTEGER                         "/>
    <s v="        rowguid                     UNIQUEIDENTIFIER ROWGUIDCOL    NOT NULL DEFAULT NEWSEQUENTIALID(),_x000d_        version_number              ROWVERSION_x000d_    )_x000d_END TRY_x000d_BEGIN CATCH_x000d_    EXEC dbo.PrintError_x000d_    EXEC dbo.LogError_x000d_END CATCH_x000d__x000d_PRINT '-- coa_db.indx'_x000d_BEGIN TRY_x000d_    CREATE TABLE coa_db.indx_x000d_    (_x000d_        indx_key                        INTEGER                         NOT NULL,"/>
  </r>
  <r>
    <x v="0"/>
    <x v="24"/>
    <n v="1"/>
    <s v="indx                          "/>
    <s v="char"/>
    <n v="10"/>
    <n v="0"/>
    <n v="0"/>
    <n v="1"/>
    <s v="CHARACTER"/>
    <n v="10"/>
    <n v="0"/>
    <s v="indx                            "/>
    <s v="CHAR(10)                        "/>
    <s v="        indx                            CHAR(10)                        NOT NULL,"/>
  </r>
  <r>
    <x v="0"/>
    <x v="24"/>
    <n v="2"/>
    <s v="most_recent_flag              "/>
    <s v=""/>
    <n v="0"/>
    <n v="0"/>
    <n v="0"/>
    <n v="2"/>
    <s v="CHARACTER"/>
    <n v="1"/>
    <n v="0"/>
    <s v="most_recent_flag                "/>
    <s v="CHAR(1)                         "/>
    <s v="        most_recent_flag                CHAR(1)                         NOT NULL,"/>
  </r>
  <r>
    <x v="0"/>
    <x v="24"/>
    <n v="3"/>
    <s v="start_effective_date          "/>
    <s v="smalldatetime"/>
    <n v="4"/>
    <n v="0"/>
    <n v="1"/>
    <n v="3"/>
    <s v="TIMESTAMP"/>
    <n v="10"/>
    <n v="6"/>
    <s v="start_effective_date            "/>
    <s v="DATETIME2                       "/>
    <s v="        start_effective_date            DATETIME2                           NULL,"/>
  </r>
  <r>
    <x v="0"/>
    <x v="24"/>
    <n v="4"/>
    <s v="end_effective_date            "/>
    <s v=""/>
    <n v="0"/>
    <n v="0"/>
    <n v="0"/>
    <n v="4"/>
    <s v="TIMESTAMP"/>
    <n v="10"/>
    <n v="6"/>
    <s v="end_effective_date              "/>
    <s v="DATETIME2                       "/>
    <s v="        end_effective_date              DATETIME2                       NOT NULL,"/>
  </r>
  <r>
    <x v="0"/>
    <x v="24"/>
    <n v="5"/>
    <s v="last_activity_date            "/>
    <s v=""/>
    <n v="0"/>
    <n v="0"/>
    <n v="0"/>
    <n v="5"/>
    <s v="TIMESTAMP"/>
    <n v="10"/>
    <n v="0"/>
    <s v="last_activity_date              "/>
    <s v="DATETIME2                       "/>
    <s v="        last_activity_date              DATETIME2                       NOT NULL,"/>
  </r>
  <r>
    <x v="0"/>
    <x v="24"/>
    <n v="6"/>
    <s v="status                        "/>
    <s v=""/>
    <n v="0"/>
    <n v="0"/>
    <n v="0"/>
    <n v="6"/>
    <s v="CHARACTER"/>
    <n v="1"/>
    <n v="0"/>
    <s v="[status]                        "/>
    <s v="CHAR(1)                         "/>
    <s v="        [status]                        CHAR(1)                         NOT NULL,"/>
  </r>
  <r>
    <x v="0"/>
    <x v="24"/>
    <n v="7"/>
    <s v="indx_title                    "/>
    <s v="char"/>
    <n v="35"/>
    <m/>
    <n v="0"/>
    <n v="7"/>
    <s v="VARCHAR"/>
    <n v="35"/>
    <n v="0"/>
    <s v="indx_title                      "/>
    <s v="VARCHAR(35)                     "/>
    <s v="        indx_title                      VARCHAR(35)                     NOT NULL,"/>
  </r>
  <r>
    <x v="0"/>
    <x v="24"/>
    <n v="8"/>
    <s v="fund                          "/>
    <s v="char"/>
    <n v="6"/>
    <n v="0"/>
    <n v="0"/>
    <n v="8"/>
    <s v="CHARACTER"/>
    <n v="6"/>
    <n v="0"/>
    <s v="fund                            "/>
    <s v="CHAR(6)                         "/>
    <s v="        fund                            CHAR(6)                         NOT NULL,"/>
  </r>
  <r>
    <x v="0"/>
    <x v="24"/>
    <n v="9"/>
    <s v="fund_title                    "/>
    <s v="char"/>
    <n v="35"/>
    <m/>
    <n v="0"/>
    <n v="9"/>
    <s v="VARCHAR"/>
    <n v="35"/>
    <n v="0"/>
    <s v="fund_title                      "/>
    <s v="VARCHAR(35)                     "/>
    <s v="        fund_title                      VARCHAR(35)                     NOT NULL,"/>
  </r>
  <r>
    <x v="0"/>
    <x v="24"/>
    <n v="10"/>
    <s v="organization                  "/>
    <s v="char"/>
    <n v="6"/>
    <m/>
    <n v="0"/>
    <n v="10"/>
    <s v="CHARACTER"/>
    <n v="6"/>
    <n v="0"/>
    <s v="organization                    "/>
    <s v="CHAR(6)                         "/>
    <s v="        organization                    CHAR(6)                         NOT NULL,"/>
  </r>
  <r>
    <x v="0"/>
    <x v="24"/>
    <n v="11"/>
    <s v="organization_title            "/>
    <s v="char"/>
    <n v="35"/>
    <m/>
    <n v="0"/>
    <n v="11"/>
    <s v="VARCHAR"/>
    <n v="35"/>
    <n v="0"/>
    <s v="organization_title              "/>
    <s v="VARCHAR(35)                     "/>
    <s v="        organization_title              VARCHAR(35)                     NOT NULL,"/>
  </r>
  <r>
    <x v="0"/>
    <x v="24"/>
    <n v="12"/>
    <s v="account                       "/>
    <s v="char"/>
    <n v="6"/>
    <m/>
    <n v="0"/>
    <n v="12"/>
    <s v="CHARACTER"/>
    <n v="6"/>
    <n v="0"/>
    <s v="account                         "/>
    <s v="CHAR(6)                         "/>
    <s v="        account                         CHAR(6)                         NOT NULL,"/>
  </r>
  <r>
    <x v="0"/>
    <x v="24"/>
    <n v="13"/>
    <s v="account_title                 "/>
    <s v="char"/>
    <n v="35"/>
    <m/>
    <n v="0"/>
    <n v="13"/>
    <s v="VARCHAR"/>
    <n v="35"/>
    <n v="0"/>
    <s v="account_title                   "/>
    <s v="VARCHAR(35)                     "/>
    <s v="        account_title                   VARCHAR(35)                     NOT NULL,"/>
  </r>
  <r>
    <x v="0"/>
    <x v="24"/>
    <n v="14"/>
    <s v="program                       "/>
    <s v="char"/>
    <n v="6"/>
    <m/>
    <n v="0"/>
    <n v="14"/>
    <s v="CHARACTER"/>
    <n v="6"/>
    <n v="0"/>
    <s v="program                         "/>
    <s v="CHAR(6)                         "/>
    <s v="        program                         CHAR(6)                         NOT NULL,"/>
  </r>
  <r>
    <x v="0"/>
    <x v="24"/>
    <n v="15"/>
    <s v="program_title                 "/>
    <s v="char"/>
    <n v="35"/>
    <m/>
    <n v="0"/>
    <n v="15"/>
    <s v="VARCHAR"/>
    <n v="35"/>
    <n v="0"/>
    <s v="program_title                   "/>
    <s v="VARCHAR(35)                     "/>
    <s v="        program_title                   VARCHAR(35)                     NOT NULL,"/>
  </r>
  <r>
    <x v="0"/>
    <x v="24"/>
    <n v="16"/>
    <s v="location                      "/>
    <s v="char"/>
    <n v="6"/>
    <m/>
    <n v="0"/>
    <n v="16"/>
    <s v="CHARACTER"/>
    <n v="6"/>
    <n v="0"/>
    <s v="[location]                      "/>
    <s v="CHAR(6)                         "/>
    <s v="        [location]                      CHAR(6)                         NOT NULL,"/>
  </r>
  <r>
    <x v="0"/>
    <x v="24"/>
    <n v="17"/>
    <s v="location_title                "/>
    <s v=""/>
    <n v="0"/>
    <n v="0"/>
    <n v="0"/>
    <n v="17"/>
    <s v="VARCHAR"/>
    <n v="35"/>
    <n v="0"/>
    <s v="location_title                  "/>
    <s v="VARCHAR(35)                     "/>
    <s v="        location_title                  VARCHAR(35)                     NOT NULL,"/>
  </r>
  <r>
    <x v="0"/>
    <x v="24"/>
    <n v="18"/>
    <s v="early_inactivation_date       "/>
    <s v=""/>
    <n v="0"/>
    <n v="0"/>
    <n v="0"/>
    <n v="18"/>
    <s v="DATE"/>
    <n v="4"/>
    <n v="0"/>
    <s v="early_inactivation_date         "/>
    <s v="DATE                            "/>
    <s v="        early_inactivation_date         DATE                            NOT NULL,"/>
  </r>
  <r>
    <x v="0"/>
    <x v="24"/>
    <n v="19"/>
    <s v="refresh_date                  "/>
    <s v="smalldatetime"/>
    <m/>
    <m/>
    <n v="0"/>
    <n v="19"/>
    <s v="TIMESTAMP"/>
    <n v="10"/>
    <n v="6"/>
    <s v="refresh_date                    "/>
    <s v="DATETIME2                       "/>
    <s v="        refresh_date                    DATETIME2                       NOT NULL,"/>
  </r>
  <r>
    <x v="0"/>
    <x v="25"/>
    <n v="0"/>
    <s v="invgr_intrl_ref_id            "/>
    <s v=""/>
    <n v="0"/>
    <n v="0"/>
    <n v="0"/>
    <n v="0"/>
    <s v="DECIMAL"/>
    <n v="10"/>
    <n v="0"/>
    <s v="invgr_intrl_ref_id              "/>
    <s v="DECIMAL(10,0)                   "/>
    <s v="        rowguid                     UNIQUEIDENTIFIER ROWGUIDCOL    NOT NULL DEFAULT NEWSEQUENTIALID(),_x000d_        version_number              ROWVERSION_x000d_    )_x000d_END TRY_x000d_BEGIN CATCH_x000d_    EXEC dbo.PrintError_x000d_    EXEC dbo.LogError_x000d_END CATCH_x000d__x000d_PRINT '-- coa_db.invgr_fund_table'_x000d_BEGIN TRY_x000d_    CREATE TABLE coa_db.invgr_fund_table_x000d_    (_x000d_        invgr_intrl_ref_id              DECIMAL(10,0)                   NOT NULL,"/>
  </r>
  <r>
    <x v="0"/>
    <x v="25"/>
    <n v="1"/>
    <s v="fund_code                     "/>
    <s v="char"/>
    <n v="6"/>
    <n v="0"/>
    <n v="0"/>
    <n v="1"/>
    <s v="CHARACTER"/>
    <n v="6"/>
    <n v="0"/>
    <s v="fund_code                       "/>
    <s v="CHAR(6)                         "/>
    <s v="        fund_code                       CHAR(6)                         NOT NULL,"/>
  </r>
  <r>
    <x v="0"/>
    <x v="25"/>
    <n v="2"/>
    <s v="refresh_date                  "/>
    <s v="smalldatetime"/>
    <m/>
    <m/>
    <n v="0"/>
    <n v="2"/>
    <s v="TIMESTAMP"/>
    <n v="10"/>
    <n v="6"/>
    <s v="refresh_date                    "/>
    <s v="DATETIME2                       "/>
    <s v="        refresh_date                    DATETIME2                       NOT NULL,"/>
  </r>
  <r>
    <x v="0"/>
    <x v="25"/>
    <n v="3"/>
    <s v="invgr_fund_table_id           "/>
    <s v=""/>
    <n v="0"/>
    <n v="0"/>
    <n v="0"/>
    <n v="3"/>
    <s v="DECIMAL"/>
    <n v="10"/>
    <n v="0"/>
    <s v="invgr_fund_table_id             "/>
    <s v="DECIMAL(10,0)                   "/>
    <s v="        invgr_fund_table_id             DECIMAL(10,0)                   NOT NULL,"/>
  </r>
  <r>
    <x v="0"/>
    <x v="26"/>
    <n v="0"/>
    <s v="invgr_id                      "/>
    <s v=""/>
    <n v="0"/>
    <n v="0"/>
    <n v="0"/>
    <n v="0"/>
    <s v="CHARACTER"/>
    <n v="9"/>
    <n v="0"/>
    <s v="invgr_id                        "/>
    <s v="CHAR(9)                         "/>
    <s v="        rowguid                     UNIQUEIDENTIFIER ROWGUIDCOL    NOT NULL DEFAULT NEWSEQUENTIALID(),_x000d_        version_number              ROWVERSION_x000d_    )_x000d_END TRY_x000d_BEGIN CATCH_x000d_    EXEC dbo.PrintError_x000d_    EXEC dbo.LogError_x000d_END CATCH_x000d__x000d_PRINT '-- coa_db.invgr_table'_x000d_BEGIN TRY_x000d_    CREATE TABLE coa_db.invgr_table_x000d_    (_x000d_        invgr_id                        CHAR(9)                         NOT NULL,"/>
  </r>
  <r>
    <x v="0"/>
    <x v="26"/>
    <n v="1"/>
    <s v="invgr_name                    "/>
    <s v=""/>
    <n v="0"/>
    <n v="0"/>
    <n v="0"/>
    <n v="1"/>
    <s v="VARCHAR"/>
    <n v="35"/>
    <n v="0"/>
    <s v="invgr_name                      "/>
    <s v="VARCHAR(35)                     "/>
    <s v="        invgr_name                      VARCHAR(35)                     NOT NULL,"/>
  </r>
  <r>
    <x v="0"/>
    <x v="26"/>
    <n v="2"/>
    <s v="invgr_intrl_ref_id            "/>
    <s v=""/>
    <n v="0"/>
    <n v="0"/>
    <n v="0"/>
    <n v="2"/>
    <s v="DECIMAL"/>
    <n v="10"/>
    <n v="0"/>
    <s v="invgr_intrl_ref_id              "/>
    <s v="DECIMAL(10,0)                   "/>
    <s v="        invgr_intrl_ref_id              DECIMAL(10,0)                   NOT NULL,"/>
  </r>
  <r>
    <x v="0"/>
    <x v="26"/>
    <n v="3"/>
    <s v="refresh_date                  "/>
    <s v="smalldatetime"/>
    <m/>
    <m/>
    <n v="0"/>
    <n v="3"/>
    <s v="TIMESTAMP"/>
    <n v="10"/>
    <n v="6"/>
    <s v="refresh_date                    "/>
    <s v="DATETIME2                       "/>
    <s v="        refresh_date                    DATETIME2                       NOT NULL,"/>
  </r>
  <r>
    <x v="0"/>
    <x v="26"/>
    <n v="4"/>
    <s v="invgr_table_id                "/>
    <s v=""/>
    <n v="0"/>
    <n v="0"/>
    <n v="0"/>
    <n v="4"/>
    <s v="DECIMAL"/>
    <n v="10"/>
    <n v="0"/>
    <s v="invgr_table_id                  "/>
    <s v="DECIMAL(10,0)                   "/>
    <s v="        invgr_table_id                  DECIMAL(10,0)                   NOT NULL,"/>
  </r>
  <r>
    <x v="0"/>
    <x v="27"/>
    <n v="0"/>
    <s v="parent_lctn                   "/>
    <s v=""/>
    <n v="0"/>
    <n v="0"/>
    <n v="0"/>
    <n v="0"/>
    <s v="CHARACTER"/>
    <n v="6"/>
    <n v="0"/>
    <s v="parent_lctn                     "/>
    <s v="CHAR(6)                         "/>
    <s v="        rowguid                     UNIQUEIDENTIFIER ROWGUIDCOL    NOT NULL DEFAULT NEWSEQUENTIALID(),_x000d_        version_number              ROWVERSION_x000d_    )_x000d_END TRY_x000d_BEGIN CATCH_x000d_    EXEC dbo.PrintError_x000d_    EXEC dbo.LogError_x000d_END CATCH_x000d__x000d_PRINT '-- coa_db.lctn_hierarchy'_x000d_BEGIN TRY_x000d_    CREATE TABLE coa_db.lctn_hierarchy_x000d_    (_x000d_        parent_lctn                     CHAR(6)                         NOT NULL,"/>
  </r>
  <r>
    <x v="0"/>
    <x v="27"/>
    <n v="1"/>
    <s v="subsidiary_lctn               "/>
    <s v=""/>
    <n v="0"/>
    <n v="0"/>
    <n v="0"/>
    <n v="1"/>
    <s v="CHARACTER"/>
    <n v="6"/>
    <n v="0"/>
    <s v="subsidiary_lctn                 "/>
    <s v="CHAR(6)                         "/>
    <s v="        subsidiary_lctn                 CHAR(6)                         NOT NULL,"/>
  </r>
  <r>
    <x v="0"/>
    <x v="27"/>
    <n v="2"/>
    <s v="number_of_levels              "/>
    <s v=""/>
    <n v="0"/>
    <n v="0"/>
    <n v="0"/>
    <n v="2"/>
    <s v="SMALLINT"/>
    <n v="2"/>
    <n v="0"/>
    <s v="number_of_levels                "/>
    <s v="SMALLINT                        "/>
    <s v="        number_of_levels                SMALLINT                        NOT NULL,"/>
  </r>
  <r>
    <x v="0"/>
    <x v="27"/>
    <n v="3"/>
    <s v="top_most_flag                 "/>
    <s v=""/>
    <n v="0"/>
    <n v="0"/>
    <n v="0"/>
    <n v="3"/>
    <s v="CHARACTER"/>
    <n v="1"/>
    <n v="0"/>
    <s v="top_most_flag                   "/>
    <s v="CHAR(1)                         "/>
    <s v="        top_most_flag                   CHAR(1)                         NOT NULL,"/>
  </r>
  <r>
    <x v="0"/>
    <x v="27"/>
    <n v="4"/>
    <s v="bottom_most_flag              "/>
    <s v=""/>
    <n v="0"/>
    <n v="0"/>
    <n v="0"/>
    <n v="4"/>
    <s v="CHARACTER"/>
    <n v="1"/>
    <n v="0"/>
    <s v="bottom_most_flag                "/>
    <s v="CHAR(1)                         "/>
    <s v="        bottom_most_flag                CHAR(1)                         NOT NULL,"/>
  </r>
  <r>
    <x v="0"/>
    <x v="28"/>
    <n v="0"/>
    <s v="unvrs_code                    "/>
    <s v=""/>
    <n v="0"/>
    <n v="0"/>
    <n v="0"/>
    <n v="0"/>
    <s v="CHARACTER"/>
    <n v="2"/>
    <n v="0"/>
    <s v="unvrs_code                      "/>
    <s v="CHAR(2)                         "/>
    <s v="        rowguid                     UNIQUEIDENTIFIER ROWGUIDCOL    NOT NULL DEFAULT NEWSEQUENTIALID(),_x000d_        version_number              ROWVERSION_x000d_    )_x000d_END TRY_x000d_BEGIN CATCH_x000d_    EXEC dbo.PrintError_x000d_    EXEC dbo.LogError_x000d_END CATCH_x000d__x000d_PRINT '-- coa_db.lctn_table'_x000d_BEGIN TRY_x000d_    CREATE TABLE coa_db.lctn_table_x000d_    (_x000d_        unvrs_code                      CHAR(2)                         NOT NULL,"/>
  </r>
  <r>
    <x v="0"/>
    <x v="28"/>
    <n v="1"/>
    <s v="coa_code                      "/>
    <s v=""/>
    <n v="0"/>
    <n v="0"/>
    <n v="0"/>
    <n v="1"/>
    <s v="CHARACTER"/>
    <n v="1"/>
    <n v="0"/>
    <s v="coa_code                        "/>
    <s v="CHAR(1)                         "/>
    <s v="        coa_code                        CHAR(1)                         NOT NULL,"/>
  </r>
  <r>
    <x v="0"/>
    <x v="28"/>
    <n v="2"/>
    <s v="lctn_code                     "/>
    <s v="char"/>
    <n v="6"/>
    <m/>
    <n v="0"/>
    <n v="2"/>
    <s v="CHARACTER"/>
    <n v="6"/>
    <n v="0"/>
    <s v="lctn_code                       "/>
    <s v="CHAR(6)                         "/>
    <s v="        lctn_code                       CHAR(6)                         NOT NULL,"/>
  </r>
  <r>
    <x v="0"/>
    <x v="28"/>
    <n v="3"/>
    <s v="start_date                    "/>
    <s v="smalldatetime"/>
    <n v="4"/>
    <n v="0"/>
    <n v="1"/>
    <n v="3"/>
    <s v="TIMESTAMP"/>
    <n v="10"/>
    <n v="6"/>
    <s v="[start_date]                    "/>
    <s v="DATETIME2                       "/>
    <s v="        [start_date]                    DATETIME2                           NULL,"/>
  </r>
  <r>
    <x v="0"/>
    <x v="28"/>
    <n v="4"/>
    <s v="end_date                      "/>
    <s v="smalldatetime"/>
    <n v="4"/>
    <n v="0"/>
    <n v="1"/>
    <n v="4"/>
    <s v="DATE"/>
    <n v="4"/>
    <n v="0"/>
    <s v="end_date                        "/>
    <s v="DATE                            "/>
    <s v="        end_date                        DATE                                NULL,"/>
  </r>
  <r>
    <x v="0"/>
    <x v="28"/>
    <n v="5"/>
    <s v="last_actvy_date               "/>
    <s v=""/>
    <n v="0"/>
    <n v="0"/>
    <n v="0"/>
    <n v="5"/>
    <s v="DATE"/>
    <n v="4"/>
    <n v="0"/>
    <s v="last_actvy_date                 "/>
    <s v="DATE                            "/>
    <s v="        last_actvy_date                 DATE                            NOT NULL,"/>
  </r>
  <r>
    <x v="0"/>
    <x v="28"/>
    <n v="6"/>
    <s v="status                        "/>
    <s v=""/>
    <n v="0"/>
    <n v="0"/>
    <n v="0"/>
    <n v="6"/>
    <s v="CHARACTER"/>
    <n v="1"/>
    <n v="0"/>
    <s v="[status]                        "/>
    <s v="CHAR(1)                         "/>
    <s v="        [status]                        CHAR(1)                         NOT NULL,"/>
  </r>
  <r>
    <x v="0"/>
    <x v="28"/>
    <n v="7"/>
    <s v="user_code                     "/>
    <s v=""/>
    <n v="0"/>
    <n v="0"/>
    <n v="0"/>
    <n v="7"/>
    <s v="VARCHAR"/>
    <n v="8"/>
    <n v="0"/>
    <s v="user_code                       "/>
    <s v="VARCHAR(8)                      "/>
    <s v="        user_code                       VARCHAR(8)                      NOT NULL,"/>
  </r>
  <r>
    <x v="0"/>
    <x v="28"/>
    <n v="8"/>
    <s v="lctn_title                    "/>
    <s v=""/>
    <n v="0"/>
    <n v="0"/>
    <n v="0"/>
    <n v="8"/>
    <s v="VARCHAR"/>
    <n v="35"/>
    <n v="0"/>
    <s v="lctn_title                      "/>
    <s v="VARCHAR(35)                     "/>
    <s v="        lctn_title                      VARCHAR(35)                     NOT NULL,"/>
  </r>
  <r>
    <x v="0"/>
    <x v="28"/>
    <n v="9"/>
    <s v="pred_lctn_code                "/>
    <s v="char"/>
    <n v="6"/>
    <m/>
    <n v="0"/>
    <n v="9"/>
    <s v="CHARACTER"/>
    <n v="6"/>
    <n v="0"/>
    <s v="pred_lctn_code                  "/>
    <s v="CHAR(6)                         "/>
    <s v="        pred_lctn_code                  CHAR(6)                         NOT NULL,"/>
  </r>
  <r>
    <x v="0"/>
    <x v="28"/>
    <n v="10"/>
    <s v="addr_line1                    "/>
    <s v=""/>
    <n v="0"/>
    <n v="0"/>
    <n v="0"/>
    <n v="10"/>
    <s v="VARCHAR"/>
    <n v="35"/>
    <n v="0"/>
    <s v="addr_line1                      "/>
    <s v="VARCHAR(35)                     "/>
    <s v="        addr_line1                      VARCHAR(35)                     NOT NULL,"/>
  </r>
  <r>
    <x v="0"/>
    <x v="28"/>
    <n v="11"/>
    <s v="addr_line2                    "/>
    <s v=""/>
    <n v="0"/>
    <n v="0"/>
    <n v="0"/>
    <n v="11"/>
    <s v="VARCHAR"/>
    <n v="35"/>
    <n v="0"/>
    <s v="addr_line2                      "/>
    <s v="VARCHAR(35)                     "/>
    <s v="        addr_line2                      VARCHAR(35)                     NOT NULL,"/>
  </r>
  <r>
    <x v="0"/>
    <x v="28"/>
    <n v="12"/>
    <s v="addr_line3                    "/>
    <s v=""/>
    <n v="0"/>
    <n v="0"/>
    <n v="0"/>
    <n v="12"/>
    <s v="VARCHAR"/>
    <n v="35"/>
    <n v="0"/>
    <s v="addr_line3                      "/>
    <s v="VARCHAR(35)                     "/>
    <s v="        addr_line3                      VARCHAR(35)                     NOT NULL,"/>
  </r>
  <r>
    <x v="0"/>
    <x v="28"/>
    <n v="13"/>
    <s v="city_name                     "/>
    <s v=""/>
    <n v="0"/>
    <n v="0"/>
    <n v="0"/>
    <n v="13"/>
    <s v="VARCHAR"/>
    <n v="35"/>
    <n v="0"/>
    <s v="city_name                       "/>
    <s v="VARCHAR(35)                     "/>
    <s v="        city_name                       VARCHAR(35)                     NOT NULL,"/>
  </r>
  <r>
    <x v="0"/>
    <x v="28"/>
    <n v="14"/>
    <s v="state_code                    "/>
    <s v="char"/>
    <n v="2"/>
    <m/>
    <n v="0"/>
    <n v="14"/>
    <s v="CHARACTER"/>
    <n v="2"/>
    <n v="0"/>
    <s v="state_code                      "/>
    <s v="CHAR(2)                         "/>
    <s v="        state_code                      CHAR(2)                         NOT NULL,"/>
  </r>
  <r>
    <x v="0"/>
    <x v="28"/>
    <n v="15"/>
    <s v="zip_code                      "/>
    <s v="char"/>
    <n v="10"/>
    <m/>
    <n v="0"/>
    <n v="15"/>
    <s v="VARCHAR"/>
    <n v="10"/>
    <n v="0"/>
    <s v="zip_code                        "/>
    <s v="VARCHAR(10)                     "/>
    <s v="        zip_code                        VARCHAR(10)                     NOT NULL,"/>
  </r>
  <r>
    <x v="0"/>
    <x v="28"/>
    <n v="16"/>
    <s v="county_code                   "/>
    <s v=""/>
    <n v="0"/>
    <n v="0"/>
    <n v="0"/>
    <n v="16"/>
    <s v="VARCHAR"/>
    <n v="4"/>
    <n v="0"/>
    <s v="county_code                     "/>
    <s v="VARCHAR(4)                      "/>
    <s v="        county_code                     VARCHAR(4)                      NOT NULL,"/>
  </r>
  <r>
    <x v="0"/>
    <x v="28"/>
    <n v="17"/>
    <s v="country_code                  "/>
    <s v="char"/>
    <n v="2"/>
    <n v="0"/>
    <n v="0"/>
    <n v="17"/>
    <s v="CHARACTER"/>
    <n v="2"/>
    <n v="0"/>
    <s v="country_code                    "/>
    <s v="CHAR(2)                         "/>
    <s v="        country_code                    CHAR(2)                         NOT NULL,"/>
  </r>
  <r>
    <x v="0"/>
    <x v="28"/>
    <n v="18"/>
    <s v="tlphn_area_code               "/>
    <s v=""/>
    <n v="0"/>
    <n v="0"/>
    <n v="0"/>
    <n v="18"/>
    <s v="VARCHAR"/>
    <n v="3"/>
    <n v="0"/>
    <s v="tlphn_area_code                 "/>
    <s v="VARCHAR(3)                      "/>
    <s v="        tlphn_area_code                 VARCHAR(3)                      NOT NULL,"/>
  </r>
  <r>
    <x v="0"/>
    <x v="28"/>
    <n v="19"/>
    <s v="tlphn_xchng_id                "/>
    <s v=""/>
    <n v="0"/>
    <n v="0"/>
    <n v="0"/>
    <n v="19"/>
    <s v="VARCHAR"/>
    <n v="3"/>
    <n v="0"/>
    <s v="tlphn_xchng_id                  "/>
    <s v="VARCHAR(3)                      "/>
    <s v="        tlphn_xchng_id                  VARCHAR(3)                      NOT NULL,"/>
  </r>
  <r>
    <x v="0"/>
    <x v="28"/>
    <n v="20"/>
    <s v="tlphn_seq_id                  "/>
    <s v=""/>
    <n v="0"/>
    <n v="0"/>
    <n v="0"/>
    <n v="20"/>
    <s v="SMALLINT"/>
    <n v="2"/>
    <n v="0"/>
    <s v="tlphn_seq_id                    "/>
    <s v="SMALLINT                        "/>
    <s v="        tlphn_seq_id                    SMALLINT                        NOT NULL,"/>
  </r>
  <r>
    <x v="0"/>
    <x v="28"/>
    <n v="21"/>
    <s v="tlphn_xtnsn_id                "/>
    <s v=""/>
    <n v="0"/>
    <n v="0"/>
    <n v="0"/>
    <n v="21"/>
    <s v="VARCHAR"/>
    <n v="4"/>
    <n v="0"/>
    <s v="tlphn_xtnsn_id                  "/>
    <s v="VARCHAR(4)                      "/>
    <s v="        tlphn_xtnsn_id                  VARCHAR(4)                      NOT NULL,"/>
  </r>
  <r>
    <x v="0"/>
    <x v="28"/>
    <n v="22"/>
    <s v="sqr_ftge                      "/>
    <s v=""/>
    <n v="0"/>
    <n v="0"/>
    <n v="0"/>
    <n v="22"/>
    <s v="DECIMAL"/>
    <n v="6"/>
    <n v="0"/>
    <s v="sqr_ftge                        "/>
    <s v="DECIMAL(6,0)                    "/>
    <s v="        sqr_ftge                        DECIMAL(6,0)                    NOT NULL,"/>
  </r>
  <r>
    <x v="0"/>
    <x v="28"/>
    <n v="23"/>
    <s v="sqr_ftge_rate                 "/>
    <s v=""/>
    <n v="0"/>
    <n v="0"/>
    <n v="0"/>
    <n v="23"/>
    <s v="DECIMAL"/>
    <n v="8"/>
    <n v="2"/>
    <s v="sqr_ftge_rate                   "/>
    <s v="DECIMAL(8,2)                    "/>
    <s v="        sqr_ftge_rate                   DECIMAL(8,2)                    NOT NULL,"/>
  </r>
  <r>
    <x v="0"/>
    <x v="28"/>
    <n v="24"/>
    <s v="refresh_date                  "/>
    <s v="smalldatetime"/>
    <m/>
    <m/>
    <n v="0"/>
    <n v="24"/>
    <s v="TIMESTAMP"/>
    <n v="10"/>
    <n v="6"/>
    <s v="refresh_date                    "/>
    <s v="DATETIME2                       "/>
    <s v="        refresh_date                    DATETIME2                       NOT NULL,"/>
  </r>
  <r>
    <x v="0"/>
    <x v="28"/>
    <n v="25"/>
    <s v="lctn_table_id                 "/>
    <s v=""/>
    <n v="0"/>
    <n v="0"/>
    <n v="0"/>
    <n v="25"/>
    <s v="DECIMAL"/>
    <n v="10"/>
    <n v="0"/>
    <s v="lctn_table_id                   "/>
    <s v="DECIMAL(10,0)                   "/>
    <s v="        lctn_table_id                   DECIMAL(10,0)                   NOT NULL,"/>
  </r>
  <r>
    <x v="0"/>
    <x v="29"/>
    <n v="0"/>
    <s v="lctn_code                     "/>
    <s v="char"/>
    <n v="6"/>
    <m/>
    <n v="0"/>
    <n v="0"/>
    <s v="CHARACTER"/>
    <n v="6"/>
    <n v="0"/>
    <s v="lctn_code                       "/>
    <s v="CHAR(6)                         "/>
    <s v="        rowguid                     UNIQUEIDENTIFIER ROWGUIDCOL    NOT NULL DEFAULT NEWSEQUENTIALID(),_x000d_        version_number              ROWVERSION_x000d_    )_x000d_END TRY_x000d_BEGIN CATCH_x000d_    EXEC dbo.PrintError_x000d_    EXEC dbo.LogError_x000d_END CATCH_x000d__x000d_PRINT '-- coa_db.lctnhier_table'_x000d_BEGIN TRY_x000d_    CREATE TABLE coa_db.lctnhier_table_x000d_    (_x000d_        lctn_code                       CHAR(6)                         NOT NULL,"/>
  </r>
  <r>
    <x v="0"/>
    <x v="29"/>
    <n v="1"/>
    <s v="top                           "/>
    <s v=""/>
    <n v="0"/>
    <n v="0"/>
    <n v="0"/>
    <n v="1"/>
    <s v="CHARACTER"/>
    <n v="1"/>
    <n v="0"/>
    <s v="[top]                           "/>
    <s v="CHAR(1)                         "/>
    <s v="        [top]                           CHAR(1)                         NOT NULL,"/>
  </r>
  <r>
    <x v="0"/>
    <x v="29"/>
    <n v="2"/>
    <s v="bottom                        "/>
    <s v=""/>
    <n v="0"/>
    <n v="0"/>
    <n v="0"/>
    <n v="2"/>
    <s v="CHARACTER"/>
    <n v="1"/>
    <n v="0"/>
    <s v="bottom                          "/>
    <s v="CHAR(1)                         "/>
    <s v="        bottom                          CHAR(1)                         NOT NULL,"/>
  </r>
  <r>
    <x v="0"/>
    <x v="29"/>
    <n v="3"/>
    <s v="code_level                    "/>
    <s v=""/>
    <n v="0"/>
    <n v="0"/>
    <n v="0"/>
    <n v="3"/>
    <s v="SMALLINT"/>
    <n v="2"/>
    <n v="0"/>
    <s v="code_level                      "/>
    <s v="SMALLINT                        "/>
    <s v="        code_level                      SMALLINT                        NOT NULL,"/>
  </r>
  <r>
    <x v="0"/>
    <x v="29"/>
    <n v="4"/>
    <s v="code_1                        "/>
    <s v=""/>
    <n v="0"/>
    <n v="0"/>
    <n v="0"/>
    <n v="4"/>
    <s v="CHARACTER"/>
    <n v="6"/>
    <n v="0"/>
    <s v="code_1                          "/>
    <s v="CHAR(6)                         "/>
    <s v="        code_1                          CHAR(6)                         NOT NULL,"/>
  </r>
  <r>
    <x v="0"/>
    <x v="29"/>
    <n v="5"/>
    <s v="code_2                        "/>
    <s v=""/>
    <n v="0"/>
    <n v="0"/>
    <n v="0"/>
    <n v="5"/>
    <s v="CHARACTER"/>
    <n v="6"/>
    <n v="0"/>
    <s v="code_2                          "/>
    <s v="CHAR(6)                         "/>
    <s v="        code_2                          CHAR(6)                         NOT NULL,"/>
  </r>
  <r>
    <x v="0"/>
    <x v="29"/>
    <n v="6"/>
    <s v="code_3                        "/>
    <s v=""/>
    <n v="0"/>
    <n v="0"/>
    <n v="0"/>
    <n v="6"/>
    <s v="CHARACTER"/>
    <n v="6"/>
    <n v="0"/>
    <s v="code_3                          "/>
    <s v="CHAR(6)                         "/>
    <s v="        code_3                          CHAR(6)                         NOT NULL,"/>
  </r>
  <r>
    <x v="0"/>
    <x v="29"/>
    <n v="7"/>
    <s v="code_4                        "/>
    <s v=""/>
    <n v="0"/>
    <n v="0"/>
    <n v="0"/>
    <n v="7"/>
    <s v="CHARACTER"/>
    <n v="6"/>
    <n v="0"/>
    <s v="code_4                          "/>
    <s v="CHAR(6)                         "/>
    <s v="        code_4                          CHAR(6)                         NOT NULL,"/>
  </r>
  <r>
    <x v="0"/>
    <x v="29"/>
    <n v="12"/>
    <s v="refresh_date                  "/>
    <s v="smalldatetime"/>
    <m/>
    <m/>
    <n v="0"/>
    <n v="12"/>
    <s v="TIMESTAMP"/>
    <n v="10"/>
    <n v="6"/>
    <s v="refresh_date                    "/>
    <s v="DATETIME2                       "/>
    <s v="        refresh_date                    DATETIME2                       NOT NULL,"/>
  </r>
  <r>
    <x v="0"/>
    <x v="29"/>
    <n v="13"/>
    <s v="lctnhier_table_id             "/>
    <s v=""/>
    <n v="0"/>
    <n v="0"/>
    <n v="0"/>
    <n v="13"/>
    <s v="DECIMAL"/>
    <n v="10"/>
    <n v="0"/>
    <s v="lctnhier_table_id               "/>
    <s v="DECIMAL(10,0)                   "/>
    <s v="        lctnhier_table_id               DECIMAL(10,0)                   NOT NULL,"/>
  </r>
  <r>
    <x v="0"/>
    <x v="30"/>
    <n v="0"/>
    <s v="location_key                  "/>
    <s v=""/>
    <n v="0"/>
    <n v="0"/>
    <n v="0"/>
    <n v="0"/>
    <s v="INTEGER"/>
    <n v="4"/>
    <n v="0"/>
    <s v="location_key                    "/>
    <s v="INTEGER                         "/>
    <s v="        rowguid                     UNIQUEIDENTIFIER ROWGUIDCOL    NOT NULL DEFAULT NEWSEQUENTIALID(),_x000d_        version_number              ROWVERSION_x000d_    )_x000d_END TRY_x000d_BEGIN CATCH_x000d_    EXEC dbo.PrintError_x000d_    EXEC dbo.LogError_x000d_END CATCH_x000d__x000d_PRINT '-- coa_db.location'_x000d_BEGIN TRY_x000d_    CREATE TABLE coa_db.location_x000d_    (_x000d_        location_key                    INTEGER                         NOT NULL,"/>
  </r>
  <r>
    <x v="0"/>
    <x v="30"/>
    <n v="1"/>
    <s v="location                      "/>
    <s v="char"/>
    <n v="6"/>
    <m/>
    <n v="0"/>
    <n v="1"/>
    <s v="CHARACTER"/>
    <n v="6"/>
    <n v="0"/>
    <s v="[location]                      "/>
    <s v="CHAR(6)                         "/>
    <s v="        [location]                      CHAR(6)                         NOT NULL,"/>
  </r>
  <r>
    <x v="0"/>
    <x v="30"/>
    <n v="2"/>
    <s v="most_recent_flag              "/>
    <s v=""/>
    <n v="0"/>
    <n v="0"/>
    <n v="0"/>
    <n v="2"/>
    <s v="CHARACTER"/>
    <n v="1"/>
    <n v="0"/>
    <s v="most_recent_flag                "/>
    <s v="CHAR(1)                         "/>
    <s v="        most_recent_flag                CHAR(1)                         NOT NULL,"/>
  </r>
  <r>
    <x v="0"/>
    <x v="30"/>
    <n v="3"/>
    <s v="start_effective_date          "/>
    <s v="smalldatetime"/>
    <n v="4"/>
    <n v="0"/>
    <n v="1"/>
    <n v="3"/>
    <s v="TIMESTAMP"/>
    <n v="10"/>
    <n v="6"/>
    <s v="start_effective_date            "/>
    <s v="DATETIME2                       "/>
    <s v="        start_effective_date            DATETIME2                           NULL,"/>
  </r>
  <r>
    <x v="0"/>
    <x v="30"/>
    <n v="4"/>
    <s v="end_effective_date            "/>
    <s v=""/>
    <n v="0"/>
    <n v="0"/>
    <n v="0"/>
    <n v="4"/>
    <s v="TIMESTAMP"/>
    <n v="10"/>
    <n v="6"/>
    <s v="end_effective_date              "/>
    <s v="DATETIME2                       "/>
    <s v="        end_effective_date              DATETIME2                       NOT NULL,"/>
  </r>
  <r>
    <x v="0"/>
    <x v="30"/>
    <n v="5"/>
    <s v="last_activity_date            "/>
    <s v=""/>
    <n v="0"/>
    <n v="0"/>
    <n v="0"/>
    <n v="5"/>
    <s v="TIMESTAMP"/>
    <n v="10"/>
    <n v="0"/>
    <s v="last_activity_date              "/>
    <s v="DATETIME2                       "/>
    <s v="        last_activity_date              DATETIME2                       NOT NULL,"/>
  </r>
  <r>
    <x v="0"/>
    <x v="30"/>
    <n v="6"/>
    <s v="status                        "/>
    <s v=""/>
    <n v="0"/>
    <n v="0"/>
    <n v="0"/>
    <n v="6"/>
    <s v="CHARACTER"/>
    <n v="1"/>
    <n v="0"/>
    <s v="[status]                        "/>
    <s v="CHAR(1)                         "/>
    <s v="        [status]                        CHAR(1)                         NOT NULL,"/>
  </r>
  <r>
    <x v="0"/>
    <x v="30"/>
    <n v="7"/>
    <s v="location_title                "/>
    <s v=""/>
    <n v="0"/>
    <n v="0"/>
    <n v="0"/>
    <n v="7"/>
    <s v="VARCHAR"/>
    <n v="35"/>
    <n v="0"/>
    <s v="location_title                  "/>
    <s v="VARCHAR(35)                     "/>
    <s v="        location_title                  VARCHAR(35)                     NOT NULL,"/>
  </r>
  <r>
    <x v="0"/>
    <x v="30"/>
    <n v="8"/>
    <s v="refresh_date                  "/>
    <s v="smalldatetime"/>
    <m/>
    <m/>
    <n v="0"/>
    <n v="8"/>
    <s v="TIMESTAMP"/>
    <n v="10"/>
    <n v="6"/>
    <s v="refresh_date                    "/>
    <s v="DATETIME2                       "/>
    <s v="        refresh_date                    DATETIME2                       NOT NULL,"/>
  </r>
  <r>
    <x v="0"/>
    <x v="31"/>
    <n v="0"/>
    <s v="month_key                     "/>
    <s v=""/>
    <n v="0"/>
    <n v="0"/>
    <n v="0"/>
    <n v="0"/>
    <s v="INTEGER"/>
    <n v="4"/>
    <n v="0"/>
    <s v="month_key                       "/>
    <s v="INTEGER                         "/>
    <s v="        rowguid                     UNIQUEIDENTIFIER ROWGUIDCOL    NOT NULL DEFAULT NEWSEQUENTIALID(),_x000d_        version_number              ROWVERSION_x000d_    )_x000d_END TRY_x000d_BEGIN CATCH_x000d_    EXEC dbo.PrintError_x000d_    EXEC dbo.LogError_x000d_END CATCH_x000d__x000d_PRINT '-- coa_db.month'_x000d_BEGIN TRY_x000d_    CREATE TABLE coa_db.month_x000d_    (_x000d_        month_key                       INTEGER                         NOT NULL,"/>
  </r>
  <r>
    <x v="0"/>
    <x v="31"/>
    <n v="1"/>
    <s v="month_end_date                "/>
    <s v=""/>
    <n v="0"/>
    <n v="0"/>
    <n v="0"/>
    <n v="1"/>
    <s v="TIMESTAMP"/>
    <n v="10"/>
    <n v="6"/>
    <s v="month_end_date                  "/>
    <s v="DATETIME2                       "/>
    <s v="        month_end_date                  DATETIME2                       NOT NULL,"/>
  </r>
  <r>
    <x v="0"/>
    <x v="31"/>
    <n v="2"/>
    <s v="special_fiscal_period_flag    "/>
    <s v=""/>
    <n v="0"/>
    <n v="0"/>
    <n v="0"/>
    <n v="2"/>
    <s v="CHARACTER"/>
    <n v="1"/>
    <n v="0"/>
    <s v="special_fiscal_period_flag      "/>
    <s v="CHAR(1)                         "/>
    <s v="        special_fiscal_period_flag      CHAR(1)                         NOT NULL,"/>
  </r>
  <r>
    <x v="0"/>
    <x v="31"/>
    <n v="3"/>
    <s v="month_num                     "/>
    <s v=""/>
    <n v="0"/>
    <n v="0"/>
    <n v="0"/>
    <n v="3"/>
    <s v="SMALLINT"/>
    <n v="2"/>
    <n v="0"/>
    <s v="month_num                       "/>
    <s v="SMALLINT                        "/>
    <s v="        month_num                       SMALLINT                        NOT NULL,"/>
  </r>
  <r>
    <x v="0"/>
    <x v="31"/>
    <n v="4"/>
    <s v="month_num_overall             "/>
    <s v=""/>
    <n v="0"/>
    <n v="0"/>
    <n v="0"/>
    <n v="4"/>
    <s v="INTEGER"/>
    <n v="4"/>
    <n v="0"/>
    <s v="month_num_overall               "/>
    <s v="INTEGER                         "/>
    <s v="        month_num_overall               INTEGER                         NOT NULL,"/>
  </r>
  <r>
    <x v="0"/>
    <x v="31"/>
    <n v="5"/>
    <s v="month_name                    "/>
    <s v=""/>
    <n v="0"/>
    <n v="0"/>
    <n v="0"/>
    <n v="5"/>
    <s v="CHARACTER"/>
    <n v="10"/>
    <n v="0"/>
    <s v="month_name                      "/>
    <s v="CHAR(10)                        "/>
    <s v="        month_name                      CHAR(10)                        NOT NULL,"/>
  </r>
  <r>
    <x v="0"/>
    <x v="31"/>
    <n v="6"/>
    <s v="month_abbrev                  "/>
    <s v=""/>
    <n v="0"/>
    <n v="0"/>
    <n v="0"/>
    <n v="6"/>
    <s v="CHARACTER"/>
    <n v="3"/>
    <n v="0"/>
    <s v="month_abbrev                    "/>
    <s v="CHAR(3)                         "/>
    <s v="        month_abbrev                    CHAR(3)                         NOT NULL,"/>
  </r>
  <r>
    <x v="0"/>
    <x v="31"/>
    <n v="7"/>
    <s v="cal_quarter                   "/>
    <s v=""/>
    <n v="0"/>
    <n v="0"/>
    <n v="0"/>
    <n v="7"/>
    <s v="SMALLINT"/>
    <n v="2"/>
    <n v="0"/>
    <s v="cal_quarter                     "/>
    <s v="SMALLINT                        "/>
    <s v="        cal_quarter                     SMALLINT                        NOT NULL,"/>
  </r>
  <r>
    <x v="0"/>
    <x v="31"/>
    <n v="8"/>
    <s v="cal_year                      "/>
    <s v=""/>
    <n v="0"/>
    <n v="0"/>
    <n v="0"/>
    <n v="8"/>
    <s v="INTEGER"/>
    <n v="4"/>
    <n v="0"/>
    <s v="cal_year                        "/>
    <s v="INTEGER                         "/>
    <s v="        cal_year                        INTEGER                         NOT NULL,"/>
  </r>
  <r>
    <x v="0"/>
    <x v="31"/>
    <n v="9"/>
    <s v="cal_year_month                "/>
    <s v="int"/>
    <n v="4"/>
    <m/>
    <n v="0"/>
    <n v="9"/>
    <s v="INTEGER"/>
    <n v="4"/>
    <n v="0"/>
    <s v="cal_year_month                  "/>
    <s v="INTEGER                         "/>
    <s v="        cal_year_month                  INTEGER                         NOT NULL,"/>
  </r>
  <r>
    <x v="0"/>
    <x v="31"/>
    <n v="10"/>
    <s v="fiscal_month                  "/>
    <s v=""/>
    <n v="0"/>
    <n v="0"/>
    <n v="0"/>
    <n v="10"/>
    <s v="SMALLINT"/>
    <n v="2"/>
    <n v="0"/>
    <s v="fiscal_month                    "/>
    <s v="SMALLINT                        "/>
    <s v="        fiscal_month                    SMALLINT                        NOT NULL,"/>
  </r>
  <r>
    <x v="0"/>
    <x v="31"/>
    <n v="11"/>
    <s v="fiscal_quarter                "/>
    <s v=""/>
    <n v="0"/>
    <n v="0"/>
    <n v="0"/>
    <n v="11"/>
    <s v="SMALLINT"/>
    <n v="2"/>
    <n v="0"/>
    <s v="fiscal_quarter                  "/>
    <s v="SMALLINT                        "/>
    <s v="        fiscal_quarter                  SMALLINT                        NOT NULL,"/>
  </r>
  <r>
    <x v="0"/>
    <x v="31"/>
    <n v="12"/>
    <s v="fiscal_year                   "/>
    <s v="tinyint"/>
    <n v="1"/>
    <m/>
    <n v="0"/>
    <n v="12"/>
    <s v="INTEGER"/>
    <n v="4"/>
    <n v="0"/>
    <s v="fiscal_year                     "/>
    <s v="INTEGER                         "/>
    <s v="        fiscal_year                     INTEGER                         NOT NULL,"/>
  </r>
  <r>
    <x v="0"/>
    <x v="31"/>
    <n v="13"/>
    <s v="fiscal_year_month             "/>
    <s v=""/>
    <n v="0"/>
    <n v="0"/>
    <n v="0"/>
    <n v="13"/>
    <s v="INTEGER"/>
    <n v="4"/>
    <n v="0"/>
    <s v="fiscal_year_month               "/>
    <s v="INTEGER                         "/>
    <s v="        fiscal_year_month               INTEGER                         NOT NULL,"/>
  </r>
  <r>
    <x v="0"/>
    <x v="32"/>
    <n v="0"/>
    <s v="parent_org                    "/>
    <s v=""/>
    <n v="0"/>
    <n v="0"/>
    <n v="0"/>
    <n v="0"/>
    <s v="CHARACTER"/>
    <n v="6"/>
    <n v="0"/>
    <s v="parent_org                      "/>
    <s v="CHAR(6)                         "/>
    <s v="        rowguid                     UNIQUEIDENTIFIER ROWGUIDCOL    NOT NULL DEFAULT NEWSEQUENTIALID(),_x000d_        version_number              ROWVERSION_x000d_    )_x000d_END TRY_x000d_BEGIN CATCH_x000d_    EXEC dbo.PrintError_x000d_    EXEC dbo.LogError_x000d_END CATCH_x000d__x000d_PRINT '-- coa_db.org_hierarchy'_x000d_BEGIN TRY_x000d_    CREATE TABLE coa_db.org_hierarchy_x000d_    (_x000d_        parent_org                      CHAR(6)                         NOT NULL,"/>
  </r>
  <r>
    <x v="0"/>
    <x v="32"/>
    <n v="1"/>
    <s v="subsidiary_org                "/>
    <s v=""/>
    <n v="0"/>
    <n v="0"/>
    <n v="0"/>
    <n v="1"/>
    <s v="CHARACTER"/>
    <n v="6"/>
    <n v="0"/>
    <s v="subsidiary_org                  "/>
    <s v="CHAR(6)                         "/>
    <s v="        subsidiary_org                  CHAR(6)                         NOT NULL,"/>
  </r>
  <r>
    <x v="0"/>
    <x v="32"/>
    <n v="2"/>
    <s v="number_of_levels              "/>
    <s v=""/>
    <n v="0"/>
    <n v="0"/>
    <n v="0"/>
    <n v="2"/>
    <s v="SMALLINT"/>
    <n v="2"/>
    <n v="0"/>
    <s v="number_of_levels                "/>
    <s v="SMALLINT                        "/>
    <s v="        number_of_levels                SMALLINT                        NOT NULL,"/>
  </r>
  <r>
    <x v="0"/>
    <x v="32"/>
    <n v="3"/>
    <s v="top_most_flag                 "/>
    <s v=""/>
    <n v="0"/>
    <n v="0"/>
    <n v="0"/>
    <n v="3"/>
    <s v="CHARACTER"/>
    <n v="1"/>
    <n v="0"/>
    <s v="top_most_flag                   "/>
    <s v="CHAR(1)                         "/>
    <s v="        top_most_flag                   CHAR(1)                         NOT NULL,"/>
  </r>
  <r>
    <x v="0"/>
    <x v="32"/>
    <n v="4"/>
    <s v="bottom_most_flag              "/>
    <s v=""/>
    <n v="0"/>
    <n v="0"/>
    <n v="0"/>
    <n v="4"/>
    <s v="CHARACTER"/>
    <n v="1"/>
    <n v="0"/>
    <s v="bottom_most_flag                "/>
    <s v="CHAR(1)                         "/>
    <s v="        bottom_most_flag                CHAR(1)                         NOT NULL,"/>
  </r>
  <r>
    <x v="0"/>
    <x v="33"/>
    <n v="0"/>
    <s v="organization_key              "/>
    <s v=""/>
    <n v="0"/>
    <n v="0"/>
    <n v="0"/>
    <n v="0"/>
    <s v="INTEGER"/>
    <n v="4"/>
    <n v="0"/>
    <s v="organization_key                "/>
    <s v="INTEGER                         "/>
    <s v="        rowguid                     UNIQUEIDENTIFIER ROWGUIDCOL    NOT NULL DEFAULT NEWSEQUENTIALID(),_x000d_        version_number              ROWVERSION_x000d_    )_x000d_END TRY_x000d_BEGIN CATCH_x000d_    EXEC dbo.PrintError_x000d_    EXEC dbo.LogError_x000d_END CATCH_x000d__x000d_PRINT '-- coa_db.organization'_x000d_BEGIN TRY_x000d_    CREATE TABLE coa_db.organization_x000d_    (_x000d_        organization_key                INTEGER                         NOT NULL,"/>
  </r>
  <r>
    <x v="0"/>
    <x v="33"/>
    <n v="1"/>
    <s v="organization                  "/>
    <s v="char"/>
    <n v="6"/>
    <m/>
    <n v="0"/>
    <n v="1"/>
    <s v="CHARACTER"/>
    <n v="6"/>
    <n v="0"/>
    <s v="organization                    "/>
    <s v="CHAR(6)                         "/>
    <s v="        organization                    CHAR(6)                         NOT NULL,"/>
  </r>
  <r>
    <x v="0"/>
    <x v="33"/>
    <n v="2"/>
    <s v="most_recent_flag              "/>
    <s v=""/>
    <n v="0"/>
    <n v="0"/>
    <n v="0"/>
    <n v="2"/>
    <s v="CHARACTER"/>
    <n v="1"/>
    <n v="0"/>
    <s v="most_recent_flag                "/>
    <s v="CHAR(1)                         "/>
    <s v="        most_recent_flag                CHAR(1)                         NOT NULL,"/>
  </r>
  <r>
    <x v="0"/>
    <x v="33"/>
    <n v="3"/>
    <s v="start_effective_date          "/>
    <s v="smalldatetime"/>
    <n v="4"/>
    <n v="0"/>
    <n v="1"/>
    <n v="3"/>
    <s v="TIMESTAMP"/>
    <n v="10"/>
    <n v="6"/>
    <s v="start_effective_date            "/>
    <s v="DATETIME2                       "/>
    <s v="        start_effective_date            DATETIME2                           NULL,"/>
  </r>
  <r>
    <x v="0"/>
    <x v="33"/>
    <n v="4"/>
    <s v="end_effective_date            "/>
    <s v=""/>
    <n v="0"/>
    <n v="0"/>
    <n v="0"/>
    <n v="4"/>
    <s v="TIMESTAMP"/>
    <n v="10"/>
    <n v="6"/>
    <s v="end_effective_date              "/>
    <s v="DATETIME2                       "/>
    <s v="        end_effective_date              DATETIME2                       NOT NULL,"/>
  </r>
  <r>
    <x v="0"/>
    <x v="33"/>
    <n v="5"/>
    <s v="last_activity_date            "/>
    <s v=""/>
    <n v="0"/>
    <n v="0"/>
    <n v="0"/>
    <n v="5"/>
    <s v="TIMESTAMP"/>
    <n v="10"/>
    <n v="0"/>
    <s v="last_activity_date              "/>
    <s v="DATETIME2                       "/>
    <s v="        last_activity_date              DATETIME2                       NOT NULL,"/>
  </r>
  <r>
    <x v="0"/>
    <x v="33"/>
    <n v="6"/>
    <s v="status                        "/>
    <s v=""/>
    <n v="0"/>
    <n v="0"/>
    <n v="0"/>
    <n v="6"/>
    <s v="CHARACTER"/>
    <n v="1"/>
    <n v="0"/>
    <s v="[status]                        "/>
    <s v="CHAR(1)                         "/>
    <s v="        [status]                        CHAR(1)                         NOT NULL,"/>
  </r>
  <r>
    <x v="0"/>
    <x v="33"/>
    <n v="7"/>
    <s v="organization_title            "/>
    <s v="char"/>
    <n v="35"/>
    <m/>
    <n v="0"/>
    <n v="7"/>
    <s v="VARCHAR"/>
    <n v="35"/>
    <n v="0"/>
    <s v="organization_title              "/>
    <s v="VARCHAR(35)                     "/>
    <s v="        organization_title              VARCHAR(35)                     NOT NULL,"/>
  </r>
  <r>
    <x v="0"/>
    <x v="33"/>
    <n v="8"/>
    <s v="department_level_ind          "/>
    <s v=""/>
    <n v="0"/>
    <n v="0"/>
    <n v="0"/>
    <n v="8"/>
    <s v="CHARACTER"/>
    <n v="10"/>
    <n v="0"/>
    <s v="department_level_ind            "/>
    <s v="CHAR(10)                        "/>
    <s v="        department_level_ind            CHAR(10)                        NOT NULL,"/>
  </r>
  <r>
    <x v="0"/>
    <x v="33"/>
    <n v="9"/>
    <s v="manager_pid                   "/>
    <s v=""/>
    <n v="0"/>
    <n v="0"/>
    <n v="0"/>
    <n v="9"/>
    <s v="CHARACTER"/>
    <n v="9"/>
    <n v="0"/>
    <s v="manager_pid                     "/>
    <s v="CHAR(9)                         "/>
    <s v="        manager_pid                     CHAR(9)                         NOT NULL,"/>
  </r>
  <r>
    <x v="0"/>
    <x v="33"/>
    <n v="10"/>
    <s v="manager_int_ref_id            "/>
    <s v=""/>
    <n v="0"/>
    <n v="0"/>
    <n v="0"/>
    <n v="10"/>
    <s v="DECIMAL"/>
    <n v="10"/>
    <n v="0"/>
    <s v="manager_int_ref_id              "/>
    <s v="DECIMAL(10,0)                   "/>
    <s v="        manager_int_ref_id              DECIMAL(10,0)                   NOT NULL,"/>
  </r>
  <r>
    <x v="0"/>
    <x v="33"/>
    <n v="11"/>
    <s v="manager_name                  "/>
    <s v=""/>
    <n v="0"/>
    <n v="0"/>
    <n v="0"/>
    <n v="11"/>
    <s v="VARCHAR"/>
    <n v="35"/>
    <n v="0"/>
    <s v="manager_name                    "/>
    <s v="VARCHAR(35)                     "/>
    <s v="        manager_name                    VARCHAR(35)                     NOT NULL,"/>
  </r>
  <r>
    <x v="0"/>
    <x v="33"/>
    <n v="12"/>
    <s v="manager_mail_code             "/>
    <s v=""/>
    <n v="0"/>
    <n v="0"/>
    <n v="0"/>
    <n v="12"/>
    <s v="CHARACTER"/>
    <n v="6"/>
    <n v="0"/>
    <s v="manager_mail_code               "/>
    <s v="CHAR(6)                         "/>
    <s v="        manager_mail_code               CHAR(6)                         NOT NULL,"/>
  </r>
  <r>
    <x v="0"/>
    <x v="33"/>
    <n v="13"/>
    <s v="org_hierarchy_level1          "/>
    <s v=""/>
    <n v="0"/>
    <n v="0"/>
    <n v="0"/>
    <n v="13"/>
    <s v="CHARACTER"/>
    <n v="6"/>
    <n v="0"/>
    <s v="org_hierarchy_level1            "/>
    <s v="CHAR(6)                         "/>
    <s v="        org_hierarchy_level1            CHAR(6)                         NOT NULL,"/>
  </r>
  <r>
    <x v="0"/>
    <x v="33"/>
    <n v="14"/>
    <s v="ucop_account_number           "/>
    <s v=""/>
    <n v="0"/>
    <n v="0"/>
    <n v="0"/>
    <n v="14"/>
    <s v="CHARACTER"/>
    <n v="6"/>
    <n v="0"/>
    <s v="ucop_account_number             "/>
    <s v="CHAR(6)                         "/>
    <s v="        ucop_account_number             CHAR(6)                         NOT NULL,"/>
  </r>
  <r>
    <x v="0"/>
    <x v="33"/>
    <n v="15"/>
    <s v="ucop_account_name             "/>
    <s v=""/>
    <n v="0"/>
    <n v="0"/>
    <n v="0"/>
    <n v="15"/>
    <s v="VARCHAR"/>
    <n v="35"/>
    <n v="0"/>
    <s v="ucop_account_name               "/>
    <s v="VARCHAR(35)                     "/>
    <s v="        ucop_account_name               VARCHAR(35)                     NOT NULL,"/>
  </r>
  <r>
    <x v="0"/>
    <x v="33"/>
    <n v="16"/>
    <s v="annual_report_code            "/>
    <s v=""/>
    <n v="0"/>
    <n v="0"/>
    <n v="0"/>
    <n v="16"/>
    <s v="CHARACTER"/>
    <n v="6"/>
    <n v="0"/>
    <s v="annual_report_code              "/>
    <s v="CHAR(6)                         "/>
    <s v="        annual_report_code              CHAR(6)                         NOT NULL,"/>
  </r>
  <r>
    <x v="0"/>
    <x v="33"/>
    <n v="17"/>
    <s v="uniform_acctg_str_cd          "/>
    <s v=""/>
    <n v="0"/>
    <n v="0"/>
    <n v="0"/>
    <n v="17"/>
    <s v="CHARACTER"/>
    <n v="6"/>
    <n v="0"/>
    <s v="uniform_acctg_str_cd            "/>
    <s v="CHAR(6)                         "/>
    <s v="        uniform_acctg_str_cd            CHAR(6)                         NOT NULL,"/>
  </r>
  <r>
    <x v="0"/>
    <x v="33"/>
    <n v="18"/>
    <s v="academic_discipline_cd        "/>
    <s v=""/>
    <n v="0"/>
    <n v="0"/>
    <n v="0"/>
    <n v="18"/>
    <s v="CHARACTER"/>
    <n v="3"/>
    <n v="0"/>
    <s v="academic_discipline_cd          "/>
    <s v="CHAR(3)                         "/>
    <s v="        academic_discipline_cd          CHAR(3)                         NOT NULL,"/>
  </r>
  <r>
    <x v="0"/>
    <x v="33"/>
    <n v="19"/>
    <s v="refresh_date                  "/>
    <s v="smalldatetime"/>
    <m/>
    <m/>
    <n v="0"/>
    <n v="19"/>
    <s v="TIMESTAMP"/>
    <n v="10"/>
    <n v="6"/>
    <s v="refresh_date                    "/>
    <s v="DATETIME2                       "/>
    <s v="        refresh_date                    DATETIME2                       NOT NULL,"/>
  </r>
  <r>
    <x v="0"/>
    <x v="34"/>
    <n v="0"/>
    <s v="unvrs_code                    "/>
    <s v=""/>
    <n v="0"/>
    <n v="0"/>
    <n v="0"/>
    <n v="0"/>
    <s v="CHARACTER"/>
    <n v="2"/>
    <n v="0"/>
    <s v="unvrs_code                      "/>
    <s v="CHAR(2)                         "/>
    <s v="        rowguid                     UNIQUEIDENTIFIER ROWGUIDCOL    NOT NULL DEFAULT NEWSEQUENTIALID(),_x000d_        version_number              ROWVERSION_x000d_    )_x000d_END TRY_x000d_BEGIN CATCH_x000d_    EXEC dbo.PrintError_x000d_    EXEC dbo.LogError_x000d_END CATCH_x000d__x000d_PRINT '-- coa_db.orgn_table'_x000d_BEGIN TRY_x000d_    CREATE TABLE coa_db.orgn_table_x000d_    (_x000d_        unvrs_code                      CHAR(2)                         NOT NULL,"/>
  </r>
  <r>
    <x v="0"/>
    <x v="34"/>
    <n v="1"/>
    <s v="coa_code                      "/>
    <s v=""/>
    <n v="0"/>
    <n v="0"/>
    <n v="0"/>
    <n v="1"/>
    <s v="CHARACTER"/>
    <n v="1"/>
    <n v="0"/>
    <s v="coa_code                        "/>
    <s v="CHAR(1)                         "/>
    <s v="        coa_code                        CHAR(1)                         NOT NULL,"/>
  </r>
  <r>
    <x v="0"/>
    <x v="34"/>
    <n v="2"/>
    <s v="orgn_code                     "/>
    <s v="char"/>
    <n v="6"/>
    <m/>
    <n v="0"/>
    <n v="2"/>
    <s v="CHARACTER"/>
    <n v="6"/>
    <n v="0"/>
    <s v="orgn_code                       "/>
    <s v="CHAR(6)                         "/>
    <s v="        orgn_code                       CHAR(6)                         NOT NULL,"/>
  </r>
  <r>
    <x v="0"/>
    <x v="34"/>
    <n v="3"/>
    <s v="start_date                    "/>
    <s v="smalldatetime"/>
    <n v="4"/>
    <n v="0"/>
    <n v="1"/>
    <n v="3"/>
    <s v="TIMESTAMP"/>
    <n v="10"/>
    <n v="6"/>
    <s v="[start_date]                    "/>
    <s v="DATETIME2                       "/>
    <s v="        [start_date]                    DATETIME2                           NULL,"/>
  </r>
  <r>
    <x v="0"/>
    <x v="34"/>
    <n v="4"/>
    <s v="end_date                      "/>
    <s v="smalldatetime"/>
    <n v="4"/>
    <n v="0"/>
    <n v="1"/>
    <n v="4"/>
    <s v="DATE"/>
    <n v="4"/>
    <n v="0"/>
    <s v="end_date                        "/>
    <s v="DATE                            "/>
    <s v="        end_date                        DATE                                NULL,"/>
  </r>
  <r>
    <x v="0"/>
    <x v="34"/>
    <n v="5"/>
    <s v="last_actvy_date               "/>
    <s v=""/>
    <n v="0"/>
    <n v="0"/>
    <n v="0"/>
    <n v="5"/>
    <s v="DATE"/>
    <n v="4"/>
    <n v="0"/>
    <s v="last_actvy_date                 "/>
    <s v="DATE                            "/>
    <s v="        last_actvy_date                 DATE                            NOT NULL,"/>
  </r>
  <r>
    <x v="0"/>
    <x v="34"/>
    <n v="6"/>
    <s v="status                        "/>
    <s v=""/>
    <n v="0"/>
    <n v="0"/>
    <n v="0"/>
    <n v="6"/>
    <s v="CHARACTER"/>
    <n v="1"/>
    <n v="0"/>
    <s v="[status]                        "/>
    <s v="CHAR(1)                         "/>
    <s v="        [status]                        CHAR(1)                         NOT NULL,"/>
  </r>
  <r>
    <x v="0"/>
    <x v="34"/>
    <n v="7"/>
    <s v="user_code                     "/>
    <s v=""/>
    <n v="0"/>
    <n v="0"/>
    <n v="0"/>
    <n v="7"/>
    <s v="VARCHAR"/>
    <n v="8"/>
    <n v="0"/>
    <s v="user_code                       "/>
    <s v="VARCHAR(8)                      "/>
    <s v="        user_code                       VARCHAR(8)                      NOT NULL,"/>
  </r>
  <r>
    <x v="0"/>
    <x v="34"/>
    <n v="8"/>
    <s v="orgn_code_title               "/>
    <s v="char"/>
    <n v="35"/>
    <m/>
    <n v="0"/>
    <n v="8"/>
    <s v="VARCHAR"/>
    <n v="35"/>
    <n v="0"/>
    <s v="orgn_code_title                 "/>
    <s v="VARCHAR(35)                     "/>
    <s v="        orgn_code_title                 VARCHAR(35)                     NOT NULL,"/>
  </r>
  <r>
    <x v="0"/>
    <x v="34"/>
    <n v="9"/>
    <s v="pred_orgn_code                "/>
    <s v="char"/>
    <n v="6"/>
    <m/>
    <n v="0"/>
    <n v="9"/>
    <s v="CHARACTER"/>
    <n v="6"/>
    <n v="0"/>
    <s v="pred_orgn_code                  "/>
    <s v="CHAR(6)                         "/>
    <s v="        pred_orgn_code                  CHAR(6)                         NOT NULL,"/>
  </r>
  <r>
    <x v="0"/>
    <x v="34"/>
    <n v="10"/>
    <s v="data_entry_ind                "/>
    <s v=""/>
    <n v="0"/>
    <n v="0"/>
    <n v="0"/>
    <n v="10"/>
    <s v="CHARACTER"/>
    <n v="1"/>
    <n v="0"/>
    <s v="data_entry_ind                  "/>
    <s v="CHAR(1)                         "/>
    <s v="        data_entry_ind                  CHAR(1)                         NOT NULL,"/>
  </r>
  <r>
    <x v="0"/>
    <x v="34"/>
    <n v="11"/>
    <s v="dflt_fund_code                "/>
    <s v=""/>
    <n v="0"/>
    <n v="0"/>
    <n v="0"/>
    <n v="11"/>
    <s v="CHARACTER"/>
    <n v="6"/>
    <n v="0"/>
    <s v="dflt_fund_code                  "/>
    <s v="CHAR(6)                         "/>
    <s v="        dflt_fund_code                  CHAR(6)                         NOT NULL,"/>
  </r>
  <r>
    <x v="0"/>
    <x v="34"/>
    <n v="12"/>
    <s v="dflt_prog_code                "/>
    <s v=""/>
    <n v="0"/>
    <n v="0"/>
    <n v="0"/>
    <n v="12"/>
    <s v="CHARACTER"/>
    <n v="6"/>
    <n v="0"/>
    <s v="dflt_prog_code                  "/>
    <s v="CHAR(6)                         "/>
    <s v="        dflt_prog_code                  CHAR(6)                         NOT NULL,"/>
  </r>
  <r>
    <x v="0"/>
    <x v="34"/>
    <n v="13"/>
    <s v="dftl_actv_code                "/>
    <s v=""/>
    <n v="0"/>
    <n v="0"/>
    <n v="0"/>
    <n v="13"/>
    <s v="CHARACTER"/>
    <n v="6"/>
    <n v="0"/>
    <s v="dftl_actv_code                  "/>
    <s v="CHAR(6)                         "/>
    <s v="        dftl_actv_code                  CHAR(6)                         NOT NULL,"/>
  </r>
  <r>
    <x v="0"/>
    <x v="34"/>
    <n v="14"/>
    <s v="dflt_lctn_code                "/>
    <s v=""/>
    <n v="0"/>
    <n v="0"/>
    <n v="0"/>
    <n v="14"/>
    <s v="CHARACTER"/>
    <n v="6"/>
    <n v="0"/>
    <s v="dflt_lctn_code                  "/>
    <s v="CHAR(6)                         "/>
    <s v="        dflt_lctn_code                  CHAR(6)                         NOT NULL,"/>
  </r>
  <r>
    <x v="0"/>
    <x v="34"/>
    <n v="15"/>
    <s v="cmbnd_cntrl_ind               "/>
    <s v=""/>
    <n v="0"/>
    <n v="0"/>
    <n v="0"/>
    <n v="15"/>
    <s v="CHARACTER"/>
    <n v="1"/>
    <n v="0"/>
    <s v="cmbnd_cntrl_ind                 "/>
    <s v="CHAR(1)                         "/>
    <s v="        cmbnd_cntrl_ind                 CHAR(1)                         NOT NULL,"/>
  </r>
  <r>
    <x v="0"/>
    <x v="34"/>
    <n v="16"/>
    <s v="bdgt_cntrl_orgn               "/>
    <s v=""/>
    <n v="0"/>
    <n v="0"/>
    <n v="0"/>
    <n v="16"/>
    <s v="CHARACTER"/>
    <n v="6"/>
    <n v="0"/>
    <s v="bdgt_cntrl_orgn                 "/>
    <s v="CHAR(6)                         "/>
    <s v="        bdgt_cntrl_orgn                 CHAR(6)                         NOT NULL,"/>
  </r>
  <r>
    <x v="0"/>
    <x v="34"/>
    <n v="17"/>
    <s v="encmbr_plcy_ind               "/>
    <s v=""/>
    <n v="0"/>
    <n v="0"/>
    <n v="0"/>
    <n v="17"/>
    <s v="CHARACTER"/>
    <n v="2"/>
    <n v="0"/>
    <s v="encmbr_plcy_ind                 "/>
    <s v="CHAR(2)                         "/>
    <s v="        encmbr_plcy_ind                 CHAR(2)                         NOT NULL,"/>
  </r>
  <r>
    <x v="0"/>
    <x v="34"/>
    <n v="18"/>
    <s v="mgr_intrl_ref_id              "/>
    <s v=""/>
    <n v="0"/>
    <n v="0"/>
    <n v="0"/>
    <n v="18"/>
    <s v="DECIMAL"/>
    <n v="10"/>
    <n v="0"/>
    <s v="mgr_intrl_ref_id                "/>
    <s v="DECIMAL(10,0)                   "/>
    <s v="        mgr_intrl_ref_id                DECIMAL(10,0)                   NOT NULL,"/>
  </r>
  <r>
    <x v="0"/>
    <x v="34"/>
    <n v="19"/>
    <s v="encmbr_ldgr_ind               "/>
    <s v=""/>
    <n v="0"/>
    <n v="0"/>
    <n v="0"/>
    <n v="19"/>
    <s v="CHARACTER"/>
    <n v="1"/>
    <n v="0"/>
    <s v="encmbr_ldgr_ind                 "/>
    <s v="CHAR(1)                         "/>
    <s v="        encmbr_ldgr_ind                 CHAR(1)                         NOT NULL,"/>
  </r>
  <r>
    <x v="0"/>
    <x v="34"/>
    <n v="20"/>
    <s v="encmbr_ldgr_user              "/>
    <s v=""/>
    <n v="0"/>
    <n v="0"/>
    <n v="0"/>
    <n v="20"/>
    <s v="VARCHAR"/>
    <n v="8"/>
    <n v="0"/>
    <s v="encmbr_ldgr_user                "/>
    <s v="VARCHAR(8)                      "/>
    <s v="        encmbr_ldgr_user                VARCHAR(8)                      NOT NULL,"/>
  </r>
  <r>
    <x v="0"/>
    <x v="34"/>
    <n v="21"/>
    <s v="oper_ldgr_ind                 "/>
    <s v=""/>
    <n v="0"/>
    <n v="0"/>
    <n v="0"/>
    <n v="21"/>
    <s v="CHARACTER"/>
    <n v="1"/>
    <n v="0"/>
    <s v="oper_ldgr_ind                   "/>
    <s v="CHAR(1)                         "/>
    <s v="        oper_ldgr_ind                   CHAR(1)                         NOT NULL,"/>
  </r>
  <r>
    <x v="0"/>
    <x v="34"/>
    <n v="22"/>
    <s v="oper_ldgr_user                "/>
    <s v=""/>
    <n v="0"/>
    <n v="0"/>
    <n v="0"/>
    <n v="22"/>
    <s v="VARCHAR"/>
    <n v="8"/>
    <n v="0"/>
    <s v="oper_ldgr_user                  "/>
    <s v="VARCHAR(8)                      "/>
    <s v="        oper_ldgr_user                  VARCHAR(8)                      NOT NULL,"/>
  </r>
  <r>
    <x v="0"/>
    <x v="34"/>
    <n v="23"/>
    <s v="dept_lvl_ind                  "/>
    <s v=""/>
    <n v="0"/>
    <n v="0"/>
    <n v="0"/>
    <n v="23"/>
    <s v="CHARACTER"/>
    <n v="1"/>
    <n v="0"/>
    <s v="dept_lvl_ind                    "/>
    <s v="CHAR(1)                         "/>
    <s v="        dept_lvl_ind                    CHAR(1)                         NOT NULL,"/>
  </r>
  <r>
    <x v="0"/>
    <x v="34"/>
    <n v="24"/>
    <s v="refresh_date                  "/>
    <s v="smalldatetime"/>
    <m/>
    <m/>
    <n v="0"/>
    <n v="24"/>
    <s v="TIMESTAMP"/>
    <n v="10"/>
    <n v="6"/>
    <s v="refresh_date                    "/>
    <s v="DATETIME2                       "/>
    <s v="        refresh_date                    DATETIME2                       NOT NULL,"/>
  </r>
  <r>
    <x v="0"/>
    <x v="34"/>
    <n v="25"/>
    <s v="orgn_table_id                 "/>
    <s v=""/>
    <n v="0"/>
    <n v="0"/>
    <n v="0"/>
    <n v="25"/>
    <s v="DECIMAL"/>
    <n v="10"/>
    <n v="0"/>
    <s v="orgn_table_id                   "/>
    <s v="DECIMAL(10,0)                   "/>
    <s v="        orgn_table_id                   DECIMAL(10,0)                   NOT NULL,"/>
  </r>
  <r>
    <x v="0"/>
    <x v="35"/>
    <n v="0"/>
    <s v="orgn_code                     "/>
    <s v="char"/>
    <n v="6"/>
    <m/>
    <n v="0"/>
    <n v="0"/>
    <s v="CHARACTER"/>
    <n v="6"/>
    <n v="0"/>
    <s v="orgn_code                       "/>
    <s v="CHAR(6)                         "/>
    <s v="        rowguid                     UNIQUEIDENTIFIER ROWGUIDCOL    NOT NULL DEFAULT NEWSEQUENTIALID(),_x000d_        version_number              ROWVERSION_x000d_    )_x000d_END TRY_x000d_BEGIN CATCH_x000d_    EXEC dbo.PrintError_x000d_    EXEC dbo.LogError_x000d_END CATCH_x000d__x000d_PRINT '-- coa_db.orgnhier_table'_x000d_BEGIN TRY_x000d_    CREATE TABLE coa_db.orgnhier_table_x000d_    (_x000d_        orgn_code                       CHAR(6)                         NOT NULL,"/>
  </r>
  <r>
    <x v="0"/>
    <x v="35"/>
    <n v="1"/>
    <s v="top                           "/>
    <s v=""/>
    <n v="0"/>
    <n v="0"/>
    <n v="0"/>
    <n v="1"/>
    <s v="CHARACTER"/>
    <n v="1"/>
    <n v="0"/>
    <s v="[top]                           "/>
    <s v="CHAR(1)                         "/>
    <s v="        [top]                           CHAR(1)                         NOT NULL,"/>
  </r>
  <r>
    <x v="0"/>
    <x v="35"/>
    <n v="2"/>
    <s v="bottom                        "/>
    <s v=""/>
    <n v="0"/>
    <n v="0"/>
    <n v="0"/>
    <n v="2"/>
    <s v="CHARACTER"/>
    <n v="1"/>
    <n v="0"/>
    <s v="bottom                          "/>
    <s v="CHAR(1)                         "/>
    <s v="        bottom                          CHAR(1)                         NOT NULL,"/>
  </r>
  <r>
    <x v="0"/>
    <x v="35"/>
    <n v="3"/>
    <s v="code_level                    "/>
    <s v=""/>
    <n v="0"/>
    <n v="0"/>
    <n v="0"/>
    <n v="3"/>
    <s v="SMALLINT"/>
    <n v="2"/>
    <n v="0"/>
    <s v="code_level                      "/>
    <s v="SMALLINT                        "/>
    <s v="        code_level                      SMALLINT                        NOT NULL,"/>
  </r>
  <r>
    <x v="0"/>
    <x v="35"/>
    <n v="4"/>
    <s v="code_1                        "/>
    <s v=""/>
    <n v="0"/>
    <n v="0"/>
    <n v="0"/>
    <n v="4"/>
    <s v="CHARACTER"/>
    <n v="6"/>
    <n v="0"/>
    <s v="code_1                          "/>
    <s v="CHAR(6)                         "/>
    <s v="        code_1                          CHAR(6)                         NOT NULL,"/>
  </r>
  <r>
    <x v="0"/>
    <x v="35"/>
    <n v="5"/>
    <s v="code_2                        "/>
    <s v=""/>
    <n v="0"/>
    <n v="0"/>
    <n v="0"/>
    <n v="5"/>
    <s v="CHARACTER"/>
    <n v="6"/>
    <n v="0"/>
    <s v="code_2                          "/>
    <s v="CHAR(6)                         "/>
    <s v="        code_2                          CHAR(6)                         NOT NULL,"/>
  </r>
  <r>
    <x v="0"/>
    <x v="35"/>
    <n v="6"/>
    <s v="code_3                        "/>
    <s v=""/>
    <n v="0"/>
    <n v="0"/>
    <n v="0"/>
    <n v="6"/>
    <s v="CHARACTER"/>
    <n v="6"/>
    <n v="0"/>
    <s v="code_3                          "/>
    <s v="CHAR(6)                         "/>
    <s v="        code_3                          CHAR(6)                         NOT NULL,"/>
  </r>
  <r>
    <x v="0"/>
    <x v="35"/>
    <n v="7"/>
    <s v="code_4                        "/>
    <s v=""/>
    <n v="0"/>
    <n v="0"/>
    <n v="0"/>
    <n v="7"/>
    <s v="CHARACTER"/>
    <n v="6"/>
    <n v="0"/>
    <s v="code_4                          "/>
    <s v="CHAR(6)                         "/>
    <s v="        code_4                          CHAR(6)                         NOT NULL,"/>
  </r>
  <r>
    <x v="0"/>
    <x v="35"/>
    <n v="8"/>
    <s v="code_5                        "/>
    <s v=""/>
    <n v="0"/>
    <n v="0"/>
    <n v="0"/>
    <n v="8"/>
    <s v="CHARACTER"/>
    <n v="6"/>
    <n v="0"/>
    <s v="code_5                          "/>
    <s v="CHAR(6)                         "/>
    <s v="        code_5                          CHAR(6)                         NOT NULL,"/>
  </r>
  <r>
    <x v="0"/>
    <x v="35"/>
    <n v="9"/>
    <s v="code_6                        "/>
    <s v=""/>
    <n v="0"/>
    <n v="0"/>
    <n v="0"/>
    <n v="9"/>
    <s v="CHARACTER"/>
    <n v="6"/>
    <n v="0"/>
    <s v="code_6                          "/>
    <s v="CHAR(6)                         "/>
    <s v="        code_6                          CHAR(6)                         NOT NULL,"/>
  </r>
  <r>
    <x v="0"/>
    <x v="35"/>
    <n v="10"/>
    <s v="code_7                        "/>
    <s v=""/>
    <n v="0"/>
    <n v="0"/>
    <n v="0"/>
    <n v="10"/>
    <s v="CHARACTER"/>
    <n v="6"/>
    <n v="0"/>
    <s v="code_7                          "/>
    <s v="CHAR(6)                         "/>
    <s v="        code_7                          CHAR(6)                         NOT NULL,"/>
  </r>
  <r>
    <x v="0"/>
    <x v="35"/>
    <n v="11"/>
    <s v="code_8                        "/>
    <s v=""/>
    <n v="0"/>
    <n v="0"/>
    <n v="0"/>
    <n v="11"/>
    <s v="CHARACTER"/>
    <n v="6"/>
    <n v="0"/>
    <s v="code_8                          "/>
    <s v="CHAR(6)                         "/>
    <s v="        code_8                          CHAR(6)                         NOT NULL,"/>
  </r>
  <r>
    <x v="0"/>
    <x v="35"/>
    <n v="12"/>
    <s v="refresh_date                  "/>
    <s v="smalldatetime"/>
    <m/>
    <m/>
    <n v="0"/>
    <n v="12"/>
    <s v="TIMESTAMP"/>
    <n v="10"/>
    <n v="6"/>
    <s v="refresh_date                    "/>
    <s v="DATETIME2                       "/>
    <s v="        refresh_date                    DATETIME2                       NOT NULL,"/>
  </r>
  <r>
    <x v="0"/>
    <x v="35"/>
    <n v="13"/>
    <s v="orgnhier_table_id             "/>
    <s v=""/>
    <n v="0"/>
    <n v="0"/>
    <n v="0"/>
    <n v="13"/>
    <s v="DECIMAL"/>
    <n v="10"/>
    <n v="0"/>
    <s v="orgnhier_table_id               "/>
    <s v="DECIMAL(10,0)                   "/>
    <s v="        orgnhier_table_id               DECIMAL(10,0)                   NOT NULL,"/>
  </r>
  <r>
    <x v="0"/>
    <x v="36"/>
    <n v="0"/>
    <s v="unvrs_code                    "/>
    <s v=""/>
    <n v="0"/>
    <n v="0"/>
    <n v="0"/>
    <n v="0"/>
    <s v="CHARACTER"/>
    <n v="2"/>
    <n v="0"/>
    <s v="unvrs_code                      "/>
    <s v="CHAR(2)                         "/>
    <s v="        rowguid                     UNIQUEIDENTIFIER ROWGUIDCOL    NOT NULL DEFAULT NEWSEQUENTIALID(),_x000d_        version_number              ROWVERSION_x000d_    )_x000d_END TRY_x000d_BEGIN CATCH_x000d_    EXEC dbo.PrintError_x000d_    EXEC dbo.LogError_x000d_END CATCH_x000d__x000d_PRINT '-- coa_db.period_table'_x000d_BEGIN TRY_x000d_    CREATE TABLE coa_db.period_table_x000d_    (_x000d_        unvrs_code                      CHAR(2)                         NOT NULL,"/>
  </r>
  <r>
    <x v="0"/>
    <x v="36"/>
    <n v="1"/>
    <s v="coa_code                      "/>
    <s v=""/>
    <n v="0"/>
    <n v="0"/>
    <n v="0"/>
    <n v="1"/>
    <s v="CHARACTER"/>
    <n v="1"/>
    <n v="0"/>
    <s v="coa_code                        "/>
    <s v="CHAR(1)                         "/>
    <s v="        coa_code                        CHAR(1)                         NOT NULL,"/>
  </r>
  <r>
    <x v="0"/>
    <x v="36"/>
    <n v="2"/>
    <s v="full_accounting_period        "/>
    <s v="int"/>
    <n v="4"/>
    <m/>
    <n v="1"/>
    <n v="2"/>
    <s v="INTEGER"/>
    <n v="4"/>
    <n v="0"/>
    <s v="full_accounting_period          "/>
    <s v="INTEGER                         "/>
    <s v="        full_accounting_period          INTEGER                             NULL,"/>
  </r>
  <r>
    <x v="0"/>
    <x v="36"/>
    <n v="3"/>
    <s v="fscl_yr                       "/>
    <s v="tinyint"/>
    <n v="1"/>
    <m/>
    <n v="0"/>
    <n v="3"/>
    <s v="CHARACTER"/>
    <n v="2"/>
    <n v="0"/>
    <s v="fscl_yr                         "/>
    <s v="CHAR(2)                         "/>
    <s v="        fscl_yr                         CHAR(2)                         NOT NULL,"/>
  </r>
  <r>
    <x v="0"/>
    <x v="36"/>
    <n v="4"/>
    <s v="prd                           "/>
    <s v="smallint"/>
    <m/>
    <n v="0"/>
    <n v="0"/>
    <n v="4"/>
    <s v="CHARACTER"/>
    <n v="2"/>
    <n v="0"/>
    <s v="prd                             "/>
    <s v="CHAR(2)                         "/>
    <s v="        prd                             CHAR(2)                         NOT NULL,"/>
  </r>
  <r>
    <x v="0"/>
    <x v="36"/>
    <n v="5"/>
    <s v="prd_start_date                "/>
    <s v="smalldatetime"/>
    <n v="4"/>
    <n v="0"/>
    <n v="1"/>
    <n v="5"/>
    <s v="DATE"/>
    <n v="4"/>
    <n v="0"/>
    <s v="prd_start_date                  "/>
    <s v="DATE                            "/>
    <s v="        prd_start_date                  DATE                                NULL,"/>
  </r>
  <r>
    <x v="0"/>
    <x v="36"/>
    <n v="6"/>
    <s v="prd_end_date                  "/>
    <s v="smalldatetime"/>
    <n v="4"/>
    <n v="0"/>
    <n v="1"/>
    <n v="6"/>
    <s v="DATE"/>
    <n v="4"/>
    <n v="0"/>
    <s v="prd_end_date                    "/>
    <s v="DATE                            "/>
    <s v="        prd_end_date                    DATE                                NULL,"/>
  </r>
  <r>
    <x v="0"/>
    <x v="36"/>
    <n v="7"/>
    <s v="prd_status                    "/>
    <s v="char"/>
    <n v="1"/>
    <n v="0"/>
    <n v="0"/>
    <n v="7"/>
    <s v="CHARACTER"/>
    <n v="1"/>
    <n v="0"/>
    <s v="prd_status                      "/>
    <s v="CHAR(1)                         "/>
    <s v="        prd_status                      CHAR(1)                         NOT NULL,"/>
  </r>
  <r>
    <x v="0"/>
    <x v="36"/>
    <n v="8"/>
    <s v="end_of_qtr_ind                "/>
    <s v=""/>
    <n v="0"/>
    <n v="0"/>
    <n v="0"/>
    <n v="8"/>
    <s v="CHARACTER"/>
    <n v="1"/>
    <n v="0"/>
    <s v="end_of_qtr_ind                  "/>
    <s v="CHAR(1)                         "/>
    <s v="        end_of_qtr_ind                  CHAR(1)                         NOT NULL,"/>
  </r>
  <r>
    <x v="0"/>
    <x v="36"/>
    <n v="9"/>
    <s v="prd_purge_flag                "/>
    <s v=""/>
    <n v="0"/>
    <n v="0"/>
    <n v="0"/>
    <n v="9"/>
    <s v="CHARACTER"/>
    <n v="1"/>
    <n v="0"/>
    <s v="prd_purge_flag                  "/>
    <s v="CHAR(1)                         "/>
    <s v="        prd_purge_flag                  CHAR(1)                         NOT NULL,"/>
  </r>
  <r>
    <x v="0"/>
    <x v="36"/>
    <n v="10"/>
    <s v="refresh_date                  "/>
    <s v="smalldatetime"/>
    <m/>
    <m/>
    <n v="0"/>
    <n v="10"/>
    <s v="TIMESTAMP"/>
    <n v="10"/>
    <n v="6"/>
    <s v="refresh_date                    "/>
    <s v="DATETIME2                       "/>
    <s v="        refresh_date                    DATETIME2                       NOT NULL,"/>
  </r>
  <r>
    <x v="0"/>
    <x v="36"/>
    <n v="11"/>
    <s v="period_table_id               "/>
    <s v=""/>
    <n v="0"/>
    <n v="0"/>
    <n v="0"/>
    <n v="11"/>
    <s v="DECIMAL"/>
    <n v="10"/>
    <n v="0"/>
    <s v="period_table_id                 "/>
    <s v="DECIMAL(10,0)                   "/>
    <s v="        period_table_id                 DECIMAL(10,0)                   NOT NULL,"/>
  </r>
  <r>
    <x v="0"/>
    <x v="37"/>
    <n v="0"/>
    <s v="parent_prog                   "/>
    <s v=""/>
    <n v="0"/>
    <n v="0"/>
    <n v="0"/>
    <n v="0"/>
    <s v="CHARACTER"/>
    <n v="6"/>
    <n v="0"/>
    <s v="parent_prog                     "/>
    <s v="CHAR(6)                         "/>
    <s v="        rowguid                     UNIQUEIDENTIFIER ROWGUIDCOL    NOT NULL DEFAULT NEWSEQUENTIALID(),_x000d_        version_number              ROWVERSION_x000d_    )_x000d_END TRY_x000d_BEGIN CATCH_x000d_    EXEC dbo.PrintError_x000d_    EXEC dbo.LogError_x000d_END CATCH_x000d__x000d_PRINT '-- coa_db.prog_hierarchy'_x000d_BEGIN TRY_x000d_    CREATE TABLE coa_db.prog_hierarchy_x000d_    (_x000d_        parent_prog                     CHAR(6)                         NOT NULL,"/>
  </r>
  <r>
    <x v="0"/>
    <x v="37"/>
    <n v="1"/>
    <s v="subsidiary_prog               "/>
    <s v=""/>
    <n v="0"/>
    <n v="0"/>
    <n v="0"/>
    <n v="1"/>
    <s v="CHARACTER"/>
    <n v="6"/>
    <n v="0"/>
    <s v="subsidiary_prog                 "/>
    <s v="CHAR(6)                         "/>
    <s v="        subsidiary_prog                 CHAR(6)                         NOT NULL,"/>
  </r>
  <r>
    <x v="0"/>
    <x v="37"/>
    <n v="2"/>
    <s v="number_of_levels              "/>
    <s v=""/>
    <n v="0"/>
    <n v="0"/>
    <n v="0"/>
    <n v="2"/>
    <s v="SMALLINT"/>
    <n v="2"/>
    <n v="0"/>
    <s v="number_of_levels                "/>
    <s v="SMALLINT                        "/>
    <s v="        number_of_levels                SMALLINT                        NOT NULL,"/>
  </r>
  <r>
    <x v="0"/>
    <x v="37"/>
    <n v="3"/>
    <s v="top_most_flag                 "/>
    <s v=""/>
    <n v="0"/>
    <n v="0"/>
    <n v="0"/>
    <n v="3"/>
    <s v="CHARACTER"/>
    <n v="1"/>
    <n v="0"/>
    <s v="top_most_flag                   "/>
    <s v="CHAR(1)                         "/>
    <s v="        top_most_flag                   CHAR(1)                         NOT NULL,"/>
  </r>
  <r>
    <x v="0"/>
    <x v="37"/>
    <n v="4"/>
    <s v="bottom_most_flag              "/>
    <s v=""/>
    <n v="0"/>
    <n v="0"/>
    <n v="0"/>
    <n v="4"/>
    <s v="CHARACTER"/>
    <n v="1"/>
    <n v="0"/>
    <s v="bottom_most_flag                "/>
    <s v="CHAR(1)                         "/>
    <s v="        bottom_most_flag                CHAR(1)                         NOT NULL,"/>
  </r>
  <r>
    <x v="0"/>
    <x v="38"/>
    <n v="0"/>
    <s v="unvrs_code                    "/>
    <s v=""/>
    <n v="0"/>
    <n v="0"/>
    <n v="0"/>
    <n v="0"/>
    <s v="CHARACTER"/>
    <n v="2"/>
    <n v="0"/>
    <s v="unvrs_code                      "/>
    <s v="CHAR(2)                         "/>
    <s v="        rowguid                     UNIQUEIDENTIFIER ROWGUIDCOL    NOT NULL DEFAULT NEWSEQUENTIALID(),_x000d_        version_number              ROWVERSION_x000d_    )_x000d_END TRY_x000d_BEGIN CATCH_x000d_    EXEC dbo.PrintError_x000d_    EXEC dbo.LogError_x000d_END CATCH_x000d__x000d_PRINT '-- coa_db.prog_table'_x000d_BEGIN TRY_x000d_    CREATE TABLE coa_db.prog_table_x000d_    (_x000d_        unvrs_code                      CHAR(2)                         NOT NULL,"/>
  </r>
  <r>
    <x v="0"/>
    <x v="38"/>
    <n v="1"/>
    <s v="coa_code                      "/>
    <s v=""/>
    <n v="0"/>
    <n v="0"/>
    <n v="0"/>
    <n v="1"/>
    <s v="CHARACTER"/>
    <n v="1"/>
    <n v="0"/>
    <s v="coa_code                        "/>
    <s v="CHAR(1)                         "/>
    <s v="        coa_code                        CHAR(1)                         NOT NULL,"/>
  </r>
  <r>
    <x v="0"/>
    <x v="38"/>
    <n v="2"/>
    <s v="prog_code                     "/>
    <s v="char"/>
    <n v="6"/>
    <m/>
    <n v="0"/>
    <n v="2"/>
    <s v="CHARACTER"/>
    <n v="6"/>
    <n v="0"/>
    <s v="prog_code                       "/>
    <s v="CHAR(6)                         "/>
    <s v="        prog_code                       CHAR(6)                         NOT NULL,"/>
  </r>
  <r>
    <x v="0"/>
    <x v="38"/>
    <n v="3"/>
    <s v="start_date                    "/>
    <s v="smalldatetime"/>
    <n v="4"/>
    <n v="0"/>
    <n v="1"/>
    <n v="3"/>
    <s v="TIMESTAMP"/>
    <n v="10"/>
    <n v="6"/>
    <s v="[start_date]                    "/>
    <s v="DATETIME2                       "/>
    <s v="        [start_date]                    DATETIME2                           NULL,"/>
  </r>
  <r>
    <x v="0"/>
    <x v="38"/>
    <n v="4"/>
    <s v="end_date                      "/>
    <s v="smalldatetime"/>
    <n v="4"/>
    <n v="0"/>
    <n v="1"/>
    <n v="4"/>
    <s v="DATE"/>
    <n v="4"/>
    <n v="0"/>
    <s v="end_date                        "/>
    <s v="DATE                            "/>
    <s v="        end_date                        DATE                                NULL,"/>
  </r>
  <r>
    <x v="0"/>
    <x v="38"/>
    <n v="5"/>
    <s v="last_actvy_date               "/>
    <s v=""/>
    <n v="0"/>
    <n v="0"/>
    <n v="0"/>
    <n v="5"/>
    <s v="DATE"/>
    <n v="4"/>
    <n v="0"/>
    <s v="last_actvy_date                 "/>
    <s v="DATE                            "/>
    <s v="        last_actvy_date                 DATE                            NOT NULL,"/>
  </r>
  <r>
    <x v="0"/>
    <x v="38"/>
    <n v="6"/>
    <s v="status                        "/>
    <s v=""/>
    <n v="0"/>
    <n v="0"/>
    <n v="0"/>
    <n v="6"/>
    <s v="CHARACTER"/>
    <n v="1"/>
    <n v="0"/>
    <s v="[status]                        "/>
    <s v="CHAR(1)                         "/>
    <s v="        [status]                        CHAR(1)                         NOT NULL,"/>
  </r>
  <r>
    <x v="0"/>
    <x v="38"/>
    <n v="7"/>
    <s v="user_code                     "/>
    <s v=""/>
    <n v="0"/>
    <n v="0"/>
    <n v="0"/>
    <n v="7"/>
    <s v="VARCHAR"/>
    <n v="8"/>
    <n v="0"/>
    <s v="user_code                       "/>
    <s v="VARCHAR(8)                      "/>
    <s v="        user_code                       VARCHAR(8)                      NOT NULL,"/>
  </r>
  <r>
    <x v="0"/>
    <x v="38"/>
    <n v="8"/>
    <s v="prog_code_title               "/>
    <s v="char"/>
    <n v="35"/>
    <m/>
    <n v="0"/>
    <n v="8"/>
    <s v="VARCHAR"/>
    <n v="35"/>
    <n v="0"/>
    <s v="prog_code_title                 "/>
    <s v="VARCHAR(35)                     "/>
    <s v="        prog_code_title                 VARCHAR(35)                     NOT NULL,"/>
  </r>
  <r>
    <x v="0"/>
    <x v="38"/>
    <n v="9"/>
    <s v="pred_prog_code                "/>
    <s v="char"/>
    <n v="6"/>
    <m/>
    <n v="0"/>
    <n v="9"/>
    <s v="CHARACTER"/>
    <n v="6"/>
    <n v="0"/>
    <s v="pred_prog_code                  "/>
    <s v="CHAR(6)                         "/>
    <s v="        pred_prog_code                  CHAR(6)                         NOT NULL,"/>
  </r>
  <r>
    <x v="0"/>
    <x v="38"/>
    <n v="10"/>
    <s v="data_entry_ind                "/>
    <s v=""/>
    <n v="0"/>
    <n v="0"/>
    <n v="0"/>
    <n v="10"/>
    <s v="CHARACTER"/>
    <n v="1"/>
    <n v="0"/>
    <s v="data_entry_ind                  "/>
    <s v="CHAR(1)                         "/>
    <s v="        data_entry_ind                  CHAR(1)                         NOT NULL,"/>
  </r>
  <r>
    <x v="0"/>
    <x v="38"/>
    <n v="11"/>
    <s v="refresh_date                  "/>
    <s v="smalldatetime"/>
    <m/>
    <m/>
    <n v="0"/>
    <n v="11"/>
    <s v="TIMESTAMP"/>
    <n v="10"/>
    <n v="6"/>
    <s v="refresh_date                    "/>
    <s v="DATETIME2                       "/>
    <s v="        refresh_date                    DATETIME2                       NOT NULL,"/>
  </r>
  <r>
    <x v="0"/>
    <x v="38"/>
    <n v="12"/>
    <s v="prog_table_id                 "/>
    <s v=""/>
    <n v="0"/>
    <n v="0"/>
    <n v="0"/>
    <n v="12"/>
    <s v="DECIMAL"/>
    <n v="10"/>
    <n v="0"/>
    <s v="prog_table_id                   "/>
    <s v="DECIMAL(10,0)                   "/>
    <s v="        prog_table_id                   DECIMAL(10,0)                   NOT NULL,"/>
  </r>
  <r>
    <x v="0"/>
    <x v="39"/>
    <n v="0"/>
    <s v="prog_code                     "/>
    <s v="char"/>
    <n v="6"/>
    <m/>
    <n v="0"/>
    <n v="0"/>
    <s v="CHARACTER"/>
    <n v="6"/>
    <n v="0"/>
    <s v="prog_code                       "/>
    <s v="CHAR(6)                         "/>
    <s v="        rowguid                     UNIQUEIDENTIFIER ROWGUIDCOL    NOT NULL DEFAULT NEWSEQUENTIALID(),_x000d_        version_number              ROWVERSION_x000d_    )_x000d_END TRY_x000d_BEGIN CATCH_x000d_    EXEC dbo.PrintError_x000d_    EXEC dbo.LogError_x000d_END CATCH_x000d__x000d_PRINT '-- coa_db.proghier_table'_x000d_BEGIN TRY_x000d_    CREATE TABLE coa_db.proghier_table_x000d_    (_x000d_        prog_code                       CHAR(6)                         NOT NULL,"/>
  </r>
  <r>
    <x v="0"/>
    <x v="39"/>
    <n v="1"/>
    <s v="top                           "/>
    <s v=""/>
    <n v="0"/>
    <n v="0"/>
    <n v="0"/>
    <n v="1"/>
    <s v="CHARACTER"/>
    <n v="1"/>
    <n v="0"/>
    <s v="[top]                           "/>
    <s v="CHAR(1)                         "/>
    <s v="        [top]                           CHAR(1)                         NOT NULL,"/>
  </r>
  <r>
    <x v="0"/>
    <x v="39"/>
    <n v="2"/>
    <s v="bottom                        "/>
    <s v=""/>
    <n v="0"/>
    <n v="0"/>
    <n v="0"/>
    <n v="2"/>
    <s v="CHARACTER"/>
    <n v="1"/>
    <n v="0"/>
    <s v="bottom                          "/>
    <s v="CHAR(1)                         "/>
    <s v="        bottom                          CHAR(1)                         NOT NULL,"/>
  </r>
  <r>
    <x v="0"/>
    <x v="39"/>
    <n v="3"/>
    <s v="code_level                    "/>
    <s v=""/>
    <n v="0"/>
    <n v="0"/>
    <n v="0"/>
    <n v="3"/>
    <s v="SMALLINT"/>
    <n v="2"/>
    <n v="0"/>
    <s v="code_level                      "/>
    <s v="SMALLINT                        "/>
    <s v="        code_level                      SMALLINT                        NOT NULL,"/>
  </r>
  <r>
    <x v="0"/>
    <x v="39"/>
    <n v="4"/>
    <s v="code_1                        "/>
    <s v=""/>
    <n v="0"/>
    <n v="0"/>
    <n v="0"/>
    <n v="4"/>
    <s v="CHARACTER"/>
    <n v="6"/>
    <n v="0"/>
    <s v="code_1                          "/>
    <s v="CHAR(6)                         "/>
    <s v="        code_1                          CHAR(6)                         NOT NULL,"/>
  </r>
  <r>
    <x v="0"/>
    <x v="39"/>
    <n v="5"/>
    <s v="code_2                        "/>
    <s v=""/>
    <n v="0"/>
    <n v="0"/>
    <n v="0"/>
    <n v="5"/>
    <s v="CHARACTER"/>
    <n v="6"/>
    <n v="0"/>
    <s v="code_2                          "/>
    <s v="CHAR(6)                         "/>
    <s v="        code_2                          CHAR(6)                         NOT NULL,"/>
  </r>
  <r>
    <x v="0"/>
    <x v="39"/>
    <n v="6"/>
    <s v="code_3                        "/>
    <s v=""/>
    <n v="0"/>
    <n v="0"/>
    <n v="0"/>
    <n v="6"/>
    <s v="CHARACTER"/>
    <n v="6"/>
    <n v="0"/>
    <s v="code_3                          "/>
    <s v="CHAR(6)                         "/>
    <s v="        code_3                          CHAR(6)                         NOT NULL,"/>
  </r>
  <r>
    <x v="0"/>
    <x v="39"/>
    <n v="7"/>
    <s v="code_4                        "/>
    <s v=""/>
    <n v="0"/>
    <n v="0"/>
    <n v="0"/>
    <n v="7"/>
    <s v="CHARACTER"/>
    <n v="6"/>
    <n v="0"/>
    <s v="code_4                          "/>
    <s v="CHAR(6)                         "/>
    <s v="        code_4                          CHAR(6)                         NOT NULL,"/>
  </r>
  <r>
    <x v="0"/>
    <x v="39"/>
    <n v="8"/>
    <s v="code_5                        "/>
    <s v=""/>
    <n v="0"/>
    <n v="0"/>
    <n v="0"/>
    <n v="8"/>
    <s v="CHARACTER"/>
    <n v="6"/>
    <n v="0"/>
    <s v="code_5                          "/>
    <s v="CHAR(6)                         "/>
    <s v="        code_5                          CHAR(6)                         NOT NULL,"/>
  </r>
  <r>
    <x v="0"/>
    <x v="39"/>
    <n v="12"/>
    <s v="refresh_date                  "/>
    <s v="smalldatetime"/>
    <m/>
    <m/>
    <n v="0"/>
    <n v="12"/>
    <s v="TIMESTAMP"/>
    <n v="10"/>
    <n v="6"/>
    <s v="refresh_date                    "/>
    <s v="DATETIME2                       "/>
    <s v="        refresh_date                    DATETIME2                       NOT NULL,"/>
  </r>
  <r>
    <x v="0"/>
    <x v="39"/>
    <n v="13"/>
    <s v="proghier_table_id             "/>
    <s v=""/>
    <n v="0"/>
    <n v="0"/>
    <n v="0"/>
    <n v="13"/>
    <s v="DECIMAL"/>
    <n v="10"/>
    <n v="0"/>
    <s v="proghier_table_id               "/>
    <s v="DECIMAL(10,0)                   "/>
    <s v="        proghier_table_id               DECIMAL(10,0)                   NOT NULL,"/>
  </r>
  <r>
    <x v="0"/>
    <x v="40"/>
    <n v="0"/>
    <s v="program_key                   "/>
    <s v=""/>
    <n v="0"/>
    <n v="0"/>
    <n v="0"/>
    <n v="0"/>
    <s v="INTEGER"/>
    <n v="4"/>
    <n v="0"/>
    <s v="program_key                     "/>
    <s v="INTEGER                         "/>
    <s v="        rowguid                     UNIQUEIDENTIFIER ROWGUIDCOL    NOT NULL DEFAULT NEWSEQUENTIALID(),_x000d_        version_number              ROWVERSION_x000d_    )_x000d_END TRY_x000d_BEGIN CATCH_x000d_    EXEC dbo.PrintError_x000d_    EXEC dbo.LogError_x000d_END CATCH_x000d__x000d_PRINT '-- coa_db.program'_x000d_BEGIN TRY_x000d_    CREATE TABLE coa_db.program_x000d_    (_x000d_        program_key                     INTEGER                         NOT NULL,"/>
  </r>
  <r>
    <x v="0"/>
    <x v="40"/>
    <n v="1"/>
    <s v="program                       "/>
    <s v="char"/>
    <n v="6"/>
    <m/>
    <n v="0"/>
    <n v="1"/>
    <s v="CHARACTER"/>
    <n v="6"/>
    <n v="0"/>
    <s v="program                         "/>
    <s v="CHAR(6)                         "/>
    <s v="        program                         CHAR(6)                         NOT NULL,"/>
  </r>
  <r>
    <x v="0"/>
    <x v="40"/>
    <n v="2"/>
    <s v="most_recent_flag              "/>
    <s v=""/>
    <n v="0"/>
    <n v="0"/>
    <n v="0"/>
    <n v="2"/>
    <s v="CHARACTER"/>
    <n v="1"/>
    <n v="0"/>
    <s v="most_recent_flag                "/>
    <s v="CHAR(1)                         "/>
    <s v="        most_recent_flag                CHAR(1)                         NOT NULL,"/>
  </r>
  <r>
    <x v="0"/>
    <x v="40"/>
    <n v="3"/>
    <s v="start_effective_date          "/>
    <s v="smalldatetime"/>
    <n v="4"/>
    <n v="0"/>
    <n v="1"/>
    <n v="3"/>
    <s v="TIMESTAMP"/>
    <n v="10"/>
    <n v="6"/>
    <s v="start_effective_date            "/>
    <s v="DATETIME2                       "/>
    <s v="        start_effective_date            DATETIME2                           NULL,"/>
  </r>
  <r>
    <x v="0"/>
    <x v="40"/>
    <n v="4"/>
    <s v="end_effective_date            "/>
    <s v=""/>
    <n v="0"/>
    <n v="0"/>
    <n v="0"/>
    <n v="4"/>
    <s v="TIMESTAMP"/>
    <n v="10"/>
    <n v="6"/>
    <s v="end_effective_date              "/>
    <s v="DATETIME2                       "/>
    <s v="        end_effective_date              DATETIME2                       NOT NULL,"/>
  </r>
  <r>
    <x v="0"/>
    <x v="40"/>
    <n v="5"/>
    <s v="last_activity_date            "/>
    <s v=""/>
    <n v="0"/>
    <n v="0"/>
    <n v="0"/>
    <n v="5"/>
    <s v="TIMESTAMP"/>
    <n v="10"/>
    <n v="0"/>
    <s v="last_activity_date              "/>
    <s v="DATETIME2                       "/>
    <s v="        last_activity_date              DATETIME2                       NOT NULL,"/>
  </r>
  <r>
    <x v="0"/>
    <x v="40"/>
    <n v="6"/>
    <s v="status                        "/>
    <s v=""/>
    <n v="0"/>
    <n v="0"/>
    <n v="0"/>
    <n v="6"/>
    <s v="CHARACTER"/>
    <n v="1"/>
    <n v="0"/>
    <s v="[status]                        "/>
    <s v="CHAR(1)                         "/>
    <s v="        [status]                        CHAR(1)                         NOT NULL,"/>
  </r>
  <r>
    <x v="0"/>
    <x v="40"/>
    <n v="7"/>
    <s v="program_title                 "/>
    <s v="char"/>
    <n v="35"/>
    <m/>
    <n v="0"/>
    <n v="7"/>
    <s v="VARCHAR"/>
    <n v="35"/>
    <n v="0"/>
    <s v="program_title                   "/>
    <s v="VARCHAR(35)                     "/>
    <s v="        program_title                   VARCHAR(35)                     NOT NULL,"/>
  </r>
  <r>
    <x v="0"/>
    <x v="40"/>
    <n v="8"/>
    <s v="refresh_date                  "/>
    <s v="smalldatetime"/>
    <m/>
    <m/>
    <n v="0"/>
    <n v="8"/>
    <s v="TIMESTAMP"/>
    <n v="10"/>
    <n v="6"/>
    <s v="refresh_date                    "/>
    <s v="DATETIME2                       "/>
    <s v="        refresh_date                    DATETIME2                       NOT NULL,"/>
  </r>
  <r>
    <x v="0"/>
    <x v="41"/>
    <n v="0"/>
    <s v="rule_efctv_key                "/>
    <s v=""/>
    <n v="0"/>
    <n v="0"/>
    <n v="0"/>
    <n v="0"/>
    <s v="DECIMAL"/>
    <n v="11"/>
    <n v="0"/>
    <s v="rule_efctv_key                  "/>
    <s v="DECIMAL(11,0)                   "/>
    <s v="        rowguid                     UNIQUEIDENTIFIER ROWGUIDCOL    NOT NULL DEFAULT NEWSEQUENTIALID(),_x000d_        version_number              ROWVERSION_x000d_    )_x000d_END TRY_x000d_BEGIN CATCH_x000d_    EXEC dbo.PrintError_x000d_    EXEC dbo.LogError_x000d_END CATCH_x000d__x000d_PRINT '-- coa_db.rule_actns_table'_x000d_BEGIN TRY_x000d_    CREATE TABLE coa_db.rule_actns_table_x000d_    (_x000d_        rule_efctv_key                  DECIMAL(11,0)                   NOT NULL,"/>
  </r>
  <r>
    <x v="0"/>
    <x v="41"/>
    <n v="1"/>
    <s v="unvrs_code                    "/>
    <s v=""/>
    <n v="0"/>
    <n v="0"/>
    <n v="0"/>
    <n v="1"/>
    <s v="CHARACTER"/>
    <n v="2"/>
    <n v="0"/>
    <s v="unvrs_code                      "/>
    <s v="CHAR(2)                         "/>
    <s v="        unvrs_code                      CHAR(2)                         NOT NULL,"/>
  </r>
  <r>
    <x v="0"/>
    <x v="41"/>
    <n v="2"/>
    <s v="rule_class_code               "/>
    <s v="char"/>
    <n v="4"/>
    <m/>
    <n v="0"/>
    <n v="2"/>
    <s v="CHARACTER"/>
    <n v="4"/>
    <n v="0"/>
    <s v="rule_class_code                 "/>
    <s v="CHAR(4)                         "/>
    <s v="        rule_class_code                 CHAR(4)                         NOT NULL,"/>
  </r>
  <r>
    <x v="0"/>
    <x v="41"/>
    <n v="3"/>
    <s v="seq_nmbr                      "/>
    <s v="int"/>
    <n v="4"/>
    <n v="0"/>
    <n v="0"/>
    <n v="3"/>
    <s v="SMALLINT"/>
    <n v="2"/>
    <n v="0"/>
    <s v="seq_nmbr                        "/>
    <s v="SMALLINT                        "/>
    <s v="        seq_nmbr                        SMALLINT                        NOT NULL,"/>
  </r>
  <r>
    <x v="0"/>
    <x v="41"/>
    <n v="4"/>
    <s v="proc_code                     "/>
    <s v="char"/>
    <n v="4"/>
    <m/>
    <n v="0"/>
    <n v="4"/>
    <s v="VARCHAR"/>
    <n v="4"/>
    <n v="0"/>
    <s v="proc_code                       "/>
    <s v="VARCHAR(4)                      "/>
    <s v="        proc_code                       VARCHAR(4)                      NOT NULL,"/>
  </r>
  <r>
    <x v="0"/>
    <x v="41"/>
    <n v="5"/>
    <s v="last_actvy_date               "/>
    <s v=""/>
    <n v="0"/>
    <n v="0"/>
    <n v="0"/>
    <n v="5"/>
    <s v="DATE"/>
    <n v="4"/>
    <n v="0"/>
    <s v="last_actvy_date                 "/>
    <s v="DATE                            "/>
    <s v="        last_actvy_date                 DATE                            NOT NULL,"/>
  </r>
  <r>
    <x v="0"/>
    <x v="41"/>
    <n v="6"/>
    <s v="user_code                     "/>
    <s v=""/>
    <n v="0"/>
    <n v="0"/>
    <n v="0"/>
    <n v="6"/>
    <s v="VARCHAR"/>
    <n v="8"/>
    <n v="0"/>
    <s v="user_code                       "/>
    <s v="VARCHAR(8)                      "/>
    <s v="        user_code                       VARCHAR(8)                      NOT NULL,"/>
  </r>
  <r>
    <x v="0"/>
    <x v="41"/>
    <n v="7"/>
    <s v="pstng_actn_ind                "/>
    <s v=""/>
    <n v="0"/>
    <n v="0"/>
    <n v="0"/>
    <n v="7"/>
    <s v="CHARACTER"/>
    <n v="1"/>
    <n v="0"/>
    <s v="pstng_actn_ind                  "/>
    <s v="CHAR(1)                         "/>
    <s v="        pstng_actn_ind                  CHAR(1)                         NOT NULL,"/>
  </r>
  <r>
    <x v="0"/>
    <x v="41"/>
    <n v="8"/>
    <s v="acrl_impact_ind               "/>
    <s v=""/>
    <n v="0"/>
    <n v="0"/>
    <n v="0"/>
    <n v="8"/>
    <s v="CHARACTER"/>
    <n v="1"/>
    <n v="0"/>
    <s v="acrl_impact_ind                 "/>
    <s v="CHAR(1)                         "/>
    <s v="        acrl_impact_ind                 CHAR(1)                         NOT NULL,"/>
  </r>
  <r>
    <x v="0"/>
    <x v="41"/>
    <n v="9"/>
    <s v="coa_code                      "/>
    <s v=""/>
    <n v="0"/>
    <n v="0"/>
    <n v="0"/>
    <n v="9"/>
    <s v="CHARACTER"/>
    <n v="1"/>
    <n v="0"/>
    <s v="coa_code                        "/>
    <s v="CHAR(1)                         "/>
    <s v="        coa_code                        CHAR(1)                         NOT NULL,"/>
  </r>
  <r>
    <x v="0"/>
    <x v="41"/>
    <n v="10"/>
    <s v="index_code                    "/>
    <s v="char"/>
    <n v="10"/>
    <n v="0"/>
    <n v="0"/>
    <n v="10"/>
    <s v="CHARACTER"/>
    <n v="10"/>
    <n v="0"/>
    <s v="index_code                      "/>
    <s v="CHAR(10)                        "/>
    <s v="        index_code                      CHAR(10)                        NOT NULL,"/>
  </r>
  <r>
    <x v="0"/>
    <x v="41"/>
    <n v="11"/>
    <s v="fund_code                     "/>
    <s v="char"/>
    <n v="6"/>
    <n v="0"/>
    <n v="0"/>
    <n v="11"/>
    <s v="CHARACTER"/>
    <n v="6"/>
    <n v="0"/>
    <s v="fund_code                       "/>
    <s v="CHAR(6)                         "/>
    <s v="        fund_code                       CHAR(6)                         NOT NULL,"/>
  </r>
  <r>
    <x v="0"/>
    <x v="41"/>
    <n v="12"/>
    <s v="orgn_code                     "/>
    <s v="char"/>
    <n v="6"/>
    <m/>
    <n v="0"/>
    <n v="12"/>
    <s v="CHARACTER"/>
    <n v="6"/>
    <n v="0"/>
    <s v="orgn_code                       "/>
    <s v="CHAR(6)                         "/>
    <s v="        orgn_code                       CHAR(6)                         NOT NULL,"/>
  </r>
  <r>
    <x v="0"/>
    <x v="41"/>
    <n v="13"/>
    <s v="acct_code                     "/>
    <s v="char"/>
    <n v="6"/>
    <m/>
    <n v="0"/>
    <n v="13"/>
    <s v="CHARACTER"/>
    <n v="6"/>
    <n v="0"/>
    <s v="acct_code                       "/>
    <s v="CHAR(6)                         "/>
    <s v="        acct_code                       CHAR(6)                         NOT NULL,"/>
  </r>
  <r>
    <x v="0"/>
    <x v="41"/>
    <n v="14"/>
    <s v="prog_code                     "/>
    <s v="char"/>
    <n v="6"/>
    <m/>
    <n v="0"/>
    <n v="14"/>
    <s v="CHARACTER"/>
    <n v="6"/>
    <n v="0"/>
    <s v="prog_code                       "/>
    <s v="CHAR(6)                         "/>
    <s v="        prog_code                       CHAR(6)                         NOT NULL,"/>
  </r>
  <r>
    <x v="0"/>
    <x v="41"/>
    <n v="15"/>
    <s v="actv_code                     "/>
    <s v=""/>
    <m/>
    <m/>
    <n v="0"/>
    <n v="15"/>
    <s v="CHARACTER"/>
    <n v="6"/>
    <n v="0"/>
    <s v="actv_code                       "/>
    <s v="CHAR(6)                         "/>
    <s v="        actv_code                       CHAR(6)                         NOT NULL,"/>
  </r>
  <r>
    <x v="0"/>
    <x v="41"/>
    <n v="16"/>
    <s v="lctn_code                     "/>
    <s v="char"/>
    <n v="6"/>
    <m/>
    <n v="0"/>
    <n v="16"/>
    <s v="CHARACTER"/>
    <n v="6"/>
    <n v="0"/>
    <s v="lctn_code                       "/>
    <s v="CHAR(6)                         "/>
    <s v="        lctn_code                       CHAR(6)                         NOT NULL,"/>
  </r>
  <r>
    <x v="0"/>
    <x v="41"/>
    <n v="17"/>
    <s v="refresh_date                  "/>
    <s v="smalldatetime"/>
    <m/>
    <m/>
    <n v="0"/>
    <n v="17"/>
    <s v="TIMESTAMP"/>
    <n v="10"/>
    <n v="6"/>
    <s v="refresh_date                    "/>
    <s v="DATETIME2                       "/>
    <s v="        refresh_date                    DATETIME2                       NOT NULL,"/>
  </r>
  <r>
    <x v="0"/>
    <x v="41"/>
    <n v="18"/>
    <s v="rule_actns_table_id           "/>
    <s v=""/>
    <n v="0"/>
    <n v="0"/>
    <n v="0"/>
    <n v="18"/>
    <s v="DECIMAL"/>
    <n v="10"/>
    <n v="0"/>
    <s v="rule_actns_table_id             "/>
    <s v="DECIMAL(10,0)                   "/>
    <s v="        rule_actns_table_id             DECIMAL(10,0)                   NOT NULL,"/>
  </r>
  <r>
    <x v="0"/>
    <x v="42"/>
    <n v="0"/>
    <s v="unvrs_code                    "/>
    <s v=""/>
    <n v="0"/>
    <n v="0"/>
    <n v="0"/>
    <n v="0"/>
    <s v="CHARACTER"/>
    <n v="2"/>
    <n v="0"/>
    <s v="unvrs_code                      "/>
    <s v="CHAR(2)                         "/>
    <s v="        rowguid                     UNIQUEIDENTIFIER ROWGUIDCOL    NOT NULL DEFAULT NEWSEQUENTIALID(),_x000d_        version_number              ROWVERSION_x000d_    )_x000d_END TRY_x000d_BEGIN CATCH_x000d_    EXEC dbo.PrintError_x000d_    EXEC dbo.LogError_x000d_END CATCH_x000d__x000d_PRINT '-- coa_db.rule_class_table'_x000d_BEGIN TRY_x000d_    CREATE TABLE coa_db.rule_class_table_x000d_    (_x000d_        unvrs_code                      CHAR(2)                         NOT NULL,"/>
  </r>
  <r>
    <x v="0"/>
    <x v="42"/>
    <n v="1"/>
    <s v="rule_class_code               "/>
    <s v="char"/>
    <n v="4"/>
    <m/>
    <n v="0"/>
    <n v="1"/>
    <s v="CHARACTER"/>
    <n v="4"/>
    <n v="0"/>
    <s v="rule_class_code                 "/>
    <s v="CHAR(4)                         "/>
    <s v="        rule_class_code                 CHAR(4)                         NOT NULL,"/>
  </r>
  <r>
    <x v="0"/>
    <x v="42"/>
    <n v="2"/>
    <s v="last_actvy_date               "/>
    <s v=""/>
    <n v="0"/>
    <n v="0"/>
    <n v="0"/>
    <n v="2"/>
    <s v="DATE"/>
    <n v="4"/>
    <n v="0"/>
    <s v="last_actvy_date                 "/>
    <s v="DATE                            "/>
    <s v="        last_actvy_date                 DATE                            NOT NULL,"/>
  </r>
  <r>
    <x v="0"/>
    <x v="42"/>
    <n v="3"/>
    <s v="user_code                     "/>
    <s v=""/>
    <n v="0"/>
    <n v="0"/>
    <n v="0"/>
    <n v="3"/>
    <s v="VARCHAR"/>
    <n v="8"/>
    <n v="0"/>
    <s v="user_code                       "/>
    <s v="VARCHAR(8)                      "/>
    <s v="        user_code                       VARCHAR(8)                      NOT NULL,"/>
  </r>
  <r>
    <x v="0"/>
    <x v="42"/>
    <n v="4"/>
    <s v="actvy_date                    "/>
    <s v="smalldatetime"/>
    <m/>
    <m/>
    <n v="0"/>
    <n v="4"/>
    <s v="DATE"/>
    <n v="4"/>
    <n v="0"/>
    <s v="actvy_date                      "/>
    <s v="DATE                            "/>
    <s v="        actvy_date                      DATE                            NOT NULL,"/>
  </r>
  <r>
    <x v="0"/>
    <x v="42"/>
    <n v="5"/>
    <s v="rule_class_key                "/>
    <s v=""/>
    <n v="0"/>
    <n v="0"/>
    <n v="0"/>
    <n v="5"/>
    <s v="DECIMAL"/>
    <n v="11"/>
    <n v="0"/>
    <s v="rule_class_key                  "/>
    <s v="DECIMAL(11,0)                   "/>
    <s v="        rule_class_key                  DECIMAL(11,0)                   NOT NULL,"/>
  </r>
  <r>
    <x v="0"/>
    <x v="42"/>
    <n v="6"/>
    <s v="refresh_date                  "/>
    <s v="smalldatetime"/>
    <m/>
    <m/>
    <n v="0"/>
    <n v="6"/>
    <s v="TIMESTAMP"/>
    <n v="10"/>
    <n v="6"/>
    <s v="refresh_date                    "/>
    <s v="DATETIME2                       "/>
    <s v="        refresh_date                    DATETIME2                       NOT NULL,"/>
  </r>
  <r>
    <x v="0"/>
    <x v="42"/>
    <n v="7"/>
    <s v="rule_class_table_id           "/>
    <s v=""/>
    <n v="0"/>
    <n v="0"/>
    <n v="0"/>
    <n v="7"/>
    <s v="DECIMAL"/>
    <n v="10"/>
    <n v="0"/>
    <s v="rule_class_table_id             "/>
    <s v="DECIMAL(10,0)                   "/>
    <s v="        rule_class_table_id             DECIMAL(10,0)                   NOT NULL,"/>
  </r>
  <r>
    <x v="0"/>
    <x v="43"/>
    <n v="0"/>
    <s v="rule_efctv_key                "/>
    <s v=""/>
    <n v="0"/>
    <n v="0"/>
    <n v="0"/>
    <n v="0"/>
    <s v="DECIMAL"/>
    <n v="11"/>
    <n v="0"/>
    <s v="rule_efctv_key                  "/>
    <s v="DECIMAL(11,0)                   "/>
    <s v="        rowguid                     UNIQUEIDENTIFIER ROWGUIDCOL    NOT NULL DEFAULT NEWSEQUENTIALID(),_x000d_        version_number              ROWVERSION_x000d_    )_x000d_END TRY_x000d_BEGIN CATCH_x000d_    EXEC dbo.PrintError_x000d_    EXEC dbo.LogError_x000d_END CATCH_x000d__x000d_PRINT '-- coa_db.rule_edits_table'_x000d_BEGIN TRY_x000d_    CREATE TABLE coa_db.rule_edits_table_x000d_    (_x000d_        rule_efctv_key                  DECIMAL(11,0)                   NOT NULL,"/>
  </r>
  <r>
    <x v="0"/>
    <x v="43"/>
    <n v="1"/>
    <s v="unvrs_code                    "/>
    <s v=""/>
    <n v="0"/>
    <n v="0"/>
    <n v="0"/>
    <n v="1"/>
    <s v="CHARACTER"/>
    <n v="2"/>
    <n v="0"/>
    <s v="unvrs_code                      "/>
    <s v="CHAR(2)                         "/>
    <s v="        unvrs_code                      CHAR(2)                         NOT NULL,"/>
  </r>
  <r>
    <x v="0"/>
    <x v="43"/>
    <n v="2"/>
    <s v="rule_class_code               "/>
    <s v="char"/>
    <n v="4"/>
    <m/>
    <n v="0"/>
    <n v="2"/>
    <s v="CHARACTER"/>
    <n v="4"/>
    <n v="0"/>
    <s v="rule_class_code                 "/>
    <s v="CHAR(4)                         "/>
    <s v="        rule_class_code                 CHAR(4)                         NOT NULL,"/>
  </r>
  <r>
    <x v="0"/>
    <x v="43"/>
    <n v="3"/>
    <s v="seq_nmbr                      "/>
    <s v="int"/>
    <n v="4"/>
    <n v="0"/>
    <n v="0"/>
    <n v="3"/>
    <s v="SMALLINT"/>
    <n v="2"/>
    <n v="0"/>
    <s v="seq_nmbr                        "/>
    <s v="SMALLINT                        "/>
    <s v="        seq_nmbr                        SMALLINT                        NOT NULL,"/>
  </r>
  <r>
    <x v="0"/>
    <x v="43"/>
    <n v="4"/>
    <s v="edit_code                     "/>
    <s v=""/>
    <n v="0"/>
    <n v="0"/>
    <n v="0"/>
    <n v="4"/>
    <s v="VARCHAR"/>
    <n v="4"/>
    <n v="0"/>
    <s v="edit_code                       "/>
    <s v="VARCHAR(4)                      "/>
    <s v="        edit_code                       VARCHAR(4)                      NOT NULL,"/>
  </r>
  <r>
    <x v="0"/>
    <x v="43"/>
    <n v="5"/>
    <s v="last_actvy_date               "/>
    <s v=""/>
    <n v="0"/>
    <n v="0"/>
    <n v="0"/>
    <n v="5"/>
    <s v="DATE"/>
    <n v="4"/>
    <n v="0"/>
    <s v="last_actvy_date                 "/>
    <s v="DATE                            "/>
    <s v="        last_actvy_date                 DATE                            NOT NULL,"/>
  </r>
  <r>
    <x v="0"/>
    <x v="43"/>
    <n v="6"/>
    <s v="user_code                     "/>
    <s v=""/>
    <n v="0"/>
    <n v="0"/>
    <n v="0"/>
    <n v="6"/>
    <s v="VARCHAR"/>
    <n v="8"/>
    <n v="0"/>
    <s v="user_code                       "/>
    <s v="VARCHAR(8)                      "/>
    <s v="        user_code                       VARCHAR(8)                      NOT NULL,"/>
  </r>
  <r>
    <x v="0"/>
    <x v="43"/>
    <n v="7"/>
    <s v="error_svrty_ind               "/>
    <s v=""/>
    <n v="0"/>
    <n v="0"/>
    <n v="0"/>
    <n v="7"/>
    <s v="CHARACTER"/>
    <n v="1"/>
    <n v="0"/>
    <s v="error_svrty_ind                 "/>
    <s v="CHAR(1)                         "/>
    <s v="        error_svrty_ind                 CHAR(1)                         NOT NULL,"/>
  </r>
  <r>
    <x v="0"/>
    <x v="43"/>
    <n v="8"/>
    <s v="cntnu_error_ind               "/>
    <s v=""/>
    <n v="0"/>
    <n v="0"/>
    <n v="0"/>
    <n v="8"/>
    <s v="CHARACTER"/>
    <n v="1"/>
    <n v="0"/>
    <s v="cntnu_error_ind                 "/>
    <s v="CHAR(1)                         "/>
    <s v="        cntnu_error_ind                 CHAR(1)                         NOT NULL,"/>
  </r>
  <r>
    <x v="0"/>
    <x v="43"/>
    <n v="9"/>
    <s v="error_msg                     "/>
    <s v=""/>
    <n v="0"/>
    <n v="0"/>
    <n v="0"/>
    <n v="9"/>
    <s v="VARCHAR"/>
    <n v="39"/>
    <n v="0"/>
    <s v="error_msg                       "/>
    <s v="VARCHAR(39)                     "/>
    <s v="        error_msg                       VARCHAR(39)                     NOT NULL,"/>
  </r>
  <r>
    <x v="0"/>
    <x v="43"/>
    <n v="10"/>
    <s v="oper                          "/>
    <s v=""/>
    <n v="0"/>
    <n v="0"/>
    <n v="0"/>
    <n v="10"/>
    <s v="VARCHAR"/>
    <n v="3"/>
    <n v="0"/>
    <s v="oper                            "/>
    <s v="VARCHAR(3)                      "/>
    <s v="        oper                            VARCHAR(3)                      NOT NULL,"/>
  </r>
  <r>
    <x v="0"/>
    <x v="43"/>
    <n v="11"/>
    <s v="ltrl_field_1                  "/>
    <s v=""/>
    <n v="0"/>
    <n v="0"/>
    <n v="0"/>
    <n v="11"/>
    <s v="VARCHAR"/>
    <n v="30"/>
    <n v="0"/>
    <s v="ltrl_field_1                    "/>
    <s v="VARCHAR(30)                     "/>
    <s v="        ltrl_field_1                    VARCHAR(30)                     NOT NULL,"/>
  </r>
  <r>
    <x v="0"/>
    <x v="43"/>
    <n v="12"/>
    <s v="ltrl_field_2                  "/>
    <s v=""/>
    <n v="0"/>
    <n v="0"/>
    <n v="0"/>
    <n v="12"/>
    <s v="VARCHAR"/>
    <n v="30"/>
    <n v="0"/>
    <s v="ltrl_field_2                    "/>
    <s v="VARCHAR(30)                     "/>
    <s v="        ltrl_field_2                    VARCHAR(30)                     NOT NULL,"/>
  </r>
  <r>
    <x v="0"/>
    <x v="43"/>
    <n v="13"/>
    <s v="elmnt_name                    "/>
    <s v=""/>
    <n v="0"/>
    <n v="0"/>
    <n v="0"/>
    <n v="13"/>
    <s v="VARCHAR"/>
    <n v="30"/>
    <n v="0"/>
    <s v="elmnt_name                      "/>
    <s v="VARCHAR(30)                     "/>
    <s v="        elmnt_name                      VARCHAR(30)                     NOT NULL,"/>
  </r>
  <r>
    <x v="0"/>
    <x v="43"/>
    <n v="14"/>
    <s v="refresh_date                  "/>
    <s v="smalldatetime"/>
    <m/>
    <m/>
    <n v="0"/>
    <n v="14"/>
    <s v="TIMESTAMP"/>
    <n v="10"/>
    <n v="6"/>
    <s v="refresh_date                    "/>
    <s v="DATETIME2                       "/>
    <s v="        refresh_date                    DATETIME2                       NOT NULL,"/>
  </r>
  <r>
    <x v="0"/>
    <x v="43"/>
    <n v="15"/>
    <s v="rule_edits_table_id           "/>
    <s v=""/>
    <n v="0"/>
    <n v="0"/>
    <n v="0"/>
    <n v="15"/>
    <s v="DECIMAL"/>
    <n v="10"/>
    <n v="0"/>
    <s v="rule_edits_table_id             "/>
    <s v="DECIMAL(10,0)                   "/>
    <s v="        rule_edits_table_id             DECIMAL(10,0)                   NOT NULL,"/>
  </r>
  <r>
    <x v="0"/>
    <x v="44"/>
    <n v="0"/>
    <s v="rule_class_key                "/>
    <s v=""/>
    <n v="0"/>
    <n v="0"/>
    <n v="0"/>
    <n v="0"/>
    <s v="DECIMAL"/>
    <n v="11"/>
    <n v="0"/>
    <s v="rule_class_key                  "/>
    <s v="DECIMAL(11,0)                   "/>
    <s v="        rowguid                     UNIQUEIDENTIFIER ROWGUIDCOL    NOT NULL DEFAULT NEWSEQUENTIALID(),_x000d_        version_number              ROWVERSION_x000d_    )_x000d_END TRY_x000d_BEGIN CATCH_x000d_    EXEC dbo.PrintError_x000d_    EXEC dbo.LogError_x000d_END CATCH_x000d__x000d_PRINT '-- coa_db.rule_efctv_table'_x000d_BEGIN TRY_x000d_    CREATE TABLE coa_db.rule_efctv_table_x000d_    (_x000d_        rule_class_key                  DECIMAL(11,0)                   NOT NULL,"/>
  </r>
  <r>
    <x v="0"/>
    <x v="44"/>
    <n v="1"/>
    <s v="rule_efctv_key                "/>
    <s v=""/>
    <n v="0"/>
    <n v="0"/>
    <n v="0"/>
    <n v="1"/>
    <s v="DECIMAL"/>
    <n v="11"/>
    <n v="0"/>
    <s v="rule_efctv_key                  "/>
    <s v="DECIMAL(11,0)                   "/>
    <s v="        rule_efctv_key                  DECIMAL(11,0)                   NOT NULL,"/>
  </r>
  <r>
    <x v="0"/>
    <x v="44"/>
    <n v="2"/>
    <s v="unvrs_code                    "/>
    <s v=""/>
    <n v="0"/>
    <n v="0"/>
    <n v="0"/>
    <n v="2"/>
    <s v="CHARACTER"/>
    <n v="2"/>
    <n v="0"/>
    <s v="unvrs_code                      "/>
    <s v="CHAR(2)                         "/>
    <s v="        unvrs_code                      CHAR(2)                         NOT NULL,"/>
  </r>
  <r>
    <x v="0"/>
    <x v="44"/>
    <n v="3"/>
    <s v="rule_class_code               "/>
    <s v="char"/>
    <n v="4"/>
    <m/>
    <n v="0"/>
    <n v="3"/>
    <s v="CHARACTER"/>
    <n v="4"/>
    <n v="0"/>
    <s v="rule_class_code                 "/>
    <s v="CHAR(4)                         "/>
    <s v="        rule_class_code                 CHAR(4)                         NOT NULL,"/>
  </r>
  <r>
    <x v="0"/>
    <x v="44"/>
    <n v="4"/>
    <s v="start_date                    "/>
    <s v="smalldatetime"/>
    <n v="4"/>
    <n v="0"/>
    <n v="1"/>
    <n v="4"/>
    <s v="TIMESTAMP"/>
    <n v="10"/>
    <n v="6"/>
    <s v="[start_date]                    "/>
    <s v="DATETIME2                       "/>
    <s v="        [start_date]                    DATETIME2                           NULL,"/>
  </r>
  <r>
    <x v="0"/>
    <x v="44"/>
    <n v="5"/>
    <s v="end_date                      "/>
    <s v="smalldatetime"/>
    <n v="4"/>
    <n v="0"/>
    <n v="1"/>
    <n v="5"/>
    <s v="DATE"/>
    <n v="4"/>
    <n v="0"/>
    <s v="end_date                        "/>
    <s v="DATE                            "/>
    <s v="        end_date                        DATE                                NULL,"/>
  </r>
  <r>
    <x v="0"/>
    <x v="44"/>
    <n v="6"/>
    <s v="last_actvy_date               "/>
    <s v=""/>
    <n v="0"/>
    <n v="0"/>
    <n v="0"/>
    <n v="6"/>
    <s v="DATE"/>
    <n v="4"/>
    <n v="0"/>
    <s v="last_actvy_date                 "/>
    <s v="DATE                            "/>
    <s v="        last_actvy_date                 DATE                            NOT NULL,"/>
  </r>
  <r>
    <x v="0"/>
    <x v="44"/>
    <n v="7"/>
    <s v="status                        "/>
    <s v=""/>
    <n v="0"/>
    <n v="0"/>
    <n v="0"/>
    <n v="7"/>
    <s v="CHARACTER"/>
    <n v="1"/>
    <n v="0"/>
    <s v="[status]                        "/>
    <s v="CHAR(1)                         "/>
    <s v="        [status]                        CHAR(1)                         NOT NULL,"/>
  </r>
  <r>
    <x v="0"/>
    <x v="44"/>
    <n v="8"/>
    <s v="user_code                     "/>
    <s v=""/>
    <n v="0"/>
    <n v="0"/>
    <n v="0"/>
    <n v="8"/>
    <s v="VARCHAR"/>
    <n v="8"/>
    <n v="0"/>
    <s v="user_code                       "/>
    <s v="VARCHAR(8)                      "/>
    <s v="        user_code                       VARCHAR(8)                      NOT NULL,"/>
  </r>
  <r>
    <x v="0"/>
    <x v="44"/>
    <n v="9"/>
    <s v="rule_class_desc               "/>
    <s v=""/>
    <n v="0"/>
    <n v="0"/>
    <n v="0"/>
    <n v="9"/>
    <s v="VARCHAR"/>
    <n v="35"/>
    <n v="0"/>
    <s v="rule_class_desc                 "/>
    <s v="VARCHAR(35)                     "/>
    <s v="        rule_class_desc                 VARCHAR(35)                     NOT NULL,"/>
  </r>
  <r>
    <x v="0"/>
    <x v="44"/>
    <n v="10"/>
    <s v="rule_class_type               "/>
    <s v=""/>
    <n v="0"/>
    <n v="0"/>
    <n v="0"/>
    <n v="10"/>
    <s v="CHARACTER"/>
    <n v="1"/>
    <n v="0"/>
    <s v="rule_class_type                 "/>
    <s v="CHAR(1)                         "/>
    <s v="        rule_class_type                 CHAR(1)                         NOT NULL,"/>
  </r>
  <r>
    <x v="0"/>
    <x v="44"/>
    <n v="11"/>
    <s v="rsrv_bdgt_ind                 "/>
    <s v=""/>
    <n v="0"/>
    <n v="0"/>
    <n v="0"/>
    <n v="11"/>
    <s v="CHARACTER"/>
    <n v="1"/>
    <n v="0"/>
    <s v="rsrv_bdgt_ind                   "/>
    <s v="CHAR(1)                         "/>
    <s v="        rsrv_bdgt_ind                   CHAR(1)                         NOT NULL,"/>
  </r>
  <r>
    <x v="0"/>
    <x v="44"/>
    <n v="12"/>
    <s v="bal_mthd_ind                  "/>
    <s v=""/>
    <n v="0"/>
    <n v="0"/>
    <n v="0"/>
    <n v="12"/>
    <s v="CHARACTER"/>
    <n v="1"/>
    <n v="0"/>
    <s v="bal_mthd_ind                    "/>
    <s v="CHAR(1)                         "/>
    <s v="        bal_mthd_ind                    CHAR(1)                         NOT NULL,"/>
  </r>
  <r>
    <x v="0"/>
    <x v="44"/>
    <n v="13"/>
    <s v="cmplt_ind                     "/>
    <s v="char"/>
    <n v="1"/>
    <m/>
    <n v="0"/>
    <n v="13"/>
    <s v="CHARACTER"/>
    <n v="1"/>
    <n v="0"/>
    <s v="cmplt_ind                       "/>
    <s v="CHAR(1)                         "/>
    <s v="        cmplt_ind                       CHAR(1)                         NOT NULL,"/>
  </r>
  <r>
    <x v="0"/>
    <x v="44"/>
    <n v="14"/>
    <s v="refresh_date                  "/>
    <s v="smalldatetime"/>
    <m/>
    <m/>
    <n v="0"/>
    <n v="14"/>
    <s v="TIMESTAMP"/>
    <n v="10"/>
    <n v="6"/>
    <s v="refresh_date                    "/>
    <s v="DATETIME2                       "/>
    <s v="        refresh_date                    DATETIME2                       NOT NULL,"/>
  </r>
  <r>
    <x v="0"/>
    <x v="44"/>
    <n v="15"/>
    <s v="rule_efctv_table_id           "/>
    <s v=""/>
    <n v="0"/>
    <n v="0"/>
    <n v="0"/>
    <n v="15"/>
    <s v="DECIMAL"/>
    <n v="10"/>
    <n v="0"/>
    <s v="rule_efctv_table_id             "/>
    <s v="DECIMAL(10,0)                   "/>
    <s v="        rule_efctv_table_id             DECIMAL(10,0)                   NOT NULL,"/>
  </r>
  <r>
    <x v="0"/>
    <x v="45"/>
    <n v="0"/>
    <s v="unvrs_code                    "/>
    <s v=""/>
    <n v="0"/>
    <n v="0"/>
    <n v="0"/>
    <n v="0"/>
    <s v="CHARACTER"/>
    <n v="2"/>
    <n v="0"/>
    <s v="unvrs_code                      "/>
    <s v="CHAR(2)                         "/>
    <s v="        rowguid                     UNIQUEIDENTIFIER ROWGUIDCOL    NOT NULL DEFAULT NEWSEQUENTIALID(),_x000d_        version_number              ROWVERSION_x000d_    )_x000d_END TRY_x000d_BEGIN CATCH_x000d_    EXEC dbo.PrintError_x000d_    EXEC dbo.LogError_x000d_END CATCH_x000d__x000d_PRINT '-- coa_db.sysdata_table'_x000d_BEGIN TRY_x000d_    CREATE TABLE coa_db.sysdata_table_x000d_    (_x000d_        unvrs_code                      CHAR(2)                         NOT NULL,"/>
  </r>
  <r>
    <x v="0"/>
    <x v="45"/>
    <n v="1"/>
    <s v="fims_entity_code              "/>
    <s v=""/>
    <n v="0"/>
    <n v="0"/>
    <n v="0"/>
    <n v="1"/>
    <s v="CHARACTER"/>
    <n v="8"/>
    <n v="0"/>
    <s v="fims_entity_code                "/>
    <s v="CHAR(8)                         "/>
    <s v="        fims_entity_code                CHAR(8)                         NOT NULL,"/>
  </r>
  <r>
    <x v="0"/>
    <x v="45"/>
    <n v="2"/>
    <s v="element_name                  "/>
    <s v=""/>
    <n v="0"/>
    <n v="0"/>
    <n v="0"/>
    <n v="2"/>
    <s v="VARCHAR"/>
    <n v="30"/>
    <n v="0"/>
    <s v="element_name                    "/>
    <s v="VARCHAR(30)                     "/>
    <s v="        element_name                    VARCHAR(30)                     NOT NULL,"/>
  </r>
  <r>
    <x v="0"/>
    <x v="45"/>
    <n v="3"/>
    <s v="coa_code                      "/>
    <s v=""/>
    <n v="0"/>
    <n v="0"/>
    <n v="0"/>
    <n v="3"/>
    <s v="CHARACTER"/>
    <n v="1"/>
    <n v="0"/>
    <s v="coa_code                        "/>
    <s v="CHAR(1)                         "/>
    <s v="        coa_code                        CHAR(1)                         NOT NULL,"/>
  </r>
  <r>
    <x v="0"/>
    <x v="45"/>
    <n v="4"/>
    <s v="optn_1_code                   "/>
    <s v=""/>
    <n v="0"/>
    <n v="0"/>
    <n v="0"/>
    <n v="4"/>
    <s v="CHARACTER"/>
    <n v="8"/>
    <n v="0"/>
    <s v="optn_1_code                     "/>
    <s v="CHAR(8)                         "/>
    <s v="        optn_1_code                     CHAR(8)                         NOT NULL,"/>
  </r>
  <r>
    <x v="0"/>
    <x v="45"/>
    <n v="5"/>
    <s v="optn_2_code                   "/>
    <s v=""/>
    <n v="0"/>
    <n v="0"/>
    <n v="0"/>
    <n v="5"/>
    <s v="CHARACTER"/>
    <n v="8"/>
    <n v="0"/>
    <s v="optn_2_code                     "/>
    <s v="CHAR(8)                         "/>
    <s v="        optn_2_code                     CHAR(8)                         NOT NULL,"/>
  </r>
  <r>
    <x v="0"/>
    <x v="45"/>
    <n v="6"/>
    <s v="level_nmbr                    "/>
    <s v=""/>
    <n v="0"/>
    <n v="0"/>
    <n v="0"/>
    <n v="6"/>
    <s v="DECIMAL"/>
    <n v="2"/>
    <n v="0"/>
    <s v="level_nmbr                      "/>
    <s v="DECIMAL(2,0)                    "/>
    <s v="        level_nmbr                      DECIMAL(2,0)                    NOT NULL,"/>
  </r>
  <r>
    <x v="0"/>
    <x v="45"/>
    <n v="7"/>
    <s v="last_actvy_date               "/>
    <s v=""/>
    <n v="0"/>
    <n v="0"/>
    <n v="0"/>
    <n v="7"/>
    <s v="DATE"/>
    <n v="4"/>
    <n v="0"/>
    <s v="last_actvy_date                 "/>
    <s v="DATE                            "/>
    <s v="        last_actvy_date                 DATE                            NOT NULL,"/>
  </r>
  <r>
    <x v="0"/>
    <x v="45"/>
    <n v="8"/>
    <s v="user_code                     "/>
    <s v=""/>
    <n v="0"/>
    <n v="0"/>
    <n v="0"/>
    <n v="8"/>
    <s v="VARCHAR"/>
    <n v="8"/>
    <n v="0"/>
    <s v="user_code                       "/>
    <s v="VARCHAR(8)                      "/>
    <s v="        user_code                       VARCHAR(8)                      NOT NULL,"/>
  </r>
  <r>
    <x v="0"/>
    <x v="45"/>
    <n v="9"/>
    <s v="long_desc                     "/>
    <s v=""/>
    <n v="0"/>
    <n v="0"/>
    <n v="0"/>
    <n v="9"/>
    <s v="VARCHAR"/>
    <n v="35"/>
    <n v="0"/>
    <s v="long_desc                       "/>
    <s v="VARCHAR(35)                     "/>
    <s v="        long_desc                       VARCHAR(35)                     NOT NULL,"/>
  </r>
  <r>
    <x v="0"/>
    <x v="45"/>
    <n v="10"/>
    <s v="short_desc                    "/>
    <s v="char"/>
    <n v="10"/>
    <m/>
    <n v="0"/>
    <n v="10"/>
    <s v="VARCHAR"/>
    <n v="20"/>
    <n v="0"/>
    <s v="short_desc                      "/>
    <s v="VARCHAR(20)                     "/>
    <s v="        short_desc                      VARCHAR(20)                     NOT NULL,"/>
  </r>
  <r>
    <x v="0"/>
    <x v="45"/>
    <n v="11"/>
    <s v="data_desc                     "/>
    <s v=""/>
    <n v="0"/>
    <n v="0"/>
    <n v="0"/>
    <n v="11"/>
    <s v="VARCHAR"/>
    <n v="15"/>
    <n v="0"/>
    <s v="data_desc                       "/>
    <s v="VARCHAR(15)                     "/>
    <s v="        data_desc                       VARCHAR(15)                     NOT NULL,"/>
  </r>
  <r>
    <x v="0"/>
    <x v="45"/>
    <n v="12"/>
    <s v="refresh_date                  "/>
    <s v="smalldatetime"/>
    <m/>
    <m/>
    <n v="0"/>
    <n v="12"/>
    <s v="TIMESTAMP"/>
    <n v="10"/>
    <n v="6"/>
    <s v="refresh_date                    "/>
    <s v="DATETIME2                       "/>
    <s v="        refresh_date                    DATETIME2                       NOT NULL,"/>
  </r>
  <r>
    <x v="0"/>
    <x v="45"/>
    <n v="13"/>
    <s v="sysdata_table_id              "/>
    <s v=""/>
    <n v="0"/>
    <n v="0"/>
    <n v="0"/>
    <n v="13"/>
    <s v="DECIMAL"/>
    <n v="10"/>
    <n v="0"/>
    <s v="sysdata_table_id                "/>
    <s v="DECIMAL(10,0)                   "/>
    <s v="        sysdata_table_id                DECIMAL(10,0)                   NOT NULL,"/>
  </r>
  <r>
    <x v="0"/>
    <x v="46"/>
    <n v="0"/>
    <s v="ucop_fund_number"/>
    <s v="char"/>
    <n v="6"/>
    <n v="0"/>
    <n v="1"/>
    <n v="0"/>
    <s v="CHARACTER"/>
    <n v="5"/>
    <n v="0"/>
    <s v="ucop_fund_number                "/>
    <s v="CHAR(5)                         "/>
    <s v="        rowguid                     UNIQUEIDENTIFIER ROWGUIDCOL    NOT NULL DEFAULT NEWSEQUENTIALID(),_x000d_        version_number              ROWVERSION_x000d_    )_x000d_END TRY_x000d_BEGIN CATCH_x000d_    EXEC dbo.PrintError_x000d_    EXEC dbo.LogError_x000d_END CATCH_x000d__x000d_PRINT '-- coa_db.ucop_fund_distinct'_x000d_BEGIN TRY_x000d_    CREATE TABLE coa_db.ucop_fund_distinct_x000d_    (_x000d_        ucop_fund_number                CHAR(5)                             NULL,"/>
  </r>
  <r>
    <x v="0"/>
    <x v="46"/>
    <n v="1"/>
    <s v="budgeted_fund_code"/>
    <s v=""/>
    <m/>
    <m/>
    <m/>
    <n v="1"/>
    <s v="CHARACTER"/>
    <n v="1"/>
    <n v="0"/>
    <s v="budgeted_fund_code              "/>
    <s v="CHAR(1)                         "/>
    <s v="        budgeted_fund_code              CHAR(1)                             NULL,"/>
  </r>
  <r>
    <x v="0"/>
    <x v="46"/>
    <n v="2"/>
    <s v="fund_restriction_code"/>
    <s v=""/>
    <m/>
    <m/>
    <m/>
    <n v="2"/>
    <s v="CHARACTER"/>
    <n v="1"/>
    <n v="0"/>
    <s v="fund_restriction_code           "/>
    <s v="CHAR(1)                         "/>
    <s v="        fund_restriction_code           CHAR(1)                             NULL,"/>
  </r>
  <r>
    <x v="0"/>
    <x v="46"/>
    <n v="3"/>
    <s v="method_of_payment"/>
    <s v=""/>
    <m/>
    <m/>
    <m/>
    <n v="3"/>
    <s v="VARCHAR"/>
    <n v="250"/>
    <n v="0"/>
    <s v="method_of_payment               "/>
    <s v="VARCHAR(250)                    "/>
    <s v="        method_of_payment               VARCHAR(250)                        NULL,"/>
  </r>
  <r>
    <x v="0"/>
    <x v="46"/>
    <n v="4"/>
    <s v="endowment_restriction_code"/>
    <s v=""/>
    <m/>
    <m/>
    <m/>
    <n v="4"/>
    <s v="CHARACTER"/>
    <n v="5"/>
    <n v="0"/>
    <s v="endowment_restriction_code      "/>
    <s v="CHAR(5)                         "/>
    <s v="        endowment_restriction_code      CHAR(5)                             NULL,"/>
  </r>
  <r>
    <x v="0"/>
    <x v="46"/>
    <n v="5"/>
    <s v="sponsor_code"/>
    <s v="int"/>
    <n v="4"/>
    <n v="0"/>
    <n v="1"/>
    <n v="5"/>
    <s v="CHARACTER"/>
    <n v="9"/>
    <n v="0"/>
    <s v="sponsor_code                    "/>
    <s v="CHAR(9)                         "/>
    <s v="        sponsor_code                    CHAR(9)                             NULL,"/>
  </r>
  <r>
    <x v="0"/>
    <x v="46"/>
    <n v="6"/>
    <s v="sponsor_category_code"/>
    <s v=""/>
    <m/>
    <m/>
    <m/>
    <n v="6"/>
    <s v="INTEGER"/>
    <n v="4"/>
    <n v="0"/>
    <s v="sponsor_category_code           "/>
    <s v="INTEGER                         "/>
    <s v="        sponsor_category_code           INTEGER                             NULL,"/>
  </r>
  <r>
    <x v="0"/>
    <x v="46"/>
    <n v="7"/>
    <s v="type_of_award_code"/>
    <s v=""/>
    <m/>
    <m/>
    <m/>
    <n v="7"/>
    <s v="CHARACTER"/>
    <n v="1"/>
    <n v="0"/>
    <s v="type_of_award_code              "/>
    <s v="CHAR(1)                         "/>
    <s v="        type_of_award_code              CHAR(1)                             NULL,"/>
  </r>
  <r>
    <x v="0"/>
    <x v="46"/>
    <n v="8"/>
    <s v="on_off_campus_code"/>
    <s v=""/>
    <m/>
    <m/>
    <m/>
    <n v="8"/>
    <s v="CHARACTER"/>
    <n v="1"/>
    <n v="0"/>
    <s v="on_off_campus_code              "/>
    <s v="CHAR(1)                         "/>
    <s v="        on_off_campus_code              CHAR(1)                             NULL,"/>
  </r>
  <r>
    <x v="0"/>
    <x v="46"/>
    <n v="9"/>
    <s v="federal_flow_through_code"/>
    <s v=""/>
    <m/>
    <m/>
    <m/>
    <n v="9"/>
    <s v="CHARACTER"/>
    <n v="1"/>
    <n v="0"/>
    <s v="federal_flow_through_code       "/>
    <s v="CHAR(1)                         "/>
    <s v="        federal_flow_through_code       CHAR(1)                             NULL,"/>
  </r>
  <r>
    <x v="0"/>
    <x v="46"/>
    <n v="10"/>
    <s v="fund_group_code"/>
    <s v=""/>
    <m/>
    <m/>
    <m/>
    <n v="10"/>
    <s v="CHARACTER"/>
    <n v="6"/>
    <n v="0"/>
    <s v="fund_group_code                 "/>
    <s v="CHAR(6)                         "/>
    <s v="        fund_group_code                 CHAR(6)                             NULL,"/>
  </r>
  <r>
    <x v="0"/>
    <x v="46"/>
    <n v="11"/>
    <s v="indirect_cost_rate"/>
    <s v=""/>
    <m/>
    <m/>
    <m/>
    <n v="11"/>
    <s v="DECIMAL"/>
    <n v="10"/>
    <n v="6"/>
    <s v="indirect_cost_rate              "/>
    <s v="DECIMAL(10,6)                   "/>
    <s v="        indirect_cost_rate              DECIMAL(10,6)                       NULL,"/>
  </r>
  <r>
    <x v="0"/>
    <x v="46"/>
    <n v="12"/>
    <s v="indirect_cost_base_code"/>
    <s v=""/>
    <m/>
    <m/>
    <m/>
    <n v="12"/>
    <s v="CHARACTER"/>
    <n v="1"/>
    <n v="0"/>
    <s v="indirect_cost_base_code         "/>
    <s v="CHAR(1)                         "/>
    <s v="        indirect_cost_base_code         CHAR(1)                             NULL,"/>
  </r>
  <r>
    <x v="0"/>
    <x v="46"/>
    <n v="13"/>
    <s v="ctlg_fdrl_domestic_asst"/>
    <s v=""/>
    <m/>
    <m/>
    <m/>
    <n v="13"/>
    <s v="VARCHAR"/>
    <n v="5"/>
    <n v="0"/>
    <s v="ctlg_fdrl_domestic_asst         "/>
    <s v="VARCHAR(5)                      "/>
    <s v="        ctlg_fdrl_domestic_asst         VARCHAR(5)                          NULL,"/>
  </r>
  <r>
    <x v="0"/>
    <x v="46"/>
    <n v="14"/>
    <s v="refresh_date"/>
    <s v="smalldatetime"/>
    <m/>
    <m/>
    <n v="0"/>
    <n v="14"/>
    <s v="TIMESTAMP"/>
    <n v="10"/>
    <n v="6"/>
    <s v="refresh_date                    "/>
    <s v="DATETIME2                       "/>
    <s v="        refresh_date                    DATETIME2                       NOT NULL,"/>
  </r>
  <r>
    <x v="0"/>
    <x v="46"/>
    <n v="15"/>
    <s v="full_accounting_period"/>
    <s v=""/>
    <m/>
    <m/>
    <m/>
    <n v="15"/>
    <s v="INTEGER"/>
    <n v="4"/>
    <n v="0"/>
    <s v="full_accounting_period          "/>
    <s v="INTEGER                         "/>
    <s v="        full_accounting_period          INTEGER                             NULL,"/>
  </r>
  <r>
    <x v="0"/>
    <x v="46"/>
    <n v="16"/>
    <s v="calendar_year_month"/>
    <s v=""/>
    <m/>
    <m/>
    <m/>
    <n v="16"/>
    <s v="INTEGER"/>
    <n v="4"/>
    <n v="0"/>
    <s v="calendar_year_month             "/>
    <s v="INTEGER                         "/>
    <s v="        calendar_year_month             INTEGER                             NULL,"/>
  </r>
  <r>
    <x v="0"/>
    <x v="47"/>
    <n v="0"/>
    <s v="unvrs_code                    "/>
    <s v=""/>
    <n v="0"/>
    <n v="0"/>
    <n v="0"/>
    <n v="0"/>
    <s v="CHARACTER"/>
    <n v="2"/>
    <n v="0"/>
    <s v="unvrs_code                      "/>
    <s v="CHAR(2)                         "/>
    <s v="        rowguid                     UNIQUEIDENTIFIER ROWGUIDCOL    NOT NULL DEFAULT NEWSEQUENTIALID(),_x000d_        version_number              ROWVERSION_x000d_    )_x000d_END TRY_x000d_BEGIN CATCH_x000d_    EXEC dbo.PrintError_x000d_    EXEC dbo.LogError_x000d_END CATCH_x000d__x000d_PRINT '-- coa_db.unvrs_table'_x000d_BEGIN TRY_x000d_    CREATE TABLE coa_db.unvrs_table_x000d_    (_x000d_        unvrs_code                      CHAR(2)                         NOT NULL,"/>
  </r>
  <r>
    <x v="0"/>
    <x v="47"/>
    <n v="1"/>
    <s v="user_code                     "/>
    <s v=""/>
    <n v="0"/>
    <n v="0"/>
    <n v="0"/>
    <n v="1"/>
    <s v="VARCHAR"/>
    <n v="8"/>
    <n v="0"/>
    <s v="user_code                       "/>
    <s v="VARCHAR(8)                      "/>
    <s v="        user_code                       VARCHAR(8)                      NOT NULL,"/>
  </r>
  <r>
    <x v="0"/>
    <x v="47"/>
    <n v="2"/>
    <s v="last_actvy_date               "/>
    <s v=""/>
    <n v="0"/>
    <n v="0"/>
    <n v="0"/>
    <n v="2"/>
    <s v="DATE"/>
    <n v="4"/>
    <n v="0"/>
    <s v="last_actvy_date                 "/>
    <s v="DATE                            "/>
    <s v="        last_actvy_date                 DATE                            NOT NULL,"/>
  </r>
  <r>
    <x v="0"/>
    <x v="47"/>
    <n v="3"/>
    <s v="fice_code                     "/>
    <s v=""/>
    <n v="0"/>
    <n v="0"/>
    <n v="0"/>
    <n v="3"/>
    <s v="DECIMAL"/>
    <n v="6"/>
    <n v="0"/>
    <s v="fice_code                       "/>
    <s v="DECIMAL(6,0)                    "/>
    <s v="        fice_code                       DECIMAL(6,0)                    NOT NULL,"/>
  </r>
  <r>
    <x v="0"/>
    <x v="47"/>
    <n v="4"/>
    <s v="short_name                    "/>
    <s v=""/>
    <n v="0"/>
    <n v="0"/>
    <n v="0"/>
    <n v="4"/>
    <s v="VARCHAR"/>
    <n v="10"/>
    <n v="0"/>
    <s v="short_name                      "/>
    <s v="VARCHAR(10)                     "/>
    <s v="        short_name                      VARCHAR(10)                     NOT NULL,"/>
  </r>
  <r>
    <x v="0"/>
    <x v="47"/>
    <n v="5"/>
    <s v="full_name                     "/>
    <s v=""/>
    <n v="0"/>
    <n v="0"/>
    <n v="0"/>
    <n v="5"/>
    <s v="VARCHAR"/>
    <n v="35"/>
    <n v="0"/>
    <s v="full_name                       "/>
    <s v="VARCHAR(35)                     "/>
    <s v="        full_name                       VARCHAR(35)                     NOT NULL,"/>
  </r>
  <r>
    <x v="0"/>
    <x v="47"/>
    <n v="6"/>
    <s v="addr_line_1                   "/>
    <s v=""/>
    <n v="0"/>
    <n v="0"/>
    <n v="0"/>
    <n v="6"/>
    <s v="VARCHAR"/>
    <n v="35"/>
    <n v="0"/>
    <s v="addr_line_1                     "/>
    <s v="VARCHAR(35)                     "/>
    <s v="        addr_line_1                     VARCHAR(35)                     NOT NULL,"/>
  </r>
  <r>
    <x v="0"/>
    <x v="47"/>
    <n v="7"/>
    <s v="addr_line_2                   "/>
    <s v="char"/>
    <n v="35"/>
    <m/>
    <n v="0"/>
    <n v="7"/>
    <s v="VARCHAR"/>
    <n v="35"/>
    <n v="0"/>
    <s v="addr_line_2                     "/>
    <s v="VARCHAR(35)                     "/>
    <s v="        addr_line_2                     VARCHAR(35)                     NOT NULL,"/>
  </r>
  <r>
    <x v="0"/>
    <x v="47"/>
    <n v="8"/>
    <s v="addr_line_3                   "/>
    <s v="char"/>
    <n v="35"/>
    <m/>
    <n v="0"/>
    <n v="8"/>
    <s v="VARCHAR"/>
    <n v="35"/>
    <n v="0"/>
    <s v="addr_line_3                     "/>
    <s v="VARCHAR(35)                     "/>
    <s v="        addr_line_3                     VARCHAR(35)                     NOT NULL,"/>
  </r>
  <r>
    <x v="0"/>
    <x v="47"/>
    <n v="9"/>
    <s v="addr_line_4                   "/>
    <s v="char"/>
    <n v="35"/>
    <m/>
    <n v="0"/>
    <n v="9"/>
    <s v="VARCHAR"/>
    <n v="35"/>
    <n v="0"/>
    <s v="addr_line_4                     "/>
    <s v="VARCHAR(35)                     "/>
    <s v="        addr_line_4                     VARCHAR(35)                     NOT NULL,"/>
  </r>
  <r>
    <x v="0"/>
    <x v="47"/>
    <n v="10"/>
    <s v="tlphn_area_code               "/>
    <s v="char"/>
    <n v="3"/>
    <m/>
    <n v="0"/>
    <n v="10"/>
    <s v="VARCHAR"/>
    <n v="3"/>
    <n v="0"/>
    <s v="tlphn_area_code                 "/>
    <s v="VARCHAR(3)                      "/>
    <s v="        tlphn_area_code                 VARCHAR(3)                      NOT NULL,"/>
  </r>
  <r>
    <x v="0"/>
    <x v="47"/>
    <n v="11"/>
    <s v="tlphn_xchng_id                "/>
    <s v=""/>
    <n v="0"/>
    <n v="0"/>
    <n v="0"/>
    <n v="11"/>
    <s v="VARCHAR"/>
    <n v="3"/>
    <n v="0"/>
    <s v="tlphn_xchng_id                  "/>
    <s v="VARCHAR(3)                      "/>
    <s v="        tlphn_xchng_id                  VARCHAR(3)                      NOT NULL,"/>
  </r>
  <r>
    <x v="0"/>
    <x v="47"/>
    <n v="12"/>
    <s v="tlphn_seq_id                  "/>
    <s v=""/>
    <n v="0"/>
    <n v="0"/>
    <n v="0"/>
    <n v="12"/>
    <s v="SMALLINT"/>
    <n v="2"/>
    <n v="0"/>
    <s v="tlphn_seq_id                    "/>
    <s v="SMALLINT                        "/>
    <s v="        tlphn_seq_id                    SMALLINT                        NOT NULL,"/>
  </r>
  <r>
    <x v="0"/>
    <x v="47"/>
    <n v="13"/>
    <s v="tlphn_xtnsn_id                "/>
    <s v=""/>
    <n v="0"/>
    <n v="0"/>
    <n v="0"/>
    <n v="13"/>
    <s v="VARCHAR"/>
    <n v="4"/>
    <n v="0"/>
    <s v="tlphn_xtnsn_id                  "/>
    <s v="VARCHAR(4)                      "/>
    <s v="        tlphn_xtnsn_id                  VARCHAR(4)                      NOT NULL,"/>
  </r>
  <r>
    <x v="0"/>
    <x v="47"/>
    <n v="14"/>
    <s v="city_name                     "/>
    <s v="char"/>
    <n v="18"/>
    <m/>
    <n v="0"/>
    <n v="14"/>
    <s v="VARCHAR"/>
    <n v="35"/>
    <n v="0"/>
    <s v="city_name                       "/>
    <s v="VARCHAR(35)                     "/>
    <s v="        city_name                       VARCHAR(35)                     NOT NULL,"/>
  </r>
  <r>
    <x v="0"/>
    <x v="47"/>
    <n v="15"/>
    <s v="state_code                    "/>
    <s v="char"/>
    <n v="2"/>
    <m/>
    <n v="0"/>
    <n v="15"/>
    <s v="CHARACTER"/>
    <n v="2"/>
    <n v="0"/>
    <s v="state_code                      "/>
    <s v="CHAR(2)                         "/>
    <s v="        state_code                      CHAR(2)                         NOT NULL,"/>
  </r>
  <r>
    <x v="0"/>
    <x v="47"/>
    <n v="16"/>
    <s v="zip_code                      "/>
    <s v="char"/>
    <n v="10"/>
    <m/>
    <n v="0"/>
    <n v="16"/>
    <s v="VARCHAR"/>
    <n v="10"/>
    <n v="0"/>
    <s v="zip_code                        "/>
    <s v="VARCHAR(10)                     "/>
    <s v="        zip_code                        VARCHAR(10)                     NOT NULL,"/>
  </r>
  <r>
    <x v="0"/>
    <x v="47"/>
    <n v="17"/>
    <s v="country_code                  "/>
    <s v="char"/>
    <n v="2"/>
    <n v="0"/>
    <n v="0"/>
    <n v="17"/>
    <s v="CHARACTER"/>
    <n v="2"/>
    <n v="0"/>
    <s v="country_code                    "/>
    <s v="CHAR(2)                         "/>
    <s v="        country_code                    CHAR(2)                         NOT NULL,"/>
  </r>
  <r>
    <x v="0"/>
    <x v="47"/>
    <n v="18"/>
    <s v="refresh_date                  "/>
    <s v="smalldatetime"/>
    <m/>
    <m/>
    <n v="0"/>
    <n v="18"/>
    <s v="TIMESTAMP"/>
    <n v="10"/>
    <n v="6"/>
    <s v="refresh_date                    "/>
    <s v="DATETIME2                       "/>
    <s v="        refresh_date                    DATETIME2                       NOT NULL,"/>
  </r>
  <r>
    <x v="0"/>
    <x v="47"/>
    <n v="19"/>
    <s v="unvrs_table_id                "/>
    <s v=""/>
    <n v="0"/>
    <n v="0"/>
    <n v="0"/>
    <n v="19"/>
    <s v="DECIMAL"/>
    <n v="10"/>
    <n v="0"/>
    <s v="unvrs_table_id                  "/>
    <s v="DECIMAL(10,0)                   "/>
    <s v="        unvrs_table_id                  DECIMAL(10,0)                   NOT NULL,"/>
  </r>
  <r>
    <x v="1"/>
    <x v="48"/>
    <n v="0"/>
    <s v="accounting_period             "/>
    <s v="smallint"/>
    <m/>
    <n v="0"/>
    <n v="0"/>
    <n v="0"/>
    <s v="SMALLINT"/>
    <n v="2"/>
    <n v="0"/>
    <s v="accounting_period               "/>
    <s v="SMALLINT                        "/>
    <s v="        rowguid                     UNIQUEIDENTIFIER ROWGUIDCOL    NOT NULL DEFAULT NEWSEQUENTIALID(),_x000d_        version_number              ROWVERSION_x000d_    )_x000d_END TRY_x000d_BEGIN CATCH_x000d_    EXEC dbo.PrintError_x000d_    EXEC dbo.LogError_x000d_END CATCH_x000d__x000d_PRINT '-- ga.f_accounting_period'_x000d_BEGIN TRY_x000d_    CREATE TABLE ga.f_accounting_period_x000d_    (_x000d_        accounting_period               SMALLINT                        NOT NULL,"/>
  </r>
  <r>
    <x v="1"/>
    <x v="48"/>
    <n v="1"/>
    <s v="ac_status                     "/>
    <s v="char"/>
    <n v="1"/>
    <n v="0"/>
    <n v="0"/>
    <n v="1"/>
    <s v="CHARACTER"/>
    <n v="1"/>
    <n v="0"/>
    <s v="ac_status                       "/>
    <s v="CHAR(1)                         "/>
    <s v="        ac_status                       CHAR(1)                         NOT NULL,"/>
  </r>
  <r>
    <x v="1"/>
    <x v="48"/>
    <n v="2"/>
    <s v="refresh_date                  "/>
    <s v="smalldatetime"/>
    <m/>
    <m/>
    <n v="0"/>
    <n v="2"/>
    <s v="TIMESTAMP"/>
    <n v="10"/>
    <n v="6"/>
    <s v="refresh_date                    "/>
    <s v="DATETIME2                       "/>
    <s v="        refresh_date                    DATETIME2                       NOT NULL,"/>
  </r>
  <r>
    <x v="1"/>
    <x v="48"/>
    <n v="3"/>
    <s v="calendar_year_month           "/>
    <s v="int"/>
    <n v="4"/>
    <m/>
    <n v="0"/>
    <n v="3"/>
    <s v="INTEGER"/>
    <n v="4"/>
    <n v="0"/>
    <s v="calendar_year_month             "/>
    <s v="INTEGER                         "/>
    <s v="        calendar_year_month             INTEGER                         NOT NULL,"/>
  </r>
  <r>
    <x v="1"/>
    <x v="48"/>
    <n v="4"/>
    <s v="period_code                   "/>
    <s v="smallint"/>
    <m/>
    <n v="0"/>
    <n v="0"/>
    <n v="4"/>
    <s v="CHARACTER"/>
    <n v="1"/>
    <n v="0"/>
    <s v="period_code                     "/>
    <s v="CHAR(1)                         "/>
    <s v="        period_code                     CHAR(1)                         NOT NULL,"/>
  </r>
  <r>
    <x v="1"/>
    <x v="48"/>
    <n v="5"/>
    <s v="full_accounting_period        "/>
    <s v="int"/>
    <n v="4"/>
    <m/>
    <n v="1"/>
    <n v="5"/>
    <s v="INTEGER"/>
    <n v="4"/>
    <n v="0"/>
    <s v="full_accounting_period          "/>
    <s v="INTEGER                         "/>
    <s v="        full_accounting_period          INTEGER                             NULL,"/>
  </r>
  <r>
    <x v="1"/>
    <x v="49"/>
    <n v="0"/>
    <s v="accounting_period             "/>
    <s v="smallint"/>
    <m/>
    <n v="0"/>
    <n v="0"/>
    <n v="0"/>
    <s v="SMALLINT"/>
    <n v="2"/>
    <n v="0"/>
    <s v="accounting_period               "/>
    <s v="SMALLINT                        "/>
    <s v="        rowguid                     UNIQUEIDENTIFIER ROWGUIDCOL    NOT NULL DEFAULT NEWSEQUENTIALID(),_x000d_        version_number              ROWVERSION_x000d_    )_x000d_END TRY_x000d_BEGIN CATCH_x000d_    EXEC dbo.PrintError_x000d_    EXEC dbo.LogError_x000d_END CATCH_x000d__x000d_PRINT '-- ga.f_bud_detail_v'_x000d_BEGIN TRY_x000d_    CREATE TABLE ga.f_bud_detail_v_x000d_    (_x000d_        accounting_period               SMALLINT                        NOT NULL,"/>
  </r>
  <r>
    <x v="1"/>
    <x v="49"/>
    <n v="1"/>
    <s v="account_index                 "/>
    <s v="char"/>
    <n v="10"/>
    <n v="0"/>
    <n v="0"/>
    <n v="1"/>
    <s v="CHARACTER"/>
    <n v="10"/>
    <n v="0"/>
    <s v="account_index                   "/>
    <s v="CHAR(10)                        "/>
    <s v="        account_index                   CHAR(10)                        NOT NULL,"/>
  </r>
  <r>
    <x v="1"/>
    <x v="49"/>
    <n v="2"/>
    <s v="fund                          "/>
    <s v="char"/>
    <n v="6"/>
    <n v="0"/>
    <n v="0"/>
    <n v="2"/>
    <s v="CHARACTER"/>
    <n v="6"/>
    <n v="0"/>
    <s v="fund                            "/>
    <s v="CHAR(6)                         "/>
    <s v="        fund                            CHAR(6)                         NOT NULL,"/>
  </r>
  <r>
    <x v="1"/>
    <x v="49"/>
    <n v="3"/>
    <s v="organization                  "/>
    <s v="char"/>
    <n v="6"/>
    <m/>
    <n v="0"/>
    <n v="3"/>
    <s v="CHARACTER"/>
    <n v="6"/>
    <n v="0"/>
    <s v="organization                    "/>
    <s v="CHAR(6)                         "/>
    <s v="        organization                    CHAR(6)                         NOT NULL,"/>
  </r>
  <r>
    <x v="1"/>
    <x v="49"/>
    <n v="4"/>
    <s v="account                       "/>
    <s v="char"/>
    <n v="6"/>
    <m/>
    <n v="0"/>
    <n v="4"/>
    <s v="CHARACTER"/>
    <n v="6"/>
    <n v="0"/>
    <s v="account                         "/>
    <s v="CHAR(6)                         "/>
    <s v="        account                         CHAR(6)                         NOT NULL,"/>
  </r>
  <r>
    <x v="1"/>
    <x v="49"/>
    <n v="5"/>
    <s v="program                       "/>
    <s v="char"/>
    <n v="6"/>
    <m/>
    <n v="0"/>
    <n v="5"/>
    <s v="CHARACTER"/>
    <n v="6"/>
    <n v="0"/>
    <s v="program                         "/>
    <s v="CHAR(6)                         "/>
    <s v="        program                         CHAR(6)                         NOT NULL,"/>
  </r>
  <r>
    <x v="1"/>
    <x v="49"/>
    <n v="6"/>
    <s v="location                      "/>
    <s v="char"/>
    <n v="6"/>
    <m/>
    <n v="0"/>
    <n v="6"/>
    <s v="CHARACTER"/>
    <n v="6"/>
    <n v="0"/>
    <s v="[location]                      "/>
    <s v="CHAR(6)                         "/>
    <s v="        [location]                      CHAR(6)                         NOT NULL,"/>
  </r>
  <r>
    <x v="1"/>
    <x v="49"/>
    <n v="7"/>
    <s v="rule_class_code               "/>
    <s v="char"/>
    <n v="4"/>
    <m/>
    <n v="0"/>
    <n v="7"/>
    <s v="CHARACTER"/>
    <n v="4"/>
    <n v="0"/>
    <s v="rule_class_code                 "/>
    <s v="CHAR(4)                         "/>
    <s v="        rule_class_code                 CHAR(4)                         NOT NULL,"/>
  </r>
  <r>
    <x v="1"/>
    <x v="49"/>
    <n v="8"/>
    <s v="document_number               "/>
    <s v="char"/>
    <n v="8"/>
    <m/>
    <n v="0"/>
    <n v="8"/>
    <s v="CHARACTER"/>
    <n v="8"/>
    <n v="0"/>
    <s v="document_number                 "/>
    <s v="CHAR(8)                         "/>
    <s v="        document_number                 CHAR(8)                         NOT NULL,"/>
  </r>
  <r>
    <x v="1"/>
    <x v="49"/>
    <n v="9"/>
    <s v="sequence_number               "/>
    <s v="smallint"/>
    <n v="2"/>
    <m/>
    <n v="0"/>
    <n v="9"/>
    <s v="SMALLINT"/>
    <n v="2"/>
    <n v="0"/>
    <s v="sequence_number                 "/>
    <s v="SMALLINT                        "/>
    <s v="        sequence_number                 SMALLINT                        NOT NULL,"/>
  </r>
  <r>
    <x v="1"/>
    <x v="49"/>
    <n v="10"/>
    <s v="activity_date                 "/>
    <s v="smalldatetime"/>
    <m/>
    <m/>
    <n v="0"/>
    <n v="10"/>
    <s v="TIMESTAMP"/>
    <n v="10"/>
    <n v="6"/>
    <s v="activity_date                   "/>
    <s v="DATETIME2                       "/>
    <s v="        activity_date                   DATETIME2                       NOT NULL,"/>
  </r>
  <r>
    <x v="1"/>
    <x v="49"/>
    <n v="11"/>
    <s v="document_reference_number     "/>
    <s v="char"/>
    <n v="10"/>
    <m/>
    <n v="0"/>
    <n v="11"/>
    <s v="VARCHAR"/>
    <n v="10"/>
    <n v="0"/>
    <s v="document_reference_number       "/>
    <s v="VARCHAR(10)                     "/>
    <s v="        document_reference_number       VARCHAR(10)                     NOT NULL,"/>
  </r>
  <r>
    <x v="1"/>
    <x v="49"/>
    <n v="12"/>
    <s v="transaction_date              "/>
    <s v="smalldatetime"/>
    <n v="4"/>
    <m/>
    <n v="0"/>
    <n v="12"/>
    <s v="DATE"/>
    <n v="4"/>
    <n v="0"/>
    <s v="transaction_date                "/>
    <s v="DATE                            "/>
    <s v="        transaction_date                DATE                            NOT NULL,"/>
  </r>
  <r>
    <x v="1"/>
    <x v="49"/>
    <n v="13"/>
    <s v="amount                        "/>
    <s v="money"/>
    <m/>
    <m/>
    <n v="0"/>
    <n v="13"/>
    <s v="DECIMAL"/>
    <n v="19"/>
    <n v="4"/>
    <s v="amount                          "/>
    <s v="DECIMAL(19,4)                   "/>
    <s v="        amount                          DECIMAL(19,4)                   NOT NULL,"/>
  </r>
  <r>
    <x v="1"/>
    <x v="49"/>
    <n v="14"/>
    <s v="description                   "/>
    <s v="char"/>
    <n v="35"/>
    <m/>
    <n v="0"/>
    <n v="14"/>
    <s v="VARCHAR"/>
    <n v="35"/>
    <n v="0"/>
    <s v="description                     "/>
    <s v="VARCHAR(35)                     "/>
    <s v="        description                     VARCHAR(35)                     NOT NULL,"/>
  </r>
  <r>
    <x v="1"/>
    <x v="49"/>
    <n v="15"/>
    <s v="debit_credit_indicator        "/>
    <s v="char"/>
    <n v="1"/>
    <m/>
    <n v="0"/>
    <n v="15"/>
    <s v="CHARACTER"/>
    <n v="1"/>
    <n v="0"/>
    <s v="debit_credit_indicator          "/>
    <s v="CHAR(1)                         "/>
    <s v="        debit_credit_indicator          CHAR(1)                         NOT NULL,"/>
  </r>
  <r>
    <x v="1"/>
    <x v="49"/>
    <n v="16"/>
    <s v="debit_credit                  "/>
    <s v="char"/>
    <n v="1"/>
    <m/>
    <n v="0"/>
    <n v="16"/>
    <s v="CHARACTER"/>
    <n v="1"/>
    <n v="0"/>
    <s v="debit_credit                    "/>
    <s v="CHAR(1)                         "/>
    <s v="        debit_credit                    CHAR(1)                         NOT NULL,"/>
  </r>
  <r>
    <x v="1"/>
    <x v="49"/>
    <n v="17"/>
    <s v="encumbrance_number            "/>
    <s v="char"/>
    <n v="8"/>
    <m/>
    <n v="0"/>
    <n v="17"/>
    <s v="CHARACTER"/>
    <n v="8"/>
    <n v="0"/>
    <s v="encumbrance_number              "/>
    <s v="CHAR(8)                         "/>
    <s v="        encumbrance_number              CHAR(8)                         NOT NULL,"/>
  </r>
  <r>
    <x v="1"/>
    <x v="49"/>
    <n v="18"/>
    <s v="encumbrance_action            "/>
    <s v="char"/>
    <n v="1"/>
    <m/>
    <n v="0"/>
    <n v="18"/>
    <s v="CHARACTER"/>
    <n v="1"/>
    <n v="0"/>
    <s v="encumbrance_action              "/>
    <s v="CHAR(1)                         "/>
    <s v="        encumbrance_action              CHAR(1)                         NOT NULL,"/>
  </r>
  <r>
    <x v="1"/>
    <x v="49"/>
    <n v="19"/>
    <s v="encumbrance_type              "/>
    <s v="char"/>
    <n v="1"/>
    <m/>
    <n v="0"/>
    <n v="19"/>
    <s v="CHARACTER"/>
    <n v="1"/>
    <n v="0"/>
    <s v="encumbrance_type                "/>
    <s v="CHAR(1)                         "/>
    <s v="        encumbrance_type                CHAR(1)                         NOT NULL,"/>
  </r>
  <r>
    <x v="1"/>
    <x v="49"/>
    <n v="20"/>
    <s v="vendor_code                   "/>
    <s v="char"/>
    <n v="10"/>
    <n v="0"/>
    <n v="0"/>
    <n v="20"/>
    <s v="CHARACTER"/>
    <n v="10"/>
    <n v="0"/>
    <s v="vendor_code                     "/>
    <s v="CHAR(10)                        "/>
    <s v="        vendor_code                     CHAR(10)                        NOT NULL,"/>
  </r>
  <r>
    <x v="1"/>
    <x v="49"/>
    <n v="21"/>
    <s v="item_number                   "/>
    <s v="smallint"/>
    <n v="2"/>
    <m/>
    <n v="0"/>
    <n v="21"/>
    <s v="SMALLINT"/>
    <n v="2"/>
    <n v="0"/>
    <s v="item_number                     "/>
    <s v="SMALLINT                        "/>
    <s v="        item_number                     SMALLINT                        NOT NULL,"/>
  </r>
  <r>
    <x v="1"/>
    <x v="49"/>
    <n v="22"/>
    <s v="encumbrance_item              "/>
    <s v="smallint"/>
    <m/>
    <m/>
    <n v="0"/>
    <n v="22"/>
    <s v="SMALLINT"/>
    <n v="2"/>
    <n v="0"/>
    <s v="encumbrance_item                "/>
    <s v="SMALLINT                        "/>
    <s v="        encumbrance_item                SMALLINT                        NOT NULL,"/>
  </r>
  <r>
    <x v="1"/>
    <x v="49"/>
    <n v="23"/>
    <s v="encumbrance_sequence          "/>
    <s v="smallint"/>
    <m/>
    <m/>
    <n v="0"/>
    <n v="23"/>
    <s v="SMALLINT"/>
    <n v="2"/>
    <n v="0"/>
    <s v="encumbrance_sequence            "/>
    <s v="SMALLINT                        "/>
    <s v="        encumbrance_sequence            SMALLINT                        NOT NULL,"/>
  </r>
  <r>
    <x v="1"/>
    <x v="49"/>
    <n v="24"/>
    <s v="budget_period                 "/>
    <s v="tinyint"/>
    <m/>
    <m/>
    <n v="0"/>
    <n v="24"/>
    <s v="SMALLINT"/>
    <n v="2"/>
    <n v="0"/>
    <s v="budget_period                   "/>
    <s v="SMALLINT                        "/>
    <s v="        budget_period                   SMALLINT                        NOT NULL,"/>
  </r>
  <r>
    <x v="1"/>
    <x v="49"/>
    <n v="25"/>
    <s v="document_type_sequence_number "/>
    <s v="smallint"/>
    <n v="2"/>
    <m/>
    <n v="0"/>
    <n v="25"/>
    <s v="SMALLINT"/>
    <n v="2"/>
    <n v="0"/>
    <s v="document_type_sequence_number   "/>
    <s v="SMALLINT                        "/>
    <s v="        document_type_sequence_number   SMALLINT                        NOT NULL,"/>
  </r>
  <r>
    <x v="1"/>
    <x v="49"/>
    <n v="26"/>
    <s v="ledger_indicator              "/>
    <s v="char"/>
    <n v="1"/>
    <m/>
    <n v="0"/>
    <n v="26"/>
    <s v="CHARACTER"/>
    <n v="1"/>
    <n v="0"/>
    <s v="ledger_indicator                "/>
    <s v="CHAR(1)                         "/>
    <s v="        ledger_indicator                CHAR(1)                         NOT NULL,"/>
  </r>
  <r>
    <x v="1"/>
    <x v="49"/>
    <n v="27"/>
    <s v="field_indicator               "/>
    <s v="char"/>
    <n v="2"/>
    <m/>
    <n v="0"/>
    <n v="27"/>
    <s v="CHARACTER"/>
    <n v="2"/>
    <n v="0"/>
    <s v="field_indicator                 "/>
    <s v="CHAR(2)                         "/>
    <s v="        field_indicator                 CHAR(2)                         NOT NULL,"/>
  </r>
  <r>
    <x v="1"/>
    <x v="49"/>
    <n v="28"/>
    <s v="process_code                  "/>
    <s v="char"/>
    <n v="4"/>
    <m/>
    <n v="0"/>
    <n v="28"/>
    <s v="CHARACTER"/>
    <n v="4"/>
    <n v="0"/>
    <s v="process_code                    "/>
    <s v="CHAR(4)                         "/>
    <s v="        process_code                    CHAR(4)                         NOT NULL,"/>
  </r>
  <r>
    <x v="1"/>
    <x v="49"/>
    <n v="29"/>
    <s v="rule_sequence                 "/>
    <s v="smallint"/>
    <m/>
    <m/>
    <n v="0"/>
    <n v="29"/>
    <s v="SMALLINT"/>
    <n v="2"/>
    <n v="0"/>
    <s v="rule_sequence                   "/>
    <s v="SMALLINT                        "/>
    <s v="        rule_sequence                   SMALLINT                        NOT NULL,"/>
  </r>
  <r>
    <x v="1"/>
    <x v="49"/>
    <n v="30"/>
    <s v="ledger_activity_id            "/>
    <s v="binary"/>
    <n v="6"/>
    <m/>
    <n v="0"/>
    <n v="30"/>
    <s v="CHARACTER"/>
    <n v="12"/>
    <n v="0"/>
    <s v="ledger_activity_id              "/>
    <s v="CHAR(12)                        "/>
    <s v="        ledger_activity_id              CHAR(12)                        NOT NULL,"/>
  </r>
  <r>
    <x v="1"/>
    <x v="49"/>
    <n v="31"/>
    <s v="refresh_date                  "/>
    <s v="smalldatetime"/>
    <m/>
    <m/>
    <n v="0"/>
    <n v="31"/>
    <s v="TIMESTAMP"/>
    <n v="10"/>
    <n v="6"/>
    <s v="refresh_date                    "/>
    <s v="DATETIME2                       "/>
    <s v="        refresh_date                    DATETIME2                       NOT NULL,"/>
  </r>
  <r>
    <x v="1"/>
    <x v="49"/>
    <n v="32"/>
    <s v="transaction_amount            "/>
    <s v="money"/>
    <m/>
    <m/>
    <n v="0"/>
    <n v="32"/>
    <s v="DECIMAL"/>
    <n v="19"/>
    <n v="4"/>
    <s v="transaction_amount              "/>
    <s v="DECIMAL(19,4)                   "/>
    <s v="        transaction_amount              DECIMAL(19,4)                   NOT NULL,"/>
  </r>
  <r>
    <x v="1"/>
    <x v="49"/>
    <n v="33"/>
    <s v="ledger_transaction_id         "/>
    <s v="binary"/>
    <n v="6"/>
    <m/>
    <n v="0"/>
    <n v="33"/>
    <s v="CHARACTER"/>
    <n v="12"/>
    <n v="0"/>
    <s v="ledger_transaction_id           "/>
    <s v="CHAR(12)                        "/>
    <s v="        ledger_transaction_id           CHAR(12)                        NOT NULL,"/>
  </r>
  <r>
    <x v="1"/>
    <x v="49"/>
    <n v="34"/>
    <s v="ifoapal_id                    "/>
    <s v="binary"/>
    <n v="6"/>
    <m/>
    <n v="0"/>
    <n v="34"/>
    <s v="CHARACTER"/>
    <n v="12"/>
    <n v="0"/>
    <s v="ifoapal_id                      "/>
    <s v="CHAR(12)                        "/>
    <s v="        ifoapal_id                      CHAR(12)                        NOT NULL,"/>
  </r>
  <r>
    <x v="1"/>
    <x v="49"/>
    <n v="35"/>
    <s v="operating_ledger_id           "/>
    <s v="binary"/>
    <n v="6"/>
    <m/>
    <n v="0"/>
    <n v="35"/>
    <s v="CHARACTER"/>
    <n v="12"/>
    <n v="0"/>
    <s v="operating_ledger_id             "/>
    <s v="CHAR(12)                        "/>
    <s v="        operating_ledger_id             CHAR(12)                        NOT NULL,"/>
  </r>
  <r>
    <x v="1"/>
    <x v="49"/>
    <n v="36"/>
    <s v="general_ledger_id             "/>
    <s v="binary"/>
    <n v="6"/>
    <m/>
    <n v="0"/>
    <n v="36"/>
    <s v="CHARACTER"/>
    <n v="12"/>
    <n v="0"/>
    <s v="general_ledger_id               "/>
    <s v="CHAR(12)                        "/>
    <s v="        general_ledger_id               CHAR(12)                        NOT NULL,"/>
  </r>
  <r>
    <x v="1"/>
    <x v="49"/>
    <n v="37"/>
    <s v="full_accounting_period        "/>
    <s v="int"/>
    <n v="4"/>
    <m/>
    <n v="1"/>
    <n v="37"/>
    <s v="INTEGER"/>
    <n v="4"/>
    <n v="0"/>
    <s v="full_accounting_period          "/>
    <s v="INTEGER                         "/>
    <s v="        full_accounting_period          INTEGER                             NULL,"/>
  </r>
  <r>
    <x v="1"/>
    <x v="50"/>
    <n v="0"/>
    <s v="cu_fiscal_year                "/>
    <s v="tinyint"/>
    <n v="1"/>
    <m/>
    <n v="0"/>
    <n v="0"/>
    <s v="SMALLINT"/>
    <n v="2"/>
    <n v="0"/>
    <s v="cu_fiscal_year                  "/>
    <s v="SMALLINT                        "/>
    <s v="        rowguid                     UNIQUEIDENTIFIER ROWGUIDCOL    NOT NULL DEFAULT NEWSEQUENTIALID(),_x000d_        version_number              ROWVERSION_x000d_    )_x000d_END TRY_x000d_BEGIN CATCH_x000d_    EXEC dbo.PrintError_x000d_    EXEC dbo.LogError_x000d_END CATCH_x000d__x000d_PRINT '-- ga.f_cumulative_balance'_x000d_BEGIN TRY_x000d_    CREATE TABLE ga.f_cumulative_balance_x000d_    (_x000d_        cu_fiscal_year                  SMALLINT                        NOT NULL,"/>
  </r>
  <r>
    <x v="1"/>
    <x v="50"/>
    <n v="1"/>
    <s v="cu_account_index              "/>
    <s v="char"/>
    <n v="10"/>
    <n v="0"/>
    <n v="0"/>
    <n v="1"/>
    <s v="CHARACTER"/>
    <n v="10"/>
    <n v="0"/>
    <s v="cu_account_index                "/>
    <s v="CHAR(10)                        "/>
    <s v="        cu_account_index                CHAR(10)                        NOT NULL,"/>
  </r>
  <r>
    <x v="1"/>
    <x v="50"/>
    <n v="2"/>
    <s v="cu_fund                       "/>
    <s v="char"/>
    <n v="6"/>
    <n v="0"/>
    <n v="0"/>
    <n v="2"/>
    <s v="CHARACTER"/>
    <n v="6"/>
    <n v="0"/>
    <s v="cu_fund                         "/>
    <s v="CHAR(6)                         "/>
    <s v="        cu_fund                         CHAR(6)                         NOT NULL,"/>
  </r>
  <r>
    <x v="1"/>
    <x v="50"/>
    <n v="3"/>
    <s v="cu_organization               "/>
    <s v="char"/>
    <n v="6"/>
    <m/>
    <n v="0"/>
    <n v="3"/>
    <s v="CHARACTER"/>
    <n v="6"/>
    <n v="0"/>
    <s v="cu_organization                 "/>
    <s v="CHAR(6)                         "/>
    <s v="        cu_organization                 CHAR(6)                         NOT NULL,"/>
  </r>
  <r>
    <x v="1"/>
    <x v="50"/>
    <n v="4"/>
    <s v="cu_account                    "/>
    <s v="char"/>
    <n v="6"/>
    <m/>
    <n v="0"/>
    <n v="4"/>
    <s v="CHARACTER"/>
    <n v="6"/>
    <n v="0"/>
    <s v="cu_account                      "/>
    <s v="CHAR(6)                         "/>
    <s v="        cu_account                      CHAR(6)                         NOT NULL,"/>
  </r>
  <r>
    <x v="1"/>
    <x v="50"/>
    <n v="5"/>
    <s v="cu_program                    "/>
    <s v="char"/>
    <n v="6"/>
    <m/>
    <n v="0"/>
    <n v="5"/>
    <s v="CHARACTER"/>
    <n v="6"/>
    <n v="0"/>
    <s v="cu_program                      "/>
    <s v="CHAR(6)                         "/>
    <s v="        cu_program                      CHAR(6)                         NOT NULL,"/>
  </r>
  <r>
    <x v="1"/>
    <x v="50"/>
    <n v="6"/>
    <s v="cu_location                   "/>
    <s v="char"/>
    <n v="6"/>
    <m/>
    <n v="0"/>
    <n v="6"/>
    <s v="CHARACTER"/>
    <n v="6"/>
    <n v="0"/>
    <s v="cu_location                     "/>
    <s v="CHAR(6)                         "/>
    <s v="        cu_location                     CHAR(6)                         NOT NULL,"/>
  </r>
  <r>
    <x v="1"/>
    <x v="50"/>
    <n v="7"/>
    <s v="cu_budget_amount              "/>
    <s v="money"/>
    <n v="8"/>
    <m/>
    <n v="0"/>
    <n v="7"/>
    <s v="DECIMAL"/>
    <n v="19"/>
    <n v="4"/>
    <s v="cu_budget_amount                "/>
    <s v="DECIMAL(19,4)                   "/>
    <s v="        cu_budget_amount                DECIMAL(19,4)                   NOT NULL,"/>
  </r>
  <r>
    <x v="1"/>
    <x v="50"/>
    <n v="8"/>
    <s v="cu_financial_amount           "/>
    <s v="money"/>
    <n v="8"/>
    <m/>
    <n v="0"/>
    <n v="8"/>
    <s v="DECIMAL"/>
    <n v="19"/>
    <n v="4"/>
    <s v="cu_financial_amount             "/>
    <s v="DECIMAL(19,4)                   "/>
    <s v="        cu_financial_amount             DECIMAL(19,4)                   NOT NULL,"/>
  </r>
  <r>
    <x v="1"/>
    <x v="50"/>
    <n v="9"/>
    <s v="full_fiscal_year              "/>
    <s v="smallint"/>
    <n v="2"/>
    <m/>
    <n v="0"/>
    <n v="9"/>
    <s v="SMALLINT"/>
    <n v="2"/>
    <n v="0"/>
    <s v="full_fiscal_year                "/>
    <s v="SMALLINT                        "/>
    <s v="        full_fiscal_year                SMALLINT                        NOT NULL,"/>
  </r>
  <r>
    <x v="1"/>
    <x v="51"/>
    <m/>
    <s v="pl_location                   "/>
    <s v="char"/>
    <n v="6"/>
    <m/>
    <n v="0"/>
    <n v="0"/>
    <s v="CHARACTER"/>
    <n v="6"/>
    <n v="0"/>
    <s v="pl_location                     "/>
    <s v="CHAR(6)                         "/>
    <s v="        rowguid                     UNIQUEIDENTIFIER ROWGUIDCOL    NOT NULL DEFAULT NEWSEQUENTIALID(),_x000d_        version_number              ROWVERSION_x000d_    )_x000d_END TRY_x000d_BEGIN CATCH_x000d_    EXEC dbo.PrintError_x000d_    EXEC dbo.LogError_x000d_END CATCH_x000d__x000d_PRINT '-- ga.f_cumulative_beginning_balance'_x000d_BEGIN TRY_x000d_    CREATE TABLE ga.f_cumulative_beginning_balance_x000d_    (_x000d_        pl_location                     CHAR(6)                         NOT NULL,"/>
  </r>
  <r>
    <x v="1"/>
    <x v="51"/>
    <m/>
    <s v="pi_account_index              "/>
    <s v="char"/>
    <n v="10"/>
    <n v="0"/>
    <n v="0"/>
    <n v="1"/>
    <s v="CHARACTER"/>
    <n v="10"/>
    <n v="0"/>
    <s v="pi_account_index                "/>
    <s v="CHAR(10)                        "/>
    <s v="        pi_account_index                CHAR(10)                        NOT NULL,"/>
  </r>
  <r>
    <x v="1"/>
    <x v="51"/>
    <m/>
    <s v="pa_account                    "/>
    <s v="char"/>
    <n v="6"/>
    <m/>
    <n v="0"/>
    <n v="2"/>
    <s v="CHARACTER"/>
    <n v="6"/>
    <n v="0"/>
    <s v="pa_account                      "/>
    <s v="CHAR(6)                         "/>
    <s v="        pa_account                      CHAR(6)                         NOT NULL,"/>
  </r>
  <r>
    <x v="1"/>
    <x v="51"/>
    <m/>
    <s v="cb_financial_amount           "/>
    <s v="money"/>
    <n v="8"/>
    <m/>
    <n v="0"/>
    <n v="3"/>
    <s v="DECIMAL"/>
    <n v="19"/>
    <n v="4"/>
    <s v="cb_financial_amount             "/>
    <s v="DECIMAL(19,4)                   "/>
    <s v="        cb_financial_amount             DECIMAL(19,4)                   NOT NULL,"/>
  </r>
  <r>
    <x v="1"/>
    <x v="51"/>
    <m/>
    <s v="cb_fiscal_year                "/>
    <s v="tinyint"/>
    <n v="1"/>
    <m/>
    <n v="0"/>
    <n v="4"/>
    <s v="SMALLINT"/>
    <n v="2"/>
    <n v="0"/>
    <s v="cb_fiscal_year                  "/>
    <s v="SMALLINT                        "/>
    <s v="        cb_fiscal_year                  SMALLINT                        NOT NULL,"/>
  </r>
  <r>
    <x v="1"/>
    <x v="51"/>
    <m/>
    <s v="full_fiscal_year              "/>
    <s v="smallint"/>
    <n v="2"/>
    <m/>
    <n v="0"/>
    <n v="5"/>
    <s v="SMALLINT"/>
    <n v="2"/>
    <n v="0"/>
    <s v="full_fiscal_year                "/>
    <s v="SMALLINT                        "/>
    <s v="        full_fiscal_year                SMALLINT                        NOT NULL,"/>
  </r>
  <r>
    <x v="1"/>
    <x v="51"/>
    <m/>
    <s v="pp_program                    "/>
    <s v="char"/>
    <n v="6"/>
    <m/>
    <n v="0"/>
    <n v="6"/>
    <s v="CHARACTER"/>
    <n v="6"/>
    <n v="0"/>
    <s v="pp_program                      "/>
    <s v="CHAR(6)                         "/>
    <s v="        pp_program                      CHAR(6)                         NOT NULL,"/>
  </r>
  <r>
    <x v="1"/>
    <x v="51"/>
    <m/>
    <s v="po_organization               "/>
    <s v="char"/>
    <n v="6"/>
    <m/>
    <n v="0"/>
    <n v="7"/>
    <s v="CHARACTER"/>
    <n v="6"/>
    <n v="0"/>
    <s v="po_organization                 "/>
    <s v="CHAR(6)                         "/>
    <s v="        po_organization                 CHAR(6)                         NOT NULL,"/>
  </r>
  <r>
    <x v="1"/>
    <x v="51"/>
    <m/>
    <s v="pf_fund                       "/>
    <s v="char"/>
    <n v="6"/>
    <n v="0"/>
    <n v="0"/>
    <n v="8"/>
    <s v="CHARACTER"/>
    <n v="6"/>
    <n v="0"/>
    <s v="pf_fund                         "/>
    <s v="CHAR(6)                         "/>
    <s v="        pf_fund                         CHAR(6)                         NOT NULL,"/>
  </r>
  <r>
    <x v="1"/>
    <x v="51"/>
    <m/>
    <s v="cb_budget_amount              "/>
    <s v="money"/>
    <n v="8"/>
    <m/>
    <n v="0"/>
    <n v="9"/>
    <s v="DECIMAL"/>
    <n v="19"/>
    <n v="4"/>
    <s v="cb_budget_amount                "/>
    <s v="DECIMAL(19,4)                   "/>
    <s v="        cb_budget_amount                DECIMAL(19,4)                   NOT NULL,"/>
  </r>
  <r>
    <x v="1"/>
    <x v="52"/>
    <n v="0"/>
    <s v="calendar_year_month           "/>
    <s v="int"/>
    <n v="4"/>
    <m/>
    <n v="0"/>
    <n v="0"/>
    <s v="INTEGER"/>
    <n v="4"/>
    <n v="0"/>
    <s v="calendar_year_month             "/>
    <s v="INTEGER                         "/>
    <s v="        rowguid                     UNIQUEIDENTIFIER ROWGUIDCOL    NOT NULL DEFAULT NEWSEQUENTIALID(),_x000d_        version_number              ROWVERSION_x000d_    )_x000d_END TRY_x000d_BEGIN CATCH_x000d_    EXEC dbo.PrintError_x000d_    EXEC dbo.LogError_x000d_END CATCH_x000d__x000d_PRINT '-- ga.f_current_prior_activity'_x000d_BEGIN TRY_x000d_    CREATE TABLE ga.f_current_prior_activity_x000d_    (_x000d_        calendar_year_month             INTEGER                         NOT NULL,"/>
  </r>
  <r>
    <x v="1"/>
    <x v="52"/>
    <n v="1"/>
    <s v="pi_account_index              "/>
    <s v="char"/>
    <n v="10"/>
    <n v="0"/>
    <n v="0"/>
    <n v="1"/>
    <s v="CHARACTER"/>
    <n v="10"/>
    <n v="0"/>
    <s v="pi_account_index                "/>
    <s v="CHAR(10)                        "/>
    <s v="        pi_account_index                CHAR(10)                        NOT NULL,"/>
  </r>
  <r>
    <x v="1"/>
    <x v="52"/>
    <n v="2"/>
    <s v="pf_fund                       "/>
    <s v="char"/>
    <n v="6"/>
    <n v="0"/>
    <n v="0"/>
    <n v="2"/>
    <s v="CHARACTER"/>
    <n v="6"/>
    <n v="0"/>
    <s v="pf_fund                         "/>
    <s v="CHAR(6)                         "/>
    <s v="        pf_fund                         CHAR(6)                         NOT NULL,"/>
  </r>
  <r>
    <x v="1"/>
    <x v="52"/>
    <n v="3"/>
    <s v="po_organization               "/>
    <s v="char"/>
    <n v="6"/>
    <m/>
    <n v="0"/>
    <n v="3"/>
    <s v="CHARACTER"/>
    <n v="6"/>
    <n v="0"/>
    <s v="po_organization                 "/>
    <s v="CHAR(6)                         "/>
    <s v="        po_organization                 CHAR(6)                         NOT NULL,"/>
  </r>
  <r>
    <x v="1"/>
    <x v="52"/>
    <n v="4"/>
    <s v="pa_account                    "/>
    <s v="char"/>
    <n v="6"/>
    <m/>
    <n v="0"/>
    <n v="4"/>
    <s v="CHARACTER"/>
    <n v="6"/>
    <n v="0"/>
    <s v="pa_account                      "/>
    <s v="CHAR(6)                         "/>
    <s v="        pa_account                      CHAR(6)                         NOT NULL,"/>
  </r>
  <r>
    <x v="1"/>
    <x v="52"/>
    <n v="5"/>
    <s v="pp_program                    "/>
    <s v="char"/>
    <n v="6"/>
    <m/>
    <n v="0"/>
    <n v="5"/>
    <s v="CHARACTER"/>
    <n v="6"/>
    <n v="0"/>
    <s v="pp_program                      "/>
    <s v="CHAR(6)                         "/>
    <s v="        pp_program                      CHAR(6)                         NOT NULL,"/>
  </r>
  <r>
    <x v="1"/>
    <x v="52"/>
    <n v="6"/>
    <s v="pl_location                   "/>
    <s v="char"/>
    <n v="6"/>
    <m/>
    <n v="0"/>
    <n v="6"/>
    <s v="CHARACTER"/>
    <n v="6"/>
    <n v="0"/>
    <s v="pl_location                     "/>
    <s v="CHAR(6)                         "/>
    <s v="        pl_location                     CHAR(6)                         NOT NULL,"/>
  </r>
  <r>
    <x v="1"/>
    <x v="52"/>
    <n v="7"/>
    <s v="dt_sequence_number            "/>
    <s v="smallint"/>
    <n v="2"/>
    <m/>
    <n v="0"/>
    <n v="7"/>
    <s v="SMALLINT"/>
    <n v="2"/>
    <n v="0"/>
    <s v="dt_sequence_number              "/>
    <s v="SMALLINT                        "/>
    <s v="        dt_sequence_number              SMALLINT                        NOT NULL,"/>
  </r>
  <r>
    <x v="1"/>
    <x v="52"/>
    <n v="8"/>
    <s v="lt_document_number            "/>
    <s v="char"/>
    <n v="8"/>
    <m/>
    <n v="0"/>
    <n v="8"/>
    <s v="CHARACTER"/>
    <n v="8"/>
    <n v="0"/>
    <s v="lt_document_number              "/>
    <s v="CHAR(8)                         "/>
    <s v="        lt_document_number              CHAR(8)                         NOT NULL,"/>
  </r>
  <r>
    <x v="1"/>
    <x v="52"/>
    <n v="9"/>
    <s v="lt_transaction_date           "/>
    <s v="smalldatetime"/>
    <n v="4"/>
    <m/>
    <n v="0"/>
    <n v="9"/>
    <s v="DATE"/>
    <n v="4"/>
    <n v="0"/>
    <s v="lt_transaction_date             "/>
    <s v="DATE                            "/>
    <s v="        lt_transaction_date             DATE                            NOT NULL,"/>
  </r>
  <r>
    <x v="1"/>
    <x v="52"/>
    <n v="10"/>
    <s v="lt_item_number                "/>
    <s v="smallint"/>
    <n v="2"/>
    <m/>
    <n v="0"/>
    <n v="10"/>
    <s v="SMALLINT"/>
    <n v="2"/>
    <n v="0"/>
    <s v="lt_item_number                  "/>
    <s v="SMALLINT                        "/>
    <s v="        lt_item_number                  SMALLINT                        NOT NULL,"/>
  </r>
  <r>
    <x v="1"/>
    <x v="52"/>
    <n v="11"/>
    <s v="lt_sequence_number            "/>
    <s v="smallint"/>
    <n v="2"/>
    <m/>
    <n v="0"/>
    <n v="11"/>
    <s v="SMALLINT"/>
    <n v="2"/>
    <n v="0"/>
    <s v="lt_sequence_number              "/>
    <s v="SMALLINT                        "/>
    <s v="        lt_sequence_number              SMALLINT                        NOT NULL,"/>
  </r>
  <r>
    <x v="1"/>
    <x v="52"/>
    <n v="12"/>
    <s v="lt_budget_period              "/>
    <s v="tinyint"/>
    <m/>
    <m/>
    <n v="0"/>
    <n v="12"/>
    <s v="SMALLINT"/>
    <n v="2"/>
    <n v="0"/>
    <s v="lt_budget_period                "/>
    <s v="SMALLINT                        "/>
    <s v="        lt_budget_period                SMALLINT                        NOT NULL,"/>
  </r>
  <r>
    <x v="1"/>
    <x v="52"/>
    <n v="13"/>
    <s v="lt_amount                     "/>
    <s v="money"/>
    <m/>
    <m/>
    <n v="0"/>
    <n v="13"/>
    <s v="DECIMAL"/>
    <n v="19"/>
    <n v="4"/>
    <s v="lt_amount                       "/>
    <s v="DECIMAL(19,4)                   "/>
    <s v="        lt_amount                       DECIMAL(19,4)                   NOT NULL,"/>
  </r>
  <r>
    <x v="1"/>
    <x v="52"/>
    <n v="14"/>
    <s v="lt_description                "/>
    <s v="char"/>
    <n v="35"/>
    <m/>
    <n v="0"/>
    <n v="14"/>
    <s v="VARCHAR"/>
    <n v="35"/>
    <n v="0"/>
    <s v="lt_description                  "/>
    <s v="VARCHAR(35)                     "/>
    <s v="        lt_description                  VARCHAR(35)                     NOT NULL,"/>
  </r>
  <r>
    <x v="1"/>
    <x v="52"/>
    <n v="15"/>
    <s v="lt_document_reference_number  "/>
    <s v="char"/>
    <n v="10"/>
    <m/>
    <n v="0"/>
    <n v="15"/>
    <s v="VARCHAR"/>
    <n v="10"/>
    <n v="0"/>
    <s v="lt_document_reference_number    "/>
    <s v="VARCHAR(10)                     "/>
    <s v="        lt_document_reference_number    VARCHAR(10)                     NOT NULL,"/>
  </r>
  <r>
    <x v="1"/>
    <x v="52"/>
    <n v="16"/>
    <s v="lt_debit_credit_indicator     "/>
    <s v="char"/>
    <n v="1"/>
    <m/>
    <n v="0"/>
    <n v="16"/>
    <s v="CHARACTER"/>
    <n v="1"/>
    <n v="0"/>
    <s v="lt_debit_credit_indicator       "/>
    <s v="CHAR(1)                         "/>
    <s v="        lt_debit_credit_indicator       CHAR(1)                         NOT NULL,"/>
  </r>
  <r>
    <x v="1"/>
    <x v="52"/>
    <n v="17"/>
    <s v="lt_activity_date              "/>
    <s v="smalldatetime"/>
    <m/>
    <m/>
    <n v="0"/>
    <n v="17"/>
    <s v="TIMESTAMP"/>
    <n v="10"/>
    <n v="6"/>
    <s v="lt_activity_date                "/>
    <s v="DATETIME2                       "/>
    <s v="        lt_activity_date                DATETIME2                       NOT NULL,"/>
  </r>
  <r>
    <x v="1"/>
    <x v="52"/>
    <n v="18"/>
    <s v="lt_encumbrance_number         "/>
    <s v="char"/>
    <n v="8"/>
    <m/>
    <n v="0"/>
    <n v="18"/>
    <s v="VARCHAR"/>
    <n v="8"/>
    <n v="0"/>
    <s v="lt_encumbrance_number           "/>
    <s v="VARCHAR(8)                      "/>
    <s v="        lt_encumbrance_number           VARCHAR(8)                      NOT NULL,"/>
  </r>
  <r>
    <x v="1"/>
    <x v="52"/>
    <n v="19"/>
    <s v="lt_encumbrance_action         "/>
    <s v="char"/>
    <n v="1"/>
    <m/>
    <n v="0"/>
    <n v="19"/>
    <s v="CHARACTER"/>
    <n v="1"/>
    <n v="0"/>
    <s v="lt_encumbrance_action           "/>
    <s v="CHAR(1)                         "/>
    <s v="        lt_encumbrance_action           CHAR(1)                         NOT NULL,"/>
  </r>
  <r>
    <x v="1"/>
    <x v="52"/>
    <n v="20"/>
    <s v="lt_encumbrance_item           "/>
    <s v="smallint"/>
    <m/>
    <m/>
    <n v="0"/>
    <n v="20"/>
    <s v="SMALLINT"/>
    <n v="2"/>
    <n v="0"/>
    <s v="lt_encumbrance_item             "/>
    <s v="SMALLINT                        "/>
    <s v="        lt_encumbrance_item             SMALLINT                        NOT NULL,"/>
  </r>
  <r>
    <x v="1"/>
    <x v="52"/>
    <n v="21"/>
    <s v="lt_encumbrance_sequence       "/>
    <s v="smallint"/>
    <m/>
    <m/>
    <n v="0"/>
    <n v="21"/>
    <s v="SMALLINT"/>
    <n v="2"/>
    <n v="0"/>
    <s v="lt_encumbrance_sequence         "/>
    <s v="SMALLINT                        "/>
    <s v="        lt_encumbrance_sequence         SMALLINT                        NOT NULL,"/>
  </r>
  <r>
    <x v="1"/>
    <x v="52"/>
    <n v="22"/>
    <s v="lt_encumbrance_type           "/>
    <s v="char"/>
    <n v="1"/>
    <m/>
    <n v="0"/>
    <n v="22"/>
    <s v="CHARACTER"/>
    <n v="1"/>
    <n v="0"/>
    <s v="lt_encumbrance_type             "/>
    <s v="CHAR(1)                         "/>
    <s v="        lt_encumbrance_type             CHAR(1)                         NOT NULL,"/>
  </r>
  <r>
    <x v="1"/>
    <x v="52"/>
    <n v="23"/>
    <s v="v_vendor_code                 "/>
    <s v="char"/>
    <n v="10"/>
    <n v="0"/>
    <n v="0"/>
    <n v="23"/>
    <s v="CHARACTER"/>
    <n v="10"/>
    <n v="0"/>
    <s v="v_vendor_code                   "/>
    <s v="CHAR(10)                        "/>
    <s v="        v_vendor_code                   CHAR(10)                        NOT NULL,"/>
  </r>
  <r>
    <x v="1"/>
    <x v="52"/>
    <n v="24"/>
    <s v="lt_rule_class_code            "/>
    <s v="char"/>
    <n v="4"/>
    <m/>
    <n v="0"/>
    <n v="24"/>
    <s v="CHARACTER"/>
    <n v="4"/>
    <n v="0"/>
    <s v="lt_rule_class_code              "/>
    <s v="CHAR(4)                         "/>
    <s v="        lt_rule_class_code              CHAR(4)                         NOT NULL,"/>
  </r>
  <r>
    <x v="1"/>
    <x v="52"/>
    <n v="25"/>
    <s v="lt_encumbrance_doc_type       "/>
    <s v="char"/>
    <n v="3"/>
    <m/>
    <n v="0"/>
    <n v="25"/>
    <s v="VARCHAR"/>
    <n v="3"/>
    <n v="0"/>
    <s v="lt_encumbrance_doc_type         "/>
    <s v="VARCHAR(3)                      "/>
    <s v="        lt_encumbrance_doc_type         VARCHAR(3)                      NOT NULL,"/>
  </r>
  <r>
    <x v="1"/>
    <x v="52"/>
    <n v="26"/>
    <s v="la_ledger_indicator           "/>
    <s v="char"/>
    <n v="1"/>
    <m/>
    <n v="0"/>
    <n v="26"/>
    <s v="CHARACTER"/>
    <n v="1"/>
    <n v="0"/>
    <s v="la_ledger_indicator             "/>
    <s v="CHAR(1)                         "/>
    <s v="        la_ledger_indicator             CHAR(1)                         NOT NULL,"/>
  </r>
  <r>
    <x v="1"/>
    <x v="52"/>
    <n v="27"/>
    <s v="la_field_indicator            "/>
    <s v="char"/>
    <n v="2"/>
    <m/>
    <n v="0"/>
    <n v="27"/>
    <s v="CHARACTER"/>
    <n v="2"/>
    <n v="0"/>
    <s v="la_field_indicator              "/>
    <s v="CHAR(2)                         "/>
    <s v="        la_field_indicator              CHAR(2)                         NOT NULL,"/>
  </r>
  <r>
    <x v="1"/>
    <x v="52"/>
    <n v="28"/>
    <s v="la_amount                     "/>
    <s v="money"/>
    <m/>
    <m/>
    <n v="0"/>
    <n v="28"/>
    <s v="DECIMAL"/>
    <n v="19"/>
    <n v="4"/>
    <s v="la_amount                       "/>
    <s v="DECIMAL(19,4)                   "/>
    <s v="        la_amount                       DECIMAL(19,4)                   NOT NULL,"/>
  </r>
  <r>
    <x v="1"/>
    <x v="52"/>
    <n v="29"/>
    <s v="la_rule_sequence              "/>
    <s v="smallint"/>
    <m/>
    <m/>
    <n v="0"/>
    <n v="29"/>
    <s v="SMALLINT"/>
    <n v="2"/>
    <n v="0"/>
    <s v="la_rule_sequence                "/>
    <s v="SMALLINT                        "/>
    <s v="        la_rule_sequence                SMALLINT                        NOT NULL,"/>
  </r>
  <r>
    <x v="1"/>
    <x v="52"/>
    <n v="30"/>
    <s v="la_process_code               "/>
    <s v="char"/>
    <n v="4"/>
    <m/>
    <n v="0"/>
    <n v="30"/>
    <s v="CHARACTER"/>
    <n v="4"/>
    <n v="0"/>
    <s v="la_process_code                 "/>
    <s v="CHAR(4)                         "/>
    <s v="        la_process_code                 CHAR(4)                         NOT NULL,"/>
  </r>
  <r>
    <x v="1"/>
    <x v="52"/>
    <n v="31"/>
    <s v="la_debit_credit               "/>
    <s v="char"/>
    <n v="1"/>
    <m/>
    <n v="0"/>
    <n v="31"/>
    <s v="CHARACTER"/>
    <n v="1"/>
    <n v="0"/>
    <s v="la_debit_credit                 "/>
    <s v="CHAR(1)                         "/>
    <s v="        la_debit_credit                 CHAR(1)                         NOT NULL,"/>
  </r>
  <r>
    <x v="1"/>
    <x v="52"/>
    <n v="32"/>
    <s v="la_id                         "/>
    <s v="binary"/>
    <n v="6"/>
    <m/>
    <n v="0"/>
    <n v="32"/>
    <s v="CHARACTER"/>
    <n v="12"/>
    <n v="0"/>
    <s v="la_id                           "/>
    <s v="CHAR(12)                        "/>
    <s v="        la_id                           CHAR(12)                        NOT NULL,"/>
  </r>
  <r>
    <x v="1"/>
    <x v="52"/>
    <n v="33"/>
    <s v="lt_id                         "/>
    <s v="binary"/>
    <n v="6"/>
    <m/>
    <n v="0"/>
    <n v="33"/>
    <s v="CHARACTER"/>
    <n v="12"/>
    <n v="0"/>
    <s v="lt_id                           "/>
    <s v="CHAR(12)                        "/>
    <s v="        lt_id                           CHAR(12)                        NOT NULL,"/>
  </r>
  <r>
    <x v="1"/>
    <x v="52"/>
    <n v="34"/>
    <s v="if_id                         "/>
    <s v="binary"/>
    <n v="6"/>
    <m/>
    <n v="0"/>
    <n v="34"/>
    <s v="CHARACTER"/>
    <n v="12"/>
    <n v="0"/>
    <s v="if_id                           "/>
    <s v="CHAR(12)                        "/>
    <s v="        if_id                           CHAR(12)                        NOT NULL,"/>
  </r>
  <r>
    <x v="1"/>
    <x v="52"/>
    <n v="35"/>
    <s v="ol_id                         "/>
    <s v="binary"/>
    <n v="6"/>
    <m/>
    <n v="0"/>
    <n v="35"/>
    <s v="CHARACTER"/>
    <n v="12"/>
    <n v="0"/>
    <s v="ol_id                           "/>
    <s v="CHAR(12)                        "/>
    <s v="        ol_id                           CHAR(12)                        NOT NULL,"/>
  </r>
  <r>
    <x v="1"/>
    <x v="52"/>
    <n v="36"/>
    <s v="gl_id                         "/>
    <s v="binary"/>
    <n v="6"/>
    <m/>
    <n v="0"/>
    <n v="36"/>
    <s v="CHARACTER"/>
    <n v="12"/>
    <n v="0"/>
    <s v="gl_id                           "/>
    <s v="CHAR(12)                        "/>
    <s v="        gl_id                           CHAR(12)                        NOT NULL,"/>
  </r>
  <r>
    <x v="1"/>
    <x v="52"/>
    <n v="37"/>
    <s v="accounting_period             "/>
    <s v="smallint"/>
    <m/>
    <n v="0"/>
    <n v="0"/>
    <n v="37"/>
    <s v="SMALLINT"/>
    <n v="2"/>
    <n v="0"/>
    <s v="accounting_period               "/>
    <s v="SMALLINT                        "/>
    <s v="        accounting_period               SMALLINT                        NOT NULL,"/>
  </r>
  <r>
    <x v="1"/>
    <x v="52"/>
    <n v="38"/>
    <s v="refresh_date                  "/>
    <s v="smalldatetime"/>
    <m/>
    <m/>
    <n v="0"/>
    <n v="38"/>
    <s v="TIMESTAMP"/>
    <n v="10"/>
    <n v="6"/>
    <s v="refresh_date                    "/>
    <s v="DATETIME2                       "/>
    <s v="        refresh_date                    DATETIME2                       NOT NULL,"/>
  </r>
  <r>
    <x v="1"/>
    <x v="52"/>
    <n v="39"/>
    <s v="full_accounting_period        "/>
    <s v="int"/>
    <n v="4"/>
    <m/>
    <n v="1"/>
    <n v="39"/>
    <s v="INTEGER"/>
    <n v="4"/>
    <n v="0"/>
    <s v="full_accounting_period          "/>
    <s v="INTEGER                         "/>
    <s v="        full_accounting_period          INTEGER                             NULL,"/>
  </r>
  <r>
    <x v="1"/>
    <x v="53"/>
    <n v="0"/>
    <s v="dl_fiscal_year                "/>
    <s v="tinyint"/>
    <n v="1"/>
    <m/>
    <n v="0"/>
    <n v="0"/>
    <s v="SMALLINT"/>
    <n v="2"/>
    <n v="0"/>
    <s v="dl_fiscal_year                  "/>
    <s v="SMALLINT                        "/>
    <s v="        rowguid                     UNIQUEIDENTIFIER ROWGUIDCOL    NOT NULL DEFAULT NEWSEQUENTIALID(),_x000d_        version_number              ROWVERSION_x000d_    )_x000d_END TRY_x000d_BEGIN CATCH_x000d_    EXEC dbo.PrintError_x000d_    EXEC dbo.LogError_x000d_END CATCH_x000d__x000d_PRINT '-- ga.f_data_location'_x000d_BEGIN TRY_x000d_    CREATE TABLE ga.f_data_location_x000d_    (_x000d_        dl_fiscal_year                  SMALLINT                        NOT NULL,"/>
  </r>
  <r>
    <x v="1"/>
    <x v="53"/>
    <n v="1"/>
    <s v="dl_location                   "/>
    <s v="varchar"/>
    <n v="40"/>
    <m/>
    <n v="0"/>
    <n v="1"/>
    <s v="VARCHAR"/>
    <n v="30"/>
    <n v="0"/>
    <s v="dl_location                     "/>
    <s v="VARCHAR(30)                     "/>
    <s v="        dl_location                     VARCHAR(30)                     NOT NULL,"/>
  </r>
  <r>
    <x v="1"/>
    <x v="54"/>
    <n v="0"/>
    <s v="dt_sequence_number            "/>
    <s v="smallint"/>
    <n v="2"/>
    <m/>
    <n v="0"/>
    <n v="0"/>
    <s v="SMALLINT"/>
    <n v="2"/>
    <n v="0"/>
    <s v="dt_sequence_number              "/>
    <s v="SMALLINT                        "/>
    <s v="        rowguid                     UNIQUEIDENTIFIER ROWGUIDCOL    NOT NULL DEFAULT NEWSEQUENTIALID(),_x000d_        version_number              ROWVERSION_x000d_    )_x000d_END TRY_x000d_BEGIN CATCH_x000d_    EXEC dbo.PrintError_x000d_    EXEC dbo.LogError_x000d_END CATCH_x000d__x000d_PRINT '-- ga.f_document_type'_x000d_BEGIN TRY_x000d_    CREATE TABLE ga.f_document_type_x000d_    (_x000d_        dt_sequence_number              SMALLINT                        NOT NULL,"/>
  </r>
  <r>
    <x v="1"/>
    <x v="54"/>
    <n v="1"/>
    <s v="dt_document_type              "/>
    <s v="char"/>
    <n v="3"/>
    <m/>
    <n v="0"/>
    <n v="1"/>
    <s v="CHARACTER"/>
    <n v="3"/>
    <n v="0"/>
    <s v="dt_document_type                "/>
    <s v="CHAR(3)                         "/>
    <s v="        dt_document_type                CHAR(3)                         NOT NULL,"/>
  </r>
  <r>
    <x v="1"/>
    <x v="54"/>
    <n v="2"/>
    <s v="dt_title                      "/>
    <s v="char"/>
    <n v="35"/>
    <m/>
    <n v="0"/>
    <n v="2"/>
    <s v="VARCHAR"/>
    <n v="35"/>
    <n v="0"/>
    <s v="dt_title                        "/>
    <s v="VARCHAR(35)                     "/>
    <s v="        dt_title                        VARCHAR(35)                     NOT NULL,"/>
  </r>
  <r>
    <x v="1"/>
    <x v="54"/>
    <n v="3"/>
    <s v="refresh_date                  "/>
    <s v="smalldatetime"/>
    <m/>
    <m/>
    <n v="0"/>
    <n v="3"/>
    <s v="TIMESTAMP"/>
    <n v="10"/>
    <n v="6"/>
    <s v="refresh_date                    "/>
    <s v="DATETIME2                       "/>
    <s v="        refresh_date                    DATETIME2                       NOT NULL,"/>
  </r>
  <r>
    <x v="1"/>
    <x v="55"/>
    <n v="0"/>
    <s v="accounting_period             "/>
    <s v="smallint"/>
    <m/>
    <n v="0"/>
    <n v="0"/>
    <n v="0"/>
    <s v="SMALLINT"/>
    <n v="2"/>
    <n v="0"/>
    <s v="accounting_period               "/>
    <s v="SMALLINT                        "/>
    <s v="        rowguid                     UNIQUEIDENTIFIER ROWGUIDCOL    NOT NULL DEFAULT NEWSEQUENTIALID(),_x000d_        version_number              ROWVERSION_x000d_    )_x000d_END TRY_x000d_BEGIN CATCH_x000d_    EXEC dbo.PrintError_x000d_    EXEC dbo.LogError_x000d_END CATCH_x000d__x000d_PRINT '-- ga.f_el_detail_v'_x000d_BEGIN TRY_x000d_    CREATE TABLE ga.f_el_detail_v_x000d_    (_x000d_        accounting_period               SMALLINT                        NOT NULL,"/>
  </r>
  <r>
    <x v="1"/>
    <x v="55"/>
    <n v="1"/>
    <s v="account_index                 "/>
    <s v="char"/>
    <n v="10"/>
    <n v="0"/>
    <n v="0"/>
    <n v="1"/>
    <s v="CHARACTER"/>
    <n v="10"/>
    <n v="0"/>
    <s v="account_index                   "/>
    <s v="CHAR(10)                        "/>
    <s v="        account_index                   CHAR(10)                        NOT NULL,"/>
  </r>
  <r>
    <x v="1"/>
    <x v="55"/>
    <n v="2"/>
    <s v="fund                          "/>
    <s v="char"/>
    <n v="6"/>
    <n v="0"/>
    <n v="0"/>
    <n v="2"/>
    <s v="CHARACTER"/>
    <n v="6"/>
    <n v="0"/>
    <s v="fund                            "/>
    <s v="CHAR(6)                         "/>
    <s v="        fund                            CHAR(6)                         NOT NULL,"/>
  </r>
  <r>
    <x v="1"/>
    <x v="55"/>
    <n v="3"/>
    <s v="organization                  "/>
    <s v="char"/>
    <n v="6"/>
    <m/>
    <n v="0"/>
    <n v="3"/>
    <s v="CHARACTER"/>
    <n v="6"/>
    <n v="0"/>
    <s v="organization                    "/>
    <s v="CHAR(6)                         "/>
    <s v="        organization                    CHAR(6)                         NOT NULL,"/>
  </r>
  <r>
    <x v="1"/>
    <x v="55"/>
    <n v="4"/>
    <s v="account                       "/>
    <s v="char"/>
    <n v="6"/>
    <m/>
    <n v="0"/>
    <n v="4"/>
    <s v="CHARACTER"/>
    <n v="6"/>
    <n v="0"/>
    <s v="account                         "/>
    <s v="CHAR(6)                         "/>
    <s v="        account                         CHAR(6)                         NOT NULL,"/>
  </r>
  <r>
    <x v="1"/>
    <x v="55"/>
    <n v="5"/>
    <s v="program                       "/>
    <s v="char"/>
    <n v="6"/>
    <m/>
    <n v="0"/>
    <n v="5"/>
    <s v="CHARACTER"/>
    <n v="6"/>
    <n v="0"/>
    <s v="program                         "/>
    <s v="CHAR(6)                         "/>
    <s v="        program                         CHAR(6)                         NOT NULL,"/>
  </r>
  <r>
    <x v="1"/>
    <x v="55"/>
    <n v="6"/>
    <s v="location                      "/>
    <s v="char"/>
    <n v="6"/>
    <m/>
    <n v="0"/>
    <n v="6"/>
    <s v="CHARACTER"/>
    <n v="6"/>
    <n v="0"/>
    <s v="[location]                      "/>
    <s v="CHAR(6)                         "/>
    <s v="        [location]                      CHAR(6)                         NOT NULL,"/>
  </r>
  <r>
    <x v="1"/>
    <x v="55"/>
    <n v="7"/>
    <s v="rule_class_code               "/>
    <s v="char"/>
    <n v="4"/>
    <m/>
    <n v="0"/>
    <n v="7"/>
    <s v="CHARACTER"/>
    <n v="4"/>
    <n v="0"/>
    <s v="rule_class_code                 "/>
    <s v="CHAR(4)                         "/>
    <s v="        rule_class_code                 CHAR(4)                         NOT NULL,"/>
  </r>
  <r>
    <x v="1"/>
    <x v="55"/>
    <n v="8"/>
    <s v="document_number               "/>
    <s v="char"/>
    <n v="8"/>
    <m/>
    <n v="0"/>
    <n v="8"/>
    <s v="CHARACTER"/>
    <n v="8"/>
    <n v="0"/>
    <s v="document_number                 "/>
    <s v="CHAR(8)                         "/>
    <s v="        document_number                 CHAR(8)                         NOT NULL,"/>
  </r>
  <r>
    <x v="1"/>
    <x v="55"/>
    <n v="9"/>
    <s v="sequence_number               "/>
    <s v="smallint"/>
    <n v="2"/>
    <m/>
    <n v="0"/>
    <n v="9"/>
    <s v="SMALLINT"/>
    <n v="2"/>
    <n v="0"/>
    <s v="sequence_number                 "/>
    <s v="SMALLINT                        "/>
    <s v="        sequence_number                 SMALLINT                        NOT NULL,"/>
  </r>
  <r>
    <x v="1"/>
    <x v="55"/>
    <n v="10"/>
    <s v="activity_date                 "/>
    <s v="smalldatetime"/>
    <m/>
    <m/>
    <n v="0"/>
    <n v="10"/>
    <s v="TIMESTAMP"/>
    <n v="10"/>
    <n v="6"/>
    <s v="activity_date                   "/>
    <s v="DATETIME2                       "/>
    <s v="        activity_date                   DATETIME2                       NOT NULL,"/>
  </r>
  <r>
    <x v="1"/>
    <x v="55"/>
    <n v="11"/>
    <s v="document_reference_number     "/>
    <s v="char"/>
    <n v="10"/>
    <m/>
    <n v="0"/>
    <n v="11"/>
    <s v="VARCHAR"/>
    <n v="10"/>
    <n v="0"/>
    <s v="document_reference_number       "/>
    <s v="VARCHAR(10)                     "/>
    <s v="        document_reference_number       VARCHAR(10)                     NOT NULL,"/>
  </r>
  <r>
    <x v="1"/>
    <x v="55"/>
    <n v="12"/>
    <s v="transaction_date              "/>
    <s v="smalldatetime"/>
    <n v="4"/>
    <m/>
    <n v="0"/>
    <n v="12"/>
    <s v="DATE"/>
    <n v="4"/>
    <n v="0"/>
    <s v="transaction_date                "/>
    <s v="DATE                            "/>
    <s v="        transaction_date                DATE                            NOT NULL,"/>
  </r>
  <r>
    <x v="1"/>
    <x v="55"/>
    <n v="13"/>
    <s v="amount                        "/>
    <s v="money"/>
    <m/>
    <m/>
    <n v="0"/>
    <n v="13"/>
    <s v="DECIMAL"/>
    <n v="19"/>
    <n v="4"/>
    <s v="amount                          "/>
    <s v="DECIMAL(19,4)                   "/>
    <s v="        amount                          DECIMAL(19,4)                   NOT NULL,"/>
  </r>
  <r>
    <x v="1"/>
    <x v="55"/>
    <n v="14"/>
    <s v="description                   "/>
    <s v="char"/>
    <n v="35"/>
    <m/>
    <n v="0"/>
    <n v="14"/>
    <s v="VARCHAR"/>
    <n v="35"/>
    <n v="0"/>
    <s v="description                     "/>
    <s v="VARCHAR(35)                     "/>
    <s v="        description                     VARCHAR(35)                     NOT NULL,"/>
  </r>
  <r>
    <x v="1"/>
    <x v="55"/>
    <n v="15"/>
    <s v="debit_credit_indicator        "/>
    <s v="char"/>
    <n v="1"/>
    <m/>
    <n v="0"/>
    <n v="15"/>
    <s v="CHARACTER"/>
    <n v="1"/>
    <n v="0"/>
    <s v="debit_credit_indicator          "/>
    <s v="CHAR(1)                         "/>
    <s v="        debit_credit_indicator          CHAR(1)                         NOT NULL,"/>
  </r>
  <r>
    <x v="1"/>
    <x v="55"/>
    <n v="16"/>
    <s v="debit_credit                  "/>
    <s v="char"/>
    <n v="1"/>
    <m/>
    <n v="0"/>
    <n v="16"/>
    <s v="CHARACTER"/>
    <n v="1"/>
    <n v="0"/>
    <s v="debit_credit                    "/>
    <s v="CHAR(1)                         "/>
    <s v="        debit_credit                    CHAR(1)                         NOT NULL,"/>
  </r>
  <r>
    <x v="1"/>
    <x v="55"/>
    <n v="17"/>
    <s v="encumbrance_number            "/>
    <s v="char"/>
    <n v="8"/>
    <m/>
    <n v="0"/>
    <n v="17"/>
    <s v="CHARACTER"/>
    <n v="8"/>
    <n v="0"/>
    <s v="encumbrance_number              "/>
    <s v="CHAR(8)                         "/>
    <s v="        encumbrance_number              CHAR(8)                         NOT NULL,"/>
  </r>
  <r>
    <x v="1"/>
    <x v="55"/>
    <n v="18"/>
    <s v="encumbrance_action            "/>
    <s v="char"/>
    <n v="1"/>
    <m/>
    <n v="0"/>
    <n v="18"/>
    <s v="CHARACTER"/>
    <n v="1"/>
    <n v="0"/>
    <s v="encumbrance_action              "/>
    <s v="CHAR(1)                         "/>
    <s v="        encumbrance_action              CHAR(1)                         NOT NULL,"/>
  </r>
  <r>
    <x v="1"/>
    <x v="55"/>
    <n v="19"/>
    <s v="encumbrance_type              "/>
    <s v="char"/>
    <n v="1"/>
    <m/>
    <n v="0"/>
    <n v="19"/>
    <s v="CHARACTER"/>
    <n v="1"/>
    <n v="0"/>
    <s v="encumbrance_type                "/>
    <s v="CHAR(1)                         "/>
    <s v="        encumbrance_type                CHAR(1)                         NOT NULL,"/>
  </r>
  <r>
    <x v="1"/>
    <x v="55"/>
    <n v="20"/>
    <s v="vendor_code                   "/>
    <s v="char"/>
    <n v="10"/>
    <n v="0"/>
    <n v="0"/>
    <n v="20"/>
    <s v="CHARACTER"/>
    <n v="10"/>
    <n v="0"/>
    <s v="vendor_code                     "/>
    <s v="CHAR(10)                        "/>
    <s v="        vendor_code                     CHAR(10)                        NOT NULL,"/>
  </r>
  <r>
    <x v="1"/>
    <x v="55"/>
    <n v="21"/>
    <s v="item_number                   "/>
    <s v="smallint"/>
    <n v="2"/>
    <m/>
    <n v="0"/>
    <n v="21"/>
    <s v="SMALLINT"/>
    <n v="2"/>
    <n v="0"/>
    <s v="item_number                     "/>
    <s v="SMALLINT                        "/>
    <s v="        item_number                     SMALLINT                        NOT NULL,"/>
  </r>
  <r>
    <x v="1"/>
    <x v="55"/>
    <n v="22"/>
    <s v="encumbrance_item              "/>
    <s v="smallint"/>
    <m/>
    <m/>
    <n v="0"/>
    <n v="22"/>
    <s v="SMALLINT"/>
    <n v="2"/>
    <n v="0"/>
    <s v="encumbrance_item                "/>
    <s v="SMALLINT                        "/>
    <s v="        encumbrance_item                SMALLINT                        NOT NULL,"/>
  </r>
  <r>
    <x v="1"/>
    <x v="55"/>
    <n v="23"/>
    <s v="encumbrance_sequence          "/>
    <s v="smallint"/>
    <m/>
    <m/>
    <n v="0"/>
    <n v="23"/>
    <s v="SMALLINT"/>
    <n v="2"/>
    <n v="0"/>
    <s v="encumbrance_sequence            "/>
    <s v="SMALLINT                        "/>
    <s v="        encumbrance_sequence            SMALLINT                        NOT NULL,"/>
  </r>
  <r>
    <x v="1"/>
    <x v="55"/>
    <n v="24"/>
    <s v="budget_period                 "/>
    <s v="tinyint"/>
    <m/>
    <m/>
    <n v="0"/>
    <n v="24"/>
    <s v="SMALLINT"/>
    <n v="2"/>
    <n v="0"/>
    <s v="budget_period                   "/>
    <s v="SMALLINT                        "/>
    <s v="        budget_period                   SMALLINT                        NOT NULL,"/>
  </r>
  <r>
    <x v="1"/>
    <x v="55"/>
    <n v="25"/>
    <s v="document_type_sequence_number "/>
    <s v="smallint"/>
    <n v="2"/>
    <m/>
    <n v="0"/>
    <n v="25"/>
    <s v="SMALLINT"/>
    <n v="2"/>
    <n v="0"/>
    <s v="document_type_sequence_number   "/>
    <s v="SMALLINT                        "/>
    <s v="        document_type_sequence_number   SMALLINT                        NOT NULL,"/>
  </r>
  <r>
    <x v="1"/>
    <x v="55"/>
    <n v="26"/>
    <s v="ledger_indicator              "/>
    <s v="char"/>
    <n v="1"/>
    <m/>
    <n v="0"/>
    <n v="26"/>
    <s v="CHARACTER"/>
    <n v="1"/>
    <n v="0"/>
    <s v="ledger_indicator                "/>
    <s v="CHAR(1)                         "/>
    <s v="        ledger_indicator                CHAR(1)                         NOT NULL,"/>
  </r>
  <r>
    <x v="1"/>
    <x v="55"/>
    <n v="27"/>
    <s v="field_indicator               "/>
    <s v="char"/>
    <n v="2"/>
    <m/>
    <n v="0"/>
    <n v="27"/>
    <s v="CHARACTER"/>
    <n v="2"/>
    <n v="0"/>
    <s v="field_indicator                 "/>
    <s v="CHAR(2)                         "/>
    <s v="        field_indicator                 CHAR(2)                         NOT NULL,"/>
  </r>
  <r>
    <x v="1"/>
    <x v="55"/>
    <n v="28"/>
    <s v="process_code                  "/>
    <s v="char"/>
    <n v="4"/>
    <m/>
    <n v="0"/>
    <n v="28"/>
    <s v="CHARACTER"/>
    <n v="4"/>
    <n v="0"/>
    <s v="process_code                    "/>
    <s v="CHAR(4)                         "/>
    <s v="        process_code                    CHAR(4)                         NOT NULL,"/>
  </r>
  <r>
    <x v="1"/>
    <x v="55"/>
    <n v="29"/>
    <s v="rule_sequence                 "/>
    <s v="smallint"/>
    <m/>
    <m/>
    <n v="0"/>
    <n v="29"/>
    <s v="SMALLINT"/>
    <n v="2"/>
    <n v="0"/>
    <s v="rule_sequence                   "/>
    <s v="SMALLINT                        "/>
    <s v="        rule_sequence                   SMALLINT                        NOT NULL,"/>
  </r>
  <r>
    <x v="1"/>
    <x v="55"/>
    <n v="30"/>
    <s v="ledger_activity_id            "/>
    <s v="binary"/>
    <n v="6"/>
    <m/>
    <n v="0"/>
    <n v="30"/>
    <s v="CHARACTER"/>
    <n v="12"/>
    <n v="0"/>
    <s v="ledger_activity_id              "/>
    <s v="CHAR(12)                        "/>
    <s v="        ledger_activity_id              CHAR(12)                        NOT NULL,"/>
  </r>
  <r>
    <x v="1"/>
    <x v="55"/>
    <n v="31"/>
    <s v="refresh_date                  "/>
    <s v="smalldatetime"/>
    <m/>
    <m/>
    <n v="0"/>
    <n v="31"/>
    <s v="TIMESTAMP"/>
    <n v="10"/>
    <n v="6"/>
    <s v="refresh_date                    "/>
    <s v="DATETIME2                       "/>
    <s v="        refresh_date                    DATETIME2                       NOT NULL,"/>
  </r>
  <r>
    <x v="1"/>
    <x v="55"/>
    <n v="32"/>
    <s v="transaction_amount            "/>
    <s v="money"/>
    <m/>
    <m/>
    <n v="0"/>
    <n v="32"/>
    <s v="DECIMAL"/>
    <n v="19"/>
    <n v="4"/>
    <s v="transaction_amount              "/>
    <s v="DECIMAL(19,4)                   "/>
    <s v="        transaction_amount              DECIMAL(19,4)                   NOT NULL,"/>
  </r>
  <r>
    <x v="1"/>
    <x v="55"/>
    <n v="33"/>
    <s v="ledger_transaction_id         "/>
    <s v="binary"/>
    <n v="6"/>
    <m/>
    <n v="0"/>
    <n v="33"/>
    <s v="CHARACTER"/>
    <n v="12"/>
    <n v="0"/>
    <s v="ledger_transaction_id           "/>
    <s v="CHAR(12)                        "/>
    <s v="        ledger_transaction_id           CHAR(12)                        NOT NULL,"/>
  </r>
  <r>
    <x v="1"/>
    <x v="55"/>
    <n v="34"/>
    <s v="ifoapal_id                    "/>
    <s v="binary"/>
    <n v="6"/>
    <m/>
    <n v="0"/>
    <n v="34"/>
    <s v="CHARACTER"/>
    <n v="12"/>
    <n v="0"/>
    <s v="ifoapal_id                      "/>
    <s v="CHAR(12)                        "/>
    <s v="        ifoapal_id                      CHAR(12)                        NOT NULL,"/>
  </r>
  <r>
    <x v="1"/>
    <x v="55"/>
    <n v="35"/>
    <s v="operating_ledger_id           "/>
    <s v="binary"/>
    <n v="6"/>
    <m/>
    <n v="0"/>
    <n v="35"/>
    <s v="CHARACTER"/>
    <n v="12"/>
    <n v="0"/>
    <s v="operating_ledger_id             "/>
    <s v="CHAR(12)                        "/>
    <s v="        operating_ledger_id             CHAR(12)                        NOT NULL,"/>
  </r>
  <r>
    <x v="1"/>
    <x v="55"/>
    <n v="36"/>
    <s v="general_ledger_id             "/>
    <s v="binary"/>
    <n v="6"/>
    <m/>
    <n v="0"/>
    <n v="36"/>
    <s v="CHARACTER"/>
    <n v="12"/>
    <n v="0"/>
    <s v="general_ledger_id               "/>
    <s v="CHAR(12)                        "/>
    <s v="        general_ledger_id               CHAR(12)                        NOT NULL,"/>
  </r>
  <r>
    <x v="1"/>
    <x v="56"/>
    <n v="0"/>
    <s v="accounting_period             "/>
    <s v="smallint"/>
    <m/>
    <n v="0"/>
    <n v="0"/>
    <n v="0"/>
    <s v="SMALLINT"/>
    <n v="2"/>
    <n v="0"/>
    <s v="accounting_period               "/>
    <s v="SMALLINT                        "/>
    <s v="        rowguid                     UNIQUEIDENTIFIER ROWGUIDCOL    NOT NULL DEFAULT NEWSEQUENTIALID(),_x000d_        version_number              ROWVERSION_x000d_    )_x000d_END TRY_x000d_BEGIN CATCH_x000d_    EXEC dbo.PrintError_x000d_    EXEC dbo.LogError_x000d_END CATCH_x000d__x000d_PRINT '-- ga.f_fin_detail_v'_x000d_BEGIN TRY_x000d_    CREATE TABLE ga.f_fin_detail_v_x000d_    (_x000d_        accounting_period               SMALLINT                        NOT NULL,"/>
  </r>
  <r>
    <x v="1"/>
    <x v="56"/>
    <n v="1"/>
    <s v="account_index                 "/>
    <s v="char"/>
    <n v="10"/>
    <n v="0"/>
    <n v="0"/>
    <n v="1"/>
    <s v="CHARACTER"/>
    <n v="10"/>
    <n v="0"/>
    <s v="account_index                   "/>
    <s v="CHAR(10)                        "/>
    <s v="        account_index                   CHAR(10)                        NOT NULL,"/>
  </r>
  <r>
    <x v="1"/>
    <x v="56"/>
    <n v="2"/>
    <s v="fund                          "/>
    <s v="char"/>
    <n v="6"/>
    <n v="0"/>
    <n v="0"/>
    <n v="2"/>
    <s v="CHARACTER"/>
    <n v="6"/>
    <n v="0"/>
    <s v="fund                            "/>
    <s v="CHAR(6)                         "/>
    <s v="        fund                            CHAR(6)                         NOT NULL,"/>
  </r>
  <r>
    <x v="1"/>
    <x v="56"/>
    <n v="3"/>
    <s v="organization                  "/>
    <s v="char"/>
    <n v="6"/>
    <m/>
    <n v="0"/>
    <n v="3"/>
    <s v="CHARACTER"/>
    <n v="6"/>
    <n v="0"/>
    <s v="organization                    "/>
    <s v="CHAR(6)                         "/>
    <s v="        organization                    CHAR(6)                         NOT NULL,"/>
  </r>
  <r>
    <x v="1"/>
    <x v="56"/>
    <n v="4"/>
    <s v="account                       "/>
    <s v="char"/>
    <n v="6"/>
    <m/>
    <n v="0"/>
    <n v="4"/>
    <s v="CHARACTER"/>
    <n v="6"/>
    <n v="0"/>
    <s v="account                         "/>
    <s v="CHAR(6)                         "/>
    <s v="        account                         CHAR(6)                         NOT NULL,"/>
  </r>
  <r>
    <x v="1"/>
    <x v="56"/>
    <n v="5"/>
    <s v="program                       "/>
    <s v="char"/>
    <n v="6"/>
    <m/>
    <n v="0"/>
    <n v="5"/>
    <s v="CHARACTER"/>
    <n v="6"/>
    <n v="0"/>
    <s v="program                         "/>
    <s v="CHAR(6)                         "/>
    <s v="        program                         CHAR(6)                         NOT NULL,"/>
  </r>
  <r>
    <x v="1"/>
    <x v="56"/>
    <n v="6"/>
    <s v="location                      "/>
    <s v="char"/>
    <n v="6"/>
    <m/>
    <n v="0"/>
    <n v="6"/>
    <s v="CHARACTER"/>
    <n v="6"/>
    <n v="0"/>
    <s v="[location]                      "/>
    <s v="CHAR(6)                         "/>
    <s v="        [location]                      CHAR(6)                         NOT NULL,"/>
  </r>
  <r>
    <x v="1"/>
    <x v="56"/>
    <n v="7"/>
    <s v="rule_class_code               "/>
    <s v="char"/>
    <n v="4"/>
    <m/>
    <n v="0"/>
    <n v="7"/>
    <s v="CHARACTER"/>
    <n v="4"/>
    <n v="0"/>
    <s v="rule_class_code                 "/>
    <s v="CHAR(4)                         "/>
    <s v="        rule_class_code                 CHAR(4)                         NOT NULL,"/>
  </r>
  <r>
    <x v="1"/>
    <x v="56"/>
    <n v="8"/>
    <s v="document_number               "/>
    <s v="char"/>
    <n v="8"/>
    <m/>
    <n v="0"/>
    <n v="8"/>
    <s v="CHARACTER"/>
    <n v="8"/>
    <n v="0"/>
    <s v="document_number                 "/>
    <s v="CHAR(8)                         "/>
    <s v="        document_number                 CHAR(8)                         NOT NULL,"/>
  </r>
  <r>
    <x v="1"/>
    <x v="56"/>
    <n v="9"/>
    <s v="sequence_number               "/>
    <s v="smallint"/>
    <n v="2"/>
    <m/>
    <n v="0"/>
    <n v="9"/>
    <s v="SMALLINT"/>
    <n v="2"/>
    <n v="0"/>
    <s v="sequence_number                 "/>
    <s v="SMALLINT                        "/>
    <s v="        sequence_number                 SMALLINT                        NOT NULL,"/>
  </r>
  <r>
    <x v="1"/>
    <x v="56"/>
    <n v="10"/>
    <s v="activity_date                 "/>
    <s v="smalldatetime"/>
    <m/>
    <m/>
    <n v="0"/>
    <n v="10"/>
    <s v="TIMESTAMP"/>
    <n v="10"/>
    <n v="6"/>
    <s v="activity_date                   "/>
    <s v="DATETIME2                       "/>
    <s v="        activity_date                   DATETIME2                       NOT NULL,"/>
  </r>
  <r>
    <x v="1"/>
    <x v="56"/>
    <n v="11"/>
    <s v="document_reference_number     "/>
    <s v="char"/>
    <n v="10"/>
    <m/>
    <n v="0"/>
    <n v="11"/>
    <s v="VARCHAR"/>
    <n v="10"/>
    <n v="0"/>
    <s v="document_reference_number       "/>
    <s v="VARCHAR(10)                     "/>
    <s v="        document_reference_number       VARCHAR(10)                     NOT NULL,"/>
  </r>
  <r>
    <x v="1"/>
    <x v="56"/>
    <n v="12"/>
    <s v="transaction_date              "/>
    <s v="smalldatetime"/>
    <n v="4"/>
    <m/>
    <n v="0"/>
    <n v="12"/>
    <s v="DATE"/>
    <n v="4"/>
    <n v="0"/>
    <s v="transaction_date                "/>
    <s v="DATE                            "/>
    <s v="        transaction_date                DATE                            NOT NULL,"/>
  </r>
  <r>
    <x v="1"/>
    <x v="56"/>
    <n v="13"/>
    <s v="amount                        "/>
    <s v="money"/>
    <m/>
    <m/>
    <n v="0"/>
    <n v="13"/>
    <s v="DECIMAL"/>
    <n v="19"/>
    <n v="4"/>
    <s v="amount                          "/>
    <s v="DECIMAL(19,4)                   "/>
    <s v="        amount                          DECIMAL(19,4)                   NOT NULL,"/>
  </r>
  <r>
    <x v="1"/>
    <x v="56"/>
    <n v="14"/>
    <s v="description                   "/>
    <s v="char"/>
    <n v="35"/>
    <m/>
    <n v="0"/>
    <n v="14"/>
    <s v="VARCHAR"/>
    <n v="35"/>
    <n v="0"/>
    <s v="description                     "/>
    <s v="VARCHAR(35)                     "/>
    <s v="        description                     VARCHAR(35)                     NOT NULL,"/>
  </r>
  <r>
    <x v="1"/>
    <x v="56"/>
    <n v="15"/>
    <s v="debit_credit_indicator        "/>
    <s v="char"/>
    <n v="1"/>
    <m/>
    <n v="0"/>
    <n v="15"/>
    <s v="CHARACTER"/>
    <n v="1"/>
    <n v="0"/>
    <s v="debit_credit_indicator          "/>
    <s v="CHAR(1)                         "/>
    <s v="        debit_credit_indicator          CHAR(1)                         NOT NULL,"/>
  </r>
  <r>
    <x v="1"/>
    <x v="56"/>
    <n v="16"/>
    <s v="debit_credit                  "/>
    <s v="char"/>
    <n v="1"/>
    <m/>
    <n v="0"/>
    <n v="16"/>
    <s v="CHARACTER"/>
    <n v="1"/>
    <n v="0"/>
    <s v="debit_credit                    "/>
    <s v="CHAR(1)                         "/>
    <s v="        debit_credit                    CHAR(1)                         NOT NULL,"/>
  </r>
  <r>
    <x v="1"/>
    <x v="56"/>
    <n v="17"/>
    <s v="encumbrance_number            "/>
    <s v="char"/>
    <n v="8"/>
    <m/>
    <n v="0"/>
    <n v="17"/>
    <s v="CHARACTER"/>
    <n v="8"/>
    <n v="0"/>
    <s v="encumbrance_number              "/>
    <s v="CHAR(8)                         "/>
    <s v="        encumbrance_number              CHAR(8)                         NOT NULL,"/>
  </r>
  <r>
    <x v="1"/>
    <x v="56"/>
    <n v="18"/>
    <s v="encumbrance_action            "/>
    <s v="char"/>
    <n v="1"/>
    <m/>
    <n v="0"/>
    <n v="18"/>
    <s v="CHARACTER"/>
    <n v="1"/>
    <n v="0"/>
    <s v="encumbrance_action              "/>
    <s v="CHAR(1)                         "/>
    <s v="        encumbrance_action              CHAR(1)                         NOT NULL,"/>
  </r>
  <r>
    <x v="1"/>
    <x v="56"/>
    <n v="19"/>
    <s v="encumbrance_type              "/>
    <s v="char"/>
    <n v="1"/>
    <m/>
    <n v="0"/>
    <n v="19"/>
    <s v="CHARACTER"/>
    <n v="1"/>
    <n v="0"/>
    <s v="encumbrance_type                "/>
    <s v="CHAR(1)                         "/>
    <s v="        encumbrance_type                CHAR(1)                         NOT NULL,"/>
  </r>
  <r>
    <x v="1"/>
    <x v="56"/>
    <n v="20"/>
    <s v="vendor_code                   "/>
    <s v="char"/>
    <n v="10"/>
    <n v="0"/>
    <n v="0"/>
    <n v="20"/>
    <s v="CHARACTER"/>
    <n v="10"/>
    <n v="0"/>
    <s v="vendor_code                     "/>
    <s v="CHAR(10)                        "/>
    <s v="        vendor_code                     CHAR(10)                        NOT NULL,"/>
  </r>
  <r>
    <x v="1"/>
    <x v="56"/>
    <n v="21"/>
    <s v="item_number                   "/>
    <s v="smallint"/>
    <n v="2"/>
    <m/>
    <n v="0"/>
    <n v="21"/>
    <s v="SMALLINT"/>
    <n v="2"/>
    <n v="0"/>
    <s v="item_number                     "/>
    <s v="SMALLINT                        "/>
    <s v="        item_number                     SMALLINT                        NOT NULL,"/>
  </r>
  <r>
    <x v="1"/>
    <x v="56"/>
    <n v="22"/>
    <s v="encumbrance_item              "/>
    <s v="smallint"/>
    <m/>
    <m/>
    <n v="0"/>
    <n v="22"/>
    <s v="SMALLINT"/>
    <n v="2"/>
    <n v="0"/>
    <s v="encumbrance_item                "/>
    <s v="SMALLINT                        "/>
    <s v="        encumbrance_item                SMALLINT                        NOT NULL,"/>
  </r>
  <r>
    <x v="1"/>
    <x v="56"/>
    <n v="23"/>
    <s v="encumbrance_sequence          "/>
    <s v="smallint"/>
    <m/>
    <m/>
    <n v="0"/>
    <n v="23"/>
    <s v="SMALLINT"/>
    <n v="2"/>
    <n v="0"/>
    <s v="encumbrance_sequence            "/>
    <s v="SMALLINT                        "/>
    <s v="        encumbrance_sequence            SMALLINT                        NOT NULL,"/>
  </r>
  <r>
    <x v="1"/>
    <x v="56"/>
    <n v="24"/>
    <s v="budget_period                 "/>
    <s v="tinyint"/>
    <m/>
    <m/>
    <n v="0"/>
    <n v="24"/>
    <s v="SMALLINT"/>
    <n v="2"/>
    <n v="0"/>
    <s v="budget_period                   "/>
    <s v="SMALLINT                        "/>
    <s v="        budget_period                   SMALLINT                        NOT NULL,"/>
  </r>
  <r>
    <x v="1"/>
    <x v="56"/>
    <n v="25"/>
    <s v="document_type_sequence_number "/>
    <s v="smallint"/>
    <n v="2"/>
    <m/>
    <n v="0"/>
    <n v="25"/>
    <s v="SMALLINT"/>
    <n v="2"/>
    <n v="0"/>
    <s v="document_type_sequence_number   "/>
    <s v="SMALLINT                        "/>
    <s v="        document_type_sequence_number   SMALLINT                        NOT NULL,"/>
  </r>
  <r>
    <x v="1"/>
    <x v="56"/>
    <n v="26"/>
    <s v="ledger_indicator              "/>
    <s v="char"/>
    <n v="1"/>
    <m/>
    <n v="0"/>
    <n v="26"/>
    <s v="CHARACTER"/>
    <n v="1"/>
    <n v="0"/>
    <s v="ledger_indicator                "/>
    <s v="CHAR(1)                         "/>
    <s v="        ledger_indicator                CHAR(1)                         NOT NULL,"/>
  </r>
  <r>
    <x v="1"/>
    <x v="56"/>
    <n v="27"/>
    <s v="field_indicator               "/>
    <s v="char"/>
    <n v="2"/>
    <m/>
    <n v="0"/>
    <n v="27"/>
    <s v="CHARACTER"/>
    <n v="2"/>
    <n v="0"/>
    <s v="field_indicator                 "/>
    <s v="CHAR(2)                         "/>
    <s v="        field_indicator                 CHAR(2)                         NOT NULL,"/>
  </r>
  <r>
    <x v="1"/>
    <x v="56"/>
    <n v="28"/>
    <s v="process_code                  "/>
    <s v="char"/>
    <n v="4"/>
    <m/>
    <n v="0"/>
    <n v="28"/>
    <s v="CHARACTER"/>
    <n v="4"/>
    <n v="0"/>
    <s v="process_code                    "/>
    <s v="CHAR(4)                         "/>
    <s v="        process_code                    CHAR(4)                         NOT NULL,"/>
  </r>
  <r>
    <x v="1"/>
    <x v="56"/>
    <n v="29"/>
    <s v="rule_sequence                 "/>
    <s v="smallint"/>
    <m/>
    <m/>
    <n v="0"/>
    <n v="29"/>
    <s v="SMALLINT"/>
    <n v="2"/>
    <n v="0"/>
    <s v="rule_sequence                   "/>
    <s v="SMALLINT                        "/>
    <s v="        rule_sequence                   SMALLINT                        NOT NULL,"/>
  </r>
  <r>
    <x v="1"/>
    <x v="56"/>
    <n v="30"/>
    <s v="ledger_activity_id            "/>
    <s v="binary"/>
    <n v="6"/>
    <m/>
    <n v="0"/>
    <n v="30"/>
    <s v="CHARACTER"/>
    <n v="12"/>
    <n v="0"/>
    <s v="ledger_activity_id              "/>
    <s v="CHAR(12)                        "/>
    <s v="        ledger_activity_id              CHAR(12)                        NOT NULL,"/>
  </r>
  <r>
    <x v="1"/>
    <x v="56"/>
    <n v="31"/>
    <s v="refresh_date                  "/>
    <s v="smalldatetime"/>
    <m/>
    <m/>
    <n v="0"/>
    <n v="31"/>
    <s v="TIMESTAMP"/>
    <n v="10"/>
    <n v="6"/>
    <s v="refresh_date                    "/>
    <s v="DATETIME2                       "/>
    <s v="        refresh_date                    DATETIME2                       NOT NULL,"/>
  </r>
  <r>
    <x v="1"/>
    <x v="56"/>
    <n v="32"/>
    <s v="transaction_amount            "/>
    <s v="money"/>
    <m/>
    <m/>
    <n v="0"/>
    <n v="32"/>
    <s v="DECIMAL"/>
    <n v="19"/>
    <n v="4"/>
    <s v="transaction_amount              "/>
    <s v="DECIMAL(19,4)                   "/>
    <s v="        transaction_amount              DECIMAL(19,4)                   NOT NULL,"/>
  </r>
  <r>
    <x v="1"/>
    <x v="56"/>
    <n v="33"/>
    <s v="ledger_transaction_id         "/>
    <s v="binary"/>
    <n v="6"/>
    <m/>
    <n v="0"/>
    <n v="33"/>
    <s v="CHARACTER"/>
    <n v="12"/>
    <n v="0"/>
    <s v="ledger_transaction_id           "/>
    <s v="CHAR(12)                        "/>
    <s v="        ledger_transaction_id           CHAR(12)                        NOT NULL,"/>
  </r>
  <r>
    <x v="1"/>
    <x v="56"/>
    <n v="34"/>
    <s v="ifoapal_id                    "/>
    <s v="binary"/>
    <n v="6"/>
    <m/>
    <n v="0"/>
    <n v="34"/>
    <s v="CHARACTER"/>
    <n v="12"/>
    <n v="0"/>
    <s v="ifoapal_id                      "/>
    <s v="CHAR(12)                        "/>
    <s v="        ifoapal_id                      CHAR(12)                        NOT NULL,"/>
  </r>
  <r>
    <x v="1"/>
    <x v="56"/>
    <n v="35"/>
    <s v="operating_ledger_id           "/>
    <s v="binary"/>
    <n v="6"/>
    <m/>
    <n v="0"/>
    <n v="35"/>
    <s v="CHARACTER"/>
    <n v="12"/>
    <n v="0"/>
    <s v="operating_ledger_id             "/>
    <s v="CHAR(12)                        "/>
    <s v="        operating_ledger_id             CHAR(12)                        NOT NULL,"/>
  </r>
  <r>
    <x v="1"/>
    <x v="56"/>
    <n v="36"/>
    <s v="general_ledger_id             "/>
    <s v="binary"/>
    <n v="6"/>
    <m/>
    <n v="0"/>
    <n v="36"/>
    <s v="CHARACTER"/>
    <n v="12"/>
    <n v="0"/>
    <s v="general_ledger_id               "/>
    <s v="CHAR(12)                        "/>
    <s v="        general_ledger_id               CHAR(12)                        NOT NULL,"/>
  </r>
  <r>
    <x v="1"/>
    <x v="57"/>
    <n v="0"/>
    <s v="gl_id                         "/>
    <s v="binary"/>
    <n v="6"/>
    <m/>
    <n v="0"/>
    <n v="0"/>
    <s v="CHARACTER"/>
    <n v="12"/>
    <n v="0"/>
    <s v="gl_id                           "/>
    <s v="CHAR(12)                        "/>
    <s v="        rowguid                     UNIQUEIDENTIFIER ROWGUIDCOL    NOT NULL DEFAULT NEWSEQUENTIALID(),_x000d_        version_number              ROWVERSION_x000d_    )_x000d_END TRY_x000d_BEGIN CATCH_x000d_    EXEC dbo.PrintError_x000d_    EXEC dbo.LogError_x000d_END CATCH_x000d__x000d_PRINT '-- ga.f_general_ledger'_x000d_BEGIN TRY_x000d_    CREATE TABLE ga.f_general_ledger_x000d_    (_x000d_        gl_id                           CHAR(12)                        NOT NULL,"/>
  </r>
  <r>
    <x v="1"/>
    <x v="57"/>
    <n v="1"/>
    <s v="pf_fund                       "/>
    <s v="char"/>
    <n v="6"/>
    <n v="0"/>
    <n v="0"/>
    <n v="1"/>
    <s v="CHARACTER"/>
    <n v="6"/>
    <n v="0"/>
    <s v="pf_fund                         "/>
    <s v="CHAR(6)                         "/>
    <s v="        pf_fund                         CHAR(6)                         NOT NULL,"/>
  </r>
  <r>
    <x v="1"/>
    <x v="57"/>
    <n v="2"/>
    <s v="pa_account                    "/>
    <s v="char"/>
    <n v="6"/>
    <m/>
    <n v="0"/>
    <n v="2"/>
    <s v="CHARACTER"/>
    <n v="6"/>
    <n v="0"/>
    <s v="pa_account                      "/>
    <s v="CHAR(6)                         "/>
    <s v="        pa_account                      CHAR(6)                         NOT NULL,"/>
  </r>
  <r>
    <x v="1"/>
    <x v="57"/>
    <n v="3"/>
    <s v="accounting_period             "/>
    <s v="smallint"/>
    <m/>
    <n v="0"/>
    <n v="0"/>
    <n v="3"/>
    <s v="SMALLINT"/>
    <n v="2"/>
    <n v="0"/>
    <s v="accounting_period               "/>
    <s v="SMALLINT                        "/>
    <s v="        accounting_period               SMALLINT                        NOT NULL,"/>
  </r>
  <r>
    <x v="1"/>
    <x v="57"/>
    <n v="4"/>
    <s v="gl_activity_date              "/>
    <s v="smalldatetime"/>
    <m/>
    <m/>
    <n v="0"/>
    <n v="4"/>
    <s v="DATE"/>
    <n v="4"/>
    <n v="0"/>
    <s v="gl_activity_date                "/>
    <s v="DATE                            "/>
    <s v="        gl_activity_date                DATE                            NOT NULL,"/>
  </r>
  <r>
    <x v="1"/>
    <x v="57"/>
    <n v="5"/>
    <s v="gl_debits                     "/>
    <s v="money"/>
    <m/>
    <m/>
    <n v="0"/>
    <n v="5"/>
    <s v="DECIMAL"/>
    <n v="19"/>
    <n v="4"/>
    <s v="gl_debits                       "/>
    <s v="DECIMAL(19,4)                   "/>
    <s v="        gl_debits                       DECIMAL(19,4)                   NOT NULL,"/>
  </r>
  <r>
    <x v="1"/>
    <x v="57"/>
    <n v="6"/>
    <s v="gl_credits                    "/>
    <s v="money"/>
    <m/>
    <m/>
    <n v="0"/>
    <n v="6"/>
    <s v="DECIMAL"/>
    <n v="19"/>
    <n v="4"/>
    <s v="gl_credits                      "/>
    <s v="DECIMAL(19,4)                   "/>
    <s v="        gl_credits                      DECIMAL(19,4)                   NOT NULL,"/>
  </r>
  <r>
    <x v="1"/>
    <x v="57"/>
    <n v="7"/>
    <s v="refresh_date                  "/>
    <s v="smalldatetime"/>
    <m/>
    <m/>
    <n v="0"/>
    <n v="7"/>
    <s v="TIMESTAMP"/>
    <n v="10"/>
    <n v="6"/>
    <s v="refresh_date                    "/>
    <s v="DATETIME2                       "/>
    <s v="        refresh_date                    DATETIME2                       NOT NULL,"/>
  </r>
  <r>
    <x v="1"/>
    <x v="57"/>
    <n v="8"/>
    <s v="full_accounting_period        "/>
    <s v="int"/>
    <n v="4"/>
    <m/>
    <n v="1"/>
    <n v="8"/>
    <s v="INTEGER"/>
    <n v="4"/>
    <n v="0"/>
    <s v="full_accounting_period          "/>
    <s v="INTEGER                         "/>
    <s v="        full_accounting_period          INTEGER                             NULL,"/>
  </r>
  <r>
    <x v="1"/>
    <x v="58"/>
    <n v="0"/>
    <s v="accounting_period             "/>
    <s v="smallint"/>
    <m/>
    <n v="0"/>
    <n v="0"/>
    <n v="0"/>
    <s v="SMALLINT"/>
    <n v="2"/>
    <n v="0"/>
    <s v="accounting_period               "/>
    <s v="SMALLINT                        "/>
    <s v="        rowguid                     UNIQUEIDENTIFIER ROWGUIDCOL    NOT NULL DEFAULT NEWSEQUENTIALID(),_x000d_        version_number              ROWVERSION_x000d_    )_x000d_END TRY_x000d_BEGIN CATCH_x000d_    EXEC dbo.PrintError_x000d_    EXEC dbo.LogError_x000d_END CATCH_x000d__x000d_PRINT '-- ga.f_gl_detail_v'_x000d_BEGIN TRY_x000d_    CREATE TABLE ga.f_gl_detail_v_x000d_    (_x000d_        accounting_period               SMALLINT                        NOT NULL,"/>
  </r>
  <r>
    <x v="1"/>
    <x v="58"/>
    <n v="1"/>
    <s v="account_index                 "/>
    <s v="char"/>
    <n v="10"/>
    <n v="0"/>
    <n v="0"/>
    <n v="1"/>
    <s v="CHARACTER"/>
    <n v="10"/>
    <n v="0"/>
    <s v="account_index                   "/>
    <s v="CHAR(10)                        "/>
    <s v="        account_index                   CHAR(10)                        NOT NULL,"/>
  </r>
  <r>
    <x v="1"/>
    <x v="58"/>
    <n v="2"/>
    <s v="fund                          "/>
    <s v="char"/>
    <n v="6"/>
    <n v="0"/>
    <n v="0"/>
    <n v="2"/>
    <s v="CHARACTER"/>
    <n v="6"/>
    <n v="0"/>
    <s v="fund                            "/>
    <s v="CHAR(6)                         "/>
    <s v="        fund                            CHAR(6)                         NOT NULL,"/>
  </r>
  <r>
    <x v="1"/>
    <x v="58"/>
    <n v="3"/>
    <s v="organization                  "/>
    <s v="char"/>
    <n v="6"/>
    <m/>
    <n v="0"/>
    <n v="3"/>
    <s v="CHARACTER"/>
    <n v="6"/>
    <n v="0"/>
    <s v="organization                    "/>
    <s v="CHAR(6)                         "/>
    <s v="        organization                    CHAR(6)                         NOT NULL,"/>
  </r>
  <r>
    <x v="1"/>
    <x v="58"/>
    <n v="4"/>
    <s v="account                       "/>
    <s v="char"/>
    <n v="6"/>
    <m/>
    <n v="0"/>
    <n v="4"/>
    <s v="CHARACTER"/>
    <n v="6"/>
    <n v="0"/>
    <s v="account                         "/>
    <s v="CHAR(6)                         "/>
    <s v="        account                         CHAR(6)                         NOT NULL,"/>
  </r>
  <r>
    <x v="1"/>
    <x v="58"/>
    <n v="5"/>
    <s v="program                       "/>
    <s v="char"/>
    <n v="6"/>
    <m/>
    <n v="0"/>
    <n v="5"/>
    <s v="CHARACTER"/>
    <n v="6"/>
    <n v="0"/>
    <s v="program                         "/>
    <s v="CHAR(6)                         "/>
    <s v="        program                         CHAR(6)                         NOT NULL,"/>
  </r>
  <r>
    <x v="1"/>
    <x v="58"/>
    <n v="6"/>
    <s v="location                      "/>
    <s v="char"/>
    <n v="6"/>
    <m/>
    <n v="0"/>
    <n v="6"/>
    <s v="CHARACTER"/>
    <n v="6"/>
    <n v="0"/>
    <s v="[location]                      "/>
    <s v="CHAR(6)                         "/>
    <s v="        [location]                      CHAR(6)                         NOT NULL,"/>
  </r>
  <r>
    <x v="1"/>
    <x v="58"/>
    <n v="7"/>
    <s v="rule_class_code               "/>
    <s v="char"/>
    <n v="4"/>
    <m/>
    <n v="0"/>
    <n v="7"/>
    <s v="CHARACTER"/>
    <n v="4"/>
    <n v="0"/>
    <s v="rule_class_code                 "/>
    <s v="CHAR(4)                         "/>
    <s v="        rule_class_code                 CHAR(4)                         NOT NULL,"/>
  </r>
  <r>
    <x v="1"/>
    <x v="58"/>
    <n v="8"/>
    <s v="document_number               "/>
    <s v="char"/>
    <n v="8"/>
    <m/>
    <n v="0"/>
    <n v="8"/>
    <s v="CHARACTER"/>
    <n v="8"/>
    <n v="0"/>
    <s v="document_number                 "/>
    <s v="CHAR(8)                         "/>
    <s v="        document_number                 CHAR(8)                         NOT NULL,"/>
  </r>
  <r>
    <x v="1"/>
    <x v="58"/>
    <n v="9"/>
    <s v="sequence_number               "/>
    <s v="smallint"/>
    <n v="2"/>
    <m/>
    <n v="0"/>
    <n v="9"/>
    <s v="SMALLINT"/>
    <n v="2"/>
    <n v="0"/>
    <s v="sequence_number                 "/>
    <s v="SMALLINT                        "/>
    <s v="        sequence_number                 SMALLINT                        NOT NULL,"/>
  </r>
  <r>
    <x v="1"/>
    <x v="58"/>
    <n v="10"/>
    <s v="activity_date                 "/>
    <s v="smalldatetime"/>
    <m/>
    <m/>
    <n v="0"/>
    <n v="10"/>
    <s v="TIMESTAMP"/>
    <n v="10"/>
    <n v="6"/>
    <s v="activity_date                   "/>
    <s v="DATETIME2                       "/>
    <s v="        activity_date                   DATETIME2                       NOT NULL,"/>
  </r>
  <r>
    <x v="1"/>
    <x v="58"/>
    <n v="11"/>
    <s v="document_reference_number     "/>
    <s v="char"/>
    <n v="10"/>
    <m/>
    <n v="0"/>
    <n v="11"/>
    <s v="VARCHAR"/>
    <n v="10"/>
    <n v="0"/>
    <s v="document_reference_number       "/>
    <s v="VARCHAR(10)                     "/>
    <s v="        document_reference_number       VARCHAR(10)                     NOT NULL,"/>
  </r>
  <r>
    <x v="1"/>
    <x v="58"/>
    <n v="12"/>
    <s v="transaction_date              "/>
    <s v="smalldatetime"/>
    <n v="4"/>
    <m/>
    <n v="0"/>
    <n v="12"/>
    <s v="DATE"/>
    <n v="4"/>
    <n v="0"/>
    <s v="transaction_date                "/>
    <s v="DATE                            "/>
    <s v="        transaction_date                DATE                            NOT NULL,"/>
  </r>
  <r>
    <x v="1"/>
    <x v="58"/>
    <n v="13"/>
    <s v="amount                        "/>
    <s v="money"/>
    <m/>
    <m/>
    <n v="0"/>
    <n v="13"/>
    <s v="DECIMAL"/>
    <n v="19"/>
    <n v="4"/>
    <s v="amount                          "/>
    <s v="DECIMAL(19,4)                   "/>
    <s v="        amount                          DECIMAL(19,4)                   NOT NULL,"/>
  </r>
  <r>
    <x v="1"/>
    <x v="58"/>
    <n v="14"/>
    <s v="description                   "/>
    <s v="char"/>
    <n v="35"/>
    <m/>
    <n v="0"/>
    <n v="14"/>
    <s v="VARCHAR"/>
    <n v="35"/>
    <n v="0"/>
    <s v="description                     "/>
    <s v="VARCHAR(35)                     "/>
    <s v="        description                     VARCHAR(35)                     NOT NULL,"/>
  </r>
  <r>
    <x v="1"/>
    <x v="58"/>
    <n v="15"/>
    <s v="debit_credit_indicator        "/>
    <s v="char"/>
    <n v="1"/>
    <m/>
    <n v="0"/>
    <n v="15"/>
    <s v="CHARACTER"/>
    <n v="1"/>
    <n v="0"/>
    <s v="debit_credit_indicator          "/>
    <s v="CHAR(1)                         "/>
    <s v="        debit_credit_indicator          CHAR(1)                         NOT NULL,"/>
  </r>
  <r>
    <x v="1"/>
    <x v="58"/>
    <n v="16"/>
    <s v="debit_credit                  "/>
    <s v="char"/>
    <n v="1"/>
    <m/>
    <n v="0"/>
    <n v="16"/>
    <s v="CHARACTER"/>
    <n v="1"/>
    <n v="0"/>
    <s v="debit_credit                    "/>
    <s v="CHAR(1)                         "/>
    <s v="        debit_credit                    CHAR(1)                         NOT NULL,"/>
  </r>
  <r>
    <x v="1"/>
    <x v="58"/>
    <n v="17"/>
    <s v="encumbrance_number            "/>
    <s v="char"/>
    <n v="8"/>
    <m/>
    <n v="0"/>
    <n v="17"/>
    <s v="CHARACTER"/>
    <n v="8"/>
    <n v="0"/>
    <s v="encumbrance_number              "/>
    <s v="CHAR(8)                         "/>
    <s v="        encumbrance_number              CHAR(8)                         NOT NULL,"/>
  </r>
  <r>
    <x v="1"/>
    <x v="58"/>
    <n v="18"/>
    <s v="encumbrance_action            "/>
    <s v="char"/>
    <n v="1"/>
    <m/>
    <n v="0"/>
    <n v="18"/>
    <s v="CHARACTER"/>
    <n v="1"/>
    <n v="0"/>
    <s v="encumbrance_action              "/>
    <s v="CHAR(1)                         "/>
    <s v="        encumbrance_action              CHAR(1)                         NOT NULL,"/>
  </r>
  <r>
    <x v="1"/>
    <x v="58"/>
    <n v="19"/>
    <s v="encumbrance_type              "/>
    <s v="char"/>
    <n v="1"/>
    <m/>
    <n v="0"/>
    <n v="19"/>
    <s v="CHARACTER"/>
    <n v="1"/>
    <n v="0"/>
    <s v="encumbrance_type                "/>
    <s v="CHAR(1)                         "/>
    <s v="        encumbrance_type                CHAR(1)                         NOT NULL,"/>
  </r>
  <r>
    <x v="1"/>
    <x v="58"/>
    <n v="20"/>
    <s v="vendor_code                   "/>
    <s v="char"/>
    <n v="10"/>
    <n v="0"/>
    <n v="0"/>
    <n v="20"/>
    <s v="CHARACTER"/>
    <n v="10"/>
    <n v="0"/>
    <s v="vendor_code                     "/>
    <s v="CHAR(10)                        "/>
    <s v="        vendor_code                     CHAR(10)                        NOT NULL,"/>
  </r>
  <r>
    <x v="1"/>
    <x v="58"/>
    <n v="21"/>
    <s v="item_number                   "/>
    <s v="smallint"/>
    <n v="2"/>
    <m/>
    <n v="0"/>
    <n v="21"/>
    <s v="SMALLINT"/>
    <n v="2"/>
    <n v="0"/>
    <s v="item_number                     "/>
    <s v="SMALLINT                        "/>
    <s v="        item_number                     SMALLINT                        NOT NULL,"/>
  </r>
  <r>
    <x v="1"/>
    <x v="58"/>
    <n v="22"/>
    <s v="encumbrance_item              "/>
    <s v="smallint"/>
    <m/>
    <m/>
    <n v="0"/>
    <n v="22"/>
    <s v="SMALLINT"/>
    <n v="2"/>
    <n v="0"/>
    <s v="encumbrance_item                "/>
    <s v="SMALLINT                        "/>
    <s v="        encumbrance_item                SMALLINT                        NOT NULL,"/>
  </r>
  <r>
    <x v="1"/>
    <x v="58"/>
    <n v="23"/>
    <s v="encumbrance_sequence          "/>
    <s v="smallint"/>
    <m/>
    <m/>
    <n v="0"/>
    <n v="23"/>
    <s v="SMALLINT"/>
    <n v="2"/>
    <n v="0"/>
    <s v="encumbrance_sequence            "/>
    <s v="SMALLINT                        "/>
    <s v="        encumbrance_sequence            SMALLINT                        NOT NULL,"/>
  </r>
  <r>
    <x v="1"/>
    <x v="58"/>
    <n v="24"/>
    <s v="budget_period                 "/>
    <s v="tinyint"/>
    <m/>
    <m/>
    <n v="0"/>
    <n v="24"/>
    <s v="SMALLINT"/>
    <n v="2"/>
    <n v="0"/>
    <s v="budget_period                   "/>
    <s v="SMALLINT                        "/>
    <s v="        budget_period                   SMALLINT                        NOT NULL,"/>
  </r>
  <r>
    <x v="1"/>
    <x v="58"/>
    <n v="25"/>
    <s v="document_type_sequence_number "/>
    <s v="smallint"/>
    <n v="2"/>
    <m/>
    <n v="0"/>
    <n v="25"/>
    <s v="SMALLINT"/>
    <n v="2"/>
    <n v="0"/>
    <s v="document_type_sequence_number   "/>
    <s v="SMALLINT                        "/>
    <s v="        document_type_sequence_number   SMALLINT                        NOT NULL,"/>
  </r>
  <r>
    <x v="1"/>
    <x v="58"/>
    <n v="26"/>
    <s v="ledger_indicator              "/>
    <s v="char"/>
    <n v="1"/>
    <m/>
    <n v="0"/>
    <n v="26"/>
    <s v="CHARACTER"/>
    <n v="1"/>
    <n v="0"/>
    <s v="ledger_indicator                "/>
    <s v="CHAR(1)                         "/>
    <s v="        ledger_indicator                CHAR(1)                         NOT NULL,"/>
  </r>
  <r>
    <x v="1"/>
    <x v="58"/>
    <n v="27"/>
    <s v="field_indicator               "/>
    <s v="char"/>
    <n v="2"/>
    <m/>
    <n v="0"/>
    <n v="27"/>
    <s v="CHARACTER"/>
    <n v="2"/>
    <n v="0"/>
    <s v="field_indicator                 "/>
    <s v="CHAR(2)                         "/>
    <s v="        field_indicator                 CHAR(2)                         NOT NULL,"/>
  </r>
  <r>
    <x v="1"/>
    <x v="58"/>
    <n v="28"/>
    <s v="process_code                  "/>
    <s v="char"/>
    <n v="4"/>
    <m/>
    <n v="0"/>
    <n v="28"/>
    <s v="CHARACTER"/>
    <n v="4"/>
    <n v="0"/>
    <s v="process_code                    "/>
    <s v="CHAR(4)                         "/>
    <s v="        process_code                    CHAR(4)                         NOT NULL,"/>
  </r>
  <r>
    <x v="1"/>
    <x v="58"/>
    <n v="29"/>
    <s v="rule_sequence                 "/>
    <s v="smallint"/>
    <m/>
    <m/>
    <n v="0"/>
    <n v="29"/>
    <s v="SMALLINT"/>
    <n v="2"/>
    <n v="0"/>
    <s v="rule_sequence                   "/>
    <s v="SMALLINT                        "/>
    <s v="        rule_sequence                   SMALLINT                        NOT NULL,"/>
  </r>
  <r>
    <x v="1"/>
    <x v="58"/>
    <n v="30"/>
    <s v="ledger_activity_id            "/>
    <s v="binary"/>
    <n v="6"/>
    <m/>
    <n v="0"/>
    <n v="30"/>
    <s v="CHARACTER"/>
    <n v="12"/>
    <n v="0"/>
    <s v="ledger_activity_id              "/>
    <s v="CHAR(12)                        "/>
    <s v="        ledger_activity_id              CHAR(12)                        NOT NULL,"/>
  </r>
  <r>
    <x v="1"/>
    <x v="58"/>
    <n v="31"/>
    <s v="refresh_date                  "/>
    <s v="smalldatetime"/>
    <m/>
    <m/>
    <n v="0"/>
    <n v="31"/>
    <s v="TIMESTAMP"/>
    <n v="10"/>
    <n v="6"/>
    <s v="refresh_date                    "/>
    <s v="DATETIME2                       "/>
    <s v="        refresh_date                    DATETIME2                       NOT NULL,"/>
  </r>
  <r>
    <x v="1"/>
    <x v="58"/>
    <n v="32"/>
    <s v="transaction_amount            "/>
    <s v="money"/>
    <m/>
    <m/>
    <n v="0"/>
    <n v="32"/>
    <s v="DECIMAL"/>
    <n v="19"/>
    <n v="4"/>
    <s v="transaction_amount              "/>
    <s v="DECIMAL(19,4)                   "/>
    <s v="        transaction_amount              DECIMAL(19,4)                   NOT NULL,"/>
  </r>
  <r>
    <x v="1"/>
    <x v="58"/>
    <n v="33"/>
    <s v="ledger_transaction_id         "/>
    <s v="binary"/>
    <n v="6"/>
    <m/>
    <n v="0"/>
    <n v="33"/>
    <s v="CHARACTER"/>
    <n v="12"/>
    <n v="0"/>
    <s v="ledger_transaction_id           "/>
    <s v="CHAR(12)                        "/>
    <s v="        ledger_transaction_id           CHAR(12)                        NOT NULL,"/>
  </r>
  <r>
    <x v="1"/>
    <x v="58"/>
    <n v="34"/>
    <s v="ifoapal_id                    "/>
    <s v="binary"/>
    <n v="6"/>
    <m/>
    <n v="0"/>
    <n v="34"/>
    <s v="CHARACTER"/>
    <n v="12"/>
    <n v="0"/>
    <s v="ifoapal_id                      "/>
    <s v="CHAR(12)                        "/>
    <s v="        ifoapal_id                      CHAR(12)                        NOT NULL,"/>
  </r>
  <r>
    <x v="1"/>
    <x v="58"/>
    <n v="35"/>
    <s v="operating_ledger_id           "/>
    <s v="binary"/>
    <n v="6"/>
    <m/>
    <n v="0"/>
    <n v="35"/>
    <s v="CHARACTER"/>
    <n v="12"/>
    <n v="0"/>
    <s v="operating_ledger_id             "/>
    <s v="CHAR(12)                        "/>
    <s v="        operating_ledger_id             CHAR(12)                        NOT NULL,"/>
  </r>
  <r>
    <x v="1"/>
    <x v="58"/>
    <n v="36"/>
    <s v="general_ledger_id             "/>
    <s v="binary"/>
    <n v="6"/>
    <m/>
    <n v="0"/>
    <n v="36"/>
    <s v="CHARACTER"/>
    <n v="12"/>
    <n v="0"/>
    <s v="general_ledger_id               "/>
    <s v="CHAR(12)                        "/>
    <s v="        general_ledger_id               CHAR(12)                        NOT NULL,"/>
  </r>
  <r>
    <x v="1"/>
    <x v="59"/>
    <n v="0"/>
    <s v="if_id                         "/>
    <s v="binary"/>
    <n v="6"/>
    <m/>
    <n v="0"/>
    <n v="0"/>
    <s v="CHARACTER"/>
    <n v="12"/>
    <n v="0"/>
    <s v="if_id                           "/>
    <s v="CHAR(12)                        "/>
    <s v="        rowguid                     UNIQUEIDENTIFIER ROWGUIDCOL    NOT NULL DEFAULT NEWSEQUENTIALID(),_x000d_        version_number              ROWVERSION_x000d_    )_x000d_END TRY_x000d_BEGIN CATCH_x000d_    EXEC dbo.PrintError_x000d_    EXEC dbo.LogError_x000d_END CATCH_x000d__x000d_PRINT '-- ga.f_ifoapal'_x000d_BEGIN TRY_x000d_    CREATE TABLE ga.f_ifoapal_x000d_    (_x000d_        if_id                           CHAR(12)                        NOT NULL,"/>
  </r>
  <r>
    <x v="1"/>
    <x v="59"/>
    <n v="1"/>
    <s v="pi_account_index              "/>
    <s v="char"/>
    <n v="10"/>
    <n v="0"/>
    <n v="0"/>
    <n v="1"/>
    <s v="CHARACTER"/>
    <n v="10"/>
    <n v="0"/>
    <s v="pi_account_index                "/>
    <s v="CHAR(10)                        "/>
    <s v="        pi_account_index                CHAR(10)                        NOT NULL,"/>
  </r>
  <r>
    <x v="1"/>
    <x v="59"/>
    <n v="2"/>
    <s v="pf_fund                       "/>
    <s v="char"/>
    <n v="6"/>
    <n v="0"/>
    <n v="0"/>
    <n v="2"/>
    <s v="CHARACTER"/>
    <n v="6"/>
    <n v="0"/>
    <s v="pf_fund                         "/>
    <s v="CHAR(6)                         "/>
    <s v="        pf_fund                         CHAR(6)                         NOT NULL,"/>
  </r>
  <r>
    <x v="1"/>
    <x v="59"/>
    <n v="3"/>
    <s v="po_organization               "/>
    <s v="char"/>
    <n v="6"/>
    <m/>
    <n v="0"/>
    <n v="3"/>
    <s v="CHARACTER"/>
    <n v="6"/>
    <n v="0"/>
    <s v="po_organization                 "/>
    <s v="CHAR(6)                         "/>
    <s v="        po_organization                 CHAR(6)                         NOT NULL,"/>
  </r>
  <r>
    <x v="1"/>
    <x v="59"/>
    <n v="4"/>
    <s v="pa_account                    "/>
    <s v="char"/>
    <n v="6"/>
    <m/>
    <n v="0"/>
    <n v="4"/>
    <s v="CHARACTER"/>
    <n v="6"/>
    <n v="0"/>
    <s v="pa_account                      "/>
    <s v="CHAR(6)                         "/>
    <s v="        pa_account                      CHAR(6)                         NOT NULL,"/>
  </r>
  <r>
    <x v="1"/>
    <x v="59"/>
    <n v="5"/>
    <s v="pp_program                    "/>
    <s v="char"/>
    <n v="6"/>
    <m/>
    <n v="0"/>
    <n v="5"/>
    <s v="CHARACTER"/>
    <n v="6"/>
    <n v="0"/>
    <s v="pp_program                      "/>
    <s v="CHAR(6)                         "/>
    <s v="        pp_program                      CHAR(6)                         NOT NULL,"/>
  </r>
  <r>
    <x v="1"/>
    <x v="59"/>
    <n v="6"/>
    <s v="pl_location                   "/>
    <s v="char"/>
    <n v="6"/>
    <m/>
    <n v="0"/>
    <n v="6"/>
    <s v="CHARACTER"/>
    <n v="6"/>
    <n v="0"/>
    <s v="pl_location                     "/>
    <s v="CHAR(6)                         "/>
    <s v="        pl_location                     CHAR(6)                         NOT NULL,"/>
  </r>
  <r>
    <x v="1"/>
    <x v="59"/>
    <n v="7"/>
    <s v="accounting_period             "/>
    <s v="smallint"/>
    <m/>
    <n v="0"/>
    <n v="0"/>
    <n v="7"/>
    <s v="SMALLINT"/>
    <n v="2"/>
    <n v="0"/>
    <s v="accounting_period               "/>
    <s v="SMALLINT                        "/>
    <s v="        accounting_period               SMALLINT                        NOT NULL,"/>
  </r>
  <r>
    <x v="1"/>
    <x v="59"/>
    <n v="8"/>
    <s v="refresh_date                  "/>
    <s v="smalldatetime"/>
    <m/>
    <m/>
    <n v="0"/>
    <n v="8"/>
    <s v="TIMESTAMP"/>
    <n v="10"/>
    <n v="6"/>
    <s v="refresh_date                    "/>
    <s v="DATETIME2                       "/>
    <s v="        refresh_date                    DATETIME2                       NOT NULL,"/>
  </r>
  <r>
    <x v="1"/>
    <x v="59"/>
    <n v="9"/>
    <s v="full_accounting_period        "/>
    <s v="int"/>
    <n v="4"/>
    <m/>
    <n v="1"/>
    <n v="9"/>
    <s v="INTEGER"/>
    <n v="4"/>
    <n v="0"/>
    <s v="full_accounting_period          "/>
    <s v="INTEGER                         "/>
    <s v="        full_accounting_period          INTEGER                             NULL,"/>
  </r>
  <r>
    <x v="1"/>
    <x v="59"/>
    <n v="10"/>
    <s v="end_full_accounting_period    "/>
    <s v="int"/>
    <n v="4"/>
    <n v="0"/>
    <n v="0"/>
    <n v="10"/>
    <s v="INTEGER"/>
    <n v="4"/>
    <n v="0"/>
    <s v="end_full_accounting_period      "/>
    <s v="INTEGER                         "/>
    <s v="        end_full_accounting_period      INTEGER                         NOT NULL,"/>
  </r>
  <r>
    <x v="1"/>
    <x v="59"/>
    <n v="11"/>
    <s v="ledger_date                   "/>
    <s v="smalldatetime"/>
    <n v="4"/>
    <n v="0"/>
    <n v="0"/>
    <n v="11"/>
    <s v="DATE"/>
    <n v="4"/>
    <n v="0"/>
    <s v="ledger_date                     "/>
    <s v="DATE                            "/>
    <s v="        ledger_date                     DATE                            NOT NULL,"/>
  </r>
  <r>
    <x v="1"/>
    <x v="59"/>
    <n v="12"/>
    <s v="end_ledger_date               "/>
    <s v="smalldatetime"/>
    <n v="4"/>
    <n v="0"/>
    <n v="0"/>
    <n v="12"/>
    <s v="DATE"/>
    <n v="4"/>
    <n v="0"/>
    <s v="end_ledger_date                 "/>
    <s v="DATE                            "/>
    <s v="        end_ledger_date                 DATE                            NOT NULL,"/>
  </r>
  <r>
    <x v="1"/>
    <x v="59"/>
    <n v="13"/>
    <s v="account_type                  "/>
    <s v="char"/>
    <n v="2"/>
    <n v="0"/>
    <n v="0"/>
    <n v="13"/>
    <s v="CHARACTER"/>
    <n v="2"/>
    <n v="0"/>
    <s v="account_type                    "/>
    <s v="CHAR(2)                         "/>
    <s v="        account_type                    CHAR(2)                         NOT NULL,"/>
  </r>
  <r>
    <x v="1"/>
    <x v="59"/>
    <n v="14"/>
    <s v="fund_type                     "/>
    <s v="char"/>
    <n v="2"/>
    <m/>
    <n v="0"/>
    <n v="14"/>
    <s v="CHARACTER"/>
    <n v="2"/>
    <n v="0"/>
    <s v="fund_type                       "/>
    <s v="CHAR(2)                         "/>
    <s v="        fund_type                       CHAR(2)                         NOT NULL,"/>
  </r>
  <r>
    <x v="1"/>
    <x v="59"/>
    <n v="15"/>
    <s v="current_mo_budget_amount      "/>
    <s v="money"/>
    <m/>
    <m/>
    <n v="0"/>
    <n v="15"/>
    <s v="DECIMAL"/>
    <n v="19"/>
    <n v="4"/>
    <s v="current_mo_budget_amount        "/>
    <s v="DECIMAL(19,4)                   "/>
    <s v="        current_mo_budget_amount        DECIMAL(19,4)                   NOT NULL,"/>
  </r>
  <r>
    <x v="1"/>
    <x v="59"/>
    <n v="16"/>
    <s v="current_mo_financial_amount   "/>
    <s v="money"/>
    <n v="8"/>
    <n v="0"/>
    <n v="0"/>
    <n v="16"/>
    <s v="DECIMAL"/>
    <n v="19"/>
    <n v="4"/>
    <s v="current_mo_financial_amount     "/>
    <s v="DECIMAL(19,4)                   "/>
    <s v="        current_mo_financial_amount     DECIMAL(19,4)                   NOT NULL,"/>
  </r>
  <r>
    <x v="1"/>
    <x v="59"/>
    <n v="17"/>
    <s v="current_mo_encumbrance_amount "/>
    <s v="money"/>
    <n v="6"/>
    <m/>
    <n v="0"/>
    <n v="17"/>
    <s v="DECIMAL"/>
    <n v="19"/>
    <n v="4"/>
    <s v="current_mo_encumbrance_amount   "/>
    <s v="DECIMAL(19,4)                   "/>
    <s v="        current_mo_encumbrance_amount   DECIMAL(19,4)                   NOT NULL,"/>
  </r>
  <r>
    <x v="1"/>
    <x v="59"/>
    <n v="18"/>
    <s v="prior_yrs_budget_amount       "/>
    <s v="money"/>
    <n v="8"/>
    <m/>
    <n v="0"/>
    <n v="18"/>
    <s v="DECIMAL"/>
    <n v="19"/>
    <n v="4"/>
    <s v="prior_yrs_budget_amount         "/>
    <s v="DECIMAL(19,4)                   "/>
    <s v="        prior_yrs_budget_amount         DECIMAL(19,4)                   NOT NULL,"/>
  </r>
  <r>
    <x v="1"/>
    <x v="59"/>
    <n v="19"/>
    <s v="prior_yrs_financial_amount    "/>
    <s v="money"/>
    <n v="8"/>
    <m/>
    <n v="0"/>
    <n v="19"/>
    <s v="DECIMAL"/>
    <n v="19"/>
    <n v="4"/>
    <s v="prior_yrs_financial_amount      "/>
    <s v="DECIMAL(19,4)                   "/>
    <s v="        prior_yrs_financial_amount      DECIMAL(19,4)                   NOT NULL,"/>
  </r>
  <r>
    <x v="1"/>
    <x v="59"/>
    <n v="20"/>
    <s v="prior_mos_budget_amount       "/>
    <s v="money"/>
    <n v="8"/>
    <m/>
    <n v="0"/>
    <n v="20"/>
    <s v="DECIMAL"/>
    <n v="19"/>
    <n v="4"/>
    <s v="prior_mos_budget_amount         "/>
    <s v="DECIMAL(19,4)                   "/>
    <s v="        prior_mos_budget_amount         DECIMAL(19,4)                   NOT NULL,"/>
  </r>
  <r>
    <x v="1"/>
    <x v="59"/>
    <n v="21"/>
    <s v="prior_mos_financial_amount    "/>
    <s v="money"/>
    <n v="8"/>
    <m/>
    <n v="0"/>
    <n v="21"/>
    <s v="DECIMAL"/>
    <n v="19"/>
    <n v="4"/>
    <s v="prior_mos_financial_amount      "/>
    <s v="DECIMAL(19,4)                   "/>
    <s v="        prior_mos_financial_amount      DECIMAL(19,4)                   NOT NULL,"/>
  </r>
  <r>
    <x v="1"/>
    <x v="59"/>
    <n v="22"/>
    <s v="prior_mos_encumbrance_amount  "/>
    <s v="money"/>
    <n v="8"/>
    <m/>
    <n v="0"/>
    <n v="22"/>
    <s v="DECIMAL"/>
    <n v="19"/>
    <n v="4"/>
    <s v="prior_mos_encumbrance_amount    "/>
    <s v="DECIMAL(19,4)                   "/>
    <s v="        prior_mos_encumbrance_amount    DECIMAL(19,4)                   NOT NULL,"/>
  </r>
  <r>
    <x v="1"/>
    <x v="60"/>
    <n v="0"/>
    <s v="la_id                         "/>
    <s v="binary"/>
    <n v="6"/>
    <m/>
    <n v="0"/>
    <n v="0"/>
    <s v="CHARACTER"/>
    <n v="12"/>
    <n v="0"/>
    <s v="la_id                           "/>
    <s v="CHAR(12)                        "/>
    <s v="        rowguid                     UNIQUEIDENTIFIER ROWGUIDCOL    NOT NULL DEFAULT NEWSEQUENTIALID(),_x000d_        version_number              ROWVERSION_x000d_    )_x000d_END TRY_x000d_BEGIN CATCH_x000d_    EXEC dbo.PrintError_x000d_    EXEC dbo.LogError_x000d_END CATCH_x000d__x000d_PRINT '-- ga.f_ledger_activity'_x000d_BEGIN TRY_x000d_    CREATE TABLE ga.f_ledger_activity_x000d_    (_x000d_        la_id                           CHAR(12)                        NOT NULL,"/>
  </r>
  <r>
    <x v="1"/>
    <x v="60"/>
    <n v="1"/>
    <s v="lt_id                         "/>
    <s v="binary"/>
    <n v="6"/>
    <m/>
    <n v="0"/>
    <n v="1"/>
    <s v="CHARACTER"/>
    <n v="12"/>
    <n v="0"/>
    <s v="lt_id                           "/>
    <s v="CHAR(12)                        "/>
    <s v="        lt_id                           CHAR(12)                        NOT NULL,"/>
  </r>
  <r>
    <x v="1"/>
    <x v="60"/>
    <n v="2"/>
    <s v="if_id                         "/>
    <s v="binary"/>
    <n v="6"/>
    <m/>
    <n v="0"/>
    <n v="2"/>
    <s v="CHARACTER"/>
    <n v="12"/>
    <n v="0"/>
    <s v="if_id                           "/>
    <s v="CHAR(12)                        "/>
    <s v="        if_id                           CHAR(12)                        NOT NULL,"/>
  </r>
  <r>
    <x v="1"/>
    <x v="60"/>
    <n v="3"/>
    <s v="ol_id                         "/>
    <s v="binary"/>
    <n v="6"/>
    <m/>
    <n v="0"/>
    <n v="3"/>
    <s v="CHARACTER"/>
    <n v="12"/>
    <n v="0"/>
    <s v="ol_id                           "/>
    <s v="CHAR(12)                        "/>
    <s v="        ol_id                           CHAR(12)                        NOT NULL,"/>
  </r>
  <r>
    <x v="1"/>
    <x v="60"/>
    <n v="4"/>
    <s v="gl_id                         "/>
    <s v="binary"/>
    <n v="6"/>
    <m/>
    <n v="0"/>
    <n v="4"/>
    <s v="CHARACTER"/>
    <n v="12"/>
    <n v="0"/>
    <s v="gl_id                           "/>
    <s v="CHAR(12)                        "/>
    <s v="        gl_id                           CHAR(12)                        NOT NULL,"/>
  </r>
  <r>
    <x v="1"/>
    <x v="60"/>
    <n v="5"/>
    <s v="la_ledger_indicator           "/>
    <s v="char"/>
    <n v="1"/>
    <m/>
    <n v="0"/>
    <n v="5"/>
    <s v="CHARACTER"/>
    <n v="1"/>
    <n v="0"/>
    <s v="la_ledger_indicator             "/>
    <s v="CHAR(1)                         "/>
    <s v="        la_ledger_indicator             CHAR(1)                         NOT NULL,"/>
  </r>
  <r>
    <x v="1"/>
    <x v="60"/>
    <n v="6"/>
    <s v="la_field_indicator            "/>
    <s v="char"/>
    <n v="2"/>
    <m/>
    <n v="0"/>
    <n v="6"/>
    <s v="CHARACTER"/>
    <n v="2"/>
    <n v="0"/>
    <s v="la_field_indicator              "/>
    <s v="CHAR(2)                         "/>
    <s v="        la_field_indicator              CHAR(2)                         NOT NULL,"/>
  </r>
  <r>
    <x v="1"/>
    <x v="60"/>
    <n v="7"/>
    <s v="la_amount                     "/>
    <s v="money"/>
    <m/>
    <m/>
    <n v="0"/>
    <n v="7"/>
    <s v="DECIMAL"/>
    <n v="19"/>
    <n v="4"/>
    <s v="la_amount                       "/>
    <s v="DECIMAL(19,4)                   "/>
    <s v="        la_amount                       DECIMAL(19,4)                   NOT NULL,"/>
  </r>
  <r>
    <x v="1"/>
    <x v="60"/>
    <n v="8"/>
    <s v="la_rule_sequence              "/>
    <s v="smallint"/>
    <m/>
    <m/>
    <n v="0"/>
    <n v="8"/>
    <s v="SMALLINT"/>
    <n v="2"/>
    <n v="0"/>
    <s v="la_rule_sequence                "/>
    <s v="SMALLINT                        "/>
    <s v="        la_rule_sequence                SMALLINT                        NOT NULL,"/>
  </r>
  <r>
    <x v="1"/>
    <x v="60"/>
    <n v="9"/>
    <s v="la_process_code               "/>
    <s v="char"/>
    <n v="4"/>
    <m/>
    <n v="0"/>
    <n v="9"/>
    <s v="CHARACTER"/>
    <n v="4"/>
    <n v="0"/>
    <s v="la_process_code                 "/>
    <s v="CHAR(4)                         "/>
    <s v="        la_process_code                 CHAR(4)                         NOT NULL,"/>
  </r>
  <r>
    <x v="1"/>
    <x v="60"/>
    <n v="10"/>
    <s v="refresh_date                  "/>
    <s v="smalldatetime"/>
    <m/>
    <m/>
    <n v="0"/>
    <n v="10"/>
    <s v="TIMESTAMP"/>
    <n v="10"/>
    <n v="6"/>
    <s v="refresh_date                    "/>
    <s v="DATETIME2                       "/>
    <s v="        refresh_date                    DATETIME2                       NOT NULL,"/>
  </r>
  <r>
    <x v="1"/>
    <x v="60"/>
    <n v="11"/>
    <s v="accounting_period             "/>
    <s v="smallint"/>
    <m/>
    <n v="0"/>
    <n v="0"/>
    <n v="11"/>
    <s v="SMALLINT"/>
    <n v="2"/>
    <n v="0"/>
    <s v="accounting_period               "/>
    <s v="SMALLINT                        "/>
    <s v="        accounting_period               SMALLINT                        NOT NULL,"/>
  </r>
  <r>
    <x v="1"/>
    <x v="60"/>
    <n v="12"/>
    <s v="la_debit_credit               "/>
    <s v="char"/>
    <n v="1"/>
    <m/>
    <n v="0"/>
    <n v="12"/>
    <s v="CHARACTER"/>
    <n v="1"/>
    <n v="0"/>
    <s v="la_debit_credit                 "/>
    <s v="CHAR(1)                         "/>
    <s v="        la_debit_credit                 CHAR(1)                         NOT NULL,"/>
  </r>
  <r>
    <x v="1"/>
    <x v="60"/>
    <n v="13"/>
    <s v="full_accounting_period        "/>
    <s v="int"/>
    <n v="4"/>
    <m/>
    <n v="1"/>
    <n v="13"/>
    <s v="INTEGER"/>
    <n v="4"/>
    <n v="0"/>
    <s v="full_accounting_period          "/>
    <s v="INTEGER                         "/>
    <s v="        full_accounting_period          INTEGER                             NULL,"/>
  </r>
  <r>
    <x v="1"/>
    <x v="61"/>
    <n v="0"/>
    <s v="accounting_period             "/>
    <s v="smallint"/>
    <m/>
    <n v="0"/>
    <n v="0"/>
    <n v="0"/>
    <s v="SMALLINT"/>
    <n v="2"/>
    <n v="0"/>
    <s v="accounting_period               "/>
    <s v="SMALLINT                        "/>
    <s v="        rowguid                     UNIQUEIDENTIFIER ROWGUIDCOL    NOT NULL DEFAULT NEWSEQUENTIALID(),_x000d_        version_number              ROWVERSION_x000d_    )_x000d_END TRY_x000d_BEGIN CATCH_x000d_    EXEC dbo.PrintError_x000d_    EXEC dbo.LogError_x000d_END CATCH_x000d__x000d_PRINT '-- ga.f_ledger_detail_v'_x000d_BEGIN TRY_x000d_    CREATE TABLE ga.f_ledger_detail_v_x000d_    (_x000d_        accounting_period               SMALLINT                        NOT NULL,"/>
  </r>
  <r>
    <x v="1"/>
    <x v="61"/>
    <n v="1"/>
    <s v="account_index                 "/>
    <s v="char"/>
    <n v="10"/>
    <n v="0"/>
    <n v="0"/>
    <n v="1"/>
    <s v="CHARACTER"/>
    <n v="10"/>
    <n v="0"/>
    <s v="account_index                   "/>
    <s v="CHAR(10)                        "/>
    <s v="        account_index                   CHAR(10)                        NOT NULL,"/>
  </r>
  <r>
    <x v="1"/>
    <x v="61"/>
    <n v="2"/>
    <s v="fund                          "/>
    <s v="char"/>
    <n v="6"/>
    <n v="0"/>
    <n v="0"/>
    <n v="2"/>
    <s v="CHARACTER"/>
    <n v="6"/>
    <n v="0"/>
    <s v="fund                            "/>
    <s v="CHAR(6)                         "/>
    <s v="        fund                            CHAR(6)                         NOT NULL,"/>
  </r>
  <r>
    <x v="1"/>
    <x v="61"/>
    <n v="3"/>
    <s v="organization                  "/>
    <s v="char"/>
    <n v="6"/>
    <m/>
    <n v="0"/>
    <n v="3"/>
    <s v="CHARACTER"/>
    <n v="6"/>
    <n v="0"/>
    <s v="organization                    "/>
    <s v="CHAR(6)                         "/>
    <s v="        organization                    CHAR(6)                         NOT NULL,"/>
  </r>
  <r>
    <x v="1"/>
    <x v="61"/>
    <n v="4"/>
    <s v="account                       "/>
    <s v="char"/>
    <n v="6"/>
    <m/>
    <n v="0"/>
    <n v="4"/>
    <s v="CHARACTER"/>
    <n v="6"/>
    <n v="0"/>
    <s v="account                         "/>
    <s v="CHAR(6)                         "/>
    <s v="        account                         CHAR(6)                         NOT NULL,"/>
  </r>
  <r>
    <x v="1"/>
    <x v="61"/>
    <n v="5"/>
    <s v="program                       "/>
    <s v="char"/>
    <n v="6"/>
    <m/>
    <n v="0"/>
    <n v="5"/>
    <s v="CHARACTER"/>
    <n v="6"/>
    <n v="0"/>
    <s v="program                         "/>
    <s v="CHAR(6)                         "/>
    <s v="        program                         CHAR(6)                         NOT NULL,"/>
  </r>
  <r>
    <x v="1"/>
    <x v="61"/>
    <n v="6"/>
    <s v="location                      "/>
    <s v="char"/>
    <n v="6"/>
    <m/>
    <n v="0"/>
    <n v="6"/>
    <s v="CHARACTER"/>
    <n v="6"/>
    <n v="0"/>
    <s v="[location]                      "/>
    <s v="CHAR(6)                         "/>
    <s v="        [location]                      CHAR(6)                         NOT NULL,"/>
  </r>
  <r>
    <x v="1"/>
    <x v="61"/>
    <n v="7"/>
    <s v="rule_class_code               "/>
    <s v="char"/>
    <n v="4"/>
    <m/>
    <n v="0"/>
    <n v="7"/>
    <s v="CHARACTER"/>
    <n v="4"/>
    <n v="0"/>
    <s v="rule_class_code                 "/>
    <s v="CHAR(4)                         "/>
    <s v="        rule_class_code                 CHAR(4)                         NOT NULL,"/>
  </r>
  <r>
    <x v="1"/>
    <x v="61"/>
    <n v="8"/>
    <s v="document_number               "/>
    <s v="char"/>
    <n v="8"/>
    <m/>
    <n v="0"/>
    <n v="8"/>
    <s v="CHARACTER"/>
    <n v="8"/>
    <n v="0"/>
    <s v="document_number                 "/>
    <s v="CHAR(8)                         "/>
    <s v="        document_number                 CHAR(8)                         NOT NULL,"/>
  </r>
  <r>
    <x v="1"/>
    <x v="61"/>
    <n v="9"/>
    <s v="sequence_number               "/>
    <s v="smallint"/>
    <n v="2"/>
    <m/>
    <n v="0"/>
    <n v="9"/>
    <s v="SMALLINT"/>
    <n v="2"/>
    <n v="0"/>
    <s v="sequence_number                 "/>
    <s v="SMALLINT                        "/>
    <s v="        sequence_number                 SMALLINT                        NOT NULL,"/>
  </r>
  <r>
    <x v="1"/>
    <x v="61"/>
    <n v="10"/>
    <s v="activity_date                 "/>
    <s v="smalldatetime"/>
    <m/>
    <m/>
    <n v="0"/>
    <n v="10"/>
    <s v="TIMESTAMP"/>
    <n v="10"/>
    <n v="6"/>
    <s v="activity_date                   "/>
    <s v="DATETIME2                       "/>
    <s v="        activity_date                   DATETIME2                       NOT NULL,"/>
  </r>
  <r>
    <x v="1"/>
    <x v="61"/>
    <n v="11"/>
    <s v="document_reference_number     "/>
    <s v="char"/>
    <n v="10"/>
    <m/>
    <n v="0"/>
    <n v="11"/>
    <s v="VARCHAR"/>
    <n v="10"/>
    <n v="0"/>
    <s v="document_reference_number       "/>
    <s v="VARCHAR(10)                     "/>
    <s v="        document_reference_number       VARCHAR(10)                     NOT NULL,"/>
  </r>
  <r>
    <x v="1"/>
    <x v="61"/>
    <n v="12"/>
    <s v="transaction_date              "/>
    <s v="smalldatetime"/>
    <n v="4"/>
    <m/>
    <n v="0"/>
    <n v="12"/>
    <s v="DATE"/>
    <n v="4"/>
    <n v="0"/>
    <s v="transaction_date                "/>
    <s v="DATE                            "/>
    <s v="        transaction_date                DATE                            NOT NULL,"/>
  </r>
  <r>
    <x v="1"/>
    <x v="61"/>
    <n v="13"/>
    <s v="amount                        "/>
    <s v="money"/>
    <m/>
    <m/>
    <n v="0"/>
    <n v="13"/>
    <s v="DECIMAL"/>
    <n v="19"/>
    <n v="4"/>
    <s v="amount                          "/>
    <s v="DECIMAL(19,4)                   "/>
    <s v="        amount                          DECIMAL(19,4)                   NOT NULL,"/>
  </r>
  <r>
    <x v="1"/>
    <x v="61"/>
    <n v="14"/>
    <s v="description                   "/>
    <s v="char"/>
    <n v="35"/>
    <m/>
    <n v="0"/>
    <n v="14"/>
    <s v="VARCHAR"/>
    <n v="35"/>
    <n v="0"/>
    <s v="description                     "/>
    <s v="VARCHAR(35)                     "/>
    <s v="        description                     VARCHAR(35)                     NOT NULL,"/>
  </r>
  <r>
    <x v="1"/>
    <x v="61"/>
    <n v="15"/>
    <s v="debit_credit_indicator        "/>
    <s v="char"/>
    <n v="1"/>
    <m/>
    <n v="0"/>
    <n v="15"/>
    <s v="CHARACTER"/>
    <n v="1"/>
    <n v="0"/>
    <s v="debit_credit_indicator          "/>
    <s v="CHAR(1)                         "/>
    <s v="        debit_credit_indicator          CHAR(1)                         NOT NULL,"/>
  </r>
  <r>
    <x v="1"/>
    <x v="61"/>
    <n v="16"/>
    <s v="debit_credit                  "/>
    <s v="char"/>
    <n v="1"/>
    <m/>
    <n v="0"/>
    <n v="16"/>
    <s v="CHARACTER"/>
    <n v="1"/>
    <n v="0"/>
    <s v="debit_credit                    "/>
    <s v="CHAR(1)                         "/>
    <s v="        debit_credit                    CHAR(1)                         NOT NULL,"/>
  </r>
  <r>
    <x v="1"/>
    <x v="61"/>
    <n v="17"/>
    <s v="encumbrance_number            "/>
    <s v="char"/>
    <n v="8"/>
    <m/>
    <n v="0"/>
    <n v="17"/>
    <s v="CHARACTER"/>
    <n v="8"/>
    <n v="0"/>
    <s v="encumbrance_number              "/>
    <s v="CHAR(8)                         "/>
    <s v="        encumbrance_number              CHAR(8)                         NOT NULL,"/>
  </r>
  <r>
    <x v="1"/>
    <x v="61"/>
    <n v="18"/>
    <s v="encumbrance_action            "/>
    <s v="char"/>
    <n v="1"/>
    <m/>
    <n v="0"/>
    <n v="18"/>
    <s v="CHARACTER"/>
    <n v="1"/>
    <n v="0"/>
    <s v="encumbrance_action              "/>
    <s v="CHAR(1)                         "/>
    <s v="        encumbrance_action              CHAR(1)                         NOT NULL,"/>
  </r>
  <r>
    <x v="1"/>
    <x v="61"/>
    <n v="19"/>
    <s v="encumbrance_type              "/>
    <s v="char"/>
    <n v="1"/>
    <m/>
    <n v="0"/>
    <n v="19"/>
    <s v="CHARACTER"/>
    <n v="1"/>
    <n v="0"/>
    <s v="encumbrance_type                "/>
    <s v="CHAR(1)                         "/>
    <s v="        encumbrance_type                CHAR(1)                         NOT NULL,"/>
  </r>
  <r>
    <x v="1"/>
    <x v="61"/>
    <n v="20"/>
    <s v="vendor_code                   "/>
    <s v="char"/>
    <n v="10"/>
    <n v="0"/>
    <n v="0"/>
    <n v="20"/>
    <s v="CHARACTER"/>
    <n v="10"/>
    <n v="0"/>
    <s v="vendor_code                     "/>
    <s v="CHAR(10)                        "/>
    <s v="        vendor_code                     CHAR(10)                        NOT NULL,"/>
  </r>
  <r>
    <x v="1"/>
    <x v="61"/>
    <n v="21"/>
    <s v="item_number                   "/>
    <s v="smallint"/>
    <n v="2"/>
    <m/>
    <n v="0"/>
    <n v="21"/>
    <s v="SMALLINT"/>
    <n v="2"/>
    <n v="0"/>
    <s v="item_number                     "/>
    <s v="SMALLINT                        "/>
    <s v="        item_number                     SMALLINT                        NOT NULL,"/>
  </r>
  <r>
    <x v="1"/>
    <x v="61"/>
    <n v="22"/>
    <s v="encumbrance_item              "/>
    <s v="smallint"/>
    <m/>
    <m/>
    <n v="0"/>
    <n v="22"/>
    <s v="SMALLINT"/>
    <n v="2"/>
    <n v="0"/>
    <s v="encumbrance_item                "/>
    <s v="SMALLINT                        "/>
    <s v="        encumbrance_item                SMALLINT                        NOT NULL,"/>
  </r>
  <r>
    <x v="1"/>
    <x v="61"/>
    <n v="23"/>
    <s v="encumbrance_sequence          "/>
    <s v="smallint"/>
    <m/>
    <m/>
    <n v="0"/>
    <n v="23"/>
    <s v="SMALLINT"/>
    <n v="2"/>
    <n v="0"/>
    <s v="encumbrance_sequence            "/>
    <s v="SMALLINT                        "/>
    <s v="        encumbrance_sequence            SMALLINT                        NOT NULL,"/>
  </r>
  <r>
    <x v="1"/>
    <x v="61"/>
    <n v="24"/>
    <s v="budget_period                 "/>
    <s v="tinyint"/>
    <m/>
    <m/>
    <n v="0"/>
    <n v="24"/>
    <s v="SMALLINT"/>
    <n v="2"/>
    <n v="0"/>
    <s v="budget_period                   "/>
    <s v="SMALLINT                        "/>
    <s v="        budget_period                   SMALLINT                        NOT NULL,"/>
  </r>
  <r>
    <x v="1"/>
    <x v="61"/>
    <n v="25"/>
    <s v="document_type_sequence_number "/>
    <s v="smallint"/>
    <n v="2"/>
    <m/>
    <n v="0"/>
    <n v="25"/>
    <s v="SMALLINT"/>
    <n v="2"/>
    <n v="0"/>
    <s v="document_type_sequence_number   "/>
    <s v="SMALLINT                        "/>
    <s v="        document_type_sequence_number   SMALLINT                        NOT NULL,"/>
  </r>
  <r>
    <x v="1"/>
    <x v="61"/>
    <n v="26"/>
    <s v="ledger_indicator              "/>
    <s v="char"/>
    <n v="1"/>
    <m/>
    <n v="0"/>
    <n v="26"/>
    <s v="CHARACTER"/>
    <n v="1"/>
    <n v="0"/>
    <s v="ledger_indicator                "/>
    <s v="CHAR(1)                         "/>
    <s v="        ledger_indicator                CHAR(1)                         NOT NULL,"/>
  </r>
  <r>
    <x v="1"/>
    <x v="61"/>
    <n v="27"/>
    <s v="field_indicator               "/>
    <s v="char"/>
    <n v="2"/>
    <m/>
    <n v="0"/>
    <n v="27"/>
    <s v="CHARACTER"/>
    <n v="2"/>
    <n v="0"/>
    <s v="field_indicator                 "/>
    <s v="CHAR(2)                         "/>
    <s v="        field_indicator                 CHAR(2)                         NOT NULL,"/>
  </r>
  <r>
    <x v="1"/>
    <x v="61"/>
    <n v="28"/>
    <s v="process_code                  "/>
    <s v="char"/>
    <n v="4"/>
    <m/>
    <n v="0"/>
    <n v="28"/>
    <s v="CHARACTER"/>
    <n v="4"/>
    <n v="0"/>
    <s v="process_code                    "/>
    <s v="CHAR(4)                         "/>
    <s v="        process_code                    CHAR(4)                         NOT NULL,"/>
  </r>
  <r>
    <x v="1"/>
    <x v="61"/>
    <n v="29"/>
    <s v="rule_sequence                 "/>
    <s v="smallint"/>
    <m/>
    <m/>
    <n v="0"/>
    <n v="29"/>
    <s v="SMALLINT"/>
    <n v="2"/>
    <n v="0"/>
    <s v="rule_sequence                   "/>
    <s v="SMALLINT                        "/>
    <s v="        rule_sequence                   SMALLINT                        NOT NULL,"/>
  </r>
  <r>
    <x v="1"/>
    <x v="61"/>
    <n v="30"/>
    <s v="ledger_activity_id            "/>
    <s v="binary"/>
    <n v="6"/>
    <m/>
    <n v="0"/>
    <n v="30"/>
    <s v="CHARACTER"/>
    <n v="12"/>
    <n v="0"/>
    <s v="ledger_activity_id              "/>
    <s v="CHAR(12)                        "/>
    <s v="        ledger_activity_id              CHAR(12)                        NOT NULL,"/>
  </r>
  <r>
    <x v="1"/>
    <x v="61"/>
    <n v="31"/>
    <s v="refresh_date                  "/>
    <s v="smalldatetime"/>
    <m/>
    <m/>
    <n v="0"/>
    <n v="31"/>
    <s v="TIMESTAMP"/>
    <n v="10"/>
    <n v="6"/>
    <s v="refresh_date                    "/>
    <s v="DATETIME2                       "/>
    <s v="        refresh_date                    DATETIME2                       NOT NULL,"/>
  </r>
  <r>
    <x v="1"/>
    <x v="61"/>
    <n v="32"/>
    <s v="transaction_amount            "/>
    <s v="money"/>
    <m/>
    <m/>
    <n v="0"/>
    <n v="32"/>
    <s v="DECIMAL"/>
    <n v="19"/>
    <n v="4"/>
    <s v="transaction_amount              "/>
    <s v="DECIMAL(19,4)                   "/>
    <s v="        transaction_amount              DECIMAL(19,4)                   NOT NULL,"/>
  </r>
  <r>
    <x v="1"/>
    <x v="61"/>
    <n v="33"/>
    <s v="ledger_transaction_id         "/>
    <s v="binary"/>
    <n v="6"/>
    <m/>
    <n v="0"/>
    <n v="33"/>
    <s v="CHARACTER"/>
    <n v="12"/>
    <n v="0"/>
    <s v="ledger_transaction_id           "/>
    <s v="CHAR(12)                        "/>
    <s v="        ledger_transaction_id           CHAR(12)                        NOT NULL,"/>
  </r>
  <r>
    <x v="1"/>
    <x v="61"/>
    <n v="34"/>
    <s v="ifoapal_id                    "/>
    <s v="binary"/>
    <n v="6"/>
    <m/>
    <n v="0"/>
    <n v="34"/>
    <s v="CHARACTER"/>
    <n v="12"/>
    <n v="0"/>
    <s v="ifoapal_id                      "/>
    <s v="CHAR(12)                        "/>
    <s v="        ifoapal_id                      CHAR(12)                        NOT NULL,"/>
  </r>
  <r>
    <x v="1"/>
    <x v="61"/>
    <n v="35"/>
    <s v="operating_ledger_id           "/>
    <s v="binary"/>
    <n v="6"/>
    <m/>
    <n v="0"/>
    <n v="35"/>
    <s v="CHARACTER"/>
    <n v="12"/>
    <n v="0"/>
    <s v="operating_ledger_id             "/>
    <s v="CHAR(12)                        "/>
    <s v="        operating_ledger_id             CHAR(12)                        NOT NULL,"/>
  </r>
  <r>
    <x v="1"/>
    <x v="61"/>
    <n v="36"/>
    <s v="general_ledger_id             "/>
    <s v="binary"/>
    <n v="6"/>
    <m/>
    <n v="0"/>
    <n v="36"/>
    <s v="CHARACTER"/>
    <n v="12"/>
    <n v="0"/>
    <s v="general_ledger_id               "/>
    <s v="CHAR(12)                        "/>
    <s v="        general_ledger_id               CHAR(12)                        NOT NULL,"/>
  </r>
  <r>
    <x v="1"/>
    <x v="62"/>
    <n v="0"/>
    <s v="lt_id                         "/>
    <s v="binary"/>
    <n v="6"/>
    <m/>
    <n v="0"/>
    <n v="0"/>
    <s v="CHARACTER"/>
    <n v="12"/>
    <n v="0"/>
    <s v="lt_id                           "/>
    <s v="CHAR(12)                        "/>
    <s v="        rowguid                     UNIQUEIDENTIFIER ROWGUIDCOL    NOT NULL DEFAULT NEWSEQUENTIALID(),_x000d_        version_number              ROWVERSION_x000d_    )_x000d_END TRY_x000d_BEGIN CATCH_x000d_    EXEC dbo.PrintError_x000d_    EXEC dbo.LogError_x000d_END CATCH_x000d__x000d_PRINT '-- ga.f_ledger_transaction'_x000d_BEGIN TRY_x000d_    CREATE TABLE ga.f_ledger_transaction_x000d_    (_x000d_        lt_id                           CHAR(12)                        NOT NULL,"/>
  </r>
  <r>
    <x v="1"/>
    <x v="62"/>
    <n v="1"/>
    <s v="if_id                         "/>
    <s v="binary"/>
    <n v="6"/>
    <m/>
    <n v="0"/>
    <n v="1"/>
    <s v="CHARACTER"/>
    <n v="12"/>
    <n v="0"/>
    <s v="if_id                           "/>
    <s v="CHAR(12)                        "/>
    <s v="        if_id                           CHAR(12)                        NOT NULL,"/>
  </r>
  <r>
    <x v="1"/>
    <x v="62"/>
    <n v="2"/>
    <s v="dt_sequence_number            "/>
    <s v="smallint"/>
    <n v="2"/>
    <m/>
    <n v="0"/>
    <n v="2"/>
    <s v="SMALLINT"/>
    <n v="2"/>
    <n v="0"/>
    <s v="dt_sequence_number              "/>
    <s v="SMALLINT                        "/>
    <s v="        dt_sequence_number              SMALLINT                        NOT NULL,"/>
  </r>
  <r>
    <x v="1"/>
    <x v="62"/>
    <n v="3"/>
    <s v="lt_document_number            "/>
    <s v="char"/>
    <n v="8"/>
    <m/>
    <n v="0"/>
    <n v="3"/>
    <s v="CHARACTER"/>
    <n v="8"/>
    <n v="0"/>
    <s v="lt_document_number              "/>
    <s v="CHAR(8)                         "/>
    <s v="        lt_document_number              CHAR(8)                         NOT NULL,"/>
  </r>
  <r>
    <x v="1"/>
    <x v="62"/>
    <n v="4"/>
    <s v="lt_transaction_date           "/>
    <s v="smalldatetime"/>
    <n v="4"/>
    <m/>
    <n v="0"/>
    <n v="4"/>
    <s v="DATE"/>
    <n v="4"/>
    <n v="0"/>
    <s v="lt_transaction_date             "/>
    <s v="DATE                            "/>
    <s v="        lt_transaction_date             DATE                            NOT NULL,"/>
  </r>
  <r>
    <x v="1"/>
    <x v="62"/>
    <n v="5"/>
    <s v="lt_item_number                "/>
    <s v="smallint"/>
    <n v="2"/>
    <m/>
    <n v="0"/>
    <n v="5"/>
    <s v="SMALLINT"/>
    <n v="2"/>
    <n v="0"/>
    <s v="lt_item_number                  "/>
    <s v="SMALLINT                        "/>
    <s v="        lt_item_number                  SMALLINT                        NOT NULL,"/>
  </r>
  <r>
    <x v="1"/>
    <x v="62"/>
    <n v="6"/>
    <s v="lt_sequence_number            "/>
    <s v="smallint"/>
    <n v="2"/>
    <m/>
    <n v="0"/>
    <n v="6"/>
    <s v="SMALLINT"/>
    <n v="2"/>
    <n v="0"/>
    <s v="lt_sequence_number              "/>
    <s v="SMALLINT                        "/>
    <s v="        lt_sequence_number              SMALLINT                        NOT NULL,"/>
  </r>
  <r>
    <x v="1"/>
    <x v="62"/>
    <n v="7"/>
    <s v="lt_budget_period              "/>
    <s v="tinyint"/>
    <m/>
    <m/>
    <n v="0"/>
    <n v="7"/>
    <s v="SMALLINT"/>
    <n v="2"/>
    <n v="0"/>
    <s v="lt_budget_period                "/>
    <s v="SMALLINT                        "/>
    <s v="        lt_budget_period                SMALLINT                        NOT NULL,"/>
  </r>
  <r>
    <x v="1"/>
    <x v="62"/>
    <n v="8"/>
    <s v="lt_amount                     "/>
    <s v="money"/>
    <m/>
    <m/>
    <n v="0"/>
    <n v="8"/>
    <s v="DECIMAL"/>
    <n v="19"/>
    <n v="4"/>
    <s v="lt_amount                       "/>
    <s v="DECIMAL(19,4)                   "/>
    <s v="        lt_amount                       DECIMAL(19,4)                   NOT NULL,"/>
  </r>
  <r>
    <x v="1"/>
    <x v="62"/>
    <n v="9"/>
    <s v="lt_description                "/>
    <s v="char"/>
    <n v="35"/>
    <m/>
    <n v="0"/>
    <n v="9"/>
    <s v="VARCHAR"/>
    <n v="35"/>
    <n v="0"/>
    <s v="lt_description                  "/>
    <s v="VARCHAR(35)                     "/>
    <s v="        lt_description                  VARCHAR(35)                     NOT NULL,"/>
  </r>
  <r>
    <x v="1"/>
    <x v="62"/>
    <n v="10"/>
    <s v="lt_document_reference_number  "/>
    <s v="char"/>
    <n v="10"/>
    <m/>
    <n v="0"/>
    <n v="10"/>
    <s v="VARCHAR"/>
    <n v="10"/>
    <n v="0"/>
    <s v="lt_document_reference_number    "/>
    <s v="VARCHAR(10)                     "/>
    <s v="        lt_document_reference_number    VARCHAR(10)                     NOT NULL,"/>
  </r>
  <r>
    <x v="1"/>
    <x v="62"/>
    <n v="11"/>
    <s v="lt_debit_credit_indicator     "/>
    <s v="char"/>
    <n v="1"/>
    <m/>
    <n v="0"/>
    <n v="11"/>
    <s v="CHARACTER"/>
    <n v="1"/>
    <n v="0"/>
    <s v="lt_debit_credit_indicator       "/>
    <s v="CHAR(1)                         "/>
    <s v="        lt_debit_credit_indicator       CHAR(1)                         NOT NULL,"/>
  </r>
  <r>
    <x v="1"/>
    <x v="62"/>
    <n v="12"/>
    <s v="lt_activity_date              "/>
    <s v="smalldatetime"/>
    <m/>
    <m/>
    <n v="0"/>
    <n v="12"/>
    <s v="TIMESTAMP"/>
    <n v="10"/>
    <n v="6"/>
    <s v="lt_activity_date                "/>
    <s v="DATETIME2                       "/>
    <s v="        lt_activity_date                DATETIME2                       NOT NULL,"/>
  </r>
  <r>
    <x v="1"/>
    <x v="62"/>
    <n v="13"/>
    <s v="lt_encumbrance_number         "/>
    <s v="char"/>
    <n v="8"/>
    <m/>
    <n v="0"/>
    <n v="13"/>
    <s v="VARCHAR"/>
    <n v="8"/>
    <n v="0"/>
    <s v="lt_encumbrance_number           "/>
    <s v="VARCHAR(8)                      "/>
    <s v="        lt_encumbrance_number           VARCHAR(8)                      NOT NULL,"/>
  </r>
  <r>
    <x v="1"/>
    <x v="62"/>
    <n v="14"/>
    <s v="lt_encumbrance_action         "/>
    <s v="char"/>
    <n v="1"/>
    <m/>
    <n v="0"/>
    <n v="14"/>
    <s v="CHARACTER"/>
    <n v="1"/>
    <n v="0"/>
    <s v="lt_encumbrance_action           "/>
    <s v="CHAR(1)                         "/>
    <s v="        lt_encumbrance_action           CHAR(1)                         NOT NULL,"/>
  </r>
  <r>
    <x v="1"/>
    <x v="62"/>
    <n v="15"/>
    <s v="lt_encumbrance_item           "/>
    <s v="smallint"/>
    <m/>
    <m/>
    <n v="0"/>
    <n v="15"/>
    <s v="SMALLINT"/>
    <n v="2"/>
    <n v="0"/>
    <s v="lt_encumbrance_item             "/>
    <s v="SMALLINT                        "/>
    <s v="        lt_encumbrance_item             SMALLINT                        NOT NULL,"/>
  </r>
  <r>
    <x v="1"/>
    <x v="62"/>
    <n v="16"/>
    <s v="lt_encumbrance_sequence       "/>
    <s v="smallint"/>
    <m/>
    <m/>
    <n v="0"/>
    <n v="16"/>
    <s v="SMALLINT"/>
    <n v="2"/>
    <n v="0"/>
    <s v="lt_encumbrance_sequence         "/>
    <s v="SMALLINT                        "/>
    <s v="        lt_encumbrance_sequence         SMALLINT                        NOT NULL,"/>
  </r>
  <r>
    <x v="1"/>
    <x v="62"/>
    <n v="17"/>
    <s v="lt_encumbrance_type           "/>
    <s v="char"/>
    <n v="1"/>
    <m/>
    <n v="0"/>
    <n v="17"/>
    <s v="CHARACTER"/>
    <n v="1"/>
    <n v="0"/>
    <s v="lt_encumbrance_type             "/>
    <s v="CHAR(1)                         "/>
    <s v="        lt_encumbrance_type             CHAR(1)                         NOT NULL,"/>
  </r>
  <r>
    <x v="1"/>
    <x v="62"/>
    <n v="18"/>
    <s v="v_vendor_code                 "/>
    <s v="char"/>
    <n v="10"/>
    <n v="0"/>
    <n v="0"/>
    <n v="18"/>
    <s v="CHARACTER"/>
    <n v="10"/>
    <n v="0"/>
    <s v="v_vendor_code                   "/>
    <s v="CHAR(10)                        "/>
    <s v="        v_vendor_code                   CHAR(10)                        NOT NULL,"/>
  </r>
  <r>
    <x v="1"/>
    <x v="62"/>
    <n v="19"/>
    <s v="lt_rule_class_code            "/>
    <s v="char"/>
    <n v="4"/>
    <m/>
    <n v="0"/>
    <n v="19"/>
    <s v="CHARACTER"/>
    <n v="4"/>
    <n v="0"/>
    <s v="lt_rule_class_code              "/>
    <s v="CHAR(4)                         "/>
    <s v="        lt_rule_class_code              CHAR(4)                         NOT NULL,"/>
  </r>
  <r>
    <x v="1"/>
    <x v="62"/>
    <n v="20"/>
    <s v="refresh_date                  "/>
    <s v="smalldatetime"/>
    <m/>
    <m/>
    <n v="0"/>
    <n v="20"/>
    <s v="TIMESTAMP"/>
    <n v="10"/>
    <n v="6"/>
    <s v="refresh_date                    "/>
    <s v="DATETIME2                       "/>
    <s v="        refresh_date                    DATETIME2                       NOT NULL,"/>
  </r>
  <r>
    <x v="1"/>
    <x v="62"/>
    <n v="21"/>
    <s v="accounting_period             "/>
    <s v="smallint"/>
    <m/>
    <n v="0"/>
    <n v="0"/>
    <n v="21"/>
    <s v="SMALLINT"/>
    <n v="2"/>
    <n v="0"/>
    <s v="accounting_period               "/>
    <s v="SMALLINT                        "/>
    <s v="        accounting_period               SMALLINT                        NOT NULL,"/>
  </r>
  <r>
    <x v="1"/>
    <x v="62"/>
    <n v="22"/>
    <s v="lt_encumbrance_doc_type       "/>
    <s v="char"/>
    <n v="3"/>
    <m/>
    <n v="0"/>
    <n v="22"/>
    <s v="VARCHAR"/>
    <n v="3"/>
    <n v="0"/>
    <s v="lt_encumbrance_doc_type         "/>
    <s v="VARCHAR(3)                      "/>
    <s v="        lt_encumbrance_doc_type         VARCHAR(3)                      NOT NULL,"/>
  </r>
  <r>
    <x v="1"/>
    <x v="62"/>
    <n v="23"/>
    <s v="full_accounting_period        "/>
    <s v="int"/>
    <n v="4"/>
    <m/>
    <n v="1"/>
    <n v="23"/>
    <s v="INTEGER"/>
    <n v="4"/>
    <n v="0"/>
    <s v="full_accounting_period          "/>
    <s v="INTEGER                         "/>
    <s v="        full_accounting_period          INTEGER                             NULL,"/>
  </r>
  <r>
    <x v="1"/>
    <x v="62"/>
    <n v="25"/>
    <s v="auto_journal_id               "/>
    <s v=""/>
    <m/>
    <m/>
    <m/>
    <n v="25"/>
    <s v="VARCHAR"/>
    <n v="3"/>
    <n v="0"/>
    <s v="auto_journal_id                 "/>
    <s v="VARCHAR(3)                      "/>
    <s v="        auto_journal_id                 VARCHAR(3)                          NULL,"/>
  </r>
  <r>
    <x v="1"/>
    <x v="62"/>
    <n v="26"/>
    <s v="auto_journal_reversal         "/>
    <s v=""/>
    <m/>
    <m/>
    <m/>
    <n v="26"/>
    <s v="CHARACTER"/>
    <n v="1"/>
    <n v="0"/>
    <s v="auto_journal_reversal           "/>
    <s v="CHAR(1)                         "/>
    <s v="        auto_journal_reversal           CHAR(1)                             NULL,"/>
  </r>
  <r>
    <x v="1"/>
    <x v="63"/>
    <n v="0"/>
    <s v="accounting_period             "/>
    <s v="smallint"/>
    <m/>
    <n v="0"/>
    <n v="0"/>
    <n v="0"/>
    <s v="SMALLINT"/>
    <n v="2"/>
    <n v="0"/>
    <s v="accounting_period               "/>
    <s v="SMALLINT                        "/>
    <s v="        rowguid                     UNIQUEIDENTIFIER ROWGUIDCOL    NOT NULL DEFAULT NEWSEQUENTIALID(),_x000d_        version_number              ROWVERSION_x000d_    )_x000d_END TRY_x000d_BEGIN CATCH_x000d_    EXEC dbo.PrintError_x000d_    EXEC dbo.LogError_x000d_END CATCH_x000d__x000d_PRINT '-- ga.f_ol_detail_v'_x000d_BEGIN TRY_x000d_    CREATE TABLE ga.f_ol_detail_v_x000d_    (_x000d_        accounting_period               SMALLINT                        NOT NULL,"/>
  </r>
  <r>
    <x v="1"/>
    <x v="63"/>
    <n v="1"/>
    <s v="account_index                 "/>
    <s v="char"/>
    <n v="10"/>
    <n v="0"/>
    <n v="0"/>
    <n v="1"/>
    <s v="CHARACTER"/>
    <n v="10"/>
    <n v="0"/>
    <s v="account_index                   "/>
    <s v="CHAR(10)                        "/>
    <s v="        account_index                   CHAR(10)                        NOT NULL,"/>
  </r>
  <r>
    <x v="1"/>
    <x v="63"/>
    <n v="2"/>
    <s v="fund                          "/>
    <s v="char"/>
    <n v="6"/>
    <n v="0"/>
    <n v="0"/>
    <n v="2"/>
    <s v="CHARACTER"/>
    <n v="6"/>
    <n v="0"/>
    <s v="fund                            "/>
    <s v="CHAR(6)                         "/>
    <s v="        fund                            CHAR(6)                         NOT NULL,"/>
  </r>
  <r>
    <x v="1"/>
    <x v="63"/>
    <n v="3"/>
    <s v="organization                  "/>
    <s v="char"/>
    <n v="6"/>
    <m/>
    <n v="0"/>
    <n v="3"/>
    <s v="CHARACTER"/>
    <n v="6"/>
    <n v="0"/>
    <s v="organization                    "/>
    <s v="CHAR(6)                         "/>
    <s v="        organization                    CHAR(6)                         NOT NULL,"/>
  </r>
  <r>
    <x v="1"/>
    <x v="63"/>
    <n v="4"/>
    <s v="account                       "/>
    <s v="char"/>
    <n v="6"/>
    <m/>
    <n v="0"/>
    <n v="4"/>
    <s v="CHARACTER"/>
    <n v="6"/>
    <n v="0"/>
    <s v="account                         "/>
    <s v="CHAR(6)                         "/>
    <s v="        account                         CHAR(6)                         NOT NULL,"/>
  </r>
  <r>
    <x v="1"/>
    <x v="63"/>
    <n v="5"/>
    <s v="program                       "/>
    <s v="char"/>
    <n v="6"/>
    <m/>
    <n v="0"/>
    <n v="5"/>
    <s v="CHARACTER"/>
    <n v="6"/>
    <n v="0"/>
    <s v="program                         "/>
    <s v="CHAR(6)                         "/>
    <s v="        program                         CHAR(6)                         NOT NULL,"/>
  </r>
  <r>
    <x v="1"/>
    <x v="63"/>
    <n v="6"/>
    <s v="location                      "/>
    <s v="char"/>
    <n v="6"/>
    <m/>
    <n v="0"/>
    <n v="6"/>
    <s v="CHARACTER"/>
    <n v="6"/>
    <n v="0"/>
    <s v="[location]                      "/>
    <s v="CHAR(6)                         "/>
    <s v="        [location]                      CHAR(6)                         NOT NULL,"/>
  </r>
  <r>
    <x v="1"/>
    <x v="63"/>
    <n v="7"/>
    <s v="rule_class_code               "/>
    <s v="char"/>
    <n v="4"/>
    <m/>
    <n v="0"/>
    <n v="7"/>
    <s v="CHARACTER"/>
    <n v="4"/>
    <n v="0"/>
    <s v="rule_class_code                 "/>
    <s v="CHAR(4)                         "/>
    <s v="        rule_class_code                 CHAR(4)                         NOT NULL,"/>
  </r>
  <r>
    <x v="1"/>
    <x v="63"/>
    <n v="8"/>
    <s v="document_number               "/>
    <s v="char"/>
    <n v="8"/>
    <m/>
    <n v="0"/>
    <n v="8"/>
    <s v="CHARACTER"/>
    <n v="8"/>
    <n v="0"/>
    <s v="document_number                 "/>
    <s v="CHAR(8)                         "/>
    <s v="        document_number                 CHAR(8)                         NOT NULL,"/>
  </r>
  <r>
    <x v="1"/>
    <x v="63"/>
    <n v="9"/>
    <s v="sequence_number               "/>
    <s v="smallint"/>
    <n v="2"/>
    <m/>
    <n v="0"/>
    <n v="9"/>
    <s v="SMALLINT"/>
    <n v="2"/>
    <n v="0"/>
    <s v="sequence_number                 "/>
    <s v="SMALLINT                        "/>
    <s v="        sequence_number                 SMALLINT                        NOT NULL,"/>
  </r>
  <r>
    <x v="1"/>
    <x v="63"/>
    <n v="10"/>
    <s v="activity_date                 "/>
    <s v="smalldatetime"/>
    <m/>
    <m/>
    <n v="0"/>
    <n v="10"/>
    <s v="TIMESTAMP"/>
    <n v="10"/>
    <n v="6"/>
    <s v="activity_date                   "/>
    <s v="DATETIME2                       "/>
    <s v="        activity_date                   DATETIME2                       NOT NULL,"/>
  </r>
  <r>
    <x v="1"/>
    <x v="63"/>
    <n v="11"/>
    <s v="document_reference_number     "/>
    <s v="char"/>
    <n v="10"/>
    <m/>
    <n v="0"/>
    <n v="11"/>
    <s v="VARCHAR"/>
    <n v="10"/>
    <n v="0"/>
    <s v="document_reference_number       "/>
    <s v="VARCHAR(10)                     "/>
    <s v="        document_reference_number       VARCHAR(10)                     NOT NULL,"/>
  </r>
  <r>
    <x v="1"/>
    <x v="63"/>
    <n v="12"/>
    <s v="transaction_date              "/>
    <s v="smalldatetime"/>
    <n v="4"/>
    <m/>
    <n v="0"/>
    <n v="12"/>
    <s v="DATE"/>
    <n v="4"/>
    <n v="0"/>
    <s v="transaction_date                "/>
    <s v="DATE                            "/>
    <s v="        transaction_date                DATE                            NOT NULL,"/>
  </r>
  <r>
    <x v="1"/>
    <x v="63"/>
    <n v="13"/>
    <s v="amount                        "/>
    <s v="money"/>
    <m/>
    <m/>
    <n v="0"/>
    <n v="13"/>
    <s v="DECIMAL"/>
    <n v="19"/>
    <n v="4"/>
    <s v="amount                          "/>
    <s v="DECIMAL(19,4)                   "/>
    <s v="        amount                          DECIMAL(19,4)                   NOT NULL,"/>
  </r>
  <r>
    <x v="1"/>
    <x v="63"/>
    <n v="14"/>
    <s v="description                   "/>
    <s v="char"/>
    <n v="35"/>
    <m/>
    <n v="0"/>
    <n v="14"/>
    <s v="VARCHAR"/>
    <n v="35"/>
    <n v="0"/>
    <s v="description                     "/>
    <s v="VARCHAR(35)                     "/>
    <s v="        description                     VARCHAR(35)                     NOT NULL,"/>
  </r>
  <r>
    <x v="1"/>
    <x v="63"/>
    <n v="15"/>
    <s v="debit_credit_indicator        "/>
    <s v="char"/>
    <n v="1"/>
    <m/>
    <n v="0"/>
    <n v="15"/>
    <s v="CHARACTER"/>
    <n v="1"/>
    <n v="0"/>
    <s v="debit_credit_indicator          "/>
    <s v="CHAR(1)                         "/>
    <s v="        debit_credit_indicator          CHAR(1)                         NOT NULL,"/>
  </r>
  <r>
    <x v="1"/>
    <x v="63"/>
    <n v="16"/>
    <s v="debit_credit                  "/>
    <s v="char"/>
    <n v="1"/>
    <m/>
    <n v="0"/>
    <n v="16"/>
    <s v="CHARACTER"/>
    <n v="1"/>
    <n v="0"/>
    <s v="debit_credit                    "/>
    <s v="CHAR(1)                         "/>
    <s v="        debit_credit                    CHAR(1)                         NOT NULL,"/>
  </r>
  <r>
    <x v="1"/>
    <x v="63"/>
    <n v="17"/>
    <s v="encumbrance_number            "/>
    <s v="char"/>
    <n v="8"/>
    <m/>
    <n v="0"/>
    <n v="17"/>
    <s v="CHARACTER"/>
    <n v="8"/>
    <n v="0"/>
    <s v="encumbrance_number              "/>
    <s v="CHAR(8)                         "/>
    <s v="        encumbrance_number              CHAR(8)                         NOT NULL,"/>
  </r>
  <r>
    <x v="1"/>
    <x v="63"/>
    <n v="18"/>
    <s v="encumbrance_action            "/>
    <s v="char"/>
    <n v="1"/>
    <m/>
    <n v="0"/>
    <n v="18"/>
    <s v="CHARACTER"/>
    <n v="1"/>
    <n v="0"/>
    <s v="encumbrance_action              "/>
    <s v="CHAR(1)                         "/>
    <s v="        encumbrance_action              CHAR(1)                         NOT NULL,"/>
  </r>
  <r>
    <x v="1"/>
    <x v="63"/>
    <n v="19"/>
    <s v="encumbrance_type              "/>
    <s v="char"/>
    <n v="1"/>
    <m/>
    <n v="0"/>
    <n v="19"/>
    <s v="CHARACTER"/>
    <n v="1"/>
    <n v="0"/>
    <s v="encumbrance_type                "/>
    <s v="CHAR(1)                         "/>
    <s v="        encumbrance_type                CHAR(1)                         NOT NULL,"/>
  </r>
  <r>
    <x v="1"/>
    <x v="63"/>
    <n v="20"/>
    <s v="vendor_code                   "/>
    <s v="char"/>
    <n v="10"/>
    <n v="0"/>
    <n v="0"/>
    <n v="20"/>
    <s v="CHARACTER"/>
    <n v="10"/>
    <n v="0"/>
    <s v="vendor_code                     "/>
    <s v="CHAR(10)                        "/>
    <s v="        vendor_code                     CHAR(10)                        NOT NULL,"/>
  </r>
  <r>
    <x v="1"/>
    <x v="63"/>
    <n v="21"/>
    <s v="item_number                   "/>
    <s v="smallint"/>
    <n v="2"/>
    <m/>
    <n v="0"/>
    <n v="21"/>
    <s v="SMALLINT"/>
    <n v="2"/>
    <n v="0"/>
    <s v="item_number                     "/>
    <s v="SMALLINT                        "/>
    <s v="        item_number                     SMALLINT                        NOT NULL,"/>
  </r>
  <r>
    <x v="1"/>
    <x v="63"/>
    <n v="22"/>
    <s v="encumbrance_item              "/>
    <s v="smallint"/>
    <m/>
    <m/>
    <n v="0"/>
    <n v="22"/>
    <s v="SMALLINT"/>
    <n v="2"/>
    <n v="0"/>
    <s v="encumbrance_item                "/>
    <s v="SMALLINT                        "/>
    <s v="        encumbrance_item                SMALLINT                        NOT NULL,"/>
  </r>
  <r>
    <x v="1"/>
    <x v="63"/>
    <n v="23"/>
    <s v="encumbrance_sequence          "/>
    <s v="smallint"/>
    <m/>
    <m/>
    <n v="0"/>
    <n v="23"/>
    <s v="SMALLINT"/>
    <n v="2"/>
    <n v="0"/>
    <s v="encumbrance_sequence            "/>
    <s v="SMALLINT                        "/>
    <s v="        encumbrance_sequence            SMALLINT                        NOT NULL,"/>
  </r>
  <r>
    <x v="1"/>
    <x v="63"/>
    <n v="24"/>
    <s v="budget_period                 "/>
    <s v="tinyint"/>
    <m/>
    <m/>
    <n v="0"/>
    <n v="24"/>
    <s v="SMALLINT"/>
    <n v="2"/>
    <n v="0"/>
    <s v="budget_period                   "/>
    <s v="SMALLINT                        "/>
    <s v="        budget_period                   SMALLINT                        NOT NULL,"/>
  </r>
  <r>
    <x v="1"/>
    <x v="63"/>
    <n v="25"/>
    <s v="document_type_sequence_number "/>
    <s v="smallint"/>
    <n v="2"/>
    <m/>
    <n v="0"/>
    <n v="25"/>
    <s v="SMALLINT"/>
    <n v="2"/>
    <n v="0"/>
    <s v="document_type_sequence_number   "/>
    <s v="SMALLINT                        "/>
    <s v="        document_type_sequence_number   SMALLINT                        NOT NULL,"/>
  </r>
  <r>
    <x v="1"/>
    <x v="63"/>
    <n v="26"/>
    <s v="ledger_indicator              "/>
    <s v="char"/>
    <n v="1"/>
    <m/>
    <n v="0"/>
    <n v="26"/>
    <s v="CHARACTER"/>
    <n v="1"/>
    <n v="0"/>
    <s v="ledger_indicator                "/>
    <s v="CHAR(1)                         "/>
    <s v="        ledger_indicator                CHAR(1)                         NOT NULL,"/>
  </r>
  <r>
    <x v="1"/>
    <x v="63"/>
    <n v="27"/>
    <s v="field_indicator               "/>
    <s v="char"/>
    <n v="2"/>
    <m/>
    <n v="0"/>
    <n v="27"/>
    <s v="CHARACTER"/>
    <n v="2"/>
    <n v="0"/>
    <s v="field_indicator                 "/>
    <s v="CHAR(2)                         "/>
    <s v="        field_indicator                 CHAR(2)                         NOT NULL,"/>
  </r>
  <r>
    <x v="1"/>
    <x v="63"/>
    <n v="28"/>
    <s v="process_code                  "/>
    <s v="char"/>
    <n v="4"/>
    <m/>
    <n v="0"/>
    <n v="28"/>
    <s v="CHARACTER"/>
    <n v="4"/>
    <n v="0"/>
    <s v="process_code                    "/>
    <s v="CHAR(4)                         "/>
    <s v="        process_code                    CHAR(4)                         NOT NULL,"/>
  </r>
  <r>
    <x v="1"/>
    <x v="63"/>
    <n v="29"/>
    <s v="rule_sequence                 "/>
    <s v="smallint"/>
    <m/>
    <m/>
    <n v="0"/>
    <n v="29"/>
    <s v="SMALLINT"/>
    <n v="2"/>
    <n v="0"/>
    <s v="rule_sequence                   "/>
    <s v="SMALLINT                        "/>
    <s v="        rule_sequence                   SMALLINT                        NOT NULL,"/>
  </r>
  <r>
    <x v="1"/>
    <x v="63"/>
    <n v="30"/>
    <s v="ledger_activity_id            "/>
    <s v="binary"/>
    <n v="6"/>
    <m/>
    <n v="0"/>
    <n v="30"/>
    <s v="CHARACTER"/>
    <n v="12"/>
    <n v="0"/>
    <s v="ledger_activity_id              "/>
    <s v="CHAR(12)                        "/>
    <s v="        ledger_activity_id              CHAR(12)                        NOT NULL,"/>
  </r>
  <r>
    <x v="1"/>
    <x v="63"/>
    <n v="31"/>
    <s v="refresh_date                  "/>
    <s v="smalldatetime"/>
    <m/>
    <m/>
    <n v="0"/>
    <n v="31"/>
    <s v="TIMESTAMP"/>
    <n v="10"/>
    <n v="6"/>
    <s v="refresh_date                    "/>
    <s v="DATETIME2                       "/>
    <s v="        refresh_date                    DATETIME2                       NOT NULL,"/>
  </r>
  <r>
    <x v="1"/>
    <x v="63"/>
    <n v="32"/>
    <s v="transaction_amount            "/>
    <s v="smalldatetime"/>
    <n v="4"/>
    <m/>
    <n v="0"/>
    <n v="32"/>
    <s v="DECIMAL"/>
    <n v="19"/>
    <n v="4"/>
    <s v="transaction_amount              "/>
    <s v="DECIMAL(19,4)                   "/>
    <s v="        transaction_amount              DECIMAL(19,4)                   NOT NULL,"/>
  </r>
  <r>
    <x v="1"/>
    <x v="63"/>
    <n v="33"/>
    <s v="ledger_transaction_id         "/>
    <s v="binary"/>
    <n v="6"/>
    <m/>
    <n v="0"/>
    <n v="33"/>
    <s v="CHARACTER"/>
    <n v="12"/>
    <n v="0"/>
    <s v="ledger_transaction_id           "/>
    <s v="CHAR(12)                        "/>
    <s v="        ledger_transaction_id           CHAR(12)                        NOT NULL,"/>
  </r>
  <r>
    <x v="1"/>
    <x v="63"/>
    <n v="34"/>
    <s v="ifoapal_id                    "/>
    <s v="binary"/>
    <n v="6"/>
    <m/>
    <n v="0"/>
    <n v="34"/>
    <s v="CHARACTER"/>
    <n v="12"/>
    <n v="0"/>
    <s v="ifoapal_id                      "/>
    <s v="CHAR(12)                        "/>
    <s v="        ifoapal_id                      CHAR(12)                        NOT NULL,"/>
  </r>
  <r>
    <x v="1"/>
    <x v="63"/>
    <n v="35"/>
    <s v="operating_ledger_id           "/>
    <s v="binary"/>
    <n v="6"/>
    <m/>
    <n v="0"/>
    <n v="35"/>
    <s v="CHARACTER"/>
    <n v="12"/>
    <n v="0"/>
    <s v="operating_ledger_id             "/>
    <s v="CHAR(12)                        "/>
    <s v="        operating_ledger_id             CHAR(12)                        NOT NULL,"/>
  </r>
  <r>
    <x v="1"/>
    <x v="63"/>
    <n v="36"/>
    <s v="general_ledger_id             "/>
    <s v="binary"/>
    <n v="6"/>
    <m/>
    <n v="0"/>
    <n v="36"/>
    <s v="CHARACTER"/>
    <n v="12"/>
    <n v="0"/>
    <s v="general_ledger_id               "/>
    <s v="CHAR(12)                        "/>
    <s v="        general_ledger_id               CHAR(12)                        NOT NULL,"/>
  </r>
  <r>
    <x v="1"/>
    <x v="64"/>
    <n v="0"/>
    <s v="ol_id                         "/>
    <s v="binary"/>
    <n v="6"/>
    <m/>
    <n v="0"/>
    <n v="0"/>
    <s v="CHARACTER"/>
    <n v="12"/>
    <n v="0"/>
    <s v="ol_id                           "/>
    <s v="CHAR(12)                        "/>
    <s v="        rowguid                     UNIQUEIDENTIFIER ROWGUIDCOL    NOT NULL DEFAULT NEWSEQUENTIALID(),_x000d_        version_number              ROWVERSION_x000d_    )_x000d_END TRY_x000d_BEGIN CATCH_x000d_    EXEC dbo.PrintError_x000d_    EXEC dbo.LogError_x000d_END CATCH_x000d__x000d_PRINT '-- ga.f_operating_ledger'_x000d_BEGIN TRY_x000d_    CREATE TABLE ga.f_operating_ledger_x000d_    (_x000d_        ol_id                           CHAR(12)                        NOT NULL,"/>
  </r>
  <r>
    <x v="1"/>
    <x v="64"/>
    <n v="1"/>
    <s v="if_id                         "/>
    <s v="binary"/>
    <n v="6"/>
    <m/>
    <n v="0"/>
    <n v="1"/>
    <s v="CHARACTER"/>
    <n v="12"/>
    <n v="0"/>
    <s v="if_id                           "/>
    <s v="CHAR(12)                        "/>
    <s v="        if_id                           CHAR(12)                        NOT NULL,"/>
  </r>
  <r>
    <x v="1"/>
    <x v="64"/>
    <n v="2"/>
    <s v="ol_activity_date              "/>
    <s v="smalldatetime"/>
    <m/>
    <m/>
    <n v="0"/>
    <n v="2"/>
    <s v="DATE"/>
    <n v="4"/>
    <n v="0"/>
    <s v="ol_activity_date                "/>
    <s v="DATE                            "/>
    <s v="        ol_activity_date                DATE                            NOT NULL,"/>
  </r>
  <r>
    <x v="1"/>
    <x v="64"/>
    <n v="3"/>
    <s v="ol_budget_amount              "/>
    <s v="money"/>
    <m/>
    <m/>
    <n v="0"/>
    <n v="3"/>
    <s v="DECIMAL"/>
    <n v="19"/>
    <n v="4"/>
    <s v="ol_budget_amount                "/>
    <s v="DECIMAL(19,4)                   "/>
    <s v="        ol_budget_amount                DECIMAL(19,4)                   NOT NULL,"/>
  </r>
  <r>
    <x v="1"/>
    <x v="64"/>
    <n v="4"/>
    <s v="ol_financial_amount           "/>
    <s v="money"/>
    <n v="8"/>
    <n v="0"/>
    <n v="0"/>
    <n v="4"/>
    <s v="DECIMAL"/>
    <n v="19"/>
    <n v="4"/>
    <s v="ol_financial_amount             "/>
    <s v="DECIMAL(19,4)                   "/>
    <s v="        ol_financial_amount             DECIMAL(19,4)                   NOT NULL,"/>
  </r>
  <r>
    <x v="1"/>
    <x v="64"/>
    <n v="5"/>
    <s v="ol_encumbrance_amount         "/>
    <s v="money"/>
    <n v="6"/>
    <m/>
    <n v="0"/>
    <n v="5"/>
    <s v="DECIMAL"/>
    <n v="19"/>
    <n v="4"/>
    <s v="ol_encumbrance_amount           "/>
    <s v="DECIMAL(19,4)                   "/>
    <s v="        ol_encumbrance_amount           DECIMAL(19,4)                   NOT NULL,"/>
  </r>
  <r>
    <x v="1"/>
    <x v="64"/>
    <n v="6"/>
    <s v="refresh_date                  "/>
    <s v="smalldatetime"/>
    <m/>
    <m/>
    <n v="0"/>
    <n v="6"/>
    <s v="TIMESTAMP"/>
    <n v="10"/>
    <n v="6"/>
    <s v="refresh_date                    "/>
    <s v="DATETIME2                       "/>
    <s v="        refresh_date                    DATETIME2                       NOT NULL,"/>
  </r>
  <r>
    <x v="1"/>
    <x v="64"/>
    <n v="7"/>
    <s v="accounting_period             "/>
    <s v="smallint"/>
    <m/>
    <n v="0"/>
    <n v="0"/>
    <n v="7"/>
    <s v="SMALLINT"/>
    <n v="2"/>
    <n v="0"/>
    <s v="accounting_period               "/>
    <s v="SMALLINT                        "/>
    <s v="        accounting_period               SMALLINT                        NOT NULL,"/>
  </r>
  <r>
    <x v="1"/>
    <x v="64"/>
    <n v="8"/>
    <s v="full_accounting_period        "/>
    <s v="int"/>
    <n v="4"/>
    <m/>
    <n v="1"/>
    <n v="8"/>
    <s v="INTEGER"/>
    <n v="4"/>
    <n v="0"/>
    <s v="full_accounting_period          "/>
    <s v="INTEGER                         "/>
    <s v="        full_accounting_period          INTEGER                             NULL,"/>
  </r>
  <r>
    <x v="1"/>
    <x v="65"/>
    <n v="0"/>
    <s v="accounting_period             "/>
    <s v="smallint"/>
    <m/>
    <n v="0"/>
    <n v="0"/>
    <n v="0"/>
    <s v="SMALLINT"/>
    <n v="2"/>
    <n v="0"/>
    <s v="accounting_period               "/>
    <s v="SMALLINT                        "/>
    <s v="        rowguid                     UNIQUEIDENTIFIER ROWGUIDCOL    NOT NULL DEFAULT NEWSEQUENTIALID(),_x000d_        version_number              ROWVERSION_x000d_    )_x000d_END TRY_x000d_BEGIN CATCH_x000d_    EXEC dbo.PrintError_x000d_    EXEC dbo.LogError_x000d_END CATCH_x000d__x000d_PRINT '-- ga.f_operating_ledger_v'_x000d_BEGIN TRY_x000d_    CREATE TABLE ga.f_operating_ledger_v_x000d_    (_x000d_        accounting_period               SMALLINT                        NOT NULL,"/>
  </r>
  <r>
    <x v="1"/>
    <x v="65"/>
    <n v="1"/>
    <s v="account_index                 "/>
    <s v="char"/>
    <n v="10"/>
    <n v="0"/>
    <n v="0"/>
    <n v="1"/>
    <s v="CHARACTER"/>
    <n v="10"/>
    <n v="0"/>
    <s v="account_index                   "/>
    <s v="CHAR(10)                        "/>
    <s v="        account_index                   CHAR(10)                        NOT NULL,"/>
  </r>
  <r>
    <x v="1"/>
    <x v="65"/>
    <n v="2"/>
    <s v="fund                          "/>
    <s v="char"/>
    <n v="6"/>
    <n v="0"/>
    <n v="0"/>
    <n v="2"/>
    <s v="CHARACTER"/>
    <n v="6"/>
    <n v="0"/>
    <s v="fund                            "/>
    <s v="CHAR(6)                         "/>
    <s v="        fund                            CHAR(6)                         NOT NULL,"/>
  </r>
  <r>
    <x v="1"/>
    <x v="65"/>
    <n v="3"/>
    <s v="organization                  "/>
    <s v="char"/>
    <n v="6"/>
    <m/>
    <n v="0"/>
    <n v="3"/>
    <s v="CHARACTER"/>
    <n v="6"/>
    <n v="0"/>
    <s v="organization                    "/>
    <s v="CHAR(6)                         "/>
    <s v="        organization                    CHAR(6)                         NOT NULL,"/>
  </r>
  <r>
    <x v="1"/>
    <x v="65"/>
    <n v="4"/>
    <s v="account                       "/>
    <s v="char"/>
    <n v="6"/>
    <m/>
    <n v="0"/>
    <n v="4"/>
    <s v="CHARACTER"/>
    <n v="6"/>
    <n v="0"/>
    <s v="account                         "/>
    <s v="CHAR(6)                         "/>
    <s v="        account                         CHAR(6)                         NOT NULL,"/>
  </r>
  <r>
    <x v="1"/>
    <x v="65"/>
    <n v="5"/>
    <s v="program                       "/>
    <s v="char"/>
    <n v="6"/>
    <m/>
    <n v="0"/>
    <n v="5"/>
    <s v="CHARACTER"/>
    <n v="6"/>
    <n v="0"/>
    <s v="program                         "/>
    <s v="CHAR(6)                         "/>
    <s v="        program                         CHAR(6)                         NOT NULL,"/>
  </r>
  <r>
    <x v="1"/>
    <x v="65"/>
    <n v="6"/>
    <s v="location                      "/>
    <s v="char"/>
    <n v="6"/>
    <m/>
    <n v="0"/>
    <n v="6"/>
    <s v="CHARACTER"/>
    <n v="6"/>
    <n v="0"/>
    <s v="[location]                      "/>
    <s v="CHAR(6)                         "/>
    <s v="        [location]                      CHAR(6)                         NOT NULL,"/>
  </r>
  <r>
    <x v="1"/>
    <x v="65"/>
    <n v="7"/>
    <s v="activity_date                 "/>
    <s v="smalldatetime"/>
    <m/>
    <m/>
    <n v="0"/>
    <n v="7"/>
    <s v="TIMESTAMP"/>
    <n v="10"/>
    <n v="6"/>
    <s v="activity_date                   "/>
    <s v="DATETIME2                       "/>
    <s v="        activity_date                   DATETIME2                       NOT NULL,"/>
  </r>
  <r>
    <x v="1"/>
    <x v="65"/>
    <n v="8"/>
    <s v="budget_amount                 "/>
    <s v="money"/>
    <m/>
    <m/>
    <n v="0"/>
    <n v="8"/>
    <s v="DECIMAL"/>
    <n v="19"/>
    <n v="4"/>
    <s v="budget_amount                   "/>
    <s v="DECIMAL(19,4)                   "/>
    <s v="        budget_amount                   DECIMAL(19,4)                   NOT NULL,"/>
  </r>
  <r>
    <x v="1"/>
    <x v="65"/>
    <n v="9"/>
    <s v="financial_amount              "/>
    <s v="money"/>
    <n v="8"/>
    <n v="0"/>
    <n v="0"/>
    <n v="9"/>
    <s v="DECIMAL"/>
    <n v="19"/>
    <n v="4"/>
    <s v="financial_amount                "/>
    <s v="DECIMAL(19,4)                   "/>
    <s v="        financial_amount                DECIMAL(19,4)                   NOT NULL,"/>
  </r>
  <r>
    <x v="1"/>
    <x v="65"/>
    <n v="10"/>
    <s v="encumbrance_amount            "/>
    <s v="money"/>
    <n v="6"/>
    <m/>
    <n v="0"/>
    <n v="10"/>
    <s v="DECIMAL"/>
    <n v="19"/>
    <n v="4"/>
    <s v="encumbrance_amount              "/>
    <s v="DECIMAL(19,4)                   "/>
    <s v="        encumbrance_amount              DECIMAL(19,4)                   NOT NULL,"/>
  </r>
  <r>
    <x v="1"/>
    <x v="65"/>
    <n v="11"/>
    <s v="full_accounting_period        "/>
    <s v="int"/>
    <n v="4"/>
    <m/>
    <n v="1"/>
    <n v="11"/>
    <s v="INTEGER"/>
    <n v="4"/>
    <n v="0"/>
    <s v="full_accounting_period          "/>
    <s v="INTEGER                         "/>
    <s v="        full_accounting_period          INTEGER                             NULL,"/>
  </r>
  <r>
    <x v="1"/>
    <x v="66"/>
    <n v="0"/>
    <s v="pa_account                    "/>
    <s v="char"/>
    <n v="6"/>
    <m/>
    <n v="0"/>
    <n v="0"/>
    <s v="CHARACTER"/>
    <n v="6"/>
    <n v="0"/>
    <s v="pa_account                      "/>
    <s v="CHAR(6)                         "/>
    <s v="        rowguid                     UNIQUEIDENTIFIER ROWGUIDCOL    NOT NULL DEFAULT NEWSEQUENTIALID(),_x000d_        version_number              ROWVERSION_x000d_    )_x000d_END TRY_x000d_BEGIN CATCH_x000d_    EXEC dbo.PrintError_x000d_    EXEC dbo.LogError_x000d_END CATCH_x000d__x000d_PRINT '-- ga.f_period_account'_x000d_BEGIN TRY_x000d_    CREATE TABLE ga.f_period_account_x000d_    (_x000d_        pa_account                      CHAR(6)                         NOT NULL,"/>
  </r>
  <r>
    <x v="1"/>
    <x v="66"/>
    <n v="1"/>
    <s v="accounting_period             "/>
    <s v="smallint"/>
    <m/>
    <n v="0"/>
    <n v="0"/>
    <n v="1"/>
    <s v="SMALLINT"/>
    <n v="2"/>
    <n v="0"/>
    <s v="accounting_period               "/>
    <s v="SMALLINT                        "/>
    <s v="        accounting_period               SMALLINT                        NOT NULL,"/>
  </r>
  <r>
    <x v="1"/>
    <x v="66"/>
    <n v="2"/>
    <s v="pat_account_type              "/>
    <s v="char"/>
    <n v="2"/>
    <n v="0"/>
    <n v="0"/>
    <n v="2"/>
    <s v="CHARACTER"/>
    <n v="2"/>
    <n v="0"/>
    <s v="pat_account_type                "/>
    <s v="CHAR(2)                         "/>
    <s v="        pat_account_type                CHAR(2)                         NOT NULL,"/>
  </r>
  <r>
    <x v="1"/>
    <x v="66"/>
    <n v="3"/>
    <s v="pa_effective_date             "/>
    <s v="smalldatetime"/>
    <m/>
    <m/>
    <n v="0"/>
    <n v="3"/>
    <s v="DATE"/>
    <n v="4"/>
    <n v="0"/>
    <s v="pa_effective_date               "/>
    <s v="DATE                            "/>
    <s v="        pa_effective_date               DATE                            NOT NULL,"/>
  </r>
  <r>
    <x v="1"/>
    <x v="66"/>
    <n v="4"/>
    <s v="pa_normal_balance_indicator   "/>
    <s v="char"/>
    <n v="1"/>
    <m/>
    <n v="0"/>
    <n v="4"/>
    <s v="CHARACTER"/>
    <n v="1"/>
    <n v="0"/>
    <s v="pa_normal_balance_indicator     "/>
    <s v="CHAR(1)                         "/>
    <s v="        pa_normal_balance_indicator     CHAR(1)                         NOT NULL,"/>
  </r>
  <r>
    <x v="1"/>
    <x v="66"/>
    <n v="5"/>
    <s v="pa_predecessor                "/>
    <s v="char"/>
    <n v="6"/>
    <m/>
    <n v="0"/>
    <n v="5"/>
    <s v="CHARACTER"/>
    <n v="6"/>
    <n v="0"/>
    <s v="pa_predecessor                  "/>
    <s v="CHAR(6)                         "/>
    <s v="        pa_predecessor                  CHAR(6)                         NOT NULL,"/>
  </r>
  <r>
    <x v="1"/>
    <x v="66"/>
    <n v="6"/>
    <s v="pa_title                      "/>
    <s v="char"/>
    <n v="35"/>
    <m/>
    <n v="0"/>
    <n v="6"/>
    <s v="VARCHAR"/>
    <n v="35"/>
    <n v="0"/>
    <s v="pa_title                        "/>
    <s v="VARCHAR(35)                     "/>
    <s v="        pa_title                        VARCHAR(35)                     NOT NULL,"/>
  </r>
  <r>
    <x v="1"/>
    <x v="66"/>
    <n v="7"/>
    <s v="refresh_date                  "/>
    <s v="smalldatetime"/>
    <m/>
    <m/>
    <n v="0"/>
    <n v="7"/>
    <s v="TIMESTAMP"/>
    <n v="10"/>
    <n v="6"/>
    <s v="refresh_date                    "/>
    <s v="DATETIME2                       "/>
    <s v="        refresh_date                    DATETIME2                       NOT NULL,"/>
  </r>
  <r>
    <x v="1"/>
    <x v="66"/>
    <n v="8"/>
    <s v="full_accounting_period        "/>
    <s v="int"/>
    <n v="4"/>
    <m/>
    <n v="1"/>
    <n v="8"/>
    <s v="INTEGER"/>
    <n v="4"/>
    <n v="0"/>
    <s v="full_accounting_period          "/>
    <s v="INTEGER                         "/>
    <s v="        full_accounting_period          INTEGER                             NULL,"/>
  </r>
  <r>
    <x v="1"/>
    <x v="67"/>
    <n v="0"/>
    <s v="pat_account_type              "/>
    <s v="char"/>
    <n v="2"/>
    <n v="0"/>
    <n v="0"/>
    <n v="0"/>
    <s v="CHARACTER"/>
    <n v="2"/>
    <n v="0"/>
    <s v="pat_account_type                "/>
    <s v="CHAR(2)                         "/>
    <s v="        rowguid                     UNIQUEIDENTIFIER ROWGUIDCOL    NOT NULL DEFAULT NEWSEQUENTIALID(),_x000d_        version_number              ROWVERSION_x000d_    )_x000d_END TRY_x000d_BEGIN CATCH_x000d_    EXEC dbo.PrintError_x000d_    EXEC dbo.LogError_x000d_END CATCH_x000d__x000d_PRINT '-- ga.f_period_account_type'_x000d_BEGIN TRY_x000d_    CREATE TABLE ga.f_period_account_type_x000d_    (_x000d_        pat_account_type                CHAR(2)                         NOT NULL,"/>
  </r>
  <r>
    <x v="1"/>
    <x v="67"/>
    <n v="1"/>
    <s v="accounting_period             "/>
    <s v="smallint"/>
    <m/>
    <n v="0"/>
    <n v="0"/>
    <n v="1"/>
    <s v="SMALLINT"/>
    <n v="2"/>
    <n v="0"/>
    <s v="accounting_period               "/>
    <s v="SMALLINT                        "/>
    <s v="        accounting_period               SMALLINT                        NOT NULL,"/>
  </r>
  <r>
    <x v="1"/>
    <x v="67"/>
    <n v="2"/>
    <s v="pat_effective_date            "/>
    <s v="smalldatetime"/>
    <m/>
    <m/>
    <n v="0"/>
    <n v="2"/>
    <s v="DATE"/>
    <n v="4"/>
    <n v="0"/>
    <s v="pat_effective_date              "/>
    <s v="DATE                            "/>
    <s v="        pat_effective_date              DATE                            NOT NULL,"/>
  </r>
  <r>
    <x v="1"/>
    <x v="67"/>
    <n v="3"/>
    <s v="pat_predecessor               "/>
    <s v="char"/>
    <n v="2"/>
    <m/>
    <n v="0"/>
    <n v="3"/>
    <s v="CHARACTER"/>
    <n v="2"/>
    <n v="0"/>
    <s v="pat_predecessor                 "/>
    <s v="CHAR(2)                         "/>
    <s v="        pat_predecessor                 CHAR(2)                         NOT NULL,"/>
  </r>
  <r>
    <x v="1"/>
    <x v="67"/>
    <n v="4"/>
    <s v="pat_title                     "/>
    <s v="char"/>
    <n v="35"/>
    <m/>
    <n v="0"/>
    <n v="4"/>
    <s v="VARCHAR"/>
    <n v="35"/>
    <n v="0"/>
    <s v="pat_title                       "/>
    <s v="VARCHAR(35)                     "/>
    <s v="        pat_title                       VARCHAR(35)                     NOT NULL,"/>
  </r>
  <r>
    <x v="1"/>
    <x v="67"/>
    <n v="5"/>
    <s v="refresh_date                  "/>
    <s v="smalldatetime"/>
    <m/>
    <m/>
    <n v="0"/>
    <n v="5"/>
    <s v="TIMESTAMP"/>
    <n v="10"/>
    <n v="6"/>
    <s v="refresh_date                    "/>
    <s v="DATETIME2                       "/>
    <s v="        refresh_date                    DATETIME2                       NOT NULL,"/>
  </r>
  <r>
    <x v="1"/>
    <x v="67"/>
    <n v="6"/>
    <s v="full_accounting_period        "/>
    <s v="int"/>
    <n v="4"/>
    <m/>
    <n v="1"/>
    <n v="6"/>
    <s v="INTEGER"/>
    <n v="4"/>
    <n v="0"/>
    <s v="full_accounting_period          "/>
    <s v="INTEGER                         "/>
    <s v="        full_accounting_period          INTEGER                             NULL,"/>
  </r>
  <r>
    <x v="1"/>
    <x v="68"/>
    <n v="0"/>
    <s v="pf_fund                       "/>
    <s v="char"/>
    <n v="6"/>
    <n v="0"/>
    <n v="0"/>
    <n v="0"/>
    <s v="CHARACTER"/>
    <n v="6"/>
    <n v="0"/>
    <s v="pf_fund                         "/>
    <s v="CHAR(6)                         "/>
    <s v="        rowguid                     UNIQUEIDENTIFIER ROWGUIDCOL    NOT NULL DEFAULT NEWSEQUENTIALID(),_x000d_        version_number              ROWVERSION_x000d_    )_x000d_END TRY_x000d_BEGIN CATCH_x000d_    EXEC dbo.PrintError_x000d_    EXEC dbo.LogError_x000d_END CATCH_x000d__x000d_PRINT '-- ga.f_period_fund'_x000d_BEGIN TRY_x000d_    CREATE TABLE ga.f_period_fund_x000d_    (_x000d_        pf_fund                         CHAR(6)                         NOT NULL,"/>
  </r>
  <r>
    <x v="1"/>
    <x v="68"/>
    <n v="1"/>
    <s v="accounting_period             "/>
    <s v="smallint"/>
    <m/>
    <n v="0"/>
    <n v="0"/>
    <n v="1"/>
    <s v="SMALLINT"/>
    <n v="2"/>
    <n v="0"/>
    <s v="accounting_period               "/>
    <s v="SMALLINT                        "/>
    <s v="        accounting_period               SMALLINT                        NOT NULL,"/>
  </r>
  <r>
    <x v="1"/>
    <x v="68"/>
    <n v="2"/>
    <s v="pft_fund_type                 "/>
    <s v="char"/>
    <n v="2"/>
    <m/>
    <n v="0"/>
    <n v="2"/>
    <s v="CHARACTER"/>
    <n v="2"/>
    <n v="0"/>
    <s v="pft_fund_type                   "/>
    <s v="CHAR(2)                         "/>
    <s v="        pft_fund_type                   CHAR(2)                         NOT NULL,"/>
  </r>
  <r>
    <x v="1"/>
    <x v="68"/>
    <n v="3"/>
    <s v="pf_effective_date             "/>
    <s v="smalldatetime"/>
    <m/>
    <m/>
    <n v="0"/>
    <n v="3"/>
    <s v="DATE"/>
    <n v="4"/>
    <n v="0"/>
    <s v="pf_effective_date               "/>
    <s v="DATE                            "/>
    <s v="        pf_effective_date               DATE                            NOT NULL,"/>
  </r>
  <r>
    <x v="1"/>
    <x v="68"/>
    <n v="4"/>
    <s v="pf_predecessor                "/>
    <s v="char"/>
    <n v="6"/>
    <m/>
    <n v="0"/>
    <n v="4"/>
    <s v="CHARACTER"/>
    <n v="6"/>
    <n v="0"/>
    <s v="pf_predecessor                  "/>
    <s v="CHAR(6)                         "/>
    <s v="        pf_predecessor                  CHAR(6)                         NOT NULL,"/>
  </r>
  <r>
    <x v="1"/>
    <x v="68"/>
    <n v="5"/>
    <s v="pf_title                      "/>
    <s v="char"/>
    <n v="35"/>
    <m/>
    <n v="0"/>
    <n v="5"/>
    <s v="VARCHAR"/>
    <n v="35"/>
    <n v="0"/>
    <s v="pf_title                        "/>
    <s v="VARCHAR(35)                     "/>
    <s v="        pf_title                        VARCHAR(35)                     NOT NULL,"/>
  </r>
  <r>
    <x v="1"/>
    <x v="68"/>
    <n v="6"/>
    <s v="pf_grant_contract             "/>
    <s v="char"/>
    <n v="35"/>
    <m/>
    <n v="0"/>
    <n v="6"/>
    <s v="VARCHAR"/>
    <n v="35"/>
    <n v="0"/>
    <s v="pf_grant_contract               "/>
    <s v="VARCHAR(35)                     "/>
    <s v="        pf_grant_contract               VARCHAR(35)                     NOT NULL,"/>
  </r>
  <r>
    <x v="1"/>
    <x v="68"/>
    <n v="7"/>
    <s v="pf_indirect_cost_code         "/>
    <s v="char"/>
    <n v="6"/>
    <n v="3"/>
    <n v="0"/>
    <n v="7"/>
    <s v="CHARACTER"/>
    <n v="6"/>
    <n v="0"/>
    <s v="pf_indirect_cost_code           "/>
    <s v="CHAR(6)                         "/>
    <s v="        pf_indirect_cost_code           CHAR(6)                         NOT NULL,"/>
  </r>
  <r>
    <x v="1"/>
    <x v="68"/>
    <n v="8"/>
    <s v="pf_standard_percent           "/>
    <s v="numeric"/>
    <n v="6"/>
    <n v="3"/>
    <n v="0"/>
    <n v="8"/>
    <s v="DECIMAL"/>
    <n v="7"/>
    <n v="4"/>
    <s v="pf_standard_percent             "/>
    <s v="DECIMAL(7,4)                    "/>
    <s v="        pf_standard_percent             DECIMAL(7,4)                    NOT NULL,"/>
  </r>
  <r>
    <x v="1"/>
    <x v="68"/>
    <n v="9"/>
    <s v="refresh_date                  "/>
    <s v="smalldatetime"/>
    <m/>
    <m/>
    <n v="0"/>
    <n v="9"/>
    <s v="TIMESTAMP"/>
    <n v="10"/>
    <n v="6"/>
    <s v="refresh_date                    "/>
    <s v="DATETIME2                       "/>
    <s v="        refresh_date                    DATETIME2                       NOT NULL,"/>
  </r>
  <r>
    <x v="1"/>
    <x v="68"/>
    <n v="10"/>
    <s v="full_accounting_period        "/>
    <s v="int"/>
    <n v="4"/>
    <m/>
    <n v="1"/>
    <n v="10"/>
    <s v="INTEGER"/>
    <n v="4"/>
    <n v="0"/>
    <s v="full_accounting_period          "/>
    <s v="INTEGER                         "/>
    <s v="        full_accounting_period          INTEGER                             NULL,"/>
  </r>
  <r>
    <x v="1"/>
    <x v="69"/>
    <n v="0"/>
    <s v="pft_fund_type                 "/>
    <s v="char"/>
    <n v="2"/>
    <m/>
    <n v="0"/>
    <n v="0"/>
    <s v="CHARACTER"/>
    <n v="2"/>
    <n v="0"/>
    <s v="pft_fund_type                   "/>
    <s v="CHAR(2)                         "/>
    <s v="        rowguid                     UNIQUEIDENTIFIER ROWGUIDCOL    NOT NULL DEFAULT NEWSEQUENTIALID(),_x000d_        version_number              ROWVERSION_x000d_    )_x000d_END TRY_x000d_BEGIN CATCH_x000d_    EXEC dbo.PrintError_x000d_    EXEC dbo.LogError_x000d_END CATCH_x000d__x000d_PRINT '-- ga.f_period_fund_type'_x000d_BEGIN TRY_x000d_    CREATE TABLE ga.f_period_fund_type_x000d_    (_x000d_        pft_fund_type                   CHAR(2)                         NOT NULL,"/>
  </r>
  <r>
    <x v="1"/>
    <x v="69"/>
    <n v="1"/>
    <s v="accounting_period             "/>
    <s v="smallint"/>
    <m/>
    <n v="0"/>
    <n v="0"/>
    <n v="1"/>
    <s v="SMALLINT"/>
    <n v="2"/>
    <n v="0"/>
    <s v="accounting_period               "/>
    <s v="SMALLINT                        "/>
    <s v="        accounting_period               SMALLINT                        NOT NULL,"/>
  </r>
  <r>
    <x v="1"/>
    <x v="69"/>
    <n v="2"/>
    <s v="pft_effective_date            "/>
    <s v="smalldatetime"/>
    <m/>
    <m/>
    <n v="0"/>
    <n v="2"/>
    <s v="DATE"/>
    <n v="4"/>
    <n v="0"/>
    <s v="pft_effective_date              "/>
    <s v="DATE                            "/>
    <s v="        pft_effective_date              DATE                            NOT NULL,"/>
  </r>
  <r>
    <x v="1"/>
    <x v="69"/>
    <n v="3"/>
    <s v="pft_predecessor               "/>
    <s v="char"/>
    <n v="2"/>
    <m/>
    <n v="0"/>
    <n v="3"/>
    <s v="CHARACTER"/>
    <n v="2"/>
    <n v="0"/>
    <s v="pft_predecessor                 "/>
    <s v="CHAR(2)                         "/>
    <s v="        pft_predecessor                 CHAR(2)                         NOT NULL,"/>
  </r>
  <r>
    <x v="1"/>
    <x v="69"/>
    <n v="4"/>
    <s v="pft_title                     "/>
    <s v="char"/>
    <n v="35"/>
    <m/>
    <n v="0"/>
    <n v="4"/>
    <s v="VARCHAR"/>
    <n v="35"/>
    <n v="0"/>
    <s v="pft_title                       "/>
    <s v="VARCHAR(35)                     "/>
    <s v="        pft_title                       VARCHAR(35)                     NOT NULL,"/>
  </r>
  <r>
    <x v="1"/>
    <x v="69"/>
    <n v="5"/>
    <s v="refresh_date                  "/>
    <s v="smalldatetime"/>
    <m/>
    <m/>
    <n v="0"/>
    <n v="5"/>
    <s v="TIMESTAMP"/>
    <n v="10"/>
    <n v="6"/>
    <s v="refresh_date                    "/>
    <s v="DATETIME2                       "/>
    <s v="        refresh_date                    DATETIME2                       NOT NULL,"/>
  </r>
  <r>
    <x v="1"/>
    <x v="69"/>
    <n v="6"/>
    <s v="full_accounting_period        "/>
    <s v="int"/>
    <n v="4"/>
    <m/>
    <n v="1"/>
    <n v="6"/>
    <s v="INTEGER"/>
    <n v="4"/>
    <n v="0"/>
    <s v="full_accounting_period          "/>
    <s v="INTEGER                         "/>
    <s v="        full_accounting_period          INTEGER                             NULL,"/>
  </r>
  <r>
    <x v="1"/>
    <x v="70"/>
    <n v="0"/>
    <s v="pi_account_index              "/>
    <s v="char"/>
    <n v="10"/>
    <n v="0"/>
    <n v="0"/>
    <n v="0"/>
    <s v="CHARACTER"/>
    <n v="10"/>
    <n v="0"/>
    <s v="pi_account_index                "/>
    <s v="CHAR(10)                        "/>
    <s v="        rowguid                     UNIQUEIDENTIFIER ROWGUIDCOL    NOT NULL DEFAULT NEWSEQUENTIALID(),_x000d_        version_number              ROWVERSION_x000d_    )_x000d_END TRY_x000d_BEGIN CATCH_x000d_    EXEC dbo.PrintError_x000d_    EXEC dbo.LogError_x000d_END CATCH_x000d__x000d_PRINT '-- ga.f_period_index'_x000d_BEGIN TRY_x000d_    CREATE TABLE ga.f_period_index_x000d_    (_x000d_        pi_account_index                CHAR(10)                        NOT NULL,"/>
  </r>
  <r>
    <x v="1"/>
    <x v="70"/>
    <n v="1"/>
    <s v="accounting_period             "/>
    <s v="smallint"/>
    <m/>
    <n v="0"/>
    <n v="0"/>
    <n v="1"/>
    <s v="SMALLINT"/>
    <n v="2"/>
    <n v="0"/>
    <s v="accounting_period               "/>
    <s v="SMALLINT                        "/>
    <s v="        accounting_period               SMALLINT                        NOT NULL,"/>
  </r>
  <r>
    <x v="1"/>
    <x v="70"/>
    <n v="2"/>
    <s v="pi_effective_date             "/>
    <s v="smalldatetime"/>
    <m/>
    <m/>
    <n v="0"/>
    <n v="2"/>
    <s v="DATE"/>
    <n v="4"/>
    <n v="0"/>
    <s v="pi_effective_date               "/>
    <s v="DATE                            "/>
    <s v="        pi_effective_date               DATE                            NOT NULL,"/>
  </r>
  <r>
    <x v="1"/>
    <x v="70"/>
    <n v="3"/>
    <s v="pi_title                      "/>
    <s v="char"/>
    <n v="35"/>
    <m/>
    <n v="0"/>
    <n v="3"/>
    <s v="VARCHAR"/>
    <n v="35"/>
    <n v="0"/>
    <s v="pi_title                        "/>
    <s v="VARCHAR(35)                     "/>
    <s v="        pi_title                        VARCHAR(35)                     NOT NULL,"/>
  </r>
  <r>
    <x v="1"/>
    <x v="70"/>
    <n v="4"/>
    <s v="pf_fund                       "/>
    <s v="char"/>
    <n v="6"/>
    <n v="0"/>
    <n v="0"/>
    <n v="4"/>
    <s v="CHARACTER"/>
    <n v="6"/>
    <n v="0"/>
    <s v="pf_fund                         "/>
    <s v="CHAR(6)                         "/>
    <s v="        pf_fund                         CHAR(6)                         NOT NULL,"/>
  </r>
  <r>
    <x v="1"/>
    <x v="70"/>
    <n v="5"/>
    <s v="po_organization               "/>
    <s v="char"/>
    <n v="6"/>
    <m/>
    <n v="0"/>
    <n v="5"/>
    <s v="CHARACTER"/>
    <n v="6"/>
    <n v="0"/>
    <s v="po_organization                 "/>
    <s v="CHAR(6)                         "/>
    <s v="        po_organization                 CHAR(6)                         NOT NULL,"/>
  </r>
  <r>
    <x v="1"/>
    <x v="70"/>
    <n v="6"/>
    <s v="pa_account                    "/>
    <s v="char"/>
    <n v="6"/>
    <m/>
    <n v="0"/>
    <n v="6"/>
    <s v="CHARACTER"/>
    <n v="6"/>
    <n v="0"/>
    <s v="pa_account                      "/>
    <s v="CHAR(6)                         "/>
    <s v="        pa_account                      CHAR(6)                         NOT NULL,"/>
  </r>
  <r>
    <x v="1"/>
    <x v="70"/>
    <n v="7"/>
    <s v="pp_program                    "/>
    <s v="char"/>
    <n v="6"/>
    <m/>
    <n v="0"/>
    <n v="7"/>
    <s v="CHARACTER"/>
    <n v="6"/>
    <n v="0"/>
    <s v="pp_program                      "/>
    <s v="CHAR(6)                         "/>
    <s v="        pp_program                      CHAR(6)                         NOT NULL,"/>
  </r>
  <r>
    <x v="1"/>
    <x v="70"/>
    <n v="8"/>
    <s v="pl_location                   "/>
    <s v="char"/>
    <n v="6"/>
    <m/>
    <n v="0"/>
    <n v="8"/>
    <s v="CHARACTER"/>
    <n v="6"/>
    <n v="0"/>
    <s v="pl_location                     "/>
    <s v="CHAR(6)                         "/>
    <s v="        pl_location                     CHAR(6)                         NOT NULL,"/>
  </r>
  <r>
    <x v="1"/>
    <x v="70"/>
    <n v="9"/>
    <s v="refresh_date                  "/>
    <s v="smalldatetime"/>
    <m/>
    <m/>
    <n v="0"/>
    <n v="9"/>
    <s v="TIMESTAMP"/>
    <n v="10"/>
    <n v="6"/>
    <s v="refresh_date                    "/>
    <s v="DATETIME2                       "/>
    <s v="        refresh_date                    DATETIME2                       NOT NULL,"/>
  </r>
  <r>
    <x v="1"/>
    <x v="70"/>
    <n v="10"/>
    <s v="full_accounting_period        "/>
    <s v="int"/>
    <n v="4"/>
    <m/>
    <n v="1"/>
    <n v="10"/>
    <s v="INTEGER"/>
    <n v="4"/>
    <n v="0"/>
    <s v="full_accounting_period          "/>
    <s v="INTEGER                         "/>
    <s v="        full_accounting_period          INTEGER                             NULL,"/>
  </r>
  <r>
    <x v="1"/>
    <x v="71"/>
    <n v="0"/>
    <s v="pl_location                   "/>
    <s v="char"/>
    <n v="6"/>
    <m/>
    <n v="0"/>
    <n v="0"/>
    <s v="CHARACTER"/>
    <n v="6"/>
    <n v="0"/>
    <s v="pl_location                     "/>
    <s v="CHAR(6)                         "/>
    <s v="        rowguid                     UNIQUEIDENTIFIER ROWGUIDCOL    NOT NULL DEFAULT NEWSEQUENTIALID(),_x000d_        version_number              ROWVERSION_x000d_    )_x000d_END TRY_x000d_BEGIN CATCH_x000d_    EXEC dbo.PrintError_x000d_    EXEC dbo.LogError_x000d_END CATCH_x000d__x000d_PRINT '-- ga.f_period_location'_x000d_BEGIN TRY_x000d_    CREATE TABLE ga.f_period_location_x000d_    (_x000d_        pl_location                     CHAR(6)                         NOT NULL,"/>
  </r>
  <r>
    <x v="1"/>
    <x v="71"/>
    <n v="1"/>
    <s v="accounting_period             "/>
    <s v="smallint"/>
    <m/>
    <n v="0"/>
    <n v="0"/>
    <n v="1"/>
    <s v="SMALLINT"/>
    <n v="2"/>
    <n v="0"/>
    <s v="accounting_period               "/>
    <s v="SMALLINT                        "/>
    <s v="        accounting_period               SMALLINT                        NOT NULL,"/>
  </r>
  <r>
    <x v="1"/>
    <x v="71"/>
    <n v="2"/>
    <s v="pl_effective_date             "/>
    <s v="smalldatetime"/>
    <m/>
    <m/>
    <n v="0"/>
    <n v="2"/>
    <s v="DATE"/>
    <n v="4"/>
    <n v="0"/>
    <s v="pl_effective_date               "/>
    <s v="DATE                            "/>
    <s v="        pl_effective_date               DATE                            NOT NULL,"/>
  </r>
  <r>
    <x v="1"/>
    <x v="71"/>
    <n v="3"/>
    <s v="pl_predecessor                "/>
    <s v="char"/>
    <n v="6"/>
    <m/>
    <n v="0"/>
    <n v="3"/>
    <s v="CHARACTER"/>
    <n v="6"/>
    <n v="0"/>
    <s v="pl_predecessor                  "/>
    <s v="CHAR(6)                         "/>
    <s v="        pl_predecessor                  CHAR(6)                         NOT NULL,"/>
  </r>
  <r>
    <x v="1"/>
    <x v="71"/>
    <n v="4"/>
    <s v="pl_title                      "/>
    <s v="char"/>
    <n v="35"/>
    <m/>
    <n v="0"/>
    <n v="4"/>
    <s v="VARCHAR"/>
    <n v="35"/>
    <n v="0"/>
    <s v="pl_title                        "/>
    <s v="VARCHAR(35)                     "/>
    <s v="        pl_title                        VARCHAR(35)                     NOT NULL,"/>
  </r>
  <r>
    <x v="1"/>
    <x v="71"/>
    <n v="5"/>
    <s v="refresh_date                  "/>
    <s v="smalldatetime"/>
    <m/>
    <m/>
    <n v="0"/>
    <n v="5"/>
    <s v="TIMESTAMP"/>
    <n v="10"/>
    <n v="6"/>
    <s v="refresh_date                    "/>
    <s v="DATETIME2                       "/>
    <s v="        refresh_date                    DATETIME2                       NOT NULL,"/>
  </r>
  <r>
    <x v="1"/>
    <x v="71"/>
    <n v="6"/>
    <s v="full_accounting_period        "/>
    <s v="int"/>
    <n v="4"/>
    <m/>
    <n v="1"/>
    <n v="6"/>
    <s v="INTEGER"/>
    <n v="4"/>
    <n v="0"/>
    <s v="full_accounting_period          "/>
    <s v="INTEGER                         "/>
    <s v="        full_accounting_period          INTEGER                             NULL,"/>
  </r>
  <r>
    <x v="1"/>
    <x v="72"/>
    <n v="0"/>
    <s v="po_organization               "/>
    <s v="char"/>
    <n v="6"/>
    <m/>
    <n v="0"/>
    <n v="0"/>
    <s v="CHARACTER"/>
    <n v="6"/>
    <n v="0"/>
    <s v="po_organization                 "/>
    <s v="CHAR(6)                         "/>
    <s v="        rowguid                     UNIQUEIDENTIFIER ROWGUIDCOL    NOT NULL DEFAULT NEWSEQUENTIALID(),_x000d_        version_number              ROWVERSION_x000d_    )_x000d_END TRY_x000d_BEGIN CATCH_x000d_    EXEC dbo.PrintError_x000d_    EXEC dbo.LogError_x000d_END CATCH_x000d__x000d_PRINT '-- ga.f_period_organization'_x000d_BEGIN TRY_x000d_    CREATE TABLE ga.f_period_organization_x000d_    (_x000d_        po_organization                 CHAR(6)                         NOT NULL,"/>
  </r>
  <r>
    <x v="1"/>
    <x v="72"/>
    <n v="1"/>
    <s v="accounting_period             "/>
    <s v="smallint"/>
    <m/>
    <n v="0"/>
    <n v="0"/>
    <n v="1"/>
    <s v="SMALLINT"/>
    <n v="2"/>
    <n v="0"/>
    <s v="accounting_period               "/>
    <s v="SMALLINT                        "/>
    <s v="        accounting_period               SMALLINT                        NOT NULL,"/>
  </r>
  <r>
    <x v="1"/>
    <x v="72"/>
    <n v="2"/>
    <s v="po_effective_date             "/>
    <s v="smalldatetime"/>
    <m/>
    <m/>
    <n v="0"/>
    <n v="2"/>
    <s v="DATE"/>
    <n v="4"/>
    <n v="0"/>
    <s v="po_effective_date               "/>
    <s v="DATE                            "/>
    <s v="        po_effective_date               DATE                            NOT NULL,"/>
  </r>
  <r>
    <x v="1"/>
    <x v="72"/>
    <n v="3"/>
    <s v="po_finance_manager            "/>
    <s v="char"/>
    <n v="35"/>
    <m/>
    <n v="0"/>
    <n v="3"/>
    <s v="VARCHAR"/>
    <n v="35"/>
    <n v="0"/>
    <s v="po_finance_manager              "/>
    <s v="VARCHAR(35)                     "/>
    <s v="        po_finance_manager              VARCHAR(35)                     NOT NULL,"/>
  </r>
  <r>
    <x v="1"/>
    <x v="72"/>
    <n v="4"/>
    <s v="po_predecessor                "/>
    <s v="char"/>
    <n v="6"/>
    <m/>
    <n v="0"/>
    <n v="4"/>
    <s v="CHARACTER"/>
    <n v="6"/>
    <n v="0"/>
    <s v="po_predecessor                  "/>
    <s v="CHAR(6)                         "/>
    <s v="        po_predecessor                  CHAR(6)                         NOT NULL,"/>
  </r>
  <r>
    <x v="1"/>
    <x v="72"/>
    <n v="5"/>
    <s v="po_title                      "/>
    <s v="char"/>
    <n v="35"/>
    <m/>
    <n v="0"/>
    <n v="5"/>
    <s v="VARCHAR"/>
    <n v="35"/>
    <n v="0"/>
    <s v="po_title                        "/>
    <s v="VARCHAR(35)                     "/>
    <s v="        po_title                        VARCHAR(35)                     NOT NULL,"/>
  </r>
  <r>
    <x v="1"/>
    <x v="72"/>
    <n v="6"/>
    <s v="refresh_date                  "/>
    <s v="smalldatetime"/>
    <m/>
    <m/>
    <n v="0"/>
    <n v="6"/>
    <s v="TIMESTAMP"/>
    <n v="10"/>
    <n v="6"/>
    <s v="refresh_date                    "/>
    <s v="DATETIME2                       "/>
    <s v="        refresh_date                    DATETIME2                       NOT NULL,"/>
  </r>
  <r>
    <x v="1"/>
    <x v="72"/>
    <n v="7"/>
    <s v="full_accounting_period        "/>
    <s v="int"/>
    <n v="4"/>
    <m/>
    <n v="1"/>
    <n v="7"/>
    <s v="INTEGER"/>
    <n v="4"/>
    <n v="0"/>
    <s v="full_accounting_period          "/>
    <s v="INTEGER                         "/>
    <s v="        full_accounting_period          INTEGER                             NULL,"/>
  </r>
  <r>
    <x v="1"/>
    <x v="73"/>
    <n v="0"/>
    <s v="pp_program                    "/>
    <s v="char"/>
    <n v="6"/>
    <m/>
    <n v="0"/>
    <n v="0"/>
    <s v="CHARACTER"/>
    <n v="6"/>
    <n v="0"/>
    <s v="pp_program                      "/>
    <s v="CHAR(6)                         "/>
    <s v="        rowguid                     UNIQUEIDENTIFIER ROWGUIDCOL    NOT NULL DEFAULT NEWSEQUENTIALID(),_x000d_        version_number              ROWVERSION_x000d_    )_x000d_END TRY_x000d_BEGIN CATCH_x000d_    EXEC dbo.PrintError_x000d_    EXEC dbo.LogError_x000d_END CATCH_x000d__x000d_PRINT '-- ga.f_period_program'_x000d_BEGIN TRY_x000d_    CREATE TABLE ga.f_period_program_x000d_    (_x000d_        pp_program                      CHAR(6)                         NOT NULL,"/>
  </r>
  <r>
    <x v="1"/>
    <x v="73"/>
    <n v="1"/>
    <s v="accounting_period             "/>
    <s v="smallint"/>
    <m/>
    <n v="0"/>
    <n v="0"/>
    <n v="1"/>
    <s v="SMALLINT"/>
    <n v="2"/>
    <n v="0"/>
    <s v="accounting_period               "/>
    <s v="SMALLINT                        "/>
    <s v="        accounting_period               SMALLINT                        NOT NULL,"/>
  </r>
  <r>
    <x v="1"/>
    <x v="73"/>
    <n v="2"/>
    <s v="pp_effective_date             "/>
    <s v="smalldatetime"/>
    <m/>
    <m/>
    <n v="0"/>
    <n v="2"/>
    <s v="DATE"/>
    <n v="4"/>
    <n v="0"/>
    <s v="pp_effective_date               "/>
    <s v="DATE                            "/>
    <s v="        pp_effective_date               DATE                            NOT NULL,"/>
  </r>
  <r>
    <x v="1"/>
    <x v="73"/>
    <n v="3"/>
    <s v="pp_predecessor                "/>
    <s v="char"/>
    <n v="6"/>
    <m/>
    <n v="0"/>
    <n v="3"/>
    <s v="CHARACTER"/>
    <n v="6"/>
    <n v="0"/>
    <s v="pp_predecessor                  "/>
    <s v="CHAR(6)                         "/>
    <s v="        pp_predecessor                  CHAR(6)                         NOT NULL,"/>
  </r>
  <r>
    <x v="1"/>
    <x v="73"/>
    <n v="4"/>
    <s v="pp_title                      "/>
    <s v="char"/>
    <n v="35"/>
    <m/>
    <n v="0"/>
    <n v="4"/>
    <s v="VARCHAR"/>
    <n v="35"/>
    <n v="0"/>
    <s v="pp_title                        "/>
    <s v="VARCHAR(35)                     "/>
    <s v="        pp_title                        VARCHAR(35)                     NOT NULL,"/>
  </r>
  <r>
    <x v="1"/>
    <x v="73"/>
    <n v="5"/>
    <s v="refresh_date                  "/>
    <s v="smalldatetime"/>
    <m/>
    <m/>
    <n v="0"/>
    <n v="5"/>
    <s v="TIMESTAMP"/>
    <n v="10"/>
    <n v="6"/>
    <s v="refresh_date                    "/>
    <s v="DATETIME2                       "/>
    <s v="        refresh_date                    DATETIME2                       NOT NULL,"/>
  </r>
  <r>
    <x v="1"/>
    <x v="73"/>
    <n v="6"/>
    <s v="full_accounting_period        "/>
    <s v="int"/>
    <n v="4"/>
    <m/>
    <n v="1"/>
    <n v="6"/>
    <s v="INTEGER"/>
    <n v="4"/>
    <n v="0"/>
    <s v="full_accounting_period          "/>
    <s v="INTEGER                         "/>
    <s v="        full_accounting_period          INTEGER                             NULL,"/>
  </r>
  <r>
    <x v="1"/>
    <x v="74"/>
    <n v="0"/>
    <s v="accounting_period             "/>
    <s v="smallint"/>
    <m/>
    <n v="0"/>
    <n v="0"/>
    <n v="0"/>
    <s v="SMALLINT"/>
    <n v="2"/>
    <n v="0"/>
    <s v="accounting_period               "/>
    <s v="SMALLINT                        "/>
    <s v="        rowguid                     UNIQUEIDENTIFIER ROWGUIDCOL    NOT NULL DEFAULT NEWSEQUENTIALID(),_x000d_        version_number              ROWVERSION_x000d_    )_x000d_END TRY_x000d_BEGIN CATCH_x000d_    EXEC dbo.PrintError_x000d_    EXEC dbo.LogError_x000d_END CATCH_x000d__x000d_PRINT '-- ga.f_prior_encumbrance_bal'_x000d_BEGIN TRY_x000d_    CREATE TABLE ga.f_prior_encumbrance_bal_x000d_    (_x000d_        accounting_period               SMALLINT                        NOT NULL,"/>
  </r>
  <r>
    <x v="1"/>
    <x v="74"/>
    <n v="1"/>
    <s v="pe_organization               "/>
    <s v="char"/>
    <n v="6"/>
    <m/>
    <n v="0"/>
    <n v="1"/>
    <s v="CHARACTER"/>
    <n v="6"/>
    <n v="0"/>
    <s v="pe_organization                 "/>
    <s v="CHAR(6)                         "/>
    <s v="        pe_organization                 CHAR(6)                         NOT NULL,"/>
  </r>
  <r>
    <x v="1"/>
    <x v="74"/>
    <n v="2"/>
    <s v="pe_program                    "/>
    <s v="char"/>
    <n v="6"/>
    <m/>
    <n v="0"/>
    <n v="2"/>
    <s v="CHARACTER"/>
    <n v="6"/>
    <n v="0"/>
    <s v="pe_program                      "/>
    <s v="CHAR(6)                         "/>
    <s v="        pe_program                      CHAR(6)                         NOT NULL,"/>
  </r>
  <r>
    <x v="1"/>
    <x v="74"/>
    <n v="3"/>
    <s v="pe_fund                       "/>
    <s v="char"/>
    <n v="6"/>
    <n v="0"/>
    <n v="0"/>
    <n v="3"/>
    <s v="CHARACTER"/>
    <n v="6"/>
    <n v="0"/>
    <s v="pe_fund                         "/>
    <s v="CHAR(6)                         "/>
    <s v="        pe_fund                         CHAR(6)                         NOT NULL,"/>
  </r>
  <r>
    <x v="1"/>
    <x v="74"/>
    <n v="4"/>
    <s v="pe_account_level1             "/>
    <s v="char"/>
    <n v="6"/>
    <m/>
    <n v="0"/>
    <n v="4"/>
    <s v="CHARACTER"/>
    <n v="6"/>
    <n v="0"/>
    <s v="pe_account_level1               "/>
    <s v="CHAR(6)                         "/>
    <s v="        pe_account_level1               CHAR(6)                         NOT NULL,"/>
  </r>
  <r>
    <x v="1"/>
    <x v="74"/>
    <n v="5"/>
    <s v="pe_account_index              "/>
    <s v="char"/>
    <n v="10"/>
    <n v="0"/>
    <n v="0"/>
    <n v="5"/>
    <s v="CHARACTER"/>
    <n v="10"/>
    <n v="0"/>
    <s v="pe_account_index                "/>
    <s v="CHAR(10)                        "/>
    <s v="        pe_account_index                CHAR(10)                        NOT NULL,"/>
  </r>
  <r>
    <x v="1"/>
    <x v="74"/>
    <n v="6"/>
    <s v="pe_encumbrance_no             "/>
    <s v="char"/>
    <n v="8"/>
    <m/>
    <n v="0"/>
    <n v="6"/>
    <s v="CHARACTER"/>
    <n v="8"/>
    <n v="0"/>
    <s v="pe_encumbrance_no               "/>
    <s v="CHAR(8)                         "/>
    <s v="        pe_encumbrance_no               CHAR(8)                         NOT NULL,"/>
  </r>
  <r>
    <x v="1"/>
    <x v="74"/>
    <n v="7"/>
    <s v="pe_document_type              "/>
    <s v="char"/>
    <n v="3"/>
    <m/>
    <n v="0"/>
    <n v="7"/>
    <s v="CHARACTER"/>
    <n v="3"/>
    <n v="0"/>
    <s v="pe_document_type                "/>
    <s v="CHAR(3)                         "/>
    <s v="        pe_document_type                CHAR(3)                         NOT NULL,"/>
  </r>
  <r>
    <x v="1"/>
    <x v="74"/>
    <n v="8"/>
    <s v="pe_encumbrance_item           "/>
    <s v="smallint"/>
    <m/>
    <m/>
    <n v="0"/>
    <n v="8"/>
    <s v="SMALLINT"/>
    <n v="2"/>
    <n v="0"/>
    <s v="pe_encumbrance_item             "/>
    <s v="SMALLINT                        "/>
    <s v="        pe_encumbrance_item             SMALLINT                        NOT NULL,"/>
  </r>
  <r>
    <x v="1"/>
    <x v="74"/>
    <n v="9"/>
    <s v="pe_encumbrance_sequence       "/>
    <s v="smallint"/>
    <m/>
    <m/>
    <n v="0"/>
    <n v="9"/>
    <s v="SMALLINT"/>
    <n v="2"/>
    <n v="0"/>
    <s v="pe_encumbrance_sequence         "/>
    <s v="SMALLINT                        "/>
    <s v="        pe_encumbrance_sequence         SMALLINT                        NOT NULL,"/>
  </r>
  <r>
    <x v="1"/>
    <x v="74"/>
    <n v="10"/>
    <s v="pe_encumbrance_descrip        "/>
    <s v="char"/>
    <n v="35"/>
    <m/>
    <n v="0"/>
    <n v="10"/>
    <s v="VARCHAR"/>
    <n v="35"/>
    <n v="0"/>
    <s v="pe_encumbrance_descrip          "/>
    <s v="VARCHAR(35)                     "/>
    <s v="        pe_encumbrance_descrip          VARCHAR(35)                     NOT NULL,"/>
  </r>
  <r>
    <x v="1"/>
    <x v="74"/>
    <n v="11"/>
    <s v="pe_account                    "/>
    <s v="char"/>
    <n v="6"/>
    <m/>
    <n v="0"/>
    <n v="11"/>
    <s v="CHARACTER"/>
    <n v="6"/>
    <n v="0"/>
    <s v="pe_account                      "/>
    <s v="CHAR(6)                         "/>
    <s v="        pe_account                      CHAR(6)                         NOT NULL,"/>
  </r>
  <r>
    <x v="1"/>
    <x v="74"/>
    <n v="12"/>
    <s v="pe_establish_date             "/>
    <s v=""/>
    <m/>
    <m/>
    <m/>
    <n v="12"/>
    <s v="DATE"/>
    <n v="4"/>
    <n v="0"/>
    <s v="pe_establish_date               "/>
    <s v="DATE                            "/>
    <s v="        pe_establish_date               DATE                                NULL,"/>
  </r>
  <r>
    <x v="1"/>
    <x v="74"/>
    <n v="13"/>
    <s v="pe_amount                     "/>
    <s v="money"/>
    <n v="8"/>
    <m/>
    <n v="0"/>
    <n v="13"/>
    <s v="DECIMAL"/>
    <n v="19"/>
    <n v="4"/>
    <s v="pe_amount                       "/>
    <s v="DECIMAL(19,4)                   "/>
    <s v="        pe_amount                       DECIMAL(19,4)                   NOT NULL,"/>
  </r>
  <r>
    <x v="1"/>
    <x v="74"/>
    <n v="14"/>
    <s v="full_accounting_period        "/>
    <s v="int"/>
    <n v="4"/>
    <m/>
    <n v="1"/>
    <n v="14"/>
    <s v="INTEGER"/>
    <n v="4"/>
    <n v="0"/>
    <s v="full_accounting_period          "/>
    <s v="INTEGER                         "/>
    <s v="        full_accounting_period          INTEGER                             NULL,"/>
  </r>
  <r>
    <x v="1"/>
    <x v="75"/>
    <n v="0"/>
    <s v="accounting_period             "/>
    <s v="smallint"/>
    <m/>
    <n v="0"/>
    <n v="0"/>
    <n v="0"/>
    <s v="SMALLINT"/>
    <n v="2"/>
    <n v="0"/>
    <s v="accounting_period               "/>
    <s v="SMALLINT                        "/>
    <s v="        rowguid                     UNIQUEIDENTIFIER ROWGUIDCOL    NOT NULL DEFAULT NEWSEQUENTIALID(),_x000d_        version_number              ROWVERSION_x000d_    )_x000d_END TRY_x000d_BEGIN CATCH_x000d_    EXEC dbo.PrintError_x000d_    EXEC dbo.LogError_x000d_END CATCH_x000d__x000d_PRINT '-- ga.f_prior_month_balance'_x000d_BEGIN TRY_x000d_    CREATE TABLE ga.f_prior_month_balance_x000d_    (_x000d_        accounting_period               SMALLINT                        NOT NULL,"/>
  </r>
  <r>
    <x v="1"/>
    <x v="75"/>
    <n v="1"/>
    <s v="pm_account_index              "/>
    <s v="char"/>
    <n v="10"/>
    <n v="0"/>
    <n v="0"/>
    <n v="1"/>
    <s v="CHARACTER"/>
    <n v="10"/>
    <n v="0"/>
    <s v="pm_account_index                "/>
    <s v="CHAR(10)                        "/>
    <s v="        pm_account_index                CHAR(10)                        NOT NULL,"/>
  </r>
  <r>
    <x v="1"/>
    <x v="75"/>
    <n v="2"/>
    <s v="pm_fund                       "/>
    <s v="char"/>
    <n v="6"/>
    <n v="0"/>
    <n v="0"/>
    <n v="2"/>
    <s v="CHARACTER"/>
    <n v="6"/>
    <n v="0"/>
    <s v="pm_fund                         "/>
    <s v="CHAR(6)                         "/>
    <s v="        pm_fund                         CHAR(6)                         NOT NULL,"/>
  </r>
  <r>
    <x v="1"/>
    <x v="75"/>
    <n v="3"/>
    <s v="pm_organization               "/>
    <s v="char"/>
    <n v="6"/>
    <m/>
    <n v="0"/>
    <n v="3"/>
    <s v="CHARACTER"/>
    <n v="6"/>
    <n v="0"/>
    <s v="pm_organization                 "/>
    <s v="CHAR(6)                         "/>
    <s v="        pm_organization                 CHAR(6)                         NOT NULL,"/>
  </r>
  <r>
    <x v="1"/>
    <x v="75"/>
    <n v="4"/>
    <s v="pm_account                    "/>
    <s v="char"/>
    <n v="6"/>
    <m/>
    <n v="0"/>
    <n v="4"/>
    <s v="CHARACTER"/>
    <n v="6"/>
    <n v="0"/>
    <s v="pm_account                      "/>
    <s v="CHAR(6)                         "/>
    <s v="        pm_account                      CHAR(6)                         NOT NULL,"/>
  </r>
  <r>
    <x v="1"/>
    <x v="75"/>
    <n v="5"/>
    <s v="pm_program                    "/>
    <s v="char"/>
    <n v="6"/>
    <m/>
    <n v="0"/>
    <n v="5"/>
    <s v="CHARACTER"/>
    <n v="6"/>
    <n v="0"/>
    <s v="pm_program                      "/>
    <s v="CHAR(6)                         "/>
    <s v="        pm_program                      CHAR(6)                         NOT NULL,"/>
  </r>
  <r>
    <x v="1"/>
    <x v="75"/>
    <n v="6"/>
    <s v="pm_location                   "/>
    <s v="char"/>
    <n v="6"/>
    <m/>
    <n v="0"/>
    <n v="6"/>
    <s v="CHARACTER"/>
    <n v="6"/>
    <n v="0"/>
    <s v="pm_location                     "/>
    <s v="CHAR(6)                         "/>
    <s v="        pm_location                     CHAR(6)                         NOT NULL,"/>
  </r>
  <r>
    <x v="1"/>
    <x v="75"/>
    <n v="7"/>
    <s v="pm_budget_amount              "/>
    <s v="money"/>
    <n v="8"/>
    <m/>
    <n v="0"/>
    <n v="7"/>
    <s v="DECIMAL"/>
    <n v="19"/>
    <n v="4"/>
    <s v="pm_budget_amount                "/>
    <s v="DECIMAL(19,4)                   "/>
    <s v="        pm_budget_amount                DECIMAL(19,4)                   NOT NULL,"/>
  </r>
  <r>
    <x v="1"/>
    <x v="75"/>
    <n v="8"/>
    <s v="pm_financial_amount           "/>
    <s v="money"/>
    <n v="8"/>
    <m/>
    <n v="0"/>
    <n v="8"/>
    <s v="DECIMAL"/>
    <n v="19"/>
    <n v="4"/>
    <s v="pm_financial_amount             "/>
    <s v="DECIMAL(19,4)                   "/>
    <s v="        pm_financial_amount             DECIMAL(19,4)                   NOT NULL,"/>
  </r>
  <r>
    <x v="1"/>
    <x v="75"/>
    <n v="9"/>
    <s v="pm_encumbrance_amount         "/>
    <s v="money"/>
    <n v="8"/>
    <m/>
    <n v="0"/>
    <n v="9"/>
    <s v="DECIMAL"/>
    <n v="19"/>
    <n v="4"/>
    <s v="pm_encumbrance_amount           "/>
    <s v="DECIMAL(19,4)                   "/>
    <s v="        pm_encumbrance_amount           DECIMAL(19,4)                   NOT NULL,"/>
  </r>
  <r>
    <x v="1"/>
    <x v="75"/>
    <n v="10"/>
    <s v="full_accounting_period        "/>
    <s v="int"/>
    <n v="4"/>
    <m/>
    <n v="1"/>
    <n v="10"/>
    <s v="INTEGER"/>
    <n v="4"/>
    <n v="0"/>
    <s v="full_accounting_period          "/>
    <s v="INTEGER                         "/>
    <s v="        full_accounting_period          INTEGER                             NULL,"/>
  </r>
  <r>
    <x v="1"/>
    <x v="76"/>
    <n v="0"/>
    <s v="tt_budget                     "/>
    <s v="tinyint"/>
    <n v="10"/>
    <n v="0"/>
    <n v="0"/>
    <n v="0"/>
    <s v="SMALLINT"/>
    <n v="2"/>
    <n v="0"/>
    <s v="tt_budget                       "/>
    <s v="SMALLINT                        "/>
    <s v="        rowguid                     UNIQUEIDENTIFIER ROWGUIDCOL    NOT NULL DEFAULT NEWSEQUENTIALID(),_x000d_        version_number              ROWVERSION_x000d_    )_x000d_END TRY_x000d_BEGIN CATCH_x000d_    EXEC dbo.PrintError_x000d_    EXEC dbo.LogError_x000d_END CATCH_x000d__x000d_PRINT '-- ga.f_transaction_type'_x000d_BEGIN TRY_x000d_    CREATE TABLE ga.f_transaction_type_x000d_    (_x000d_        tt_budget                       SMALLINT                        NOT NULL,"/>
  </r>
  <r>
    <x v="1"/>
    <x v="76"/>
    <n v="1"/>
    <s v="tt_financial                  "/>
    <s v="money"/>
    <n v="8"/>
    <n v="0"/>
    <n v="0"/>
    <n v="1"/>
    <s v="SMALLINT"/>
    <n v="2"/>
    <n v="0"/>
    <s v="tt_financial                    "/>
    <s v="SMALLINT                        "/>
    <s v="        tt_financial                    SMALLINT                        NOT NULL,"/>
  </r>
  <r>
    <x v="1"/>
    <x v="76"/>
    <n v="2"/>
    <s v="tt_encumbrance                "/>
    <s v="tinyint"/>
    <n v="10"/>
    <n v="0"/>
    <n v="0"/>
    <n v="2"/>
    <s v="SMALLINT"/>
    <n v="2"/>
    <n v="0"/>
    <s v="tt_encumbrance                  "/>
    <s v="SMALLINT                        "/>
    <s v="        tt_encumbrance                  SMALLINT                        NOT NULL,"/>
  </r>
  <r>
    <x v="1"/>
    <x v="76"/>
    <n v="3"/>
    <s v="tt_field_indicator            "/>
    <s v="char"/>
    <n v="2"/>
    <m/>
    <n v="0"/>
    <n v="3"/>
    <s v="CHARACTER"/>
    <n v="2"/>
    <n v="0"/>
    <s v="tt_field_indicator              "/>
    <s v="CHAR(2)                         "/>
    <s v="        tt_field_indicator              CHAR(2)                         NOT NULL,"/>
  </r>
  <r>
    <x v="1"/>
    <x v="77"/>
    <m/>
    <s v="v_state_withheld_percent      "/>
    <s v="numeric"/>
    <n v="4"/>
    <n v="3"/>
    <n v="0"/>
    <n v="0"/>
    <s v="DECIMAL"/>
    <n v="7"/>
    <n v="4"/>
    <s v="v_state_withheld_percent        "/>
    <s v="DECIMAL(7,4)                    "/>
    <s v="        rowguid                     UNIQUEIDENTIFIER ROWGUIDCOL    NOT NULL DEFAULT NEWSEQUENTIALID(),_x000d_        version_number              ROWVERSION_x000d_    )_x000d_END TRY_x000d_BEGIN CATCH_x000d_    EXEC dbo.PrintError_x000d_    EXEC dbo.LogError_x000d_END CATCH_x000d__x000d_PRINT '-- ga.f_vendor'_x000d_BEGIN TRY_x000d_    CREATE TABLE ga.f_vendor_x000d_    (_x000d_        v_state_withheld_percent        DECIMAL(7,4)                    NOT NULL,"/>
  </r>
  <r>
    <x v="1"/>
    <x v="77"/>
    <m/>
    <s v="v_income_type_sequence_number "/>
    <s v="smallint"/>
    <n v="2"/>
    <m/>
    <n v="0"/>
    <n v="1"/>
    <s v="SMALLINT"/>
    <n v="2"/>
    <n v="0"/>
    <s v="v_income_type_sequence_number   "/>
    <s v="SMALLINT                        "/>
    <s v="        v_income_type_sequence_number   SMALLINT                        NOT NULL,"/>
  </r>
  <r>
    <x v="1"/>
    <x v="77"/>
    <m/>
    <s v="v_ap_credit_balance_ind       "/>
    <s v="char"/>
    <n v="1"/>
    <m/>
    <n v="0"/>
    <n v="2"/>
    <s v="CHARACTER"/>
    <n v="1"/>
    <n v="0"/>
    <s v="v_ap_credit_balance_ind         "/>
    <s v="CHAR(1)                         "/>
    <s v="        v_ap_credit_balance_ind         CHAR(1)                         NOT NULL,"/>
  </r>
  <r>
    <x v="1"/>
    <x v="77"/>
    <m/>
    <s v="v_travel_credit_balance_ind   "/>
    <s v="char"/>
    <n v="1"/>
    <m/>
    <n v="0"/>
    <n v="3"/>
    <s v="CHARACTER"/>
    <n v="1"/>
    <n v="0"/>
    <s v="v_travel_credit_balance_ind     "/>
    <s v="CHAR(1)                         "/>
    <s v="        v_travel_credit_balance_ind     CHAR(1)                         NOT NULL,"/>
  </r>
  <r>
    <x v="1"/>
    <x v="77"/>
    <m/>
    <s v="v_state_code                  "/>
    <s v="char"/>
    <n v="2"/>
    <m/>
    <n v="0"/>
    <n v="4"/>
    <s v="CHARACTER"/>
    <n v="2"/>
    <n v="0"/>
    <s v="v_state_code                    "/>
    <s v="CHAR(2)                         "/>
    <s v="        v_state_code                    CHAR(2)                         NOT NULL,"/>
  </r>
  <r>
    <x v="1"/>
    <x v="77"/>
    <m/>
    <s v="v_discount_code               "/>
    <s v="char"/>
    <n v="2"/>
    <m/>
    <n v="0"/>
    <n v="5"/>
    <s v="CHARACTER"/>
    <n v="2"/>
    <n v="0"/>
    <s v="v_discount_code                 "/>
    <s v="CHAR(2)                         "/>
    <s v="        v_discount_code                 CHAR(2)                         NOT NULL,"/>
  </r>
  <r>
    <x v="1"/>
    <x v="77"/>
    <m/>
    <s v="v_tax_rate_code               "/>
    <s v="char"/>
    <n v="3"/>
    <m/>
    <n v="0"/>
    <n v="6"/>
    <s v="CHARACTER"/>
    <n v="3"/>
    <n v="0"/>
    <s v="v_tax_rate_code                 "/>
    <s v="CHAR(3)                         "/>
    <s v="        v_tax_rate_code                 CHAR(3)                         NOT NULL,"/>
  </r>
  <r>
    <x v="1"/>
    <x v="77"/>
    <m/>
    <s v="v_person_entity_ind           "/>
    <s v="char"/>
    <n v="1"/>
    <m/>
    <n v="0"/>
    <n v="7"/>
    <s v="CHARACTER"/>
    <n v="1"/>
    <n v="0"/>
    <s v="v_person_entity_ind             "/>
    <s v="CHAR(1)                         "/>
    <s v="        v_person_entity_ind             CHAR(1)                         NOT NULL,"/>
  </r>
  <r>
    <x v="1"/>
    <x v="77"/>
    <m/>
    <s v="v_country_code                "/>
    <s v="char"/>
    <n v="2"/>
    <n v="0"/>
    <n v="0"/>
    <n v="8"/>
    <s v="CHARACTER"/>
    <n v="2"/>
    <n v="0"/>
    <s v="v_country_code                  "/>
    <s v="CHAR(2)                         "/>
    <s v="        v_country_code                  CHAR(2)                         NOT NULL,"/>
  </r>
  <r>
    <x v="1"/>
    <x v="77"/>
    <m/>
    <s v="v_address_type_code           "/>
    <s v="char"/>
    <n v="2"/>
    <m/>
    <n v="0"/>
    <n v="9"/>
    <s v="CHARACTER"/>
    <n v="2"/>
    <n v="0"/>
    <s v="v_address_type_code             "/>
    <s v="CHAR(2)                         "/>
    <s v="        v_address_type_code             CHAR(2)                         NOT NULL,"/>
  </r>
  <r>
    <x v="1"/>
    <x v="77"/>
    <m/>
    <s v="v_one_time_indicator          "/>
    <s v="char"/>
    <n v="1"/>
    <m/>
    <n v="0"/>
    <n v="10"/>
    <s v="CHARACTER"/>
    <n v="1"/>
    <n v="0"/>
    <s v="v_one_time_indicator            "/>
    <s v="CHAR(1)                         "/>
    <s v="        v_one_time_indicator            CHAR(1)                         NOT NULL,"/>
  </r>
  <r>
    <x v="1"/>
    <x v="77"/>
    <m/>
    <s v="refresh_date                  "/>
    <s v="smalldatetime"/>
    <m/>
    <m/>
    <n v="0"/>
    <n v="11"/>
    <s v="TIMESTAMP"/>
    <n v="10"/>
    <n v="6"/>
    <s v="refresh_date                    "/>
    <s v="DATETIME2                       "/>
    <s v="        refresh_date                    DATETIME2                       NOT NULL,"/>
  </r>
  <r>
    <x v="1"/>
    <x v="77"/>
    <m/>
    <s v="v_sales_use_tax_indicator     "/>
    <s v="char"/>
    <n v="1"/>
    <m/>
    <n v="0"/>
    <n v="12"/>
    <s v="CHARACTER"/>
    <n v="1"/>
    <n v="0"/>
    <s v="v_sales_use_tax_indicator       "/>
    <s v="CHAR(1)                         "/>
    <s v="        v_sales_use_tax_indicator       CHAR(1)                         NOT NULL,"/>
  </r>
  <r>
    <x v="1"/>
    <x v="77"/>
    <m/>
    <s v="v_timestamp                   "/>
    <s v="smalldatetime"/>
    <n v="4"/>
    <m/>
    <n v="0"/>
    <n v="13"/>
    <s v="TIMESTAMP"/>
    <n v="10"/>
    <n v="6"/>
    <s v="v_timestamp                     "/>
    <s v="DATETIME2                       "/>
    <s v="        v_timestamp                     DATETIME2                       NOT NULL,"/>
  </r>
  <r>
    <x v="1"/>
    <x v="77"/>
    <m/>
    <s v="v_vendor_code                 "/>
    <s v="char"/>
    <n v="10"/>
    <n v="0"/>
    <n v="0"/>
    <n v="14"/>
    <s v="CHARACTER"/>
    <n v="10"/>
    <n v="0"/>
    <s v="v_vendor_code                   "/>
    <s v="CHAR(10)                        "/>
    <s v="        v_vendor_code                   CHAR(10)                        NOT NULL,"/>
  </r>
  <r>
    <x v="1"/>
    <x v="77"/>
    <m/>
    <s v="v_vendor_contact_name         "/>
    <s v="char"/>
    <n v="35"/>
    <m/>
    <n v="0"/>
    <n v="15"/>
    <s v="VARCHAR"/>
    <n v="35"/>
    <n v="0"/>
    <s v="v_vendor_contact_name           "/>
    <s v="VARCHAR(35)                     "/>
    <s v="        v_vendor_contact_name           VARCHAR(35)                     NOT NULL,"/>
  </r>
  <r>
    <x v="1"/>
    <x v="77"/>
    <m/>
    <s v="v_vendor_name                 "/>
    <s v="char"/>
    <n v="35"/>
    <n v="0"/>
    <n v="0"/>
    <n v="16"/>
    <s v="VARCHAR"/>
    <n v="35"/>
    <n v="0"/>
    <s v="v_vendor_name                   "/>
    <s v="VARCHAR(35)                     "/>
    <s v="        v_vendor_name                   VARCHAR(35)                     NOT NULL,"/>
  </r>
  <r>
    <x v="1"/>
    <x v="77"/>
    <m/>
    <s v="v_vendor_name_add1            "/>
    <s v="char"/>
    <n v="35"/>
    <m/>
    <n v="0"/>
    <n v="17"/>
    <s v="VARCHAR"/>
    <n v="35"/>
    <n v="0"/>
    <s v="v_vendor_name_add1              "/>
    <s v="VARCHAR(35)                     "/>
    <s v="        v_vendor_name_add1              VARCHAR(35)                     NOT NULL,"/>
  </r>
  <r>
    <x v="1"/>
    <x v="77"/>
    <m/>
    <s v="v_zip_code                    "/>
    <s v="char"/>
    <n v="10"/>
    <m/>
    <n v="0"/>
    <n v="18"/>
    <s v="VARCHAR"/>
    <n v="10"/>
    <n v="0"/>
    <s v="v_zip_code                      "/>
    <s v="VARCHAR(10)                     "/>
    <s v="        v_zip_code                      VARCHAR(10)                     NOT NULL,"/>
  </r>
  <r>
    <x v="1"/>
    <x v="77"/>
    <m/>
    <s v="name_sort                     "/>
    <s v="varchar"/>
    <n v="45"/>
    <m/>
    <n v="1"/>
    <n v="19"/>
    <s v="VARCHAR"/>
    <n v="60"/>
    <n v="0"/>
    <s v="name_sort                       "/>
    <s v="VARCHAR(60)                     "/>
    <s v="        name_sort                       VARCHAR(60)                         NULL,"/>
  </r>
  <r>
    <x v="1"/>
    <x v="77"/>
    <m/>
    <s v="v_1099_report_id              "/>
    <s v="char"/>
    <n v="9"/>
    <m/>
    <n v="0"/>
    <n v="20"/>
    <s v="CHARACTER"/>
    <n v="9"/>
    <n v="0"/>
    <s v="v_1099_report_id                "/>
    <s v="CHAR(9)                         "/>
    <s v="        v_1099_report_id                CHAR(9)                         NOT NULL,"/>
  </r>
  <r>
    <x v="1"/>
    <x v="77"/>
    <m/>
    <s v="v_federal_withheld_percent    "/>
    <s v="numeric"/>
    <n v="4"/>
    <n v="3"/>
    <n v="0"/>
    <n v="21"/>
    <s v="DECIMAL"/>
    <n v="7"/>
    <n v="4"/>
    <s v="v_federal_withheld_percent      "/>
    <s v="DECIMAL(7,4)                    "/>
    <s v="        v_federal_withheld_percent      DECIMAL(7,4)                    NOT NULL,"/>
  </r>
  <r>
    <x v="1"/>
    <x v="77"/>
    <m/>
    <s v="v_internal_id                 "/>
    <s v=""/>
    <m/>
    <m/>
    <m/>
    <n v="22"/>
    <s v="INTEGER"/>
    <n v="4"/>
    <n v="0"/>
    <s v="v_internal_id                   "/>
    <s v="INTEGER                         "/>
    <s v="        v_internal_id                   INTEGER                             NULL,"/>
  </r>
  <r>
    <x v="1"/>
    <x v="77"/>
    <m/>
    <s v="v_address_2                   "/>
    <s v="char"/>
    <n v="35"/>
    <m/>
    <n v="0"/>
    <n v="23"/>
    <s v="VARCHAR"/>
    <n v="35"/>
    <n v="0"/>
    <s v="v_address_2                     "/>
    <s v="VARCHAR(35)                     "/>
    <s v="        v_address_2                     VARCHAR(35)                     NOT NULL,"/>
  </r>
  <r>
    <x v="1"/>
    <x v="77"/>
    <m/>
    <s v="v_city                        "/>
    <s v="char"/>
    <n v="18"/>
    <m/>
    <n v="0"/>
    <n v="24"/>
    <s v="VARCHAR"/>
    <n v="18"/>
    <n v="0"/>
    <s v="v_city                          "/>
    <s v="VARCHAR(18)                     "/>
    <s v="        v_city                          VARCHAR(18)                     NOT NULL,"/>
  </r>
  <r>
    <x v="1"/>
    <x v="77"/>
    <m/>
    <s v="v_address_4                   "/>
    <s v="char"/>
    <n v="35"/>
    <m/>
    <n v="0"/>
    <n v="25"/>
    <s v="VARCHAR"/>
    <n v="35"/>
    <n v="0"/>
    <s v="v_address_4                     "/>
    <s v="VARCHAR(35)                     "/>
    <s v="        v_address_4                     VARCHAR(35)                     NOT NULL,"/>
  </r>
  <r>
    <x v="1"/>
    <x v="77"/>
    <m/>
    <s v="v_address_3                   "/>
    <s v="char"/>
    <n v="35"/>
    <m/>
    <n v="0"/>
    <n v="26"/>
    <s v="VARCHAR"/>
    <n v="35"/>
    <n v="0"/>
    <s v="v_address_3                     "/>
    <s v="VARCHAR(35)                     "/>
    <s v="        v_address_3                     VARCHAR(35)                     NOT NULL,"/>
  </r>
  <r>
    <x v="1"/>
    <x v="77"/>
    <m/>
    <s v="v_phone                       "/>
    <s v="char"/>
    <n v="17"/>
    <m/>
    <n v="0"/>
    <n v="27"/>
    <s v="VARCHAR"/>
    <n v="20"/>
    <n v="0"/>
    <s v="v_phone                         "/>
    <s v="VARCHAR(20)                     "/>
    <s v="        v_phone                         VARCHAR(20)                     NOT NULL,"/>
  </r>
  <r>
    <x v="1"/>
    <x v="78"/>
    <n v="0"/>
    <s v="calendar_year_month           "/>
    <s v="int"/>
    <n v="4"/>
    <m/>
    <n v="0"/>
    <n v="0"/>
    <s v="INTEGER"/>
    <n v="4"/>
    <n v="0"/>
    <s v="calendar_year_month             "/>
    <s v="INTEGER                         "/>
    <s v="        rowguid                     UNIQUEIDENTIFIER ROWGUIDCOL    NOT NULL DEFAULT NEWSEQUENTIALID(),_x000d_        version_number              ROWVERSION_x000d_    )_x000d_END TRY_x000d_BEGIN CATCH_x000d_    EXEC dbo.PrintError_x000d_    EXEC dbo.LogError_x000d_END CATCH_x000d__x000d_PRINT '-- ga.gl_detail'_x000d_BEGIN TRY_x000d_    CREATE TABLE ga.gl_detail_x000d_    (_x000d_        calendar_year_month             INTEGER                         NOT NULL,"/>
  </r>
  <r>
    <x v="1"/>
    <x v="78"/>
    <n v="1"/>
    <s v="pi_account_index              "/>
    <s v="char"/>
    <n v="10"/>
    <n v="0"/>
    <n v="0"/>
    <n v="1"/>
    <s v="CHARACTER"/>
    <n v="10"/>
    <n v="0"/>
    <s v="pi_account_index                "/>
    <s v="CHAR(10)                        "/>
    <s v="        pi_account_index                CHAR(10)                        NOT NULL,"/>
  </r>
  <r>
    <x v="1"/>
    <x v="78"/>
    <n v="2"/>
    <s v="pf_fund                       "/>
    <s v="char"/>
    <n v="6"/>
    <n v="0"/>
    <n v="0"/>
    <n v="2"/>
    <s v="CHARACTER"/>
    <n v="6"/>
    <n v="0"/>
    <s v="pf_fund                         "/>
    <s v="CHAR(6)                         "/>
    <s v="        pf_fund                         CHAR(6)                         NOT NULL,"/>
  </r>
  <r>
    <x v="1"/>
    <x v="78"/>
    <n v="3"/>
    <s v="po_organization               "/>
    <s v="char"/>
    <n v="6"/>
    <m/>
    <n v="0"/>
    <n v="3"/>
    <s v="CHARACTER"/>
    <n v="6"/>
    <n v="0"/>
    <s v="po_organization                 "/>
    <s v="CHAR(6)                         "/>
    <s v="        po_organization                 CHAR(6)                         NOT NULL,"/>
  </r>
  <r>
    <x v="1"/>
    <x v="78"/>
    <n v="4"/>
    <s v="pa_account                    "/>
    <s v="char"/>
    <n v="6"/>
    <m/>
    <n v="0"/>
    <n v="4"/>
    <s v="CHARACTER"/>
    <n v="6"/>
    <n v="0"/>
    <s v="pa_account                      "/>
    <s v="CHAR(6)                         "/>
    <s v="        pa_account                      CHAR(6)                         NOT NULL,"/>
  </r>
  <r>
    <x v="1"/>
    <x v="78"/>
    <n v="5"/>
    <s v="pp_program                    "/>
    <s v="char"/>
    <n v="6"/>
    <m/>
    <n v="0"/>
    <n v="5"/>
    <s v="CHARACTER"/>
    <n v="6"/>
    <n v="0"/>
    <s v="pp_program                      "/>
    <s v="CHAR(6)                         "/>
    <s v="        pp_program                      CHAR(6)                         NOT NULL,"/>
  </r>
  <r>
    <x v="1"/>
    <x v="78"/>
    <n v="6"/>
    <s v="pl_location                   "/>
    <s v=""/>
    <n v="0"/>
    <n v="0"/>
    <n v="0"/>
    <n v="6"/>
    <s v="CHARACTER"/>
    <n v="6"/>
    <n v="0"/>
    <s v="pl_location                     "/>
    <s v="CHAR(6)                         "/>
    <s v="        pl_location                     CHAR(6)                         NOT NULL,"/>
  </r>
  <r>
    <x v="1"/>
    <x v="78"/>
    <n v="7"/>
    <s v="dt_sequence_number            "/>
    <s v="smallint"/>
    <n v="2"/>
    <m/>
    <n v="0"/>
    <n v="7"/>
    <s v="SMALLINT"/>
    <n v="2"/>
    <n v="0"/>
    <s v="dt_sequence_number              "/>
    <s v="SMALLINT                        "/>
    <s v="        dt_sequence_number              SMALLINT                        NOT NULL,"/>
  </r>
  <r>
    <x v="1"/>
    <x v="78"/>
    <n v="8"/>
    <s v="lt_document_number            "/>
    <s v="char"/>
    <n v="8"/>
    <m/>
    <n v="0"/>
    <n v="8"/>
    <s v="CHARACTER"/>
    <n v="8"/>
    <n v="0"/>
    <s v="lt_document_number              "/>
    <s v="CHAR(8)                         "/>
    <s v="        lt_document_number              CHAR(8)                         NOT NULL,"/>
  </r>
  <r>
    <x v="1"/>
    <x v="78"/>
    <n v="9"/>
    <s v="lt_transaction_date           "/>
    <s v="smalldatetime"/>
    <n v="4"/>
    <m/>
    <n v="0"/>
    <n v="9"/>
    <s v="DATE"/>
    <n v="4"/>
    <n v="0"/>
    <s v="lt_transaction_date             "/>
    <s v="DATE                            "/>
    <s v="        lt_transaction_date             DATE                            NOT NULL,"/>
  </r>
  <r>
    <x v="1"/>
    <x v="78"/>
    <n v="10"/>
    <s v="lt_item_number                "/>
    <s v="smallint"/>
    <n v="2"/>
    <m/>
    <n v="0"/>
    <n v="10"/>
    <s v="SMALLINT"/>
    <n v="2"/>
    <n v="0"/>
    <s v="lt_item_number                  "/>
    <s v="SMALLINT                        "/>
    <s v="        lt_item_number                  SMALLINT                        NOT NULL,"/>
  </r>
  <r>
    <x v="1"/>
    <x v="78"/>
    <n v="11"/>
    <s v="lt_sequence_number            "/>
    <s v="smallint"/>
    <n v="2"/>
    <m/>
    <n v="0"/>
    <n v="11"/>
    <s v="SMALLINT"/>
    <n v="2"/>
    <n v="0"/>
    <s v="lt_sequence_number              "/>
    <s v="SMALLINT                        "/>
    <s v="        lt_sequence_number              SMALLINT                        NOT NULL,"/>
  </r>
  <r>
    <x v="1"/>
    <x v="78"/>
    <n v="12"/>
    <s v="lt_budget_period              "/>
    <s v="tinyint"/>
    <m/>
    <m/>
    <n v="0"/>
    <n v="12"/>
    <s v="SMALLINT"/>
    <n v="2"/>
    <n v="0"/>
    <s v="lt_budget_period                "/>
    <s v="SMALLINT                        "/>
    <s v="        lt_budget_period                SMALLINT                        NOT NULL,"/>
  </r>
  <r>
    <x v="1"/>
    <x v="78"/>
    <n v="13"/>
    <s v="lt_amount                     "/>
    <s v="money"/>
    <m/>
    <m/>
    <n v="0"/>
    <n v="13"/>
    <s v="DECIMAL"/>
    <n v="19"/>
    <n v="4"/>
    <s v="lt_amount                       "/>
    <s v="DECIMAL(19,4)                   "/>
    <s v="        lt_amount                       DECIMAL(19,4)                   NOT NULL,"/>
  </r>
  <r>
    <x v="1"/>
    <x v="78"/>
    <n v="14"/>
    <s v="lt_description                "/>
    <s v="char"/>
    <n v="35"/>
    <m/>
    <n v="0"/>
    <n v="14"/>
    <s v="VARCHAR"/>
    <n v="35"/>
    <n v="0"/>
    <s v="lt_description                  "/>
    <s v="VARCHAR(35)                     "/>
    <s v="        lt_description                  VARCHAR(35)                     NOT NULL,"/>
  </r>
  <r>
    <x v="1"/>
    <x v="78"/>
    <n v="15"/>
    <s v="lt_document_reference_number  "/>
    <s v="char"/>
    <n v="10"/>
    <m/>
    <n v="0"/>
    <n v="15"/>
    <s v="VARCHAR"/>
    <n v="10"/>
    <n v="0"/>
    <s v="lt_document_reference_number    "/>
    <s v="VARCHAR(10)                     "/>
    <s v="        lt_document_reference_number    VARCHAR(10)                     NOT NULL,"/>
  </r>
  <r>
    <x v="1"/>
    <x v="78"/>
    <n v="16"/>
    <s v="lt_debit_credit_indicator     "/>
    <s v="char"/>
    <n v="1"/>
    <m/>
    <n v="0"/>
    <n v="16"/>
    <s v="CHARACTER"/>
    <n v="1"/>
    <n v="0"/>
    <s v="lt_debit_credit_indicator       "/>
    <s v="CHAR(1)                         "/>
    <s v="        lt_debit_credit_indicator       CHAR(1)                         NOT NULL,"/>
  </r>
  <r>
    <x v="1"/>
    <x v="78"/>
    <n v="17"/>
    <s v="lt_activity_date              "/>
    <s v="smalldatetime"/>
    <m/>
    <m/>
    <n v="0"/>
    <n v="17"/>
    <s v="TIMESTAMP"/>
    <n v="10"/>
    <n v="6"/>
    <s v="lt_activity_date                "/>
    <s v="DATETIME2                       "/>
    <s v="        lt_activity_date                DATETIME2                       NOT NULL,"/>
  </r>
  <r>
    <x v="1"/>
    <x v="78"/>
    <n v="18"/>
    <s v="lt_encumbrance_number         "/>
    <s v="char"/>
    <n v="8"/>
    <m/>
    <n v="0"/>
    <n v="18"/>
    <s v="VARCHAR"/>
    <n v="8"/>
    <n v="0"/>
    <s v="lt_encumbrance_number           "/>
    <s v="VARCHAR(8)                      "/>
    <s v="        lt_encumbrance_number           VARCHAR(8)                      NOT NULL,"/>
  </r>
  <r>
    <x v="1"/>
    <x v="78"/>
    <n v="19"/>
    <s v="lt_encumbrance_action         "/>
    <s v="char"/>
    <n v="1"/>
    <m/>
    <n v="0"/>
    <n v="19"/>
    <s v="CHARACTER"/>
    <n v="1"/>
    <n v="0"/>
    <s v="lt_encumbrance_action           "/>
    <s v="CHAR(1)                         "/>
    <s v="        lt_encumbrance_action           CHAR(1)                         NOT NULL,"/>
  </r>
  <r>
    <x v="1"/>
    <x v="78"/>
    <n v="20"/>
    <s v="lt_encumbrance_item           "/>
    <s v="smallint"/>
    <m/>
    <m/>
    <n v="0"/>
    <n v="20"/>
    <s v="SMALLINT"/>
    <n v="2"/>
    <n v="0"/>
    <s v="lt_encumbrance_item             "/>
    <s v="SMALLINT                        "/>
    <s v="        lt_encumbrance_item             SMALLINT                        NOT NULL,"/>
  </r>
  <r>
    <x v="1"/>
    <x v="78"/>
    <n v="21"/>
    <s v="lt_encumbrance_sequence       "/>
    <s v="smallint"/>
    <m/>
    <m/>
    <n v="0"/>
    <n v="21"/>
    <s v="SMALLINT"/>
    <n v="2"/>
    <n v="0"/>
    <s v="lt_encumbrance_sequence         "/>
    <s v="SMALLINT                        "/>
    <s v="        lt_encumbrance_sequence         SMALLINT                        NOT NULL,"/>
  </r>
  <r>
    <x v="1"/>
    <x v="78"/>
    <n v="22"/>
    <s v="lt_encumbrance_type           "/>
    <s v="char"/>
    <n v="1"/>
    <m/>
    <n v="0"/>
    <n v="22"/>
    <s v="CHARACTER"/>
    <n v="1"/>
    <n v="0"/>
    <s v="lt_encumbrance_type             "/>
    <s v="CHAR(1)                         "/>
    <s v="        lt_encumbrance_type             CHAR(1)                         NOT NULL,"/>
  </r>
  <r>
    <x v="1"/>
    <x v="78"/>
    <n v="23"/>
    <s v="v_vendor_code                 "/>
    <s v="char"/>
    <n v="10"/>
    <n v="0"/>
    <n v="0"/>
    <n v="23"/>
    <s v="CHARACTER"/>
    <n v="10"/>
    <n v="0"/>
    <s v="v_vendor_code                   "/>
    <s v="CHAR(10)                        "/>
    <s v="        v_vendor_code                   CHAR(10)                        NOT NULL,"/>
  </r>
  <r>
    <x v="1"/>
    <x v="78"/>
    <n v="24"/>
    <s v="lt_rule_class_code            "/>
    <s v="char"/>
    <n v="4"/>
    <m/>
    <n v="0"/>
    <n v="24"/>
    <s v="CHARACTER"/>
    <n v="4"/>
    <n v="0"/>
    <s v="lt_rule_class_code              "/>
    <s v="CHAR(4)                         "/>
    <s v="        lt_rule_class_code              CHAR(4)                         NOT NULL,"/>
  </r>
  <r>
    <x v="1"/>
    <x v="78"/>
    <n v="25"/>
    <s v="lt_encumbrance_doc_type       "/>
    <s v="char"/>
    <n v="3"/>
    <m/>
    <n v="0"/>
    <n v="25"/>
    <s v="VARCHAR"/>
    <n v="3"/>
    <n v="0"/>
    <s v="lt_encumbrance_doc_type         "/>
    <s v="VARCHAR(3)                      "/>
    <s v="        lt_encumbrance_doc_type         VARCHAR(3)                      NOT NULL,"/>
  </r>
  <r>
    <x v="1"/>
    <x v="78"/>
    <n v="26"/>
    <s v="la_ledger_indicator           "/>
    <s v="char"/>
    <n v="1"/>
    <m/>
    <n v="0"/>
    <n v="26"/>
    <s v="CHARACTER"/>
    <n v="1"/>
    <n v="0"/>
    <s v="la_ledger_indicator             "/>
    <s v="CHAR(1)                         "/>
    <s v="        la_ledger_indicator             CHAR(1)                         NOT NULL,"/>
  </r>
  <r>
    <x v="1"/>
    <x v="78"/>
    <n v="27"/>
    <s v="la_field_indicator            "/>
    <s v="char"/>
    <n v="2"/>
    <m/>
    <n v="0"/>
    <n v="27"/>
    <s v="CHARACTER"/>
    <n v="2"/>
    <n v="0"/>
    <s v="la_field_indicator              "/>
    <s v="CHAR(2)                         "/>
    <s v="        la_field_indicator              CHAR(2)                         NOT NULL,"/>
  </r>
  <r>
    <x v="1"/>
    <x v="78"/>
    <n v="28"/>
    <s v="la_amount                     "/>
    <s v="money"/>
    <m/>
    <m/>
    <n v="0"/>
    <n v="28"/>
    <s v="DECIMAL"/>
    <n v="19"/>
    <n v="4"/>
    <s v="la_amount                       "/>
    <s v="DECIMAL(19,4)                   "/>
    <s v="        la_amount                       DECIMAL(19,4)                   NOT NULL,"/>
  </r>
  <r>
    <x v="1"/>
    <x v="78"/>
    <n v="29"/>
    <s v="la_rule_sequence              "/>
    <s v="smallint"/>
    <m/>
    <m/>
    <n v="0"/>
    <n v="29"/>
    <s v="SMALLINT"/>
    <n v="2"/>
    <n v="0"/>
    <s v="la_rule_sequence                "/>
    <s v="SMALLINT                        "/>
    <s v="        la_rule_sequence                SMALLINT                        NOT NULL,"/>
  </r>
  <r>
    <x v="1"/>
    <x v="78"/>
    <n v="30"/>
    <s v="la_process_code               "/>
    <s v="char"/>
    <n v="4"/>
    <m/>
    <n v="0"/>
    <n v="30"/>
    <s v="CHARACTER"/>
    <n v="4"/>
    <n v="0"/>
    <s v="la_process_code                 "/>
    <s v="CHAR(4)                         "/>
    <s v="        la_process_code                 CHAR(4)                         NOT NULL,"/>
  </r>
  <r>
    <x v="1"/>
    <x v="78"/>
    <n v="31"/>
    <s v="la_debit_credit               "/>
    <s v="char"/>
    <n v="1"/>
    <m/>
    <n v="0"/>
    <n v="31"/>
    <s v="CHARACTER"/>
    <n v="1"/>
    <n v="0"/>
    <s v="la_debit_credit                 "/>
    <s v="CHAR(1)                         "/>
    <s v="        la_debit_credit                 CHAR(1)                         NOT NULL,"/>
  </r>
  <r>
    <x v="1"/>
    <x v="78"/>
    <n v="32"/>
    <s v="la_id                         "/>
    <s v="binary"/>
    <n v="6"/>
    <m/>
    <n v="0"/>
    <n v="32"/>
    <s v="CHARACTER"/>
    <n v="12"/>
    <n v="0"/>
    <s v="la_id                           "/>
    <s v="CHAR(12)                        "/>
    <s v="        la_id                           CHAR(12)                        NOT NULL,"/>
  </r>
  <r>
    <x v="1"/>
    <x v="78"/>
    <n v="33"/>
    <s v="lt_id                         "/>
    <s v="binary"/>
    <n v="6"/>
    <m/>
    <n v="0"/>
    <n v="33"/>
    <s v="CHARACTER"/>
    <n v="12"/>
    <n v="0"/>
    <s v="lt_id                           "/>
    <s v="CHAR(12)                        "/>
    <s v="        lt_id                           CHAR(12)                        NOT NULL,"/>
  </r>
  <r>
    <x v="1"/>
    <x v="78"/>
    <n v="34"/>
    <s v="if_id                         "/>
    <s v="binary"/>
    <n v="6"/>
    <m/>
    <n v="0"/>
    <n v="34"/>
    <s v="CHARACTER"/>
    <n v="12"/>
    <n v="0"/>
    <s v="if_id                           "/>
    <s v="CHAR(12)                        "/>
    <s v="        if_id                           CHAR(12)                        NOT NULL,"/>
  </r>
  <r>
    <x v="1"/>
    <x v="78"/>
    <n v="35"/>
    <s v="ol_id                         "/>
    <s v="binary"/>
    <n v="6"/>
    <m/>
    <n v="0"/>
    <n v="35"/>
    <s v="CHARACTER"/>
    <n v="12"/>
    <n v="0"/>
    <s v="ol_id                           "/>
    <s v="CHAR(12)                        "/>
    <s v="        ol_id                           CHAR(12)                        NOT NULL,"/>
  </r>
  <r>
    <x v="1"/>
    <x v="78"/>
    <n v="36"/>
    <s v="gl_id                         "/>
    <s v="binary"/>
    <n v="6"/>
    <m/>
    <n v="0"/>
    <n v="36"/>
    <s v="CHARACTER"/>
    <n v="12"/>
    <n v="0"/>
    <s v="gl_id                           "/>
    <s v="CHAR(12)                        "/>
    <s v="        gl_id                           CHAR(12)                        NOT NULL,"/>
  </r>
  <r>
    <x v="1"/>
    <x v="78"/>
    <n v="37"/>
    <s v="accounting_period             "/>
    <s v="smallint"/>
    <m/>
    <n v="0"/>
    <n v="0"/>
    <n v="37"/>
    <s v="SMALLINT"/>
    <n v="2"/>
    <n v="0"/>
    <s v="accounting_period               "/>
    <s v="SMALLINT                        "/>
    <s v="        accounting_period               SMALLINT                        NOT NULL,"/>
  </r>
  <r>
    <x v="1"/>
    <x v="78"/>
    <n v="38"/>
    <s v="refresh_date                  "/>
    <s v="smalldatetime"/>
    <m/>
    <m/>
    <n v="0"/>
    <n v="38"/>
    <s v="TIMESTAMP"/>
    <n v="10"/>
    <n v="6"/>
    <s v="refresh_date                    "/>
    <s v="DATETIME2                       "/>
    <s v="        refresh_date                    DATETIME2                       NOT NULL,"/>
  </r>
  <r>
    <x v="1"/>
    <x v="78"/>
    <n v="39"/>
    <s v="full_accounting_period        "/>
    <s v=""/>
    <n v="0"/>
    <n v="0"/>
    <n v="0"/>
    <n v="39"/>
    <s v="INTEGER"/>
    <n v="4"/>
    <n v="0"/>
    <s v="full_accounting_period          "/>
    <s v="INTEGER                         "/>
    <s v="        full_accounting_period          INTEGER                         NOT NULL,"/>
  </r>
  <r>
    <x v="1"/>
    <x v="78"/>
    <n v="40"/>
    <s v="bank_account_code             "/>
    <s v="char"/>
    <n v="8"/>
    <n v="0"/>
    <n v="0"/>
    <n v="40"/>
    <s v="CHARACTER"/>
    <n v="2"/>
    <n v="0"/>
    <s v="bank_account_code               "/>
    <s v="CHAR(2)                         "/>
    <s v="        bank_account_code               CHAR(2)                         NOT NULL,"/>
  </r>
  <r>
    <x v="1"/>
    <x v="78"/>
    <n v="41"/>
    <s v="auto_journal_id               "/>
    <s v=""/>
    <n v="0"/>
    <n v="0"/>
    <n v="0"/>
    <n v="41"/>
    <s v="VARCHAR"/>
    <n v="3"/>
    <n v="0"/>
    <s v="auto_journal_id                 "/>
    <s v="VARCHAR(3)                      "/>
    <s v="        auto_journal_id                 VARCHAR(3)                      NOT NULL,"/>
  </r>
  <r>
    <x v="1"/>
    <x v="78"/>
    <n v="42"/>
    <s v="auto_journal_reversal         "/>
    <s v=""/>
    <n v="0"/>
    <n v="0"/>
    <n v="0"/>
    <n v="42"/>
    <s v="CHARACTER"/>
    <n v="1"/>
    <n v="0"/>
    <s v="auto_journal_reversal           "/>
    <s v="CHAR(1)                         "/>
    <s v="        auto_journal_reversal           CHAR(1)                         NOT NULL,"/>
  </r>
  <r>
    <x v="1"/>
    <x v="78"/>
    <n v="43"/>
    <s v="description_privy             "/>
    <s v="char"/>
    <n v="35"/>
    <m/>
    <n v="0"/>
    <n v="43"/>
    <s v="VARCHAR"/>
    <n v="35"/>
    <n v="0"/>
    <s v="description_privy               "/>
    <s v="VARCHAR(35)                     "/>
    <s v="        description_privy               VARCHAR(35)                     NOT NULL,"/>
  </r>
  <r>
    <x v="1"/>
    <x v="78"/>
    <n v="44"/>
    <s v="document_reference_no_privy   "/>
    <s v="char"/>
    <n v="10"/>
    <m/>
    <n v="0"/>
    <n v="44"/>
    <s v="VARCHAR"/>
    <n v="10"/>
    <n v="0"/>
    <s v="document_reference_no_privy     "/>
    <s v="VARCHAR(10)                     "/>
    <s v="        document_reference_no_privy     VARCHAR(10)                     NOT NULL,"/>
  </r>
  <r>
    <x v="1"/>
    <x v="79"/>
    <m/>
    <s v="td_perm_fte_equivalent_signed "/>
    <s v="money"/>
    <n v="8"/>
    <m/>
    <n v="0"/>
    <n v="0"/>
    <s v="DECIMAL"/>
    <n v="19"/>
    <n v="4"/>
    <s v="td_perm_fte_equivalent_signed   "/>
    <s v="DECIMAL(19,4)                   "/>
    <s v="        rowguid                     UNIQUEIDENTIFIER ROWGUIDCOL    NOT NULL DEFAULT NEWSEQUENTIALID(),_x000d_        version_number              ROWVERSION_x000d_    )_x000d_END TRY_x000d_BEGIN CATCH_x000d_    EXEC dbo.PrintError_x000d_    EXEC dbo.LogError_x000d_END CATCH_x000d__x000d_PRINT '-- ga.tf_transfer_detail'_x000d_BEGIN TRY_x000d_    CREATE TABLE ga.tf_transfer_detail_x000d_    (_x000d_        td_perm_fte_equivalent_signed   DECIMAL(19,4)                   NOT NULL,"/>
  </r>
  <r>
    <x v="1"/>
    <x v="79"/>
    <m/>
    <s v="pf_fund                       "/>
    <s v="char"/>
    <n v="6"/>
    <n v="0"/>
    <n v="0"/>
    <n v="1"/>
    <s v="CHARACTER"/>
    <n v="6"/>
    <n v="0"/>
    <s v="pf_fund                         "/>
    <s v="CHAR(6)                         "/>
    <s v="        pf_fund                         CHAR(6)                         NOT NULL,"/>
  </r>
  <r>
    <x v="1"/>
    <x v="79"/>
    <m/>
    <s v="td_perm_class                 "/>
    <s v="char"/>
    <n v="1"/>
    <n v="0"/>
    <n v="1"/>
    <n v="2"/>
    <s v="CHARACTER"/>
    <n v="1"/>
    <n v="0"/>
    <s v="td_perm_class                   "/>
    <s v="CHAR(1)                         "/>
    <s v="        td_perm_class                   CHAR(1)                             NULL,"/>
  </r>
  <r>
    <x v="1"/>
    <x v="79"/>
    <m/>
    <s v="td_perm_type                  "/>
    <s v="char"/>
    <n v="1"/>
    <n v="0"/>
    <n v="1"/>
    <n v="3"/>
    <s v="CHARACTER"/>
    <n v="1"/>
    <n v="0"/>
    <s v="td_perm_type                    "/>
    <s v="CHAR(1)                         "/>
    <s v="        td_perm_type                    CHAR(1)                             NULL,"/>
  </r>
  <r>
    <x v="1"/>
    <x v="79"/>
    <m/>
    <s v="td_perm_syswide_admin_unit    "/>
    <s v="char"/>
    <n v="1"/>
    <n v="0"/>
    <n v="1"/>
    <n v="4"/>
    <s v="CHARACTER"/>
    <n v="1"/>
    <n v="0"/>
    <s v="td_perm_syswide_admin_unit      "/>
    <s v="CHAR(1)                         "/>
    <s v="        td_perm_syswide_admin_unit      CHAR(1)                             NULL,"/>
  </r>
  <r>
    <x v="1"/>
    <x v="79"/>
    <m/>
    <s v="pa_account                    "/>
    <s v="char"/>
    <n v="6"/>
    <m/>
    <n v="0"/>
    <n v="5"/>
    <s v="CHARACTER"/>
    <n v="6"/>
    <n v="0"/>
    <s v="pa_account                      "/>
    <s v="CHAR(6)                         "/>
    <s v="        pa_account                      CHAR(6)                         NOT NULL,"/>
  </r>
  <r>
    <x v="1"/>
    <x v="79"/>
    <m/>
    <s v="td_perm_amount_signed         "/>
    <s v="money"/>
    <n v="8"/>
    <m/>
    <n v="0"/>
    <n v="6"/>
    <s v="DECIMAL"/>
    <n v="19"/>
    <n v="4"/>
    <s v="td_perm_amount_signed           "/>
    <s v="DECIMAL(19,4)                   "/>
    <s v="        td_perm_amount_signed           DECIMAL(19,4)                   NOT NULL,"/>
  </r>
  <r>
    <x v="1"/>
    <x v="79"/>
    <m/>
    <s v="pi_account_index              "/>
    <s v="char"/>
    <n v="10"/>
    <n v="0"/>
    <n v="0"/>
    <n v="7"/>
    <s v="CHARACTER"/>
    <n v="10"/>
    <n v="0"/>
    <s v="pi_account_index                "/>
    <s v="CHAR(10)                        "/>
    <s v="        pi_account_index                CHAR(10)                        NOT NULL,"/>
  </r>
  <r>
    <x v="1"/>
    <x v="79"/>
    <m/>
    <s v="td_sequence_number            "/>
    <s v="smallint"/>
    <n v="2"/>
    <m/>
    <n v="0"/>
    <n v="8"/>
    <s v="SMALLINT"/>
    <n v="2"/>
    <n v="0"/>
    <s v="td_sequence_number              "/>
    <s v="SMALLINT                        "/>
    <s v="        td_sequence_number              SMALLINT                        NOT NULL,"/>
  </r>
  <r>
    <x v="1"/>
    <x v="79"/>
    <m/>
    <s v="td_perm_full_time_equivalent  "/>
    <s v="money"/>
    <n v="10"/>
    <n v="0"/>
    <n v="1"/>
    <n v="9"/>
    <s v="DECIMAL"/>
    <n v="19"/>
    <n v="4"/>
    <s v="td_perm_full_time_equivalent    "/>
    <s v="DECIMAL(19,4)                   "/>
    <s v="        td_perm_full_time_equivalent    DECIMAL(19,4)                       NULL,"/>
  </r>
  <r>
    <x v="1"/>
    <x v="79"/>
    <m/>
    <s v="td_perm_description           "/>
    <s v="char"/>
    <n v="30"/>
    <n v="0"/>
    <n v="1"/>
    <n v="10"/>
    <s v="VARCHAR"/>
    <n v="35"/>
    <n v="0"/>
    <s v="td_perm_description             "/>
    <s v="VARCHAR(35)                     "/>
    <s v="        td_perm_description             VARCHAR(35)                         NULL,"/>
  </r>
  <r>
    <x v="1"/>
    <x v="79"/>
    <m/>
    <s v="full_accounting_period        "/>
    <s v="int"/>
    <n v="4"/>
    <m/>
    <n v="1"/>
    <n v="11"/>
    <s v="INTEGER"/>
    <n v="4"/>
    <n v="0"/>
    <s v="full_accounting_period          "/>
    <s v="INTEGER                         "/>
    <s v="        full_accounting_period          INTEGER                             NULL,"/>
  </r>
  <r>
    <x v="1"/>
    <x v="79"/>
    <m/>
    <s v="pl_location                   "/>
    <s v="char"/>
    <n v="6"/>
    <m/>
    <n v="0"/>
    <n v="12"/>
    <s v="CHARACTER"/>
    <n v="6"/>
    <n v="0"/>
    <s v="pl_location                     "/>
    <s v="CHAR(6)                         "/>
    <s v="        pl_location                     CHAR(6)                         NOT NULL,"/>
  </r>
  <r>
    <x v="1"/>
    <x v="79"/>
    <m/>
    <s v="th_document_number            "/>
    <s v=""/>
    <m/>
    <m/>
    <m/>
    <n v="13"/>
    <s v="CHARACTER"/>
    <n v="8"/>
    <n v="0"/>
    <s v="th_document_number              "/>
    <s v="CHAR(8)                         "/>
    <s v="        th_document_number              CHAR(8)                             NULL,"/>
  </r>
  <r>
    <x v="1"/>
    <x v="79"/>
    <m/>
    <s v="pp_program                    "/>
    <s v="char"/>
    <n v="6"/>
    <m/>
    <n v="0"/>
    <n v="14"/>
    <s v="CHARACTER"/>
    <n v="6"/>
    <n v="0"/>
    <s v="pp_program                      "/>
    <s v="CHAR(6)                         "/>
    <s v="        pp_program                      CHAR(6)                         NOT NULL,"/>
  </r>
  <r>
    <x v="1"/>
    <x v="79"/>
    <m/>
    <s v="td_perm_subcampus             "/>
    <s v="char"/>
    <n v="1"/>
    <n v="0"/>
    <n v="1"/>
    <n v="15"/>
    <s v="CHARACTER"/>
    <n v="1"/>
    <n v="0"/>
    <s v="td_perm_subcampus               "/>
    <s v="CHAR(1)                         "/>
    <s v="        td_perm_subcampus               CHAR(1)                             NULL,"/>
  </r>
  <r>
    <x v="1"/>
    <x v="79"/>
    <m/>
    <s v="accounting_period             "/>
    <s v="smallint"/>
    <m/>
    <n v="0"/>
    <n v="0"/>
    <n v="16"/>
    <s v="SMALLINT"/>
    <n v="2"/>
    <n v="0"/>
    <s v="accounting_period               "/>
    <s v="SMALLINT                        "/>
    <s v="        accounting_period               SMALLINT                        NOT NULL,"/>
  </r>
  <r>
    <x v="1"/>
    <x v="79"/>
    <m/>
    <s v="refresh_date                  "/>
    <s v="smalldatetime"/>
    <m/>
    <m/>
    <n v="0"/>
    <n v="17"/>
    <s v="TIMESTAMP"/>
    <n v="10"/>
    <n v="6"/>
    <s v="refresh_date                    "/>
    <s v="DATETIME2                       "/>
    <s v="        refresh_date                    DATETIME2                       NOT NULL,"/>
  </r>
  <r>
    <x v="1"/>
    <x v="79"/>
    <m/>
    <s v="td_current_amount             "/>
    <s v="money"/>
    <n v="10"/>
    <n v="0"/>
    <n v="1"/>
    <n v="18"/>
    <s v="DECIMAL"/>
    <n v="19"/>
    <n v="4"/>
    <s v="td_current_amount               "/>
    <s v="DECIMAL(19,4)                   "/>
    <s v="        td_current_amount               DECIMAL(19,4)                       NULL,"/>
  </r>
  <r>
    <x v="1"/>
    <x v="79"/>
    <m/>
    <s v="td_fte_dbcr_indicator         "/>
    <s v="char"/>
    <n v="1"/>
    <n v="0"/>
    <n v="1"/>
    <n v="19"/>
    <s v="DECIMAL"/>
    <n v="19"/>
    <n v="4"/>
    <s v="td_fte_dbcr_indicator           "/>
    <s v="DECIMAL(19,4)                   "/>
    <s v="        td_fte_dbcr_indicator           DECIMAL(19,4)                       NULL,"/>
  </r>
  <r>
    <x v="1"/>
    <x v="79"/>
    <m/>
    <s v="td_perm_dbcr_indicator        "/>
    <s v="char"/>
    <n v="1"/>
    <n v="0"/>
    <n v="1"/>
    <n v="20"/>
    <s v="CHARACTER"/>
    <n v="1"/>
    <n v="0"/>
    <s v="td_perm_dbcr_indicator          "/>
    <s v="CHAR(1)                         "/>
    <s v="        td_perm_dbcr_indicator          CHAR(1)                             NULL,"/>
  </r>
  <r>
    <x v="1"/>
    <x v="79"/>
    <m/>
    <s v="td_current_amount_signed      "/>
    <s v="money"/>
    <n v="8"/>
    <m/>
    <n v="0"/>
    <n v="21"/>
    <s v="DECIMAL"/>
    <n v="19"/>
    <n v="4"/>
    <s v="td_current_amount_signed        "/>
    <s v="DECIMAL(19,4)                   "/>
    <s v="        td_current_amount_signed        DECIMAL(19,4)                   NOT NULL,"/>
  </r>
  <r>
    <x v="1"/>
    <x v="79"/>
    <m/>
    <s v="td_current_dbcr_indicator     "/>
    <s v="char"/>
    <n v="1"/>
    <n v="0"/>
    <n v="1"/>
    <n v="22"/>
    <s v="CHARACTER"/>
    <n v="1"/>
    <n v="0"/>
    <s v="td_current_dbcr_indicator       "/>
    <s v="CHAR(1)                         "/>
    <s v="        td_current_dbcr_indicator       CHAR(1)                             NULL,"/>
  </r>
  <r>
    <x v="1"/>
    <x v="79"/>
    <m/>
    <s v="po_organization               "/>
    <s v="char"/>
    <n v="6"/>
    <m/>
    <n v="0"/>
    <n v="23"/>
    <s v="CHARACTER"/>
    <n v="6"/>
    <n v="0"/>
    <s v="po_organization                 "/>
    <s v="CHAR(6)                         "/>
    <s v="        po_organization                 CHAR(6)                         NOT NULL,"/>
  </r>
  <r>
    <x v="1"/>
    <x v="79"/>
    <m/>
    <s v="td_current_description        "/>
    <s v="char"/>
    <n v="35"/>
    <n v="0"/>
    <n v="1"/>
    <n v="24"/>
    <s v="VARCHAR"/>
    <n v="35"/>
    <n v="0"/>
    <s v="td_current_description          "/>
    <s v="VARCHAR(35)                     "/>
    <s v="        td_current_description          VARCHAR(35)                         NULL,"/>
  </r>
  <r>
    <x v="1"/>
    <x v="79"/>
    <m/>
    <s v="td_perm_amount                "/>
    <s v="money"/>
    <n v="10"/>
    <n v="0"/>
    <n v="1"/>
    <n v="25"/>
    <s v="DECIMAL"/>
    <n v="19"/>
    <n v="4"/>
    <s v="td_perm_amount                  "/>
    <s v="DECIMAL(19,4)                   "/>
    <s v="        td_perm_amount                  DECIMAL(19,4)                       NULL,"/>
  </r>
  <r>
    <x v="1"/>
    <x v="80"/>
    <m/>
    <s v="th_current_posting_date       "/>
    <s v="smalldatetime"/>
    <n v="10"/>
    <n v="0"/>
    <n v="1"/>
    <n v="0"/>
    <s v="DATE"/>
    <n v="4"/>
    <n v="0"/>
    <s v="th_current_posting_date         "/>
    <s v="DATE                            "/>
    <s v="        rowguid                     UNIQUEIDENTIFIER ROWGUIDCOL    NOT NULL DEFAULT NEWSEQUENTIALID(),_x000d_        version_number              ROWVERSION_x000d_    )_x000d_END TRY_x000d_BEGIN CATCH_x000d_    EXEC dbo.PrintError_x000d_    EXEC dbo.LogError_x000d_END CATCH_x000d__x000d_PRINT '-- ga.tf_transfer_header'_x000d_BEGIN TRY_x000d_    CREATE TABLE ga.tf_transfer_header_x000d_    (_x000d_        th_current_posting_date         DATE                                NULL,"/>
  </r>
  <r>
    <x v="1"/>
    <x v="80"/>
    <m/>
    <s v="th_perm_extract_date          "/>
    <s v="smalldatetime"/>
    <n v="10"/>
    <n v="0"/>
    <n v="1"/>
    <n v="1"/>
    <s v="DATE"/>
    <n v="4"/>
    <n v="0"/>
    <s v="th_perm_extract_date            "/>
    <s v="DATE                            "/>
    <s v="        th_perm_extract_date            DATE                                NULL,"/>
  </r>
  <r>
    <x v="1"/>
    <x v="80"/>
    <m/>
    <s v="th_document_status            "/>
    <s v="char"/>
    <n v="2"/>
    <n v="0"/>
    <n v="1"/>
    <n v="2"/>
    <s v="CHARACTER"/>
    <n v="2"/>
    <n v="0"/>
    <s v="th_document_status              "/>
    <s v="CHAR(2)                         "/>
    <s v="        th_document_status              CHAR(2)                             NULL,"/>
  </r>
  <r>
    <x v="1"/>
    <x v="80"/>
    <m/>
    <s v="th_document_number            "/>
    <s v=""/>
    <m/>
    <m/>
    <m/>
    <n v="3"/>
    <s v="CHARACTER"/>
    <n v="8"/>
    <n v="0"/>
    <s v="th_document_number              "/>
    <s v="CHAR(8)                         "/>
    <s v="        th_document_number              CHAR(8)                             NULL,"/>
  </r>
  <r>
    <x v="1"/>
    <x v="80"/>
    <m/>
    <s v="th_document_date              "/>
    <s v="smalldatetime"/>
    <n v="10"/>
    <n v="0"/>
    <n v="1"/>
    <n v="4"/>
    <s v="DATE"/>
    <n v="4"/>
    <n v="0"/>
    <s v="th_document_date                "/>
    <s v="DATE                            "/>
    <s v="        th_document_date                DATE                                NULL,"/>
  </r>
  <r>
    <x v="1"/>
    <x v="80"/>
    <m/>
    <s v="th_document_amount            "/>
    <s v="money"/>
    <n v="10"/>
    <n v="0"/>
    <n v="1"/>
    <n v="5"/>
    <s v="DECIMAL"/>
    <n v="19"/>
    <n v="4"/>
    <s v="th_document_amount              "/>
    <s v="DECIMAL(19,4)                   "/>
    <s v="        th_document_amount              DECIMAL(19,4)                       NULL,"/>
  </r>
  <r>
    <x v="1"/>
    <x v="80"/>
    <m/>
    <s v="refresh_date                  "/>
    <s v="smalldatetime"/>
    <m/>
    <m/>
    <n v="0"/>
    <n v="6"/>
    <s v="TIMESTAMP"/>
    <n v="10"/>
    <n v="6"/>
    <s v="refresh_date                    "/>
    <s v="DATETIME2                       "/>
    <s v="        refresh_date                    DATETIME2                       NOT NULL,"/>
  </r>
  <r>
    <x v="1"/>
    <x v="81"/>
    <m/>
    <s v="tt_print_flag                 "/>
    <s v="char"/>
    <n v="1"/>
    <m/>
    <n v="0"/>
    <n v="0"/>
    <s v="CHARACTER"/>
    <n v="1"/>
    <n v="0"/>
    <s v="tt_print_flag                   "/>
    <s v="CHAR(1)                         "/>
    <s v="        rowguid                     UNIQUEIDENTIFIER ROWGUIDCOL    NOT NULL DEFAULT NEWSEQUENTIALID(),_x000d_        version_number              ROWVERSION_x000d_    )_x000d_END TRY_x000d_BEGIN CATCH_x000d_    EXEC dbo.PrintError_x000d_    EXEC dbo.LogError_x000d_END CATCH_x000d__x000d_PRINT '-- ga.tf_transfer_text'_x000d_BEGIN TRY_x000d_    CREATE TABLE ga.tf_transfer_text_x000d_    (_x000d_        tt_print_flag                   CHAR(1)                         NOT NULL,"/>
  </r>
  <r>
    <x v="1"/>
    <x v="81"/>
    <m/>
    <s v="refresh_date                  "/>
    <s v="smalldatetime"/>
    <m/>
    <m/>
    <n v="0"/>
    <n v="1"/>
    <s v="TIMESTAMP"/>
    <n v="10"/>
    <n v="6"/>
    <s v="refresh_date                    "/>
    <s v="DATETIME2                       "/>
    <s v="        refresh_date                    DATETIME2                       NOT NULL,"/>
  </r>
  <r>
    <x v="1"/>
    <x v="81"/>
    <m/>
    <s v="tt_clause_code                "/>
    <s v="char"/>
    <n v="1"/>
    <m/>
    <n v="0"/>
    <n v="2"/>
    <s v="CHARACTER"/>
    <n v="1"/>
    <n v="0"/>
    <s v="tt_clause_code                  "/>
    <s v="CHAR(1)                         "/>
    <s v="        tt_clause_code                  CHAR(1)                         NOT NULL,"/>
  </r>
  <r>
    <x v="1"/>
    <x v="81"/>
    <m/>
    <s v="tt_sequence_number            "/>
    <s v="smallint"/>
    <n v="2"/>
    <m/>
    <n v="0"/>
    <n v="3"/>
    <s v="SMALLINT"/>
    <n v="2"/>
    <n v="0"/>
    <s v="tt_sequence_number              "/>
    <s v="SMALLINT                        "/>
    <s v="        tt_sequence_number              SMALLINT                        NOT NULL,"/>
  </r>
  <r>
    <x v="1"/>
    <x v="81"/>
    <m/>
    <s v="tt_text                       "/>
    <s v="char"/>
    <n v="55"/>
    <n v="0"/>
    <n v="1"/>
    <n v="4"/>
    <s v="VARCHAR"/>
    <n v="35"/>
    <n v="0"/>
    <s v="tt_text                         "/>
    <s v="VARCHAR(35)                     "/>
    <s v="        tt_text                         VARCHAR(35)                         NULL,"/>
  </r>
  <r>
    <x v="1"/>
    <x v="81"/>
    <m/>
    <s v="th_document_number            "/>
    <s v=""/>
    <m/>
    <m/>
    <m/>
    <n v="5"/>
    <s v="CHARACTER"/>
    <n v="8"/>
    <n v="0"/>
    <s v="th_document_number              "/>
    <s v="CHAR(8)                         "/>
    <s v="        th_document_number              CHAR(8)                             NULL,"/>
  </r>
  <r>
    <x v="2"/>
    <x v="82"/>
    <n v="0"/>
    <s v="role_key                      "/>
    <s v=""/>
    <n v="0"/>
    <n v="0"/>
    <n v="0"/>
    <n v="0"/>
    <s v="DECIMAL"/>
    <n v="18"/>
    <n v="0"/>
    <s v="role_key                        "/>
    <s v="DECIMAL(18,0)                   "/>
    <s v="        rowguid                     UNIQUEIDENTIFIER ROWGUIDCOL    NOT NULL DEFAULT NEWSEQUENTIALID(),_x000d_        version_number              ROWVERSION_x000d_    )_x000d_END TRY_x000d_BEGIN CATCH_x000d_    EXEC dbo.PrintError_x000d_    EXEC dbo.LogError_x000d_END CATCH_x000d__x000d_PRINT '-- pur.ec_admin_support'_x000d_BEGIN TRY_x000d_    CREATE TABLE pur.ec_admin_support_x000d_    (_x000d_        role_key                        DECIMAL(18,0)                   NOT NULL,"/>
  </r>
  <r>
    <x v="2"/>
    <x v="82"/>
    <n v="1"/>
    <s v="person_key                    "/>
    <s v=""/>
    <n v="0"/>
    <n v="0"/>
    <n v="0"/>
    <n v="1"/>
    <s v="DECIMAL"/>
    <n v="18"/>
    <n v="0"/>
    <s v="person_key                      "/>
    <s v="DECIMAL(18,0)                   "/>
    <s v="        person_key                      DECIMAL(18,0)                   NOT NULL,"/>
  </r>
  <r>
    <x v="2"/>
    <x v="82"/>
    <n v="2"/>
    <s v="workgroup_key                 "/>
    <s v=""/>
    <n v="0"/>
    <n v="0"/>
    <n v="0"/>
    <n v="2"/>
    <s v="DECIMAL"/>
    <n v="18"/>
    <n v="0"/>
    <s v="workgroup_key                   "/>
    <s v="DECIMAL(18,0)                   "/>
    <s v="        workgroup_key                   DECIMAL(18,0)                   NOT NULL,"/>
  </r>
  <r>
    <x v="2"/>
    <x v="82"/>
    <n v="3"/>
    <s v="description                   "/>
    <s v="char"/>
    <n v="35"/>
    <m/>
    <n v="0"/>
    <n v="3"/>
    <s v="VARCHAR"/>
    <n v="35"/>
    <n v="0"/>
    <s v="description                     "/>
    <s v="VARCHAR(35)                     "/>
    <s v="        description                     VARCHAR(35)                     NOT NULL,"/>
  </r>
  <r>
    <x v="2"/>
    <x v="82"/>
    <n v="4"/>
    <s v="campus_id                     "/>
    <s v=""/>
    <n v="0"/>
    <n v="0"/>
    <n v="0"/>
    <n v="4"/>
    <s v="VARCHAR"/>
    <n v="9"/>
    <n v="0"/>
    <s v="campus_id                       "/>
    <s v="VARCHAR(9)                      "/>
    <s v="        campus_id                       VARCHAR(9)                      NOT NULL,"/>
  </r>
  <r>
    <x v="2"/>
    <x v="82"/>
    <n v="5"/>
    <s v="affiliate_id                  "/>
    <s v=" "/>
    <n v="0"/>
    <n v="0"/>
    <n v="0"/>
    <n v="5"/>
    <s v="DECIMAL"/>
    <n v="18"/>
    <n v="0"/>
    <s v="affiliate_id                    "/>
    <s v="DECIMAL(18,0)                   "/>
    <s v="        affiliate_id                    DECIMAL(18,0)                   NOT NULL,"/>
  </r>
  <r>
    <x v="2"/>
    <x v="82"/>
    <n v="6"/>
    <s v="card_name                     "/>
    <s v=""/>
    <n v="0"/>
    <n v="0"/>
    <n v="0"/>
    <n v="6"/>
    <s v="VARCHAR"/>
    <n v="24"/>
    <n v="0"/>
    <s v="card_name                       "/>
    <s v="VARCHAR(24)                     "/>
    <s v="        card_name                       VARCHAR(24)                     NOT NULL,"/>
  </r>
  <r>
    <x v="2"/>
    <x v="82"/>
    <n v="7"/>
    <s v="name_comp                     "/>
    <s v=""/>
    <n v="0"/>
    <n v="0"/>
    <n v="0"/>
    <n v="7"/>
    <s v="VARCHAR"/>
    <n v="26"/>
    <n v="0"/>
    <s v="name_comp                       "/>
    <s v="VARCHAR(26)                     "/>
    <s v="        name_comp                       VARCHAR(26)                     NOT NULL,"/>
  </r>
  <r>
    <x v="2"/>
    <x v="82"/>
    <n v="8"/>
    <s v="home_department_code          "/>
    <s v="char"/>
    <n v="4"/>
    <n v="0"/>
    <n v="0"/>
    <n v="8"/>
    <s v="VARCHAR"/>
    <n v="6"/>
    <n v="0"/>
    <s v="home_department_code            "/>
    <s v="VARCHAR(6)                      "/>
    <s v="        home_department_code            VARCHAR(6)                      NOT NULL,"/>
  </r>
  <r>
    <x v="2"/>
    <x v="82"/>
    <n v="9"/>
    <s v="name_salutary                 "/>
    <s v=""/>
    <n v="0"/>
    <n v="0"/>
    <n v="0"/>
    <n v="9"/>
    <s v="VARCHAR"/>
    <n v="60"/>
    <n v="0"/>
    <s v="name_salutary                   "/>
    <s v="VARCHAR(60)                     "/>
    <s v="        name_salutary                   VARCHAR(60)                     NOT NULL,"/>
  </r>
  <r>
    <x v="2"/>
    <x v="82"/>
    <n v="10"/>
    <s v="email_address                 "/>
    <s v="char"/>
    <n v="28"/>
    <m/>
    <n v="0"/>
    <n v="10"/>
    <s v="VARCHAR"/>
    <n v="40"/>
    <n v="0"/>
    <s v="email_address                   "/>
    <s v="VARCHAR(40)                     "/>
    <s v="        email_address                   VARCHAR(40)                     NOT NULL,"/>
  </r>
  <r>
    <x v="2"/>
    <x v="82"/>
    <n v="11"/>
    <s v="phone_number                  "/>
    <s v="none"/>
    <n v="0"/>
    <n v="0"/>
    <n v="0"/>
    <n v="11"/>
    <s v="VARCHAR"/>
    <n v="20"/>
    <n v="0"/>
    <s v="phone_number                    "/>
    <s v="VARCHAR(20)                     "/>
    <s v="        phone_number                    VARCHAR(20)                     NOT NULL,"/>
  </r>
  <r>
    <x v="2"/>
    <x v="82"/>
    <n v="12"/>
    <s v="mail_drop                     "/>
    <s v=""/>
    <n v="0"/>
    <n v="0"/>
    <n v="0"/>
    <n v="12"/>
    <s v="VARCHAR"/>
    <n v="6"/>
    <n v="0"/>
    <s v="mail_drop                       "/>
    <s v="VARCHAR(6)                      "/>
    <s v="        mail_drop                       VARCHAR(6)                      NOT NULL,"/>
  </r>
  <r>
    <x v="2"/>
    <x v="82"/>
    <n v="13"/>
    <s v="employee_id                   "/>
    <s v=" "/>
    <n v="0"/>
    <n v="0"/>
    <n v="0"/>
    <n v="13"/>
    <s v="VARCHAR"/>
    <n v="9"/>
    <n v="0"/>
    <s v="employee_id                     "/>
    <s v="VARCHAR(9)                      "/>
    <s v="        employee_id                     VARCHAR(9)                      NOT NULL,"/>
  </r>
  <r>
    <x v="2"/>
    <x v="82"/>
    <n v="14"/>
    <s v="emp_status_cd                 "/>
    <s v="char"/>
    <n v="1"/>
    <n v="0"/>
    <n v="1"/>
    <n v="14"/>
    <s v="VARCHAR"/>
    <n v="1"/>
    <n v="0"/>
    <s v="emp_status_cd                   "/>
    <s v="VARCHAR(1)                      "/>
    <s v="        emp_status_cd                   VARCHAR(1)                          NULL,"/>
  </r>
  <r>
    <x v="2"/>
    <x v="82"/>
    <n v="15"/>
    <s v="user_id                       "/>
    <s v="char"/>
    <n v="8"/>
    <m/>
    <n v="0"/>
    <n v="15"/>
    <s v="VARCHAR"/>
    <n v="8"/>
    <n v="0"/>
    <s v="user_id                         "/>
    <s v="VARCHAR(8)                      "/>
    <s v="        user_id                         VARCHAR(8)                      NOT NULL,"/>
  </r>
  <r>
    <x v="2"/>
    <x v="82"/>
    <n v="16"/>
    <s v="last_activity_date            "/>
    <s v=""/>
    <n v="0"/>
    <n v="0"/>
    <n v="0"/>
    <n v="16"/>
    <s v="TIMESTAMP"/>
    <n v="10"/>
    <n v="0"/>
    <s v="last_activity_date              "/>
    <s v="DATETIME2                       "/>
    <s v="        last_activity_date              DATETIME2                       NOT NULL,"/>
  </r>
  <r>
    <x v="2"/>
    <x v="82"/>
    <n v="17"/>
    <s v="refresh_date                  "/>
    <s v="smalldatetime"/>
    <m/>
    <m/>
    <n v="0"/>
    <n v="17"/>
    <s v="TIMESTAMP"/>
    <n v="10"/>
    <n v="6"/>
    <s v="refresh_date                    "/>
    <s v="DATETIME2                       "/>
    <s v="        refresh_date                    DATETIME2                       NOT NULL,"/>
  </r>
  <r>
    <x v="2"/>
    <x v="83"/>
    <n v="0"/>
    <s v="import_id"/>
    <s v=""/>
    <m/>
    <m/>
    <m/>
    <n v="0"/>
    <s v="VARCHAR"/>
    <n v="10"/>
    <n v="0"/>
    <s v="import_id                       "/>
    <s v="VARCHAR(10)                     "/>
    <s v="        rowguid                     UNIQUEIDENTIFIER ROWGUIDCOL    NOT NULL DEFAULT NEWSEQUENTIALID(),_x000d_        version_number              ROWVERSION_x000d_    )_x000d_END TRY_x000d_BEGIN CATCH_x000d_    EXEC dbo.PrintError_x000d_    EXEC dbo.LogError_x000d_END CATCH_x000d__x000d_PRINT '-- pur.ec_airline_leg_data'_x000d_BEGIN TRY_x000d_    CREATE TABLE pur.ec_airline_leg_data_x000d_    (_x000d_        import_id                       VARCHAR(10)                         NULL,"/>
  </r>
  <r>
    <x v="2"/>
    <x v="83"/>
    <n v="1"/>
    <s v="workgroup_key"/>
    <s v=""/>
    <m/>
    <m/>
    <m/>
    <n v="1"/>
    <s v="DECIMAL"/>
    <n v="18"/>
    <n v="0"/>
    <s v="workgroup_key                   "/>
    <s v="DECIMAL(18,0)                   "/>
    <s v="        workgroup_key                   DECIMAL(18,0)                       NULL,"/>
  </r>
  <r>
    <x v="2"/>
    <x v="83"/>
    <n v="2"/>
    <s v="card_key"/>
    <s v=""/>
    <m/>
    <m/>
    <m/>
    <n v="2"/>
    <s v="DECIMAL"/>
    <n v="18"/>
    <n v="0"/>
    <s v="card_key                        "/>
    <s v="DECIMAL(18,0)                   "/>
    <s v="        card_key                        DECIMAL(18,0)                       NULL,"/>
  </r>
  <r>
    <x v="2"/>
    <x v="83"/>
    <n v="3"/>
    <s v="vendor_id"/>
    <s v=""/>
    <m/>
    <m/>
    <m/>
    <n v="3"/>
    <s v="VARCHAR"/>
    <n v="16"/>
    <n v="0"/>
    <s v="vendor_id                       "/>
    <s v="VARCHAR(16)                     "/>
    <s v="        vendor_id                       VARCHAR(16)                         NULL,"/>
  </r>
  <r>
    <x v="2"/>
    <x v="83"/>
    <n v="4"/>
    <s v="modification_indicator"/>
    <s v=""/>
    <m/>
    <m/>
    <m/>
    <n v="4"/>
    <s v="VARCHAR"/>
    <n v="3"/>
    <n v="0"/>
    <s v="modification_indicator          "/>
    <s v="VARCHAR(3)                      "/>
    <s v="        modification_indicator          VARCHAR(3)                          NULL,"/>
  </r>
  <r>
    <x v="2"/>
    <x v="83"/>
    <n v="5"/>
    <s v="data_leg_key"/>
    <s v=""/>
    <m/>
    <m/>
    <m/>
    <n v="5"/>
    <s v="DECIMAL"/>
    <n v="18"/>
    <n v="0"/>
    <s v="data_leg_key                    "/>
    <s v="DECIMAL(18,0)                   "/>
    <s v="        data_leg_key                    DECIMAL(18,0)                       NULL,"/>
  </r>
  <r>
    <x v="2"/>
    <x v="83"/>
    <n v="6"/>
    <s v="airline_data_key"/>
    <s v=""/>
    <m/>
    <m/>
    <m/>
    <n v="6"/>
    <s v="DECIMAL"/>
    <n v="18"/>
    <n v="0"/>
    <s v="airline_data_key                "/>
    <s v="DECIMAL(18,0)                   "/>
    <s v="        airline_data_key                DECIMAL(18,0)                       NULL,"/>
  </r>
  <r>
    <x v="2"/>
    <x v="83"/>
    <n v="7"/>
    <s v="transaction_id"/>
    <s v=""/>
    <m/>
    <m/>
    <m/>
    <n v="7"/>
    <s v="CHARACTER"/>
    <n v="10"/>
    <n v="0"/>
    <s v="transaction_id                  "/>
    <s v="CHAR(10)                        "/>
    <s v="        transaction_id                  CHAR(10)                            NULL,"/>
  </r>
  <r>
    <x v="2"/>
    <x v="83"/>
    <n v="8"/>
    <s v="data_leg_sequence"/>
    <s v=""/>
    <m/>
    <m/>
    <m/>
    <n v="8"/>
    <s v="INTEGER"/>
    <n v="4"/>
    <n v="0"/>
    <s v="data_leg_sequence               "/>
    <s v="INTEGER                         "/>
    <s v="        data_leg_sequence               INTEGER                             NULL,"/>
  </r>
  <r>
    <x v="2"/>
    <x v="83"/>
    <n v="9"/>
    <s v="tsys_tran_code"/>
    <s v=""/>
    <m/>
    <m/>
    <m/>
    <n v="9"/>
    <s v="CHARACTER"/>
    <n v="4"/>
    <n v="0"/>
    <s v="tsys_tran_code                  "/>
    <s v="CHAR(4)                         "/>
    <s v="        tsys_tran_code                  CHAR(4)                             NULL,"/>
  </r>
  <r>
    <x v="2"/>
    <x v="83"/>
    <n v="10"/>
    <s v="carrier_code"/>
    <s v=""/>
    <m/>
    <m/>
    <m/>
    <n v="10"/>
    <s v="CHARACTER"/>
    <n v="2"/>
    <n v="0"/>
    <s v="carrier_code                    "/>
    <s v="CHAR(2)                         "/>
    <s v="        carrier_code                    CHAR(2)                             NULL,"/>
  </r>
  <r>
    <x v="2"/>
    <x v="83"/>
    <n v="11"/>
    <s v="service_class"/>
    <s v=""/>
    <m/>
    <m/>
    <m/>
    <n v="11"/>
    <s v="CHARACTER"/>
    <n v="1"/>
    <n v="0"/>
    <s v="service_class                   "/>
    <s v="CHAR(1)                         "/>
    <s v="        service_class                   CHAR(1)                             NULL,"/>
  </r>
  <r>
    <x v="2"/>
    <x v="83"/>
    <n v="12"/>
    <s v="destination_airport_code"/>
    <s v=""/>
    <m/>
    <m/>
    <m/>
    <n v="12"/>
    <s v="CHARACTER"/>
    <n v="3"/>
    <n v="0"/>
    <s v="destination_airport_code        "/>
    <s v="CHAR(3)                         "/>
    <s v="        destination_airport_code        CHAR(3)                             NULL,"/>
  </r>
  <r>
    <x v="2"/>
    <x v="83"/>
    <n v="13"/>
    <s v="stopover_code"/>
    <s v=""/>
    <m/>
    <m/>
    <m/>
    <n v="13"/>
    <s v="CHARACTER"/>
    <n v="1"/>
    <n v="0"/>
    <s v="stopover_code                   "/>
    <s v="CHAR(1)                         "/>
    <s v="        stopover_code                   CHAR(1)                             NULL,"/>
  </r>
  <r>
    <x v="2"/>
    <x v="83"/>
    <n v="14"/>
    <s v="last_activity_date"/>
    <s v=""/>
    <m/>
    <m/>
    <m/>
    <n v="14"/>
    <s v="TIMESTAMP"/>
    <n v="10"/>
    <n v="0"/>
    <s v="last_activity_date              "/>
    <s v="DATETIME2                       "/>
    <s v="        last_activity_date              DATETIME2                           NULL,"/>
  </r>
  <r>
    <x v="2"/>
    <x v="83"/>
    <n v="15"/>
    <s v="refresh_date"/>
    <s v="smalldatetime"/>
    <m/>
    <m/>
    <n v="0"/>
    <n v="15"/>
    <s v="TIMESTAMP"/>
    <n v="10"/>
    <n v="6"/>
    <s v="refresh_date                    "/>
    <s v="DATETIME2                       "/>
    <s v="        refresh_date                    DATETIME2                       NOT NULL,"/>
  </r>
  <r>
    <x v="2"/>
    <x v="84"/>
    <n v="0"/>
    <s v="import_id"/>
    <s v=""/>
    <m/>
    <m/>
    <m/>
    <n v="0"/>
    <s v="VARCHAR"/>
    <n v="10"/>
    <n v="0"/>
    <s v="import_id                       "/>
    <s v="VARCHAR(10)                     "/>
    <s v="        rowguid                     UNIQUEIDENTIFIER ROWGUIDCOL    NOT NULL DEFAULT NEWSEQUENTIALID(),_x000d_        version_number              ROWVERSION_x000d_    )_x000d_END TRY_x000d_BEGIN CATCH_x000d_    EXEC dbo.PrintError_x000d_    EXEC dbo.LogError_x000d_END CATCH_x000d__x000d_PRINT '-- pur.ec_car_rental_data'_x000d_BEGIN TRY_x000d_    CREATE TABLE pur.ec_car_rental_data_x000d_    (_x000d_        import_id                       VARCHAR(10)                         NULL,"/>
  </r>
  <r>
    <x v="2"/>
    <x v="84"/>
    <n v="1"/>
    <s v="workgroup_key"/>
    <s v=""/>
    <m/>
    <m/>
    <m/>
    <n v="1"/>
    <s v="DECIMAL"/>
    <n v="18"/>
    <n v="0"/>
    <s v="workgroup_key                   "/>
    <s v="DECIMAL(18,0)                   "/>
    <s v="        workgroup_key                   DECIMAL(18,0)                       NULL,"/>
  </r>
  <r>
    <x v="2"/>
    <x v="84"/>
    <n v="2"/>
    <s v="card_key"/>
    <s v=""/>
    <m/>
    <m/>
    <m/>
    <n v="2"/>
    <s v="DECIMAL"/>
    <n v="18"/>
    <n v="0"/>
    <s v="card_key                        "/>
    <s v="DECIMAL(18,0)                   "/>
    <s v="        card_key                        DECIMAL(18,0)                       NULL,"/>
  </r>
  <r>
    <x v="2"/>
    <x v="84"/>
    <n v="3"/>
    <s v="vendor_id"/>
    <s v=""/>
    <m/>
    <m/>
    <m/>
    <n v="3"/>
    <s v="VARCHAR"/>
    <n v="16"/>
    <n v="0"/>
    <s v="vendor_id                       "/>
    <s v="VARCHAR(16)                     "/>
    <s v="        vendor_id                       VARCHAR(16)                         NULL,"/>
  </r>
  <r>
    <x v="2"/>
    <x v="84"/>
    <n v="4"/>
    <s v="modification_indicator"/>
    <s v=""/>
    <m/>
    <m/>
    <m/>
    <n v="4"/>
    <s v="VARCHAR"/>
    <n v="3"/>
    <n v="0"/>
    <s v="modification_indicator          "/>
    <s v="VARCHAR(3)                      "/>
    <s v="        modification_indicator          VARCHAR(3)                          NULL,"/>
  </r>
  <r>
    <x v="2"/>
    <x v="84"/>
    <n v="5"/>
    <s v="car_rental_key"/>
    <s v=""/>
    <m/>
    <m/>
    <m/>
    <n v="5"/>
    <s v="DECIMAL"/>
    <n v="18"/>
    <n v="0"/>
    <s v="car_rental_key                  "/>
    <s v="DECIMAL(18,0)                   "/>
    <s v="        car_rental_key                  DECIMAL(18,0)                       NULL,"/>
  </r>
  <r>
    <x v="2"/>
    <x v="84"/>
    <n v="6"/>
    <s v="transaction_id"/>
    <s v=""/>
    <m/>
    <m/>
    <m/>
    <n v="6"/>
    <s v="CHARACTER"/>
    <n v="10"/>
    <n v="0"/>
    <s v="transaction_id                  "/>
    <s v="CHAR(10)                        "/>
    <s v="        transaction_id                  CHAR(10)                            NULL,"/>
  </r>
  <r>
    <x v="2"/>
    <x v="84"/>
    <n v="7"/>
    <s v="tsys_tran_code"/>
    <s v=""/>
    <m/>
    <m/>
    <m/>
    <n v="7"/>
    <s v="CHARACTER"/>
    <n v="4"/>
    <n v="0"/>
    <s v="tsys_tran_code                  "/>
    <s v="CHAR(4)                         "/>
    <s v="        tsys_tran_code                  CHAR(4)                             NULL,"/>
  </r>
  <r>
    <x v="2"/>
    <x v="84"/>
    <n v="8"/>
    <s v="no_show_code"/>
    <s v=""/>
    <m/>
    <m/>
    <m/>
    <n v="8"/>
    <s v="CHARACTER"/>
    <n v="1"/>
    <n v="0"/>
    <s v="no_show_code                    "/>
    <s v="CHAR(1)                         "/>
    <s v="        no_show_code                    CHAR(1)                             NULL,"/>
  </r>
  <r>
    <x v="2"/>
    <x v="84"/>
    <n v="9"/>
    <s v="check_out_date"/>
    <s v=""/>
    <m/>
    <m/>
    <m/>
    <n v="9"/>
    <s v="DATE"/>
    <n v="4"/>
    <n v="0"/>
    <s v="check_out_date                  "/>
    <s v="DATE                            "/>
    <s v="        check_out_date                  DATE                                NULL,"/>
  </r>
  <r>
    <x v="2"/>
    <x v="84"/>
    <n v="10"/>
    <s v="extra_charges"/>
    <s v=""/>
    <m/>
    <m/>
    <m/>
    <n v="10"/>
    <s v="VARCHAR"/>
    <n v="8"/>
    <n v="0"/>
    <s v="extra_charges                   "/>
    <s v="VARCHAR(8)                      "/>
    <s v="        extra_charges                   VARCHAR(8)                          NULL,"/>
  </r>
  <r>
    <x v="2"/>
    <x v="84"/>
    <n v="11"/>
    <s v="agreement_number"/>
    <s v=""/>
    <m/>
    <m/>
    <m/>
    <n v="11"/>
    <s v="VARCHAR"/>
    <n v="25"/>
    <n v="0"/>
    <s v="agreement_number                "/>
    <s v="VARCHAR(25)                     "/>
    <s v="        agreement_number                VARCHAR(25)                         NULL,"/>
  </r>
  <r>
    <x v="2"/>
    <x v="84"/>
    <n v="12"/>
    <s v="corporate_id"/>
    <s v=""/>
    <m/>
    <m/>
    <m/>
    <n v="12"/>
    <s v="VARCHAR"/>
    <n v="12"/>
    <n v="0"/>
    <s v="corporate_id                    "/>
    <s v="VARCHAR(12)                     "/>
    <s v="        corporate_id                    VARCHAR(12)                         NULL,"/>
  </r>
  <r>
    <x v="2"/>
    <x v="84"/>
    <n v="13"/>
    <s v="renter_name"/>
    <s v=""/>
    <m/>
    <m/>
    <m/>
    <n v="13"/>
    <s v="VARCHAR"/>
    <n v="25"/>
    <n v="0"/>
    <s v="renter_name                     "/>
    <s v="VARCHAR(25)                     "/>
    <s v="        renter_name                     VARCHAR(25)                         NULL,"/>
  </r>
  <r>
    <x v="2"/>
    <x v="84"/>
    <n v="14"/>
    <s v="return_location"/>
    <s v=""/>
    <m/>
    <m/>
    <m/>
    <n v="14"/>
    <s v="VARCHAR"/>
    <n v="18"/>
    <n v="0"/>
    <s v="return_location                 "/>
    <s v="VARCHAR(18)                     "/>
    <s v="        return_location                 VARCHAR(18)                         NULL,"/>
  </r>
  <r>
    <x v="2"/>
    <x v="84"/>
    <n v="15"/>
    <s v="car_class_code"/>
    <s v=""/>
    <m/>
    <m/>
    <m/>
    <n v="15"/>
    <s v="CHARACTER"/>
    <n v="2"/>
    <n v="0"/>
    <s v="car_class_code                  "/>
    <s v="CHAR(2)                         "/>
    <s v="        car_class_code                  CHAR(2)                             NULL,"/>
  </r>
  <r>
    <x v="2"/>
    <x v="84"/>
    <n v="16"/>
    <s v="insurance_charges"/>
    <s v=""/>
    <m/>
    <m/>
    <m/>
    <n v="16"/>
    <s v="DECIMAL"/>
    <n v="12"/>
    <n v="2"/>
    <s v="insurance_charges               "/>
    <s v="DECIMAL(12,2)                   "/>
    <s v="        insurance_charges               DECIMAL(12,2)                       NULL,"/>
  </r>
  <r>
    <x v="2"/>
    <x v="84"/>
    <n v="17"/>
    <s v="daily_rental_rate"/>
    <s v=""/>
    <m/>
    <m/>
    <m/>
    <n v="17"/>
    <s v="DECIMAL"/>
    <n v="12"/>
    <n v="2"/>
    <s v="daily_rental_rate               "/>
    <s v="DECIMAL(12,2)                   "/>
    <s v="        daily_rental_rate               DECIMAL(12,2)                       NULL,"/>
  </r>
  <r>
    <x v="2"/>
    <x v="84"/>
    <n v="18"/>
    <s v="weekly_rental_rate"/>
    <s v=""/>
    <m/>
    <m/>
    <m/>
    <n v="18"/>
    <s v="DECIMAL"/>
    <n v="12"/>
    <n v="2"/>
    <s v="weekly_rental_rate              "/>
    <s v="DECIMAL(12,2)                   "/>
    <s v="        weekly_rental_rate              DECIMAL(12,2)                       NULL,"/>
  </r>
  <r>
    <x v="2"/>
    <x v="84"/>
    <n v="19"/>
    <s v="one_way_dropoff_charge"/>
    <s v=""/>
    <m/>
    <m/>
    <m/>
    <n v="19"/>
    <s v="DECIMAL"/>
    <n v="12"/>
    <n v="2"/>
    <s v="one_way_dropoff_charge          "/>
    <s v="DECIMAL(12,2)                   "/>
    <s v="        one_way_dropoff_charge          DECIMAL(12,2)                       NULL,"/>
  </r>
  <r>
    <x v="2"/>
    <x v="84"/>
    <n v="20"/>
    <s v="regular_mileage_charge"/>
    <s v=""/>
    <m/>
    <m/>
    <m/>
    <n v="20"/>
    <s v="DECIMAL"/>
    <n v="12"/>
    <n v="2"/>
    <s v="regular_mileage_charge          "/>
    <s v="DECIMAL(12,2)                   "/>
    <s v="        regular_mileage_charge          DECIMAL(12,2)                       NULL,"/>
  </r>
  <r>
    <x v="2"/>
    <x v="84"/>
    <n v="21"/>
    <s v="extra_mileage_charge"/>
    <s v=""/>
    <m/>
    <m/>
    <m/>
    <n v="21"/>
    <s v="DECIMAL"/>
    <n v="12"/>
    <n v="2"/>
    <s v="extra_mileage_charge            "/>
    <s v="DECIMAL(12,2)                   "/>
    <s v="        extra_mileage_charge            DECIMAL(12,2)                       NULL,"/>
  </r>
  <r>
    <x v="2"/>
    <x v="84"/>
    <n v="22"/>
    <s v="late_return_charge"/>
    <s v=""/>
    <m/>
    <m/>
    <m/>
    <n v="22"/>
    <s v="DECIMAL"/>
    <n v="12"/>
    <n v="2"/>
    <s v="late_return_charge              "/>
    <s v="DECIMAL(12,2)                   "/>
    <s v="        late_return_charge              DECIMAL(12,2)                       NULL,"/>
  </r>
  <r>
    <x v="2"/>
    <x v="84"/>
    <n v="23"/>
    <s v="fuel_charge"/>
    <s v=""/>
    <m/>
    <m/>
    <m/>
    <n v="23"/>
    <s v="DECIMAL"/>
    <n v="12"/>
    <n v="2"/>
    <s v="fuel_charge                     "/>
    <s v="DECIMAL(12,2)                   "/>
    <s v="        fuel_charge                     DECIMAL(12,2)                       NULL,"/>
  </r>
  <r>
    <x v="2"/>
    <x v="84"/>
    <n v="24"/>
    <s v="total_tax"/>
    <s v=""/>
    <m/>
    <m/>
    <m/>
    <n v="24"/>
    <s v="DECIMAL"/>
    <n v="19"/>
    <n v="4"/>
    <s v="total_tax                       "/>
    <s v="DECIMAL(19,4)                   "/>
    <s v="        total_tax                       DECIMAL(19,4)                       NULL,"/>
  </r>
  <r>
    <x v="2"/>
    <x v="84"/>
    <n v="25"/>
    <s v="last_activity_date"/>
    <s v=""/>
    <m/>
    <m/>
    <m/>
    <n v="25"/>
    <s v="TIMESTAMP"/>
    <n v="10"/>
    <n v="0"/>
    <s v="last_activity_date              "/>
    <s v="DATETIME2                       "/>
    <s v="        last_activity_date              DATETIME2                           NULL,"/>
  </r>
  <r>
    <x v="2"/>
    <x v="84"/>
    <n v="26"/>
    <s v="refresh_date"/>
    <s v="smalldatetime"/>
    <m/>
    <m/>
    <n v="0"/>
    <n v="26"/>
    <s v="TIMESTAMP"/>
    <n v="10"/>
    <n v="6"/>
    <s v="refresh_date                    "/>
    <s v="DATETIME2                       "/>
    <s v="        refresh_date                    DATETIME2                       NOT NULL,"/>
  </r>
  <r>
    <x v="2"/>
    <x v="85"/>
    <n v="0"/>
    <s v="card_key                      "/>
    <s v=""/>
    <n v="0"/>
    <n v="0"/>
    <n v="0"/>
    <n v="0"/>
    <s v="DECIMAL"/>
    <n v="18"/>
    <n v="0"/>
    <s v="card_key                        "/>
    <s v="DECIMAL(18,0)                   "/>
    <s v="        rowguid                     UNIQUEIDENTIFIER ROWGUIDCOL    NOT NULL DEFAULT NEWSEQUENTIALID(),_x000d_        version_number              ROWVERSION_x000d_    )_x000d_END TRY_x000d_BEGIN CATCH_x000d_    EXEC dbo.PrintError_x000d_    EXEC dbo.LogError_x000d_END CATCH_x000d__x000d_PRINT '-- pur.ec_card_accounting'_x000d_BEGIN TRY_x000d_    CREATE TABLE pur.ec_card_accounting_x000d_    (_x000d_        card_key                        DECIMAL(18,0)                   NOT NULL,"/>
  </r>
  <r>
    <x v="2"/>
    <x v="85"/>
    <n v="1"/>
    <s v="start_date                    "/>
    <s v="smalldatetime"/>
    <n v="4"/>
    <n v="0"/>
    <n v="1"/>
    <n v="1"/>
    <s v="TIMESTAMP"/>
    <n v="10"/>
    <n v="6"/>
    <s v="[start_date]                    "/>
    <s v="DATETIME2                       "/>
    <s v="        [start_date]                    DATETIME2                           NULL,"/>
  </r>
  <r>
    <x v="2"/>
    <x v="85"/>
    <n v="2"/>
    <s v="end_date                      "/>
    <s v="smalldatetime"/>
    <n v="4"/>
    <n v="0"/>
    <n v="1"/>
    <n v="2"/>
    <s v="DATE"/>
    <n v="4"/>
    <n v="0"/>
    <s v="end_date                        "/>
    <s v="DATE                            "/>
    <s v="        end_date                        DATE                                NULL,"/>
  </r>
  <r>
    <x v="2"/>
    <x v="85"/>
    <n v="3"/>
    <s v="account_index                 "/>
    <s v="char"/>
    <n v="10"/>
    <n v="0"/>
    <n v="0"/>
    <n v="3"/>
    <s v="CHARACTER"/>
    <n v="10"/>
    <n v="0"/>
    <s v="account_index                   "/>
    <s v="CHAR(10)                        "/>
    <s v="        account_index                   CHAR(10)                        NOT NULL,"/>
  </r>
  <r>
    <x v="2"/>
    <x v="85"/>
    <n v="4"/>
    <s v="fund_code                     "/>
    <s v="char"/>
    <n v="1"/>
    <n v="0"/>
    <n v="1"/>
    <n v="4"/>
    <s v="CHARACTER"/>
    <n v="6"/>
    <n v="0"/>
    <s v="fund_code                       "/>
    <s v="CHAR(6)                         "/>
    <s v="        fund_code                       CHAR(6)                             NULL,"/>
  </r>
  <r>
    <x v="2"/>
    <x v="85"/>
    <n v="5"/>
    <s v="organization_code             "/>
    <s v=" "/>
    <n v="0"/>
    <n v="0"/>
    <n v="0"/>
    <n v="5"/>
    <s v="VARCHAR"/>
    <n v="6"/>
    <n v="0"/>
    <s v="organization_code               "/>
    <s v="VARCHAR(6)                      "/>
    <s v="        organization_code               VARCHAR(6)                      NOT NULL,"/>
  </r>
  <r>
    <x v="2"/>
    <x v="85"/>
    <n v="6"/>
    <s v="program_code                  "/>
    <s v=""/>
    <n v="0"/>
    <n v="0"/>
    <n v="0"/>
    <n v="6"/>
    <s v="VARCHAR"/>
    <n v="6"/>
    <n v="0"/>
    <s v="program_code                    "/>
    <s v="VARCHAR(6)                      "/>
    <s v="        program_code                    VARCHAR(6)                      NOT NULL,"/>
  </r>
  <r>
    <x v="2"/>
    <x v="85"/>
    <n v="7"/>
    <s v="account_code                  "/>
    <s v=""/>
    <n v="0"/>
    <n v="0"/>
    <n v="0"/>
    <n v="7"/>
    <s v="VARCHAR"/>
    <n v="6"/>
    <n v="0"/>
    <s v="account_code                    "/>
    <s v="VARCHAR(6)                      "/>
    <s v="        account_code                    VARCHAR(6)                      NOT NULL,"/>
  </r>
  <r>
    <x v="2"/>
    <x v="85"/>
    <n v="8"/>
    <s v="location_code                 "/>
    <s v=""/>
    <n v="0"/>
    <n v="0"/>
    <n v="0"/>
    <n v="8"/>
    <s v="VARCHAR"/>
    <n v="6"/>
    <n v="0"/>
    <s v="location_code                   "/>
    <s v="VARCHAR(6)                      "/>
    <s v="        location_code                   VARCHAR(6)                      NOT NULL,"/>
  </r>
  <r>
    <x v="2"/>
    <x v="85"/>
    <n v="9"/>
    <s v="most_recent_flag              "/>
    <s v=""/>
    <n v="0"/>
    <n v="0"/>
    <n v="0"/>
    <n v="9"/>
    <s v="CHARACTER"/>
    <n v="1"/>
    <n v="0"/>
    <s v="most_recent_flag                "/>
    <s v="CHAR(1)                         "/>
    <s v="        most_recent_flag                CHAR(1)                         NOT NULL,"/>
  </r>
  <r>
    <x v="2"/>
    <x v="85"/>
    <n v="10"/>
    <s v="user_id                       "/>
    <s v="char"/>
    <n v="8"/>
    <m/>
    <n v="0"/>
    <n v="10"/>
    <s v="VARCHAR"/>
    <n v="8"/>
    <n v="0"/>
    <s v="user_id                         "/>
    <s v="VARCHAR(8)                      "/>
    <s v="        user_id                         VARCHAR(8)                      NOT NULL,"/>
  </r>
  <r>
    <x v="2"/>
    <x v="85"/>
    <n v="11"/>
    <s v="last_activity_date            "/>
    <s v=""/>
    <n v="0"/>
    <n v="0"/>
    <n v="0"/>
    <n v="11"/>
    <s v="TIMESTAMP"/>
    <n v="10"/>
    <n v="0"/>
    <s v="last_activity_date              "/>
    <s v="DATETIME2                       "/>
    <s v="        last_activity_date              DATETIME2                       NOT NULL,"/>
  </r>
  <r>
    <x v="2"/>
    <x v="85"/>
    <n v="12"/>
    <s v="refresh_date                  "/>
    <s v="smalldatetime"/>
    <m/>
    <m/>
    <n v="0"/>
    <n v="12"/>
    <s v="TIMESTAMP"/>
    <n v="10"/>
    <n v="6"/>
    <s v="refresh_date                    "/>
    <s v="DATETIME2                       "/>
    <s v="        refresh_date                    DATETIME2                       NOT NULL,"/>
  </r>
  <r>
    <x v="2"/>
    <x v="86"/>
    <n v="0"/>
    <s v="role_key                      "/>
    <s v=""/>
    <n v="0"/>
    <n v="0"/>
    <n v="0"/>
    <n v="0"/>
    <s v="DECIMAL"/>
    <n v="18"/>
    <n v="0"/>
    <s v="role_key                        "/>
    <s v="DECIMAL(18,0)                   "/>
    <s v="        rowguid                     UNIQUEIDENTIFIER ROWGUIDCOL    NOT NULL DEFAULT NEWSEQUENTIALID(),_x000d_        version_number              ROWVERSION_x000d_    )_x000d_END TRY_x000d_BEGIN CATCH_x000d_    EXEC dbo.PrintError_x000d_    EXEC dbo.LogError_x000d_END CATCH_x000d__x000d_PRINT '-- pur.ec_cardholder'_x000d_BEGIN TRY_x000d_    CREATE TABLE pur.ec_cardholder_x000d_    (_x000d_        role_key                        DECIMAL(18,0)                   NOT NULL,"/>
  </r>
  <r>
    <x v="2"/>
    <x v="86"/>
    <n v="1"/>
    <s v="person_key                    "/>
    <s v=""/>
    <n v="0"/>
    <n v="0"/>
    <n v="0"/>
    <n v="1"/>
    <s v="DECIMAL"/>
    <n v="18"/>
    <n v="0"/>
    <s v="person_key                      "/>
    <s v="DECIMAL(18,0)                   "/>
    <s v="        person_key                      DECIMAL(18,0)                   NOT NULL,"/>
  </r>
  <r>
    <x v="2"/>
    <x v="86"/>
    <n v="2"/>
    <s v="card_key                      "/>
    <s v=""/>
    <n v="0"/>
    <n v="0"/>
    <n v="0"/>
    <n v="2"/>
    <s v="DECIMAL"/>
    <n v="18"/>
    <n v="0"/>
    <s v="card_key                        "/>
    <s v="DECIMAL(18,0)                   "/>
    <s v="        card_key                        DECIMAL(18,0)                   NOT NULL,"/>
  </r>
  <r>
    <x v="2"/>
    <x v="86"/>
    <n v="3"/>
    <s v="workgroup_key                 "/>
    <s v=""/>
    <n v="0"/>
    <n v="0"/>
    <n v="0"/>
    <n v="3"/>
    <s v="DECIMAL"/>
    <n v="18"/>
    <n v="0"/>
    <s v="workgroup_key                   "/>
    <s v="DECIMAL(18,0)                   "/>
    <s v="        workgroup_key                   DECIMAL(18,0)                   NOT NULL,"/>
  </r>
  <r>
    <x v="2"/>
    <x v="86"/>
    <n v="4"/>
    <s v="description                   "/>
    <s v="char"/>
    <n v="35"/>
    <m/>
    <n v="0"/>
    <n v="4"/>
    <s v="VARCHAR"/>
    <n v="35"/>
    <n v="0"/>
    <s v="description                     "/>
    <s v="VARCHAR(35)                     "/>
    <s v="        description                     VARCHAR(35)                     NOT NULL,"/>
  </r>
  <r>
    <x v="2"/>
    <x v="86"/>
    <n v="5"/>
    <s v="campus_id                     "/>
    <s v=""/>
    <n v="0"/>
    <n v="0"/>
    <n v="1"/>
    <n v="5"/>
    <s v="VARCHAR"/>
    <n v="9"/>
    <n v="0"/>
    <s v="campus_id                       "/>
    <s v="VARCHAR(9)                      "/>
    <s v="        campus_id                       VARCHAR(9)                          NULL,"/>
  </r>
  <r>
    <x v="2"/>
    <x v="86"/>
    <n v="6"/>
    <s v="affiliate_id                  "/>
    <s v=" "/>
    <n v="0"/>
    <n v="0"/>
    <n v="1"/>
    <n v="6"/>
    <s v="DECIMAL"/>
    <n v="18"/>
    <n v="0"/>
    <s v="affiliate_id                    "/>
    <s v="DECIMAL(18,0)                   "/>
    <s v="        affiliate_id                    DECIMAL(18,0)                       NULL,"/>
  </r>
  <r>
    <x v="2"/>
    <x v="86"/>
    <n v="7"/>
    <s v="card_name                     "/>
    <s v=""/>
    <n v="0"/>
    <n v="0"/>
    <n v="0"/>
    <n v="7"/>
    <s v="VARCHAR"/>
    <n v="24"/>
    <n v="0"/>
    <s v="card_name                       "/>
    <s v="VARCHAR(24)                     "/>
    <s v="        card_name                       VARCHAR(24)                     NOT NULL,"/>
  </r>
  <r>
    <x v="2"/>
    <x v="86"/>
    <n v="8"/>
    <s v="name_comp                     "/>
    <s v=""/>
    <n v="0"/>
    <n v="0"/>
    <n v="0"/>
    <n v="8"/>
    <s v="VARCHAR"/>
    <n v="26"/>
    <n v="0"/>
    <s v="name_comp                       "/>
    <s v="VARCHAR(26)                     "/>
    <s v="        name_comp                       VARCHAR(26)                     NOT NULL,"/>
  </r>
  <r>
    <x v="2"/>
    <x v="86"/>
    <n v="9"/>
    <s v="ecch_orig_training_date       "/>
    <s v=""/>
    <n v="0"/>
    <n v="0"/>
    <n v="1"/>
    <n v="9"/>
    <s v="DATE"/>
    <n v="4"/>
    <n v="0"/>
    <s v="ecch_orig_training_date         "/>
    <s v="DATE                            "/>
    <s v="        ecch_orig_training_date         DATE                                NULL,"/>
  </r>
  <r>
    <x v="2"/>
    <x v="86"/>
    <n v="10"/>
    <s v="ecch_training_date            "/>
    <s v=""/>
    <n v="0"/>
    <n v="0"/>
    <n v="1"/>
    <n v="10"/>
    <s v="DATE"/>
    <n v="4"/>
    <n v="0"/>
    <s v="ecch_training_date              "/>
    <s v="DATE                            "/>
    <s v="        ecch_training_date              DATE                                NULL,"/>
  </r>
  <r>
    <x v="2"/>
    <x v="86"/>
    <n v="11"/>
    <s v="home_department_code          "/>
    <s v="char"/>
    <n v="4"/>
    <n v="0"/>
    <n v="1"/>
    <n v="11"/>
    <s v="VARCHAR"/>
    <n v="6"/>
    <n v="0"/>
    <s v="home_department_code            "/>
    <s v="VARCHAR(6)                      "/>
    <s v="        home_department_code            VARCHAR(6)                          NULL,"/>
  </r>
  <r>
    <x v="2"/>
    <x v="86"/>
    <n v="12"/>
    <s v="name_salutary                 "/>
    <s v=""/>
    <n v="0"/>
    <n v="0"/>
    <n v="0"/>
    <n v="12"/>
    <s v="VARCHAR"/>
    <n v="60"/>
    <n v="0"/>
    <s v="name_salutary                   "/>
    <s v="VARCHAR(60)                     "/>
    <s v="        name_salutary                   VARCHAR(60)                     NOT NULL,"/>
  </r>
  <r>
    <x v="2"/>
    <x v="86"/>
    <n v="13"/>
    <s v="organization_name             "/>
    <s v="char"/>
    <n v="6"/>
    <m/>
    <n v="1"/>
    <n v="13"/>
    <s v="VARCHAR"/>
    <n v="60"/>
    <n v="0"/>
    <s v="organization_name               "/>
    <s v="VARCHAR(60)                     "/>
    <s v="        organization_name               VARCHAR(60)                         NULL,"/>
  </r>
  <r>
    <x v="2"/>
    <x v="86"/>
    <n v="14"/>
    <s v="mail_drop                     "/>
    <s v=""/>
    <n v="0"/>
    <n v="0"/>
    <n v="1"/>
    <n v="14"/>
    <s v="VARCHAR"/>
    <n v="6"/>
    <n v="0"/>
    <s v="mail_drop                       "/>
    <s v="VARCHAR(6)                      "/>
    <s v="        mail_drop                       VARCHAR(6)                          NULL,"/>
  </r>
  <r>
    <x v="2"/>
    <x v="86"/>
    <n v="15"/>
    <s v="employee_id                   "/>
    <s v=" "/>
    <n v="0"/>
    <n v="0"/>
    <n v="1"/>
    <n v="15"/>
    <s v="VARCHAR"/>
    <n v="9"/>
    <n v="0"/>
    <s v="employee_id                     "/>
    <s v="VARCHAR(9)                      "/>
    <s v="        employee_id                     VARCHAR(9)                          NULL,"/>
  </r>
  <r>
    <x v="2"/>
    <x v="86"/>
    <n v="16"/>
    <s v="emp_status_cd                 "/>
    <s v="char"/>
    <n v="1"/>
    <n v="0"/>
    <n v="1"/>
    <n v="16"/>
    <s v="VARCHAR"/>
    <n v="1"/>
    <n v="0"/>
    <s v="emp_status_cd                   "/>
    <s v="VARCHAR(1)                      "/>
    <s v="        emp_status_cd                   VARCHAR(1)                          NULL,"/>
  </r>
  <r>
    <x v="2"/>
    <x v="86"/>
    <n v="17"/>
    <s v="organization                  "/>
    <s v="char"/>
    <n v="6"/>
    <m/>
    <n v="1"/>
    <n v="17"/>
    <s v="CHARACTER"/>
    <n v="6"/>
    <n v="0"/>
    <s v="organization                    "/>
    <s v="CHAR(6)                         "/>
    <s v="        organization                    CHAR(6)                             NULL,"/>
  </r>
  <r>
    <x v="2"/>
    <x v="86"/>
    <n v="18"/>
    <s v="card_number_suffix            "/>
    <s v=""/>
    <n v="0"/>
    <n v="0"/>
    <n v="1"/>
    <n v="18"/>
    <s v="VARCHAR"/>
    <n v="4"/>
    <n v="0"/>
    <s v="card_number_suffix              "/>
    <s v="VARCHAR(4)                      "/>
    <s v="        card_number_suffix              VARCHAR(4)                          NULL,"/>
  </r>
  <r>
    <x v="2"/>
    <x v="86"/>
    <n v="19"/>
    <s v="date_issued                   "/>
    <s v=""/>
    <n v="0"/>
    <n v="0"/>
    <n v="1"/>
    <n v="19"/>
    <s v="TIMESTAMP"/>
    <n v="10"/>
    <n v="6"/>
    <s v="date_issued                     "/>
    <s v="DATETIME2                       "/>
    <s v="        date_issued                     DATETIME2                           NULL,"/>
  </r>
  <r>
    <x v="2"/>
    <x v="86"/>
    <n v="20"/>
    <s v="status                        "/>
    <s v=""/>
    <n v="0"/>
    <n v="0"/>
    <n v="0"/>
    <n v="20"/>
    <s v="CHARACTER"/>
    <n v="1"/>
    <n v="0"/>
    <s v="[status]                        "/>
    <s v="CHAR(1)                         "/>
    <s v="        [status]                        CHAR(1)                         NOT NULL,"/>
  </r>
  <r>
    <x v="2"/>
    <x v="86"/>
    <n v="21"/>
    <s v="expiration_month              "/>
    <s v=""/>
    <n v="0"/>
    <n v="0"/>
    <n v="1"/>
    <n v="21"/>
    <s v="VARCHAR"/>
    <n v="2"/>
    <n v="0"/>
    <s v="expiration_month                "/>
    <s v="VARCHAR(2)                      "/>
    <s v="        expiration_month                VARCHAR(2)                          NULL,"/>
  </r>
  <r>
    <x v="2"/>
    <x v="86"/>
    <n v="22"/>
    <s v="expiration_year               "/>
    <s v=""/>
    <n v="0"/>
    <n v="0"/>
    <n v="1"/>
    <n v="22"/>
    <s v="VARCHAR"/>
    <n v="2"/>
    <n v="0"/>
    <s v="expiration_year                 "/>
    <s v="VARCHAR(2)                      "/>
    <s v="        expiration_year                 VARCHAR(2)                          NULL,"/>
  </r>
  <r>
    <x v="2"/>
    <x v="86"/>
    <n v="23"/>
    <s v="mcc_group                     "/>
    <s v=""/>
    <n v="0"/>
    <n v="0"/>
    <n v="0"/>
    <n v="23"/>
    <s v="VARCHAR"/>
    <n v="6"/>
    <n v="0"/>
    <s v="mcc_group                       "/>
    <s v="VARCHAR(6)                      "/>
    <s v="        mcc_group                       VARCHAR(6)                      NOT NULL,"/>
  </r>
  <r>
    <x v="2"/>
    <x v="86"/>
    <n v="24"/>
    <s v="campus_mail_code              "/>
    <s v="char"/>
    <n v="5"/>
    <n v="0"/>
    <n v="1"/>
    <n v="24"/>
    <s v="VARCHAR"/>
    <n v="5"/>
    <n v="0"/>
    <s v="campus_mail_code                "/>
    <s v="VARCHAR(5)                      "/>
    <s v="        campus_mail_code                VARCHAR(5)                          NULL,"/>
  </r>
  <r>
    <x v="2"/>
    <x v="86"/>
    <n v="25"/>
    <s v="email_address                 "/>
    <s v="char"/>
    <n v="28"/>
    <m/>
    <n v="1"/>
    <n v="25"/>
    <s v="VARCHAR"/>
    <n v="40"/>
    <n v="0"/>
    <s v="email_address                   "/>
    <s v="VARCHAR(40)                     "/>
    <s v="        email_address                   VARCHAR(40)                         NULL,"/>
  </r>
  <r>
    <x v="2"/>
    <x v="86"/>
    <n v="26"/>
    <s v="phone_number                  "/>
    <s v="none"/>
    <n v="20"/>
    <n v="0"/>
    <n v="1"/>
    <n v="26"/>
    <s v="VARCHAR"/>
    <n v="20"/>
    <n v="0"/>
    <s v="phone_number                    "/>
    <s v="VARCHAR(20)                     "/>
    <s v="        phone_number                    VARCHAR(20)                         NULL,"/>
  </r>
  <r>
    <x v="2"/>
    <x v="86"/>
    <n v="27"/>
    <s v="embossed_text                 "/>
    <s v=""/>
    <n v="0"/>
    <n v="0"/>
    <n v="1"/>
    <n v="27"/>
    <s v="VARCHAR"/>
    <n v="24"/>
    <n v="0"/>
    <s v="embossed_text                   "/>
    <s v="VARCHAR(24)                     "/>
    <s v="        embossed_text                   VARCHAR(24)                         NULL,"/>
  </r>
  <r>
    <x v="2"/>
    <x v="86"/>
    <n v="28"/>
    <s v="first_used_date               "/>
    <s v=""/>
    <n v="0"/>
    <n v="0"/>
    <n v="1"/>
    <n v="28"/>
    <s v="DATE"/>
    <n v="4"/>
    <n v="0"/>
    <s v="first_used_date                 "/>
    <s v="DATE                            "/>
    <s v="        first_used_date                 DATE                                NULL,"/>
  </r>
  <r>
    <x v="2"/>
    <x v="86"/>
    <n v="29"/>
    <s v="last_used_date                "/>
    <s v=""/>
    <n v="0"/>
    <n v="0"/>
    <n v="1"/>
    <n v="29"/>
    <s v="DATE"/>
    <n v="4"/>
    <n v="0"/>
    <s v="last_used_date                  "/>
    <s v="DATE                            "/>
    <s v="        last_used_date                  DATE                                NULL,"/>
  </r>
  <r>
    <x v="2"/>
    <x v="86"/>
    <n v="30"/>
    <s v="cancellation_date             "/>
    <s v=""/>
    <n v="0"/>
    <n v="0"/>
    <n v="1"/>
    <n v="30"/>
    <s v="DATE"/>
    <n v="4"/>
    <n v="0"/>
    <s v="cancellation_date               "/>
    <s v="DATE                            "/>
    <s v="        cancellation_date               DATE                                NULL,"/>
  </r>
  <r>
    <x v="2"/>
    <x v="86"/>
    <n v="31"/>
    <s v="department_name               "/>
    <s v=""/>
    <n v="0"/>
    <n v="0"/>
    <n v="1"/>
    <n v="31"/>
    <s v="VARCHAR"/>
    <n v="35"/>
    <n v="0"/>
    <s v="department_name                 "/>
    <s v="VARCHAR(35)                     "/>
    <s v="        department_name                 VARCHAR(35)                         NULL,"/>
  </r>
  <r>
    <x v="2"/>
    <x v="86"/>
    <n v="32"/>
    <s v="cancelled_by                  "/>
    <s v=""/>
    <n v="0"/>
    <n v="0"/>
    <n v="1"/>
    <n v="32"/>
    <s v="VARCHAR"/>
    <n v="35"/>
    <n v="0"/>
    <s v="cancelled_by                    "/>
    <s v="VARCHAR(35)                     "/>
    <s v="        cancelled_by                    VARCHAR(35)                         NULL,"/>
  </r>
  <r>
    <x v="2"/>
    <x v="86"/>
    <n v="33"/>
    <s v="user_id                       "/>
    <s v="char"/>
    <n v="8"/>
    <m/>
    <n v="0"/>
    <n v="33"/>
    <s v="VARCHAR"/>
    <n v="8"/>
    <n v="0"/>
    <s v="user_id                         "/>
    <s v="VARCHAR(8)                      "/>
    <s v="        user_id                         VARCHAR(8)                      NOT NULL,"/>
  </r>
  <r>
    <x v="2"/>
    <x v="86"/>
    <n v="34"/>
    <s v="last_activity_date            "/>
    <s v=""/>
    <n v="0"/>
    <n v="0"/>
    <n v="0"/>
    <n v="34"/>
    <s v="TIMESTAMP"/>
    <n v="10"/>
    <n v="0"/>
    <s v="last_activity_date              "/>
    <s v="DATETIME2                       "/>
    <s v="        last_activity_date              DATETIME2                       NOT NULL,"/>
  </r>
  <r>
    <x v="2"/>
    <x v="86"/>
    <n v="35"/>
    <s v="refresh_date                  "/>
    <s v="smalldatetime"/>
    <m/>
    <m/>
    <n v="0"/>
    <n v="35"/>
    <s v="TIMESTAMP"/>
    <n v="10"/>
    <n v="6"/>
    <s v="refresh_date                    "/>
    <s v="DATETIME2                       "/>
    <s v="        refresh_date                    DATETIME2                       NOT NULL,"/>
  </r>
  <r>
    <x v="2"/>
    <x v="86"/>
    <n v="36"/>
    <s v="CARD_TYPE_DESCRIPTION"/>
    <m/>
    <m/>
    <m/>
    <m/>
    <n v="36"/>
    <s v="VARCHAR"/>
    <n v="50"/>
    <n v="0"/>
    <s v="CARD_TYPE_DESCRIPTION           "/>
    <s v="VARCHAR(50)                     "/>
    <s v="        CARD_TYPE_DESCRIPTION           VARCHAR(50)                         NULL,"/>
  </r>
  <r>
    <x v="2"/>
    <x v="86"/>
    <n v="37"/>
    <s v="REPORTING_HIERARCHY"/>
    <m/>
    <m/>
    <m/>
    <m/>
    <n v="37"/>
    <s v="VARCHAR"/>
    <n v="5"/>
    <n v="0"/>
    <s v="REPORTING_HIERARCHY             "/>
    <s v="VARCHAR(5)                      "/>
    <s v="        REPORTING_HIERARCHY             VARCHAR(5)                          NULL,"/>
  </r>
  <r>
    <x v="2"/>
    <x v="86"/>
    <n v="38"/>
    <s v="BUYER_CODE"/>
    <m/>
    <m/>
    <m/>
    <m/>
    <n v="38"/>
    <s v="VARCHAR"/>
    <n v="6"/>
    <n v="0"/>
    <s v="BUYER_CODE                      "/>
    <s v="VARCHAR(6)                      "/>
    <s v="        BUYER_CODE                      VARCHAR(6)                          NULL,"/>
  </r>
  <r>
    <x v="2"/>
    <x v="86"/>
    <n v="39"/>
    <s v="CREDIT_LIMIT"/>
    <m/>
    <m/>
    <m/>
    <m/>
    <n v="39"/>
    <s v="DECIMAL"/>
    <n v="8"/>
    <n v="0"/>
    <s v="CREDIT_LIMIT                    "/>
    <s v="DECIMAL(8,0)                    "/>
    <s v="        CREDIT_LIMIT                    DECIMAL(8,0)                        NULL,"/>
  </r>
  <r>
    <x v="2"/>
    <x v="86"/>
    <n v="40"/>
    <s v="SINGLE_PURCHASE_LIMIT"/>
    <m/>
    <m/>
    <m/>
    <m/>
    <n v="40"/>
    <s v="DECIMAL"/>
    <n v="8"/>
    <n v="0"/>
    <s v="SINGLE_PURCHASE_LIMIT           "/>
    <s v="DECIMAL(8,0)                    "/>
    <s v="        SINGLE_PURCHASE_LIMIT           DECIMAL(8,0)                        NULL,"/>
  </r>
  <r>
    <x v="2"/>
    <x v="86"/>
    <n v="41"/>
    <s v="AUTHORIZATIONS_PER_DAY"/>
    <m/>
    <m/>
    <m/>
    <m/>
    <n v="41"/>
    <s v="DECIMAL"/>
    <n v="3"/>
    <n v="0"/>
    <s v="AUTHORIZATIONS_PER_DAY          "/>
    <s v="DECIMAL(3,0)                    "/>
    <s v="        AUTHORIZATIONS_PER_DAY          DECIMAL(3,0)                        NULL,"/>
  </r>
  <r>
    <x v="2"/>
    <x v="86"/>
    <n v="42"/>
    <s v="TRANSACTIONS_PER_CYCLE"/>
    <m/>
    <m/>
    <m/>
    <m/>
    <n v="42"/>
    <s v="DECIMAL"/>
    <n v="4"/>
    <n v="0"/>
    <s v="TRANSACTIONS_PER_CYCLE          "/>
    <s v="DECIMAL(4,0)                    "/>
    <s v="        TRANSACTIONS_PER_CYCLE          DECIMAL(4,0)                        NULL,"/>
  </r>
  <r>
    <x v="2"/>
    <x v="87"/>
    <n v="0"/>
    <s v="role_key                      "/>
    <s v=""/>
    <n v="0"/>
    <n v="0"/>
    <n v="0"/>
    <n v="0"/>
    <s v="DECIMAL"/>
    <n v="18"/>
    <n v="0"/>
    <s v="role_key                        "/>
    <s v="DECIMAL(18,0)                   "/>
    <s v="        rowguid                     UNIQUEIDENTIFIER ROWGUIDCOL    NOT NULL DEFAULT NEWSEQUENTIALID(),_x000d_        version_number              ROWVERSION_x000d_    )_x000d_END TRY_x000d_BEGIN CATCH_x000d_    EXEC dbo.PrintError_x000d_    EXEC dbo.LogError_x000d_END CATCH_x000d__x000d_PRINT '-- pur.ec_department_administrator'_x000d_BEGIN TRY_x000d_    CREATE TABLE pur.ec_department_administrator_x000d_    (_x000d_        role_key                        DECIMAL(18,0)                   NOT NULL,"/>
  </r>
  <r>
    <x v="2"/>
    <x v="87"/>
    <n v="1"/>
    <s v="person_key                    "/>
    <s v=""/>
    <n v="0"/>
    <n v="0"/>
    <n v="0"/>
    <n v="1"/>
    <s v="DECIMAL"/>
    <n v="18"/>
    <n v="0"/>
    <s v="person_key                      "/>
    <s v="DECIMAL(18,0)                   "/>
    <s v="        person_key                      DECIMAL(18,0)                   NOT NULL,"/>
  </r>
  <r>
    <x v="2"/>
    <x v="87"/>
    <n v="2"/>
    <s v="workgroup_key                 "/>
    <s v=""/>
    <n v="0"/>
    <n v="0"/>
    <n v="0"/>
    <n v="2"/>
    <s v="DECIMAL"/>
    <n v="18"/>
    <n v="0"/>
    <s v="workgroup_key                   "/>
    <s v="DECIMAL(18,0)                   "/>
    <s v="        workgroup_key                   DECIMAL(18,0)                   NOT NULL,"/>
  </r>
  <r>
    <x v="2"/>
    <x v="87"/>
    <n v="3"/>
    <s v="description                   "/>
    <s v="char"/>
    <n v="35"/>
    <m/>
    <n v="0"/>
    <n v="3"/>
    <s v="VARCHAR"/>
    <n v="35"/>
    <n v="0"/>
    <s v="description                     "/>
    <s v="VARCHAR(35)                     "/>
    <s v="        description                     VARCHAR(35)                     NOT NULL,"/>
  </r>
  <r>
    <x v="2"/>
    <x v="87"/>
    <n v="4"/>
    <s v="campus_id                     "/>
    <s v=""/>
    <n v="0"/>
    <n v="0"/>
    <n v="0"/>
    <n v="4"/>
    <s v="VARCHAR"/>
    <n v="9"/>
    <n v="0"/>
    <s v="campus_id                       "/>
    <s v="VARCHAR(9)                      "/>
    <s v="        campus_id                       VARCHAR(9)                      NOT NULL,"/>
  </r>
  <r>
    <x v="2"/>
    <x v="87"/>
    <n v="5"/>
    <s v="affiliate_id                  "/>
    <s v=" "/>
    <n v="0"/>
    <n v="0"/>
    <n v="0"/>
    <n v="5"/>
    <s v="DECIMAL"/>
    <n v="18"/>
    <n v="0"/>
    <s v="affiliate_id                    "/>
    <s v="DECIMAL(18,0)                   "/>
    <s v="        affiliate_id                    DECIMAL(18,0)                   NOT NULL,"/>
  </r>
  <r>
    <x v="2"/>
    <x v="87"/>
    <n v="6"/>
    <s v="card_name                     "/>
    <s v=""/>
    <n v="0"/>
    <n v="0"/>
    <n v="0"/>
    <n v="6"/>
    <s v="VARCHAR"/>
    <n v="24"/>
    <n v="0"/>
    <s v="card_name                       "/>
    <s v="VARCHAR(24)                     "/>
    <s v="        card_name                       VARCHAR(24)                     NOT NULL,"/>
  </r>
  <r>
    <x v="2"/>
    <x v="87"/>
    <n v="7"/>
    <s v="name_comp                     "/>
    <s v=""/>
    <n v="0"/>
    <n v="0"/>
    <n v="0"/>
    <n v="7"/>
    <s v="VARCHAR"/>
    <n v="26"/>
    <n v="0"/>
    <s v="name_comp                       "/>
    <s v="VARCHAR(26)                     "/>
    <s v="        name_comp                       VARCHAR(26)                     NOT NULL,"/>
  </r>
  <r>
    <x v="2"/>
    <x v="87"/>
    <n v="8"/>
    <s v="ecda_training_date            "/>
    <s v=""/>
    <n v="0"/>
    <n v="0"/>
    <n v="0"/>
    <n v="8"/>
    <s v="DATE"/>
    <n v="4"/>
    <n v="0"/>
    <s v="ecda_training_date              "/>
    <s v="DATE                            "/>
    <s v="        ecda_training_date              DATE                            NOT NULL,"/>
  </r>
  <r>
    <x v="2"/>
    <x v="87"/>
    <n v="9"/>
    <s v="home_department_code          "/>
    <s v="char"/>
    <n v="4"/>
    <n v="0"/>
    <n v="0"/>
    <n v="9"/>
    <s v="VARCHAR"/>
    <n v="6"/>
    <n v="0"/>
    <s v="home_department_code            "/>
    <s v="VARCHAR(6)                      "/>
    <s v="        home_department_code            VARCHAR(6)                      NOT NULL,"/>
  </r>
  <r>
    <x v="2"/>
    <x v="87"/>
    <n v="10"/>
    <s v="name_salutary                 "/>
    <s v=""/>
    <n v="0"/>
    <n v="0"/>
    <n v="0"/>
    <n v="10"/>
    <s v="VARCHAR"/>
    <n v="60"/>
    <n v="0"/>
    <s v="name_salutary                   "/>
    <s v="VARCHAR(60)                     "/>
    <s v="        name_salutary                   VARCHAR(60)                     NOT NULL,"/>
  </r>
  <r>
    <x v="2"/>
    <x v="87"/>
    <n v="11"/>
    <s v="email_address                 "/>
    <s v="char"/>
    <n v="28"/>
    <m/>
    <n v="0"/>
    <n v="11"/>
    <s v="VARCHAR"/>
    <n v="40"/>
    <n v="0"/>
    <s v="email_address                   "/>
    <s v="VARCHAR(40)                     "/>
    <s v="        email_address                   VARCHAR(40)                     NOT NULL,"/>
  </r>
  <r>
    <x v="2"/>
    <x v="87"/>
    <n v="12"/>
    <s v="phone_number                  "/>
    <s v="none"/>
    <n v="0"/>
    <n v="0"/>
    <n v="0"/>
    <n v="12"/>
    <s v="VARCHAR"/>
    <n v="20"/>
    <n v="0"/>
    <s v="phone_number                    "/>
    <s v="VARCHAR(20)                     "/>
    <s v="        phone_number                    VARCHAR(20)                     NOT NULL,"/>
  </r>
  <r>
    <x v="2"/>
    <x v="87"/>
    <n v="13"/>
    <s v="mail_drop                     "/>
    <s v=""/>
    <n v="0"/>
    <n v="0"/>
    <n v="0"/>
    <n v="13"/>
    <s v="VARCHAR"/>
    <n v="6"/>
    <n v="0"/>
    <s v="mail_drop                       "/>
    <s v="VARCHAR(6)                      "/>
    <s v="        mail_drop                       VARCHAR(6)                      NOT NULL,"/>
  </r>
  <r>
    <x v="2"/>
    <x v="87"/>
    <n v="14"/>
    <s v="employee_id                   "/>
    <s v=" "/>
    <n v="0"/>
    <n v="0"/>
    <n v="0"/>
    <n v="14"/>
    <s v="VARCHAR"/>
    <n v="9"/>
    <n v="0"/>
    <s v="employee_id                     "/>
    <s v="VARCHAR(9)                      "/>
    <s v="        employee_id                     VARCHAR(9)                      NOT NULL,"/>
  </r>
  <r>
    <x v="2"/>
    <x v="87"/>
    <n v="15"/>
    <s v="emp_status_cd                 "/>
    <s v=""/>
    <n v="0"/>
    <n v="0"/>
    <n v="0"/>
    <n v="15"/>
    <s v="VARCHAR"/>
    <n v="1"/>
    <n v="0"/>
    <s v="emp_status_cd                   "/>
    <s v="VARCHAR(1)                      "/>
    <s v="        emp_status_cd                   VARCHAR(1)                      NOT NULL,"/>
  </r>
  <r>
    <x v="2"/>
    <x v="87"/>
    <n v="16"/>
    <s v="user_id                       "/>
    <s v="char"/>
    <n v="8"/>
    <m/>
    <n v="0"/>
    <n v="16"/>
    <s v="VARCHAR"/>
    <n v="8"/>
    <n v="0"/>
    <s v="user_id                         "/>
    <s v="VARCHAR(8)                      "/>
    <s v="        user_id                         VARCHAR(8)                      NOT NULL,"/>
  </r>
  <r>
    <x v="2"/>
    <x v="87"/>
    <n v="17"/>
    <s v="last_activity_date            "/>
    <s v=""/>
    <n v="0"/>
    <n v="0"/>
    <n v="0"/>
    <n v="17"/>
    <s v="TIMESTAMP"/>
    <n v="10"/>
    <n v="0"/>
    <s v="last_activity_date              "/>
    <s v="DATETIME2                       "/>
    <s v="        last_activity_date              DATETIME2                       NOT NULL,"/>
  </r>
  <r>
    <x v="2"/>
    <x v="87"/>
    <n v="18"/>
    <s v="refresh_date                  "/>
    <s v="smalldatetime"/>
    <m/>
    <m/>
    <n v="0"/>
    <n v="18"/>
    <s v="TIMESTAMP"/>
    <n v="10"/>
    <n v="6"/>
    <s v="refresh_date                    "/>
    <s v="DATETIME2                       "/>
    <s v="        refresh_date                    DATETIME2                       NOT NULL,"/>
  </r>
  <r>
    <x v="2"/>
    <x v="88"/>
    <n v="0"/>
    <s v="import_id"/>
    <s v=""/>
    <m/>
    <m/>
    <m/>
    <n v="0"/>
    <s v="VARCHAR"/>
    <n v="10"/>
    <n v="0"/>
    <s v="import_id                       "/>
    <s v="VARCHAR(10)                     "/>
    <s v="        rowguid                     UNIQUEIDENTIFIER ROWGUIDCOL    NOT NULL DEFAULT NEWSEQUENTIALID(),_x000d_        version_number              ROWVERSION_x000d_    )_x000d_END TRY_x000d_BEGIN CATCH_x000d_    EXEC dbo.PrintError_x000d_    EXEC dbo.LogError_x000d_END CATCH_x000d__x000d_PRINT '-- pur.ec_import_control'_x000d_BEGIN TRY_x000d_    CREATE TABLE pur.ec_import_control_x000d_    (_x000d_        import_id                       VARCHAR(10)                         NULL,"/>
  </r>
  <r>
    <x v="2"/>
    <x v="88"/>
    <n v="1"/>
    <s v="import_file_name"/>
    <s v=""/>
    <m/>
    <m/>
    <m/>
    <n v="1"/>
    <s v="VARCHAR"/>
    <n v="255"/>
    <n v="0"/>
    <s v="import_file_name                "/>
    <s v="VARCHAR(255)                    "/>
    <s v="        import_file_name                VARCHAR(255)                        NULL,"/>
  </r>
  <r>
    <x v="2"/>
    <x v="88"/>
    <n v="2"/>
    <s v="import_total_debits"/>
    <s v=""/>
    <m/>
    <m/>
    <m/>
    <n v="2"/>
    <s v="DECIMAL"/>
    <n v="19"/>
    <n v="4"/>
    <s v="import_total_debits             "/>
    <s v="DECIMAL(19,4)                   "/>
    <s v="        import_total_debits             DECIMAL(19,4)                       NULL,"/>
  </r>
  <r>
    <x v="2"/>
    <x v="88"/>
    <n v="3"/>
    <s v="import_total_credits"/>
    <s v=""/>
    <m/>
    <m/>
    <m/>
    <n v="3"/>
    <s v="DECIMAL"/>
    <n v="19"/>
    <n v="4"/>
    <s v="import_total_credits            "/>
    <s v="DECIMAL(19,4)                   "/>
    <s v="        import_total_credits            DECIMAL(19,4)                       NULL,"/>
  </r>
  <r>
    <x v="2"/>
    <x v="88"/>
    <n v="4"/>
    <s v="import_date"/>
    <s v=""/>
    <m/>
    <m/>
    <m/>
    <n v="4"/>
    <s v="TIMESTAMP"/>
    <n v="10"/>
    <n v="6"/>
    <s v="import_date                     "/>
    <s v="DATETIME2                       "/>
    <s v="        import_date                     DATETIME2                           NULL,"/>
  </r>
  <r>
    <x v="2"/>
    <x v="88"/>
    <n v="5"/>
    <s v="import_type_02_count"/>
    <s v=""/>
    <m/>
    <m/>
    <m/>
    <n v="5"/>
    <s v="DECIMAL"/>
    <n v="6"/>
    <n v="0"/>
    <s v="import_type_02_count            "/>
    <s v="DECIMAL(6,0)                    "/>
    <s v="        import_type_02_count            DECIMAL(6,0)                        NULL,"/>
  </r>
  <r>
    <x v="2"/>
    <x v="88"/>
    <n v="6"/>
    <s v="import_type_05_count"/>
    <s v="none"/>
    <n v="0"/>
    <n v="0"/>
    <n v="0"/>
    <n v="6"/>
    <s v="DECIMAL"/>
    <n v="6"/>
    <n v="0"/>
    <s v="import_type_05_count            "/>
    <s v="DECIMAL(6,0)                    "/>
    <s v="        import_type_05_count            DECIMAL(6,0)                    NOT NULL,"/>
  </r>
  <r>
    <x v="2"/>
    <x v="88"/>
    <n v="7"/>
    <s v="import_type_50_count"/>
    <s v=""/>
    <m/>
    <m/>
    <m/>
    <n v="7"/>
    <s v="DECIMAL"/>
    <n v="6"/>
    <n v="0"/>
    <s v="import_type_50_count            "/>
    <s v="DECIMAL(6,0)                    "/>
    <s v="        import_type_50_count            DECIMAL(6,0)                        NULL,"/>
  </r>
  <r>
    <x v="2"/>
    <x v="88"/>
    <n v="8"/>
    <s v="import_status                 "/>
    <s v=""/>
    <n v="0"/>
    <n v="0"/>
    <n v="0"/>
    <n v="8"/>
    <s v="CHARACTER"/>
    <n v="1"/>
    <n v="0"/>
    <s v="import_status                   "/>
    <s v="CHAR(1)                         "/>
    <s v="        import_status                   CHAR(1)                         NOT NULL,"/>
  </r>
  <r>
    <x v="2"/>
    <x v="88"/>
    <n v="9"/>
    <s v="import_edit_date"/>
    <s v=""/>
    <m/>
    <m/>
    <m/>
    <n v="9"/>
    <s v="TIMESTAMP"/>
    <n v="10"/>
    <n v="6"/>
    <s v="import_edit_date                "/>
    <s v="DATETIME2                       "/>
    <s v="        import_edit_date                DATETIME2                           NULL,"/>
  </r>
  <r>
    <x v="2"/>
    <x v="88"/>
    <n v="10"/>
    <s v="import_load_date              "/>
    <s v=""/>
    <m/>
    <m/>
    <m/>
    <n v="10"/>
    <s v="TIMESTAMP"/>
    <n v="10"/>
    <n v="6"/>
    <s v="import_load_date                "/>
    <s v="DATETIME2                       "/>
    <s v="        import_load_date                DATETIME2                           NULL,"/>
  </r>
  <r>
    <x v="2"/>
    <x v="88"/>
    <n v="11"/>
    <s v="import_notify_date            "/>
    <s v=""/>
    <n v="0"/>
    <n v="0"/>
    <n v="0"/>
    <n v="11"/>
    <s v="TIMESTAMP"/>
    <n v="10"/>
    <n v="6"/>
    <s v="import_notify_date              "/>
    <s v="DATETIME2                       "/>
    <s v="        import_notify_date              DATETIME2                       NOT NULL,"/>
  </r>
  <r>
    <x v="2"/>
    <x v="88"/>
    <n v="12"/>
    <s v="payment_document_number"/>
    <s v=""/>
    <m/>
    <m/>
    <m/>
    <n v="12"/>
    <s v="VARCHAR"/>
    <n v="8"/>
    <n v="0"/>
    <s v="payment_document_number         "/>
    <s v="VARCHAR(8)                      "/>
    <s v="        payment_document_number         VARCHAR(8)                          NULL,"/>
  </r>
  <r>
    <x v="2"/>
    <x v="88"/>
    <n v="13"/>
    <s v="payment_amount"/>
    <s v=""/>
    <n v="0"/>
    <n v="0"/>
    <n v="0"/>
    <n v="13"/>
    <s v="DECIMAL"/>
    <n v="19"/>
    <n v="4"/>
    <s v="payment_amount                  "/>
    <s v="DECIMAL(19,4)                   "/>
    <s v="        payment_amount                  DECIMAL(19,4)                   NOT NULL,"/>
  </r>
  <r>
    <x v="2"/>
    <x v="88"/>
    <n v="14"/>
    <s v="payment_date"/>
    <s v=""/>
    <m/>
    <m/>
    <m/>
    <n v="14"/>
    <s v="DATE"/>
    <n v="4"/>
    <n v="0"/>
    <s v="payment_date                    "/>
    <s v="DATE                            "/>
    <s v="        payment_date                    DATE                                NULL,"/>
  </r>
  <r>
    <x v="2"/>
    <x v="88"/>
    <n v="15"/>
    <s v="voucher_number                "/>
    <s v=""/>
    <m/>
    <m/>
    <m/>
    <n v="15"/>
    <s v="VARCHAR"/>
    <n v="8"/>
    <n v="0"/>
    <s v="voucher_number                  "/>
    <s v="VARCHAR(8)                      "/>
    <s v="        voucher_number                  VARCHAR(8)                          NULL,"/>
  </r>
  <r>
    <x v="2"/>
    <x v="88"/>
    <n v="16"/>
    <s v="voucher_target_date"/>
    <s v=""/>
    <m/>
    <m/>
    <m/>
    <n v="16"/>
    <s v="TIMESTAMP"/>
    <n v="10"/>
    <n v="6"/>
    <s v="voucher_target_date             "/>
    <s v="DATETIME2                       "/>
    <s v="        voucher_target_date             DATETIME2                           NULL,"/>
  </r>
  <r>
    <x v="2"/>
    <x v="88"/>
    <n v="17"/>
    <s v="voucher_submit_date           "/>
    <s v=""/>
    <m/>
    <m/>
    <m/>
    <n v="17"/>
    <s v="DATE"/>
    <n v="4"/>
    <n v="0"/>
    <s v="voucher_submit_date             "/>
    <s v="DATE                            "/>
    <s v="        voucher_submit_date             DATE                                NULL,"/>
  </r>
  <r>
    <x v="2"/>
    <x v="88"/>
    <n v="18"/>
    <s v="voucher_date"/>
    <s v=""/>
    <m/>
    <m/>
    <m/>
    <n v="18"/>
    <s v="DATE"/>
    <n v="4"/>
    <n v="0"/>
    <s v="voucher_date                    "/>
    <s v="DATE                            "/>
    <s v="        voucher_date                    DATE                                NULL,"/>
  </r>
  <r>
    <x v="2"/>
    <x v="88"/>
    <n v="19"/>
    <s v="voucher_item_count            "/>
    <s v=""/>
    <m/>
    <m/>
    <m/>
    <n v="19"/>
    <s v="DECIMAL"/>
    <n v="4"/>
    <n v="0"/>
    <s v="voucher_item_count              "/>
    <s v="DECIMAL(4,0)                    "/>
    <s v="        voucher_item_count              DECIMAL(4,0)                        NULL,"/>
  </r>
  <r>
    <x v="2"/>
    <x v="88"/>
    <n v="20"/>
    <s v="voucher_control_total         "/>
    <s v="smalldatetime"/>
    <m/>
    <m/>
    <n v="0"/>
    <n v="20"/>
    <s v="DECIMAL"/>
    <n v="19"/>
    <n v="4"/>
    <s v="voucher_control_total           "/>
    <s v="DECIMAL(19,4)                   "/>
    <s v="        voucher_control_total           DECIMAL(19,4)                   NOT NULL,"/>
  </r>
  <r>
    <x v="2"/>
    <x v="88"/>
    <n v="21"/>
    <s v="user_id                       "/>
    <s v=""/>
    <m/>
    <m/>
    <m/>
    <n v="21"/>
    <s v="VARCHAR"/>
    <n v="8"/>
    <n v="0"/>
    <s v="user_id                         "/>
    <s v="VARCHAR(8)                      "/>
    <s v="        user_id                         VARCHAR(8)                          NULL,"/>
  </r>
  <r>
    <x v="2"/>
    <x v="88"/>
    <n v="22"/>
    <s v="last_activity_date"/>
    <s v=""/>
    <m/>
    <m/>
    <m/>
    <n v="22"/>
    <s v="TIMESTAMP"/>
    <n v="10"/>
    <n v="0"/>
    <s v="last_activity_date              "/>
    <s v="DATETIME2                       "/>
    <s v="        last_activity_date              DATETIME2                           NULL,"/>
  </r>
  <r>
    <x v="2"/>
    <x v="88"/>
    <n v="23"/>
    <s v="refresh_date"/>
    <s v=""/>
    <m/>
    <m/>
    <m/>
    <n v="23"/>
    <s v="TIMESTAMP"/>
    <n v="10"/>
    <n v="6"/>
    <s v="refresh_date                    "/>
    <s v="DATETIME2                       "/>
    <s v="        refresh_date                    DATETIME2                           NULL,"/>
  </r>
  <r>
    <x v="2"/>
    <x v="88"/>
    <n v="24"/>
    <s v="additional_status"/>
    <s v=""/>
    <m/>
    <m/>
    <m/>
    <n v="24"/>
    <s v="CHARACTER"/>
    <n v="1"/>
    <n v="0"/>
    <s v="additional_status               "/>
    <s v="CHAR(1)                         "/>
    <s v="        additional_status               CHAR(1)                             NULL,"/>
  </r>
  <r>
    <x v="2"/>
    <x v="89"/>
    <n v="0"/>
    <s v="import_id                     "/>
    <s v=""/>
    <n v="0"/>
    <n v="0"/>
    <n v="0"/>
    <n v="0"/>
    <s v="VARCHAR"/>
    <n v="10"/>
    <n v="0"/>
    <s v="import_id                       "/>
    <s v="VARCHAR(10)                     "/>
    <s v="        rowguid                     UNIQUEIDENTIFIER ROWGUIDCOL    NOT NULL DEFAULT NEWSEQUENTIALID(),_x000d_        version_number              ROWVERSION_x000d_    )_x000d_END TRY_x000d_BEGIN CATCH_x000d_    EXEC dbo.PrintError_x000d_    EXEC dbo.LogError_x000d_END CATCH_x000d__x000d_PRINT '-- pur.ec_line_item'_x000d_BEGIN TRY_x000d_    CREATE TABLE pur.ec_line_item_x000d_    (_x000d_        import_id                       VARCHAR(10)                     NOT NULL,"/>
  </r>
  <r>
    <x v="2"/>
    <x v="89"/>
    <n v="1"/>
    <s v="workgroup_key                 "/>
    <s v=""/>
    <n v="0"/>
    <n v="0"/>
    <n v="0"/>
    <n v="1"/>
    <s v="DECIMAL"/>
    <n v="18"/>
    <n v="0"/>
    <s v="workgroup_key                   "/>
    <s v="DECIMAL(18,0)                   "/>
    <s v="        workgroup_key                   DECIMAL(18,0)                   NOT NULL,"/>
  </r>
  <r>
    <x v="2"/>
    <x v="89"/>
    <n v="2"/>
    <s v="card_key                      "/>
    <s v=""/>
    <n v="0"/>
    <n v="0"/>
    <n v="0"/>
    <n v="2"/>
    <s v="DECIMAL"/>
    <n v="18"/>
    <n v="0"/>
    <s v="card_key                        "/>
    <s v="DECIMAL(18,0)                   "/>
    <s v="        card_key                        DECIMAL(18,0)                   NOT NULL,"/>
  </r>
  <r>
    <x v="2"/>
    <x v="89"/>
    <n v="3"/>
    <s v="vendor_id                     "/>
    <s v=""/>
    <n v="0"/>
    <n v="0"/>
    <n v="0"/>
    <n v="3"/>
    <s v="VARCHAR"/>
    <n v="16"/>
    <n v="0"/>
    <s v="vendor_id                       "/>
    <s v="VARCHAR(16)                     "/>
    <s v="        vendor_id                       VARCHAR(16)                     NOT NULL,"/>
  </r>
  <r>
    <x v="2"/>
    <x v="89"/>
    <n v="4"/>
    <s v="modification_indicator        "/>
    <s v=""/>
    <n v="0"/>
    <n v="0"/>
    <n v="0"/>
    <n v="4"/>
    <s v="VARCHAR"/>
    <n v="3"/>
    <n v="0"/>
    <s v="modification_indicator          "/>
    <s v="VARCHAR(3)                      "/>
    <s v="        modification_indicator          VARCHAR(3)                      NOT NULL,"/>
  </r>
  <r>
    <x v="2"/>
    <x v="89"/>
    <n v="5"/>
    <s v="transaction_id                "/>
    <s v=""/>
    <n v="0"/>
    <n v="0"/>
    <n v="0"/>
    <n v="5"/>
    <s v="CHARACTER"/>
    <n v="10"/>
    <n v="0"/>
    <s v="transaction_id                  "/>
    <s v="CHAR(10)                        "/>
    <s v="        transaction_id                  CHAR(10)                        NOT NULL,"/>
  </r>
  <r>
    <x v="2"/>
    <x v="89"/>
    <n v="6"/>
    <s v="transaction_date              "/>
    <s v="smalldatetime"/>
    <n v="4"/>
    <m/>
    <n v="0"/>
    <n v="6"/>
    <s v="DATE"/>
    <n v="4"/>
    <n v="0"/>
    <s v="transaction_date                "/>
    <s v="DATE                            "/>
    <s v="        transaction_date                DATE                            NOT NULL,"/>
  </r>
  <r>
    <x v="2"/>
    <x v="89"/>
    <n v="7"/>
    <s v="line_item_sequence            "/>
    <s v=""/>
    <n v="0"/>
    <n v="0"/>
    <n v="0"/>
    <n v="7"/>
    <s v="DECIMAL"/>
    <n v="4"/>
    <n v="0"/>
    <s v="line_item_sequence              "/>
    <s v="DECIMAL(4,0)                    "/>
    <s v="        line_item_sequence              DECIMAL(4,0)                    NOT NULL,"/>
  </r>
  <r>
    <x v="2"/>
    <x v="89"/>
    <n v="8"/>
    <s v="line_item_description         "/>
    <s v=""/>
    <n v="0"/>
    <n v="0"/>
    <n v="0"/>
    <n v="8"/>
    <s v="VARCHAR"/>
    <n v="26"/>
    <n v="0"/>
    <s v="line_item_description           "/>
    <s v="VARCHAR(26)                     "/>
    <s v="        line_item_description           VARCHAR(26)                     NOT NULL,"/>
  </r>
  <r>
    <x v="2"/>
    <x v="89"/>
    <n v="9"/>
    <s v="quantity                      "/>
    <s v="numeric"/>
    <n v="5"/>
    <n v="2"/>
    <n v="0"/>
    <n v="9"/>
    <s v="VARCHAR"/>
    <n v="10"/>
    <n v="0"/>
    <s v="quantity                        "/>
    <s v="VARCHAR(10)                     "/>
    <s v="        quantity                        VARCHAR(10)                     NOT NULL,"/>
  </r>
  <r>
    <x v="2"/>
    <x v="89"/>
    <n v="10"/>
    <s v="unit_of_measure               "/>
    <s v="char"/>
    <n v="3"/>
    <m/>
    <n v="0"/>
    <n v="10"/>
    <s v="VARCHAR"/>
    <n v="10"/>
    <n v="0"/>
    <s v="unit_of_measure                 "/>
    <s v="VARCHAR(10)                     "/>
    <s v="        unit_of_measure                 VARCHAR(10)                     NOT NULL,"/>
  </r>
  <r>
    <x v="2"/>
    <x v="89"/>
    <n v="11"/>
    <s v="unit_cost                     "/>
    <s v="numeric"/>
    <n v="7"/>
    <n v="4"/>
    <n v="0"/>
    <n v="11"/>
    <s v="VARCHAR"/>
    <n v="12"/>
    <n v="0"/>
    <s v="unit_cost                       "/>
    <s v="VARCHAR(12)                     "/>
    <s v="        unit_cost                       VARCHAR(12)                     NOT NULL,"/>
  </r>
  <r>
    <x v="2"/>
    <x v="89"/>
    <n v="12"/>
    <s v="commodity_code                "/>
    <s v="char"/>
    <n v="8"/>
    <m/>
    <n v="0"/>
    <n v="12"/>
    <s v="VARCHAR"/>
    <n v="15"/>
    <n v="0"/>
    <s v="commodity_code                  "/>
    <s v="VARCHAR(15)                     "/>
    <s v="        commodity_code                  VARCHAR(15)                     NOT NULL,"/>
  </r>
  <r>
    <x v="2"/>
    <x v="89"/>
    <n v="13"/>
    <s v="supply_type                   "/>
    <s v=""/>
    <m/>
    <m/>
    <m/>
    <n v="13"/>
    <s v="VARCHAR"/>
    <n v="2"/>
    <n v="0"/>
    <s v="supply_type                     "/>
    <s v="VARCHAR(2)                      "/>
    <s v="        supply_type                     VARCHAR(2)                          NULL,"/>
  </r>
  <r>
    <x v="2"/>
    <x v="89"/>
    <n v="14"/>
    <s v="purchase_invoice_number"/>
    <m/>
    <m/>
    <m/>
    <m/>
    <n v="14"/>
    <s v="VARCHAR"/>
    <n v="15"/>
    <n v="0"/>
    <s v="purchase_invoice_number         "/>
    <s v="VARCHAR(15)                     "/>
    <s v="        purchase_invoice_number         VARCHAR(15)                         NULL,"/>
  </r>
  <r>
    <x v="2"/>
    <x v="89"/>
    <n v="15"/>
    <s v="vendor_order_number"/>
    <m/>
    <m/>
    <m/>
    <m/>
    <n v="15"/>
    <s v="VARCHAR"/>
    <n v="12"/>
    <n v="0"/>
    <s v="vendor_order_number             "/>
    <s v="VARCHAR(12)                     "/>
    <s v="        vendor_order_number             VARCHAR(12)                         NULL,"/>
  </r>
  <r>
    <x v="2"/>
    <x v="89"/>
    <n v="16"/>
    <s v="discount_amount               "/>
    <s v="money"/>
    <n v="8"/>
    <n v="0"/>
    <n v="1"/>
    <n v="16"/>
    <s v="DECIMAL"/>
    <n v="19"/>
    <n v="4"/>
    <s v="discount_amount                 "/>
    <s v="DECIMAL(19,4)                   "/>
    <s v="        discount_amount                 DECIMAL(19,4)                       NULL,"/>
  </r>
  <r>
    <x v="2"/>
    <x v="89"/>
    <n v="17"/>
    <s v="freight_amount                "/>
    <s v=""/>
    <n v="0"/>
    <n v="0"/>
    <n v="0"/>
    <n v="17"/>
    <s v="DECIMAL"/>
    <n v="19"/>
    <n v="4"/>
    <s v="freight_amount                  "/>
    <s v="DECIMAL(19,4)                   "/>
    <s v="        freight_amount                  DECIMAL(19,4)                   NOT NULL,"/>
  </r>
  <r>
    <x v="2"/>
    <x v="89"/>
    <n v="18"/>
    <s v="duty_amount                   "/>
    <s v=""/>
    <n v="0"/>
    <n v="0"/>
    <n v="0"/>
    <n v="18"/>
    <s v="DECIMAL"/>
    <n v="19"/>
    <n v="4"/>
    <s v="duty_amount                     "/>
    <s v="DECIMAL(19,4)                   "/>
    <s v="        duty_amount                     DECIMAL(19,4)                   NOT NULL,"/>
  </r>
  <r>
    <x v="2"/>
    <x v="89"/>
    <n v="19"/>
    <s v="order_date                    "/>
    <s v=""/>
    <n v="0"/>
    <n v="0"/>
    <n v="0"/>
    <n v="19"/>
    <s v="DATE"/>
    <n v="4"/>
    <n v="0"/>
    <s v="order_date                      "/>
    <s v="DATE                            "/>
    <s v="        order_date                      DATE                            NOT NULL,"/>
  </r>
  <r>
    <x v="2"/>
    <x v="89"/>
    <n v="20"/>
    <s v="destination_country           "/>
    <s v="none"/>
    <n v="0"/>
    <n v="0"/>
    <n v="0"/>
    <n v="20"/>
    <s v="CHARACTER"/>
    <n v="2"/>
    <n v="0"/>
    <s v="destination_country             "/>
    <s v="CHAR(2)                         "/>
    <s v="        destination_country             CHAR(2)                         NOT NULL,"/>
  </r>
  <r>
    <x v="2"/>
    <x v="89"/>
    <n v="21"/>
    <s v="destination_zip               "/>
    <s v=""/>
    <n v="0"/>
    <n v="0"/>
    <n v="0"/>
    <n v="21"/>
    <s v="VARCHAR"/>
    <n v="9"/>
    <n v="0"/>
    <s v="destination_zip                 "/>
    <s v="VARCHAR(9)                      "/>
    <s v="        destination_zip                 VARCHAR(9)                      NOT NULL,"/>
  </r>
  <r>
    <x v="2"/>
    <x v="89"/>
    <n v="22"/>
    <s v="origin_zip_code               "/>
    <s v=""/>
    <n v="0"/>
    <n v="0"/>
    <n v="0"/>
    <n v="22"/>
    <s v="VARCHAR"/>
    <n v="9"/>
    <n v="0"/>
    <s v="origin_zip_code                 "/>
    <s v="VARCHAR(9)                      "/>
    <s v="        origin_zip_code                 VARCHAR(9)                      NOT NULL,"/>
  </r>
  <r>
    <x v="2"/>
    <x v="89"/>
    <n v="23"/>
    <s v="user_id                       "/>
    <s v="char"/>
    <n v="8"/>
    <m/>
    <n v="0"/>
    <n v="23"/>
    <s v="VARCHAR"/>
    <n v="8"/>
    <n v="0"/>
    <s v="user_id                         "/>
    <s v="VARCHAR(8)                      "/>
    <s v="        user_id                         VARCHAR(8)                      NOT NULL,"/>
  </r>
  <r>
    <x v="2"/>
    <x v="89"/>
    <n v="24"/>
    <s v="last_activity_date            "/>
    <s v=""/>
    <n v="0"/>
    <n v="0"/>
    <n v="0"/>
    <n v="24"/>
    <s v="TIMESTAMP"/>
    <n v="10"/>
    <n v="0"/>
    <s v="last_activity_date              "/>
    <s v="DATETIME2                       "/>
    <s v="        last_activity_date              DATETIME2                       NOT NULL,"/>
  </r>
  <r>
    <x v="2"/>
    <x v="89"/>
    <n v="25"/>
    <s v="refresh_date                  "/>
    <s v="smalldatetime"/>
    <m/>
    <m/>
    <n v="0"/>
    <n v="25"/>
    <s v="TIMESTAMP"/>
    <n v="10"/>
    <n v="6"/>
    <s v="refresh_date                    "/>
    <s v="DATETIME2                       "/>
    <s v="        refresh_date                    DATETIME2                       NOT NULL,"/>
  </r>
  <r>
    <x v="2"/>
    <x v="90"/>
    <n v="0"/>
    <s v="role_key                      "/>
    <s v=""/>
    <n v="0"/>
    <n v="0"/>
    <n v="0"/>
    <n v="0"/>
    <s v="DECIMAL"/>
    <n v="18"/>
    <n v="0"/>
    <s v="role_key                        "/>
    <s v="DECIMAL(18,0)                   "/>
    <s v="        rowguid                     UNIQUEIDENTIFIER ROWGUIDCOL    NOT NULL DEFAULT NEWSEQUENTIALID(),_x000d_        version_number              ROWVERSION_x000d_    )_x000d_END TRY_x000d_BEGIN CATCH_x000d_    EXEC dbo.PrintError_x000d_    EXEC dbo.LogError_x000d_END CATCH_x000d__x000d_PRINT '-- pur.ec_program_administrator'_x000d_BEGIN TRY_x000d_    CREATE TABLE pur.ec_program_administrator_x000d_    (_x000d_        role_key                        DECIMAL(18,0)                   NOT NULL,"/>
  </r>
  <r>
    <x v="2"/>
    <x v="90"/>
    <n v="1"/>
    <s v="person_key                    "/>
    <s v=""/>
    <n v="0"/>
    <n v="0"/>
    <n v="0"/>
    <n v="1"/>
    <s v="DECIMAL"/>
    <n v="18"/>
    <n v="0"/>
    <s v="person_key                      "/>
    <s v="DECIMAL(18,0)                   "/>
    <s v="        person_key                      DECIMAL(18,0)                   NOT NULL,"/>
  </r>
  <r>
    <x v="2"/>
    <x v="90"/>
    <n v="2"/>
    <s v="workgroup_key                 "/>
    <s v=""/>
    <n v="0"/>
    <n v="0"/>
    <n v="0"/>
    <n v="2"/>
    <s v="DECIMAL"/>
    <n v="18"/>
    <n v="0"/>
    <s v="workgroup_key                   "/>
    <s v="DECIMAL(18,0)                   "/>
    <s v="        workgroup_key                   DECIMAL(18,0)                   NOT NULL,"/>
  </r>
  <r>
    <x v="2"/>
    <x v="90"/>
    <n v="3"/>
    <s v="description                   "/>
    <s v="char"/>
    <n v="35"/>
    <m/>
    <n v="0"/>
    <n v="3"/>
    <s v="VARCHAR"/>
    <n v="35"/>
    <n v="0"/>
    <s v="description                     "/>
    <s v="VARCHAR(35)                     "/>
    <s v="        description                     VARCHAR(35)                     NOT NULL,"/>
  </r>
  <r>
    <x v="2"/>
    <x v="90"/>
    <n v="4"/>
    <s v="campus_id                     "/>
    <s v=""/>
    <n v="0"/>
    <n v="0"/>
    <n v="0"/>
    <n v="4"/>
    <s v="VARCHAR"/>
    <n v="9"/>
    <n v="0"/>
    <s v="campus_id                       "/>
    <s v="VARCHAR(9)                      "/>
    <s v="        campus_id                       VARCHAR(9)                      NOT NULL,"/>
  </r>
  <r>
    <x v="2"/>
    <x v="90"/>
    <n v="5"/>
    <s v="affiliate_id                  "/>
    <s v=" "/>
    <n v="0"/>
    <n v="0"/>
    <n v="0"/>
    <n v="5"/>
    <s v="DECIMAL"/>
    <n v="18"/>
    <n v="0"/>
    <s v="affiliate_id                    "/>
    <s v="DECIMAL(18,0)                   "/>
    <s v="        affiliate_id                    DECIMAL(18,0)                   NOT NULL,"/>
  </r>
  <r>
    <x v="2"/>
    <x v="90"/>
    <n v="6"/>
    <s v="card_name                     "/>
    <s v=""/>
    <n v="0"/>
    <n v="0"/>
    <n v="0"/>
    <n v="6"/>
    <s v="VARCHAR"/>
    <n v="24"/>
    <n v="0"/>
    <s v="card_name                       "/>
    <s v="VARCHAR(24)                     "/>
    <s v="        card_name                       VARCHAR(24)                     NOT NULL,"/>
  </r>
  <r>
    <x v="2"/>
    <x v="90"/>
    <n v="7"/>
    <s v="name_comp                     "/>
    <s v=""/>
    <n v="0"/>
    <n v="0"/>
    <n v="0"/>
    <n v="7"/>
    <s v="VARCHAR"/>
    <n v="26"/>
    <n v="0"/>
    <s v="name_comp                       "/>
    <s v="VARCHAR(26)                     "/>
    <s v="        name_comp                       VARCHAR(26)                     NOT NULL,"/>
  </r>
  <r>
    <x v="2"/>
    <x v="90"/>
    <n v="8"/>
    <s v="ecda_training_date            "/>
    <s v=""/>
    <n v="0"/>
    <n v="0"/>
    <n v="0"/>
    <n v="8"/>
    <s v="DATE"/>
    <n v="4"/>
    <n v="0"/>
    <s v="ecda_training_date              "/>
    <s v="DATE                            "/>
    <s v="        ecda_training_date              DATE                            NOT NULL,"/>
  </r>
  <r>
    <x v="2"/>
    <x v="90"/>
    <n v="9"/>
    <s v="home_department_code          "/>
    <s v="char"/>
    <n v="4"/>
    <n v="0"/>
    <n v="0"/>
    <n v="9"/>
    <s v="VARCHAR"/>
    <n v="6"/>
    <n v="0"/>
    <s v="home_department_code            "/>
    <s v="VARCHAR(6)                      "/>
    <s v="        home_department_code            VARCHAR(6)                      NOT NULL,"/>
  </r>
  <r>
    <x v="2"/>
    <x v="90"/>
    <n v="10"/>
    <s v="name_salutary                 "/>
    <s v=""/>
    <n v="0"/>
    <n v="0"/>
    <n v="0"/>
    <n v="10"/>
    <s v="VARCHAR"/>
    <n v="60"/>
    <n v="0"/>
    <s v="name_salutary                   "/>
    <s v="VARCHAR(60)                     "/>
    <s v="        name_salutary                   VARCHAR(60)                     NOT NULL,"/>
  </r>
  <r>
    <x v="2"/>
    <x v="90"/>
    <n v="11"/>
    <s v="email_address                 "/>
    <s v="char"/>
    <n v="28"/>
    <m/>
    <n v="0"/>
    <n v="11"/>
    <s v="VARCHAR"/>
    <n v="40"/>
    <n v="0"/>
    <s v="email_address                   "/>
    <s v="VARCHAR(40)                     "/>
    <s v="        email_address                   VARCHAR(40)                     NOT NULL,"/>
  </r>
  <r>
    <x v="2"/>
    <x v="90"/>
    <n v="12"/>
    <s v="phone_number                  "/>
    <s v="none"/>
    <n v="0"/>
    <n v="0"/>
    <n v="0"/>
    <n v="12"/>
    <s v="VARCHAR"/>
    <n v="20"/>
    <n v="0"/>
    <s v="phone_number                    "/>
    <s v="VARCHAR(20)                     "/>
    <s v="        phone_number                    VARCHAR(20)                     NOT NULL,"/>
  </r>
  <r>
    <x v="2"/>
    <x v="90"/>
    <n v="13"/>
    <s v="mail_drop                     "/>
    <s v=""/>
    <n v="0"/>
    <n v="0"/>
    <n v="0"/>
    <n v="13"/>
    <s v="VARCHAR"/>
    <n v="6"/>
    <n v="0"/>
    <s v="mail_drop                       "/>
    <s v="VARCHAR(6)                      "/>
    <s v="        mail_drop                       VARCHAR(6)                      NOT NULL,"/>
  </r>
  <r>
    <x v="2"/>
    <x v="90"/>
    <n v="14"/>
    <s v="employee_id                   "/>
    <s v=" "/>
    <n v="0"/>
    <n v="0"/>
    <n v="0"/>
    <n v="14"/>
    <s v="VARCHAR"/>
    <n v="9"/>
    <n v="0"/>
    <s v="employee_id                     "/>
    <s v="VARCHAR(9)                      "/>
    <s v="        employee_id                     VARCHAR(9)                      NOT NULL,"/>
  </r>
  <r>
    <x v="2"/>
    <x v="90"/>
    <n v="15"/>
    <s v="emp_status_cd                 "/>
    <s v=""/>
    <n v="0"/>
    <n v="0"/>
    <n v="0"/>
    <n v="15"/>
    <s v="VARCHAR"/>
    <n v="1"/>
    <n v="0"/>
    <s v="emp_status_cd                   "/>
    <s v="VARCHAR(1)                      "/>
    <s v="        emp_status_cd                   VARCHAR(1)                      NOT NULL,"/>
  </r>
  <r>
    <x v="2"/>
    <x v="90"/>
    <n v="16"/>
    <s v="user_id                       "/>
    <s v="char"/>
    <n v="8"/>
    <m/>
    <n v="0"/>
    <n v="16"/>
    <s v="VARCHAR"/>
    <n v="8"/>
    <n v="0"/>
    <s v="user_id                         "/>
    <s v="VARCHAR(8)                      "/>
    <s v="        user_id                         VARCHAR(8)                      NOT NULL,"/>
  </r>
  <r>
    <x v="2"/>
    <x v="90"/>
    <n v="17"/>
    <s v="last_activity_date            "/>
    <s v=""/>
    <n v="0"/>
    <n v="0"/>
    <n v="0"/>
    <n v="17"/>
    <s v="TIMESTAMP"/>
    <n v="10"/>
    <n v="0"/>
    <s v="last_activity_date              "/>
    <s v="DATETIME2                       "/>
    <s v="        last_activity_date              DATETIME2                       NOT NULL,"/>
  </r>
  <r>
    <x v="2"/>
    <x v="90"/>
    <n v="18"/>
    <s v="refresh_date                  "/>
    <s v="smalldatetime"/>
    <m/>
    <m/>
    <n v="0"/>
    <n v="18"/>
    <s v="TIMESTAMP"/>
    <n v="10"/>
    <n v="6"/>
    <s v="refresh_date                    "/>
    <s v="DATETIME2                       "/>
    <s v="        refresh_date                    DATETIME2                       NOT NULL,"/>
  </r>
  <r>
    <x v="2"/>
    <x v="91"/>
    <m/>
    <s v="import_id                     "/>
    <s v=""/>
    <n v="0"/>
    <n v="0"/>
    <n v="0"/>
    <n v="0"/>
    <s v="VARCHAR"/>
    <n v="10"/>
    <n v="0"/>
    <s v="import_id                       "/>
    <s v="VARCHAR(10)                     "/>
    <s v="        rowguid                     UNIQUEIDENTIFIER ROWGUIDCOL    NOT NULL DEFAULT NEWSEQUENTIALID(),_x000d_        version_number              ROWVERSION_x000d_    )_x000d_END TRY_x000d_BEGIN CATCH_x000d_    EXEC dbo.PrintError_x000d_    EXEC dbo.LogError_x000d_END CATCH_x000d__x000d_PRINT '-- pur.ec_purchase'_x000d_BEGIN TRY_x000d_    CREATE TABLE pur.ec_purchase_x000d_    (_x000d_        import_id                       VARCHAR(10)                     NOT NULL,"/>
  </r>
  <r>
    <x v="2"/>
    <x v="91"/>
    <m/>
    <s v="workgroup_key                               "/>
    <s v=""/>
    <n v="0"/>
    <n v="0"/>
    <n v="0"/>
    <n v="1"/>
    <s v="DECIMAL"/>
    <n v="18"/>
    <n v="0"/>
    <s v="workgroup_key                   "/>
    <s v="DECIMAL(18,0)                   "/>
    <s v="        workgroup_key                   DECIMAL(18,0)                   NOT NULL,"/>
  </r>
  <r>
    <x v="2"/>
    <x v="91"/>
    <m/>
    <s v="card_key        "/>
    <s v=""/>
    <n v="0"/>
    <n v="0"/>
    <n v="0"/>
    <n v="2"/>
    <s v="DECIMAL"/>
    <n v="18"/>
    <n v="0"/>
    <s v="card_key                        "/>
    <s v="DECIMAL(18,0)                   "/>
    <s v="        card_key                        DECIMAL(18,0)                   NOT NULL,"/>
  </r>
  <r>
    <x v="2"/>
    <x v="91"/>
    <m/>
    <s v="vendor_id                     "/>
    <s v=""/>
    <n v="0"/>
    <n v="0"/>
    <n v="0"/>
    <n v="3"/>
    <s v="VARCHAR"/>
    <n v="16"/>
    <n v="0"/>
    <s v="vendor_id                       "/>
    <s v="VARCHAR(16)                     "/>
    <s v="        vendor_id                       VARCHAR(16)                     NOT NULL,"/>
  </r>
  <r>
    <x v="2"/>
    <x v="91"/>
    <m/>
    <s v="modification_indicator        "/>
    <s v=""/>
    <n v="0"/>
    <n v="0"/>
    <n v="0"/>
    <n v="4"/>
    <s v="VARCHAR"/>
    <n v="3"/>
    <n v="0"/>
    <s v="modification_indicator          "/>
    <s v="VARCHAR(3)                      "/>
    <s v="        modification_indicator          VARCHAR(3)                      NOT NULL,"/>
  </r>
  <r>
    <x v="2"/>
    <x v="91"/>
    <m/>
    <s v="transaction_id                "/>
    <s v=""/>
    <n v="0"/>
    <n v="0"/>
    <n v="0"/>
    <n v="5"/>
    <s v="CHARACTER"/>
    <n v="10"/>
    <n v="0"/>
    <s v="transaction_id                  "/>
    <s v="CHAR(10)                        "/>
    <s v="        transaction_id                  CHAR(10)                        NOT NULL,"/>
  </r>
  <r>
    <x v="2"/>
    <x v="91"/>
    <m/>
    <s v="transaction_date              "/>
    <s v="smalldatetime"/>
    <n v="4"/>
    <m/>
    <n v="0"/>
    <n v="6"/>
    <s v="DATE"/>
    <n v="4"/>
    <n v="0"/>
    <s v="transaction_date                "/>
    <s v="DATE                            "/>
    <s v="        transaction_date                DATE                            NOT NULL,"/>
  </r>
  <r>
    <x v="2"/>
    <x v="91"/>
    <m/>
    <s v="posted_date                   "/>
    <s v=""/>
    <n v="0"/>
    <n v="0"/>
    <n v="0"/>
    <n v="7"/>
    <s v="DATE"/>
    <n v="4"/>
    <n v="0"/>
    <s v="posted_date                     "/>
    <s v="DATE                            "/>
    <s v="        posted_date                     DATE                            NOT NULL,"/>
  </r>
  <r>
    <x v="2"/>
    <x v="91"/>
    <m/>
    <s v="transaction_amount            "/>
    <s v="money"/>
    <m/>
    <m/>
    <n v="0"/>
    <n v="8"/>
    <s v="DECIMAL"/>
    <n v="19"/>
    <n v="4"/>
    <s v="transaction_amount              "/>
    <s v="DECIMAL(19,4)                   "/>
    <s v="        transaction_amount              DECIMAL(19,4)                   NOT NULL,"/>
  </r>
  <r>
    <x v="2"/>
    <x v="91"/>
    <m/>
    <s v="tax_amount                    "/>
    <s v="money"/>
    <n v="8"/>
    <m/>
    <n v="0"/>
    <n v="9"/>
    <s v="DECIMAL"/>
    <n v="19"/>
    <n v="4"/>
    <s v="tax_amount                      "/>
    <s v="DECIMAL(19,4)                   "/>
    <s v="        tax_amount                      DECIMAL(19,4)                   NOT NULL,"/>
  </r>
  <r>
    <x v="2"/>
    <x v="91"/>
    <m/>
    <s v="reference_number              "/>
    <s v=""/>
    <n v="0"/>
    <n v="0"/>
    <n v="0"/>
    <n v="10"/>
    <s v="VARCHAR"/>
    <n v="23"/>
    <n v="0"/>
    <s v="reference_number                "/>
    <s v="VARCHAR(23)                     "/>
    <s v="        reference_number                VARCHAR(23)                     NOT NULL,"/>
  </r>
  <r>
    <x v="2"/>
    <x v="91"/>
    <m/>
    <s v="point_of_sales_code           "/>
    <s v=""/>
    <n v="0"/>
    <n v="0"/>
    <n v="0"/>
    <n v="11"/>
    <s v="VARCHAR"/>
    <n v="25"/>
    <n v="0"/>
    <s v="point_of_sales_code             "/>
    <s v="VARCHAR(25)                     "/>
    <s v="        point_of_sales_code             VARCHAR(25)                     NOT NULL,"/>
  </r>
  <r>
    <x v="2"/>
    <x v="91"/>
    <m/>
    <s v="local_tax_amount              "/>
    <s v=""/>
    <n v="0"/>
    <n v="0"/>
    <n v="0"/>
    <n v="12"/>
    <s v="DECIMAL"/>
    <n v="19"/>
    <n v="4"/>
    <s v="local_tax_amount                "/>
    <s v="DECIMAL(19,4)                   "/>
    <s v="        local_tax_amount                DECIMAL(19,4)                   NOT NULL,"/>
  </r>
  <r>
    <x v="2"/>
    <x v="91"/>
    <m/>
    <s v="local_tax_applicable_code     "/>
    <s v=""/>
    <n v="0"/>
    <n v="0"/>
    <n v="0"/>
    <n v="13"/>
    <s v="CHARACTER"/>
    <n v="1"/>
    <n v="0"/>
    <s v="local_tax_applicable_code       "/>
    <s v="CHAR(1)                         "/>
    <s v="        local_tax_applicable_code       CHAR(1)                         NOT NULL,"/>
  </r>
  <r>
    <x v="2"/>
    <x v="91"/>
    <m/>
    <s v="national_sales_tax_amount     "/>
    <s v=""/>
    <m/>
    <m/>
    <m/>
    <n v="14"/>
    <s v="DECIMAL"/>
    <n v="19"/>
    <n v="4"/>
    <s v="national_sales_tax_amount       "/>
    <s v="DECIMAL(19,4)                   "/>
    <s v="        national_sales_tax_amount       DECIMAL(19,4)                       NULL,"/>
  </r>
  <r>
    <x v="2"/>
    <x v="91"/>
    <m/>
    <s v="other_tax_amount              "/>
    <s v=""/>
    <n v="0"/>
    <n v="0"/>
    <n v="0"/>
    <n v="15"/>
    <s v="DECIMAL"/>
    <n v="19"/>
    <n v="4"/>
    <s v="other_tax_amount                "/>
    <s v="DECIMAL(19,4)                   "/>
    <s v="        other_tax_amount                DECIMAL(19,4)                   NOT NULL,"/>
  </r>
  <r>
    <x v="2"/>
    <x v="91"/>
    <m/>
    <s v="original_currency_code        "/>
    <s v=""/>
    <n v="0"/>
    <n v="0"/>
    <n v="0"/>
    <n v="16"/>
    <s v="VARCHAR"/>
    <n v="3"/>
    <n v="0"/>
    <s v="original_currency_code          "/>
    <s v="VARCHAR(3)                      "/>
    <s v="        original_currency_code          VARCHAR(3)                      NOT NULL,"/>
  </r>
  <r>
    <x v="2"/>
    <x v="91"/>
    <m/>
    <s v="original_currency_amount      "/>
    <s v=""/>
    <n v="0"/>
    <n v="0"/>
    <n v="0"/>
    <n v="17"/>
    <s v="DECIMAL"/>
    <n v="19"/>
    <n v="4"/>
    <s v="original_currency_amount        "/>
    <s v="DECIMAL(19,4)                   "/>
    <s v="        original_currency_amount        DECIMAL(19,4)                   NOT NULL,"/>
  </r>
  <r>
    <x v="2"/>
    <x v="91"/>
    <m/>
    <s v="settlement_conversion_rate    "/>
    <s v=""/>
    <n v="0"/>
    <n v="0"/>
    <n v="0"/>
    <n v="18"/>
    <s v="DECIMAL"/>
    <n v="15"/>
    <n v="6"/>
    <s v="settlement_conversion_rate      "/>
    <s v="DECIMAL(15,6)                   "/>
    <s v="        settlement_conversion_rate      DECIMAL(15,6)                   NOT NULL,"/>
  </r>
  <r>
    <x v="2"/>
    <x v="91"/>
    <m/>
    <s v="account_index                 "/>
    <s v="char"/>
    <n v="10"/>
    <n v="0"/>
    <n v="0"/>
    <n v="19"/>
    <s v="CHARACTER"/>
    <n v="10"/>
    <n v="0"/>
    <s v="account_index                   "/>
    <s v="CHAR(10)                        "/>
    <s v="        account_index                   CHAR(10)                        NOT NULL,"/>
  </r>
  <r>
    <x v="2"/>
    <x v="91"/>
    <m/>
    <s v="account_code                  "/>
    <s v=""/>
    <n v="0"/>
    <n v="0"/>
    <n v="0"/>
    <n v="20"/>
    <s v="VARCHAR"/>
    <n v="6"/>
    <n v="0"/>
    <s v="account_code                    "/>
    <s v="VARCHAR(6)                      "/>
    <s v="        account_code                    VARCHAR(6)                      NOT NULL,"/>
  </r>
  <r>
    <x v="2"/>
    <x v="91"/>
    <m/>
    <s v="posted_use_tax_amount         "/>
    <s v=""/>
    <m/>
    <m/>
    <m/>
    <n v="21"/>
    <s v="DECIMAL"/>
    <n v="19"/>
    <n v="4"/>
    <s v="posted_use_tax_amount           "/>
    <s v="DECIMAL(19,4)                   "/>
    <s v="        posted_use_tax_amount           DECIMAL(19,4)                       NULL,"/>
  </r>
  <r>
    <x v="2"/>
    <x v="91"/>
    <m/>
    <s v="calculated_use_tax_amount   "/>
    <s v=""/>
    <m/>
    <m/>
    <m/>
    <n v="22"/>
    <s v="DECIMAL"/>
    <n v="19"/>
    <n v="4"/>
    <s v="calculated_use_tax_amount       "/>
    <s v="DECIMAL(19,4)                   "/>
    <s v="        calculated_use_tax_amount       DECIMAL(19,4)                       NULL,"/>
  </r>
  <r>
    <x v="2"/>
    <x v="91"/>
    <m/>
    <s v="vendor_tax_id                 "/>
    <s v=""/>
    <n v="0"/>
    <n v="0"/>
    <n v="0"/>
    <n v="23"/>
    <s v="VARCHAR"/>
    <n v="12"/>
    <n v="0"/>
    <s v="vendor_tax_id                   "/>
    <s v="VARCHAR(12)                     "/>
    <s v="        vendor_tax_id                   VARCHAR(12)                     NOT NULL,"/>
  </r>
  <r>
    <x v="2"/>
    <x v="91"/>
    <m/>
    <s v="vendor_name                   "/>
    <s v="char"/>
    <n v="35"/>
    <n v="0"/>
    <n v="0"/>
    <n v="24"/>
    <s v="VARCHAR"/>
    <n v="25"/>
    <n v="0"/>
    <s v="vendor_name                     "/>
    <s v="VARCHAR(25)                     "/>
    <s v="        vendor_name                     VARCHAR(25)                     NOT NULL,"/>
  </r>
  <r>
    <x v="2"/>
    <x v="91"/>
    <m/>
    <s v="vendor_city                   "/>
    <s v=""/>
    <m/>
    <m/>
    <m/>
    <n v="25"/>
    <s v="VARCHAR"/>
    <n v="15"/>
    <n v="0"/>
    <s v="vendor_city                     "/>
    <s v="VARCHAR(15)                     "/>
    <s v="        vendor_city                     VARCHAR(15)                         NULL,"/>
  </r>
  <r>
    <x v="2"/>
    <x v="91"/>
    <m/>
    <s v="vendor_state                  "/>
    <s v=""/>
    <m/>
    <m/>
    <m/>
    <n v="26"/>
    <s v="VARCHAR"/>
    <n v="3"/>
    <n v="0"/>
    <s v="vendor_state                    "/>
    <s v="VARCHAR(3)                      "/>
    <s v="        vendor_state                    VARCHAR(3)                          NULL,"/>
  </r>
  <r>
    <x v="2"/>
    <x v="91"/>
    <m/>
    <s v="vendor_country                "/>
    <s v=""/>
    <m/>
    <m/>
    <m/>
    <n v="27"/>
    <s v="CHARACTER"/>
    <n v="2"/>
    <n v="0"/>
    <s v="vendor_country                  "/>
    <s v="CHAR(2)                         "/>
    <s v="        vendor_country                  CHAR(2)                             NULL,"/>
  </r>
  <r>
    <x v="2"/>
    <x v="91"/>
    <m/>
    <s v="vendor_zip                    "/>
    <s v=""/>
    <m/>
    <m/>
    <m/>
    <n v="28"/>
    <s v="VARCHAR"/>
    <n v="10"/>
    <n v="0"/>
    <s v="vendor_zip                      "/>
    <s v="VARCHAR(10)                     "/>
    <s v="        vendor_zip                      VARCHAR(10)                         NULL,"/>
  </r>
  <r>
    <x v="2"/>
    <x v="91"/>
    <m/>
    <s v="vendor_mcc                    "/>
    <s v=""/>
    <m/>
    <m/>
    <m/>
    <n v="29"/>
    <s v="VARCHAR"/>
    <n v="4"/>
    <n v="0"/>
    <s v="vendor_mcc                      "/>
    <s v="VARCHAR(4)                      "/>
    <s v="        vendor_mcc                      VARCHAR(4)                          NULL,"/>
  </r>
  <r>
    <x v="2"/>
    <x v="91"/>
    <m/>
    <s v="use_tax_rate                  "/>
    <s v=""/>
    <n v="0"/>
    <n v="0"/>
    <n v="0"/>
    <n v="30"/>
    <s v="DECIMAL"/>
    <n v="5"/>
    <n v="4"/>
    <s v="use_tax_rate                    "/>
    <s v="DECIMAL(5,4)                    "/>
    <s v="        use_tax_rate                    DECIMAL(5,4)                    NOT NULL,"/>
  </r>
  <r>
    <x v="2"/>
    <x v="91"/>
    <m/>
    <s v="user_id                       "/>
    <s v="char"/>
    <n v="8"/>
    <m/>
    <n v="0"/>
    <n v="31"/>
    <s v="VARCHAR"/>
    <n v="8"/>
    <n v="0"/>
    <s v="user_id                         "/>
    <s v="VARCHAR(8)                      "/>
    <s v="        user_id                         VARCHAR(8)                      NOT NULL,"/>
  </r>
  <r>
    <x v="2"/>
    <x v="91"/>
    <m/>
    <s v="last_activity_date            "/>
    <s v=""/>
    <n v="0"/>
    <n v="0"/>
    <n v="0"/>
    <n v="32"/>
    <s v="TIMESTAMP"/>
    <n v="10"/>
    <n v="0"/>
    <s v="last_activity_date              "/>
    <s v="DATETIME2                       "/>
    <s v="        last_activity_date              DATETIME2                       NOT NULL,"/>
  </r>
  <r>
    <x v="2"/>
    <x v="91"/>
    <m/>
    <s v="refresh_date                  "/>
    <s v="smalldatetime"/>
    <m/>
    <m/>
    <n v="0"/>
    <n v="33"/>
    <s v="TIMESTAMP"/>
    <n v="10"/>
    <n v="6"/>
    <s v="refresh_date                    "/>
    <s v="DATETIME2                       "/>
    <s v="        refresh_date                    DATETIME2                       NOT NULL,"/>
  </r>
  <r>
    <x v="2"/>
    <x v="92"/>
    <n v="0"/>
    <s v="import_id                     "/>
    <s v=""/>
    <n v="0"/>
    <n v="0"/>
    <n v="1"/>
    <n v="0"/>
    <s v="VARCHAR"/>
    <n v="10"/>
    <n v="0"/>
    <s v="import_id                       "/>
    <s v="VARCHAR(10)                     "/>
    <s v="        rowguid                     UNIQUEIDENTIFIER ROWGUIDCOL    NOT NULL DEFAULT NEWSEQUENTIALID(),_x000d_        version_number              ROWVERSION_x000d_    )_x000d_END TRY_x000d_BEGIN CATCH_x000d_    EXEC dbo.PrintError_x000d_    EXEC dbo.LogError_x000d_END CATCH_x000d__x000d_PRINT '-- pur.ec_trans_detail'_x000d_BEGIN TRY_x000d_    CREATE TABLE pur.ec_trans_detail_x000d_    (_x000d_        import_id                       VARCHAR(10)                         NULL,"/>
  </r>
  <r>
    <x v="2"/>
    <x v="92"/>
    <n v="1"/>
    <s v="workgroup_key                 "/>
    <s v=""/>
    <n v="0"/>
    <n v="0"/>
    <n v="1"/>
    <n v="1"/>
    <s v="DECIMAL"/>
    <n v="18"/>
    <n v="0"/>
    <s v="workgroup_key                   "/>
    <s v="DECIMAL(18,0)                   "/>
    <s v="        workgroup_key                   DECIMAL(18,0)                       NULL,"/>
  </r>
  <r>
    <x v="2"/>
    <x v="92"/>
    <n v="2"/>
    <s v="card_key                      "/>
    <s v=""/>
    <n v="0"/>
    <n v="0"/>
    <n v="1"/>
    <n v="2"/>
    <s v="DECIMAL"/>
    <n v="18"/>
    <n v="0"/>
    <s v="card_key                        "/>
    <s v="DECIMAL(18,0)                   "/>
    <s v="        card_key                        DECIMAL(18,0)                       NULL,"/>
  </r>
  <r>
    <x v="2"/>
    <x v="92"/>
    <n v="3"/>
    <s v="vendor_id                     "/>
    <s v=""/>
    <n v="0"/>
    <n v="0"/>
    <n v="1"/>
    <n v="3"/>
    <s v="VARCHAR"/>
    <n v="16"/>
    <n v="0"/>
    <s v="vendor_id                       "/>
    <s v="VARCHAR(16)                     "/>
    <s v="        vendor_id                       VARCHAR(16)                         NULL,"/>
  </r>
  <r>
    <x v="2"/>
    <x v="92"/>
    <n v="4"/>
    <s v="transaction_id                "/>
    <s v=""/>
    <n v="0"/>
    <n v="0"/>
    <n v="1"/>
    <n v="4"/>
    <s v="CHARACTER"/>
    <n v="10"/>
    <n v="0"/>
    <s v="transaction_id                  "/>
    <s v="CHAR(10)                        "/>
    <s v="        transaction_id                  CHAR(10)                            NULL,"/>
  </r>
  <r>
    <x v="2"/>
    <x v="92"/>
    <n v="5"/>
    <s v="transaction_sequence          "/>
    <s v=""/>
    <n v="0"/>
    <n v="0"/>
    <n v="1"/>
    <n v="5"/>
    <s v="INTEGER"/>
    <n v="4"/>
    <n v="0"/>
    <s v="transaction_sequence            "/>
    <s v="INTEGER                         "/>
    <s v="        transaction_sequence            INTEGER                             NULL,"/>
  </r>
  <r>
    <x v="2"/>
    <x v="92"/>
    <n v="6"/>
    <s v="transaction_date              "/>
    <s v="smalldatetime"/>
    <n v="4"/>
    <m/>
    <n v="1"/>
    <n v="6"/>
    <s v="DATE"/>
    <n v="4"/>
    <n v="0"/>
    <s v="transaction_date                "/>
    <s v="DATE                            "/>
    <s v="        transaction_date                DATE                                NULL,"/>
  </r>
  <r>
    <x v="2"/>
    <x v="92"/>
    <n v="7"/>
    <s v="account_index                 "/>
    <s v="char"/>
    <n v="10"/>
    <n v="0"/>
    <n v="1"/>
    <n v="7"/>
    <s v="CHARACTER"/>
    <n v="10"/>
    <n v="0"/>
    <s v="account_index                   "/>
    <s v="CHAR(10)                        "/>
    <s v="        account_index                   CHAR(10)                            NULL,"/>
  </r>
  <r>
    <x v="2"/>
    <x v="92"/>
    <n v="8"/>
    <s v="fund_code                     "/>
    <s v="char"/>
    <n v="1"/>
    <n v="0"/>
    <n v="1"/>
    <n v="8"/>
    <s v="CHARACTER"/>
    <n v="6"/>
    <n v="0"/>
    <s v="fund_code                       "/>
    <s v="CHAR(6)                         "/>
    <s v="        fund_code                       CHAR(6)                             NULL,"/>
  </r>
  <r>
    <x v="2"/>
    <x v="92"/>
    <n v="9"/>
    <s v="organization_code             "/>
    <s v=" "/>
    <n v="0"/>
    <n v="0"/>
    <n v="1"/>
    <n v="9"/>
    <s v="VARCHAR"/>
    <n v="6"/>
    <n v="0"/>
    <s v="organization_code               "/>
    <s v="VARCHAR(6)                      "/>
    <s v="        organization_code               VARCHAR(6)                          NULL,"/>
  </r>
  <r>
    <x v="2"/>
    <x v="92"/>
    <n v="10"/>
    <s v="program_code                  "/>
    <s v=""/>
    <n v="0"/>
    <n v="0"/>
    <n v="1"/>
    <n v="10"/>
    <s v="VARCHAR"/>
    <n v="6"/>
    <n v="0"/>
    <s v="program_code                    "/>
    <s v="VARCHAR(6)                      "/>
    <s v="        program_code                    VARCHAR(6)                          NULL,"/>
  </r>
  <r>
    <x v="2"/>
    <x v="92"/>
    <n v="11"/>
    <s v="account_code                  "/>
    <s v=""/>
    <n v="0"/>
    <n v="0"/>
    <n v="1"/>
    <n v="11"/>
    <s v="VARCHAR"/>
    <n v="6"/>
    <n v="0"/>
    <s v="account_code                    "/>
    <s v="VARCHAR(6)                      "/>
    <s v="        account_code                    VARCHAR(6)                          NULL,"/>
  </r>
  <r>
    <x v="2"/>
    <x v="92"/>
    <n v="12"/>
    <s v="location_code                 "/>
    <s v=""/>
    <n v="0"/>
    <n v="0"/>
    <n v="1"/>
    <n v="12"/>
    <s v="VARCHAR"/>
    <n v="6"/>
    <n v="0"/>
    <s v="location_code                   "/>
    <s v="VARCHAR(6)                      "/>
    <s v="        location_code                   VARCHAR(6)                          NULL,"/>
  </r>
  <r>
    <x v="2"/>
    <x v="92"/>
    <n v="13"/>
    <s v="transaction_amount            "/>
    <s v="money"/>
    <m/>
    <m/>
    <n v="1"/>
    <n v="13"/>
    <s v="DECIMAL"/>
    <n v="19"/>
    <n v="4"/>
    <s v="transaction_amount              "/>
    <s v="DECIMAL(19,4)                   "/>
    <s v="        transaction_amount              DECIMAL(19,4)                       NULL,"/>
  </r>
  <r>
    <x v="2"/>
    <x v="92"/>
    <n v="14"/>
    <s v="transaction_description       "/>
    <s v=""/>
    <n v="0"/>
    <n v="0"/>
    <n v="1"/>
    <n v="14"/>
    <s v="VARCHAR"/>
    <n v="35"/>
    <n v="0"/>
    <s v="transaction_description         "/>
    <s v="VARCHAR(35)                     "/>
    <s v="        transaction_description         VARCHAR(35)                         NULL,"/>
  </r>
  <r>
    <x v="2"/>
    <x v="92"/>
    <n v="15"/>
    <s v="equipment_flag                "/>
    <s v=""/>
    <n v="0"/>
    <n v="0"/>
    <n v="1"/>
    <n v="15"/>
    <s v="CHARACTER"/>
    <n v="1"/>
    <n v="0"/>
    <s v="equipment_flag                  "/>
    <s v="CHAR(1)                         "/>
    <s v="        equipment_flag                  CHAR(1)                             NULL,"/>
  </r>
  <r>
    <x v="2"/>
    <x v="92"/>
    <n v="16"/>
    <s v="use_tax_flag                  "/>
    <s v=""/>
    <n v="0"/>
    <n v="0"/>
    <n v="1"/>
    <n v="16"/>
    <s v="CHARACTER"/>
    <n v="1"/>
    <n v="0"/>
    <s v="use_tax_flag                    "/>
    <s v="CHAR(1)                         "/>
    <s v="        use_tax_flag                    CHAR(1)                             NULL,"/>
  </r>
  <r>
    <x v="2"/>
    <x v="92"/>
    <n v="17"/>
    <s v="use_tax_amount                "/>
    <s v="money"/>
    <n v="8"/>
    <m/>
    <n v="1"/>
    <n v="17"/>
    <s v="DECIMAL"/>
    <n v="19"/>
    <n v="4"/>
    <s v="use_tax_amount                  "/>
    <s v="DECIMAL(19,4)                   "/>
    <s v="        use_tax_amount                  DECIMAL(19,4)                       NULL,"/>
  </r>
  <r>
    <x v="2"/>
    <x v="92"/>
    <n v="18"/>
    <s v="comment                       "/>
    <s v="text"/>
    <n v="10"/>
    <n v="0"/>
    <n v="1"/>
    <n v="18"/>
    <s v="VARCHAR"/>
    <n v="255"/>
    <n v="0"/>
    <s v="comment                         "/>
    <s v="VARCHAR(255)                    "/>
    <s v="        comment                         VARCHAR(255)                        NULL,"/>
  </r>
  <r>
    <x v="2"/>
    <x v="92"/>
    <n v="19"/>
    <s v="user_id                       "/>
    <s v="char"/>
    <n v="8"/>
    <m/>
    <n v="1"/>
    <n v="19"/>
    <s v="VARCHAR"/>
    <n v="8"/>
    <n v="0"/>
    <s v="user_id                         "/>
    <s v="VARCHAR(8)                      "/>
    <s v="        user_id                         VARCHAR(8)                          NULL,"/>
  </r>
  <r>
    <x v="2"/>
    <x v="92"/>
    <n v="20"/>
    <s v="last_activity_date            "/>
    <s v=""/>
    <n v="0"/>
    <n v="0"/>
    <n v="1"/>
    <n v="20"/>
    <s v="TIMESTAMP"/>
    <n v="10"/>
    <n v="0"/>
    <s v="last_activity_date              "/>
    <s v="DATETIME2                       "/>
    <s v="        last_activity_date              DATETIME2                           NULL,"/>
  </r>
  <r>
    <x v="2"/>
    <x v="92"/>
    <n v="21"/>
    <s v="refresh_date                  "/>
    <s v="smalldatetime"/>
    <m/>
    <m/>
    <n v="1"/>
    <n v="21"/>
    <s v="TIMESTAMP"/>
    <n v="10"/>
    <n v="6"/>
    <s v="refresh_date                    "/>
    <s v="DATETIME2                       "/>
    <s v="        refresh_date                    DATETIME2                           NULL,"/>
  </r>
  <r>
    <x v="2"/>
    <x v="93"/>
    <n v="0"/>
    <s v="role_key                      "/>
    <s v=""/>
    <n v="0"/>
    <n v="0"/>
    <n v="0"/>
    <n v="0"/>
    <s v="DECIMAL"/>
    <n v="18"/>
    <n v="0"/>
    <s v="role_key                        "/>
    <s v="DECIMAL(18,0)                   "/>
    <s v="        rowguid                     UNIQUEIDENTIFIER ROWGUIDCOL    NOT NULL DEFAULT NEWSEQUENTIALID(),_x000d_        version_number              ROWVERSION_x000d_    )_x000d_END TRY_x000d_BEGIN CATCH_x000d_    EXEC dbo.PrintError_x000d_    EXEC dbo.LogError_x000d_END CATCH_x000d__x000d_PRINT '-- pur.ec_transaction_reviewer'_x000d_BEGIN TRY_x000d_    CREATE TABLE pur.ec_transaction_reviewer_x000d_    (_x000d_        role_key                        DECIMAL(18,0)                   NOT NULL,"/>
  </r>
  <r>
    <x v="2"/>
    <x v="93"/>
    <n v="1"/>
    <s v="person_key                    "/>
    <s v=""/>
    <n v="0"/>
    <n v="0"/>
    <n v="0"/>
    <n v="1"/>
    <s v="DECIMAL"/>
    <n v="18"/>
    <n v="0"/>
    <s v="person_key                      "/>
    <s v="DECIMAL(18,0)                   "/>
    <s v="        person_key                      DECIMAL(18,0)                   NOT NULL,"/>
  </r>
  <r>
    <x v="2"/>
    <x v="93"/>
    <n v="2"/>
    <s v="workgroup_key                 "/>
    <s v=""/>
    <n v="0"/>
    <n v="0"/>
    <n v="0"/>
    <n v="2"/>
    <s v="DECIMAL"/>
    <n v="18"/>
    <n v="0"/>
    <s v="workgroup_key                   "/>
    <s v="DECIMAL(18,0)                   "/>
    <s v="        workgroup_key                   DECIMAL(18,0)                   NOT NULL,"/>
  </r>
  <r>
    <x v="2"/>
    <x v="93"/>
    <n v="3"/>
    <s v="card_key"/>
    <m/>
    <m/>
    <m/>
    <m/>
    <n v="3"/>
    <s v="DECIMAL"/>
    <n v="18"/>
    <n v="0"/>
    <s v="card_key                        "/>
    <s v="DECIMAL(18,0)                   "/>
    <s v="        card_key                        DECIMAL(18,0)                       NULL,"/>
  </r>
  <r>
    <x v="2"/>
    <x v="93"/>
    <n v="4"/>
    <s v="description                   "/>
    <s v="char"/>
    <n v="35"/>
    <m/>
    <n v="0"/>
    <n v="4"/>
    <s v="VARCHAR"/>
    <n v="35"/>
    <n v="0"/>
    <s v="description                     "/>
    <s v="VARCHAR(35)                     "/>
    <s v="        description                     VARCHAR(35)                     NOT NULL,"/>
  </r>
  <r>
    <x v="2"/>
    <x v="93"/>
    <n v="5"/>
    <s v="campus_id                     "/>
    <s v=""/>
    <n v="0"/>
    <n v="0"/>
    <n v="0"/>
    <n v="5"/>
    <s v="VARCHAR"/>
    <n v="9"/>
    <n v="0"/>
    <s v="campus_id                       "/>
    <s v="VARCHAR(9)                      "/>
    <s v="        campus_id                       VARCHAR(9)                      NOT NULL,"/>
  </r>
  <r>
    <x v="2"/>
    <x v="93"/>
    <n v="6"/>
    <s v="affiliate_id                  "/>
    <s v=" "/>
    <n v="0"/>
    <n v="0"/>
    <n v="0"/>
    <n v="6"/>
    <s v="DECIMAL"/>
    <n v="18"/>
    <n v="0"/>
    <s v="affiliate_id                    "/>
    <s v="DECIMAL(18,0)                   "/>
    <s v="        affiliate_id                    DECIMAL(18,0)                   NOT NULL,"/>
  </r>
  <r>
    <x v="2"/>
    <x v="93"/>
    <n v="7"/>
    <s v="card_name                     "/>
    <s v=""/>
    <n v="0"/>
    <n v="0"/>
    <n v="0"/>
    <n v="7"/>
    <s v="VARCHAR"/>
    <n v="24"/>
    <n v="0"/>
    <s v="card_name                       "/>
    <s v="VARCHAR(24)                     "/>
    <s v="        card_name                       VARCHAR(24)                     NOT NULL,"/>
  </r>
  <r>
    <x v="2"/>
    <x v="93"/>
    <n v="8"/>
    <s v="name_comp                     "/>
    <s v=""/>
    <n v="0"/>
    <n v="0"/>
    <n v="0"/>
    <n v="8"/>
    <s v="VARCHAR"/>
    <n v="26"/>
    <n v="0"/>
    <s v="name_comp                       "/>
    <s v="VARCHAR(26)                     "/>
    <s v="        name_comp                       VARCHAR(26)                     NOT NULL,"/>
  </r>
  <r>
    <x v="2"/>
    <x v="93"/>
    <n v="9"/>
    <s v="home_department_code          "/>
    <s v="char"/>
    <n v="4"/>
    <n v="0"/>
    <n v="0"/>
    <n v="9"/>
    <s v="VARCHAR"/>
    <n v="6"/>
    <n v="0"/>
    <s v="home_department_code            "/>
    <s v="VARCHAR(6)                      "/>
    <s v="        home_department_code            VARCHAR(6)                      NOT NULL,"/>
  </r>
  <r>
    <x v="2"/>
    <x v="93"/>
    <n v="10"/>
    <s v="name_salutary                 "/>
    <s v=""/>
    <n v="0"/>
    <n v="0"/>
    <n v="0"/>
    <n v="10"/>
    <s v="VARCHAR"/>
    <n v="60"/>
    <n v="0"/>
    <s v="name_salutary                   "/>
    <s v="VARCHAR(60)                     "/>
    <s v="        name_salutary                   VARCHAR(60)                     NOT NULL,"/>
  </r>
  <r>
    <x v="2"/>
    <x v="93"/>
    <n v="11"/>
    <s v="email_address                 "/>
    <s v="char"/>
    <n v="28"/>
    <m/>
    <n v="0"/>
    <n v="11"/>
    <s v="VARCHAR"/>
    <n v="40"/>
    <n v="0"/>
    <s v="email_address                   "/>
    <s v="VARCHAR(40)                     "/>
    <s v="        email_address                   VARCHAR(40)                     NOT NULL,"/>
  </r>
  <r>
    <x v="2"/>
    <x v="93"/>
    <n v="12"/>
    <s v="phone_number                  "/>
    <s v="none"/>
    <n v="0"/>
    <n v="0"/>
    <n v="0"/>
    <n v="12"/>
    <s v="VARCHAR"/>
    <n v="20"/>
    <n v="0"/>
    <s v="phone_number                    "/>
    <s v="VARCHAR(20)                     "/>
    <s v="        phone_number                    VARCHAR(20)                     NOT NULL,"/>
  </r>
  <r>
    <x v="2"/>
    <x v="93"/>
    <n v="13"/>
    <s v="mail_drop                     "/>
    <s v=""/>
    <n v="0"/>
    <n v="0"/>
    <n v="0"/>
    <n v="13"/>
    <s v="VARCHAR"/>
    <n v="6"/>
    <n v="0"/>
    <s v="mail_drop                       "/>
    <s v="VARCHAR(6)                      "/>
    <s v="        mail_drop                       VARCHAR(6)                      NOT NULL,"/>
  </r>
  <r>
    <x v="2"/>
    <x v="93"/>
    <n v="14"/>
    <s v="employee_id                   "/>
    <s v=" "/>
    <n v="0"/>
    <n v="0"/>
    <n v="0"/>
    <n v="14"/>
    <s v="VARCHAR"/>
    <n v="9"/>
    <n v="0"/>
    <s v="employee_id                     "/>
    <s v="VARCHAR(9)                      "/>
    <s v="        employee_id                     VARCHAR(9)                      NOT NULL,"/>
  </r>
  <r>
    <x v="2"/>
    <x v="93"/>
    <n v="15"/>
    <s v="emp_status_cd                 "/>
    <s v=""/>
    <n v="0"/>
    <n v="0"/>
    <n v="0"/>
    <n v="15"/>
    <s v="VARCHAR"/>
    <n v="1"/>
    <n v="0"/>
    <s v="emp_status_cd                   "/>
    <s v="VARCHAR(1)                      "/>
    <s v="        emp_status_cd                   VARCHAR(1)                      NOT NULL,"/>
  </r>
  <r>
    <x v="2"/>
    <x v="93"/>
    <n v="16"/>
    <s v="user_id                       "/>
    <s v="char"/>
    <n v="8"/>
    <m/>
    <n v="0"/>
    <n v="16"/>
    <s v="VARCHAR"/>
    <n v="8"/>
    <n v="0"/>
    <s v="user_id                         "/>
    <s v="VARCHAR(8)                      "/>
    <s v="        user_id                         VARCHAR(8)                      NOT NULL,"/>
  </r>
  <r>
    <x v="2"/>
    <x v="93"/>
    <n v="17"/>
    <s v="last_activity_date            "/>
    <s v=""/>
    <n v="0"/>
    <n v="0"/>
    <n v="0"/>
    <n v="17"/>
    <s v="TIMESTAMP"/>
    <n v="10"/>
    <n v="0"/>
    <s v="last_activity_date              "/>
    <s v="DATETIME2                       "/>
    <s v="        last_activity_date              DATETIME2                       NOT NULL,"/>
  </r>
  <r>
    <x v="2"/>
    <x v="93"/>
    <n v="18"/>
    <s v="refresh_date                  "/>
    <s v="smalldatetime"/>
    <m/>
    <m/>
    <n v="0"/>
    <n v="18"/>
    <s v="TIMESTAMP"/>
    <n v="10"/>
    <n v="6"/>
    <s v="refresh_date                    "/>
    <s v="DATETIME2                       "/>
    <s v="        refresh_date                    DATETIME2                       NOT NULL,"/>
  </r>
  <r>
    <x v="2"/>
    <x v="94"/>
    <n v="0"/>
    <s v="buy_buyer_code                "/>
    <s v="char"/>
    <n v="4"/>
    <m/>
    <n v="0"/>
    <n v="0"/>
    <s v="CHARACTER"/>
    <n v="4"/>
    <n v="0"/>
    <s v="buy_buyer_code                  "/>
    <s v="CHAR(4)                         "/>
    <s v="        rowguid                     UNIQUEIDENTIFIER ROWGUIDCOL    NOT NULL DEFAULT NEWSEQUENTIALID(),_x000d_        version_number              ROWVERSION_x000d_    )_x000d_END TRY_x000d_BEGIN CATCH_x000d_    EXEC dbo.PrintError_x000d_    EXEC dbo.LogError_x000d_END CATCH_x000d__x000d_PRINT '-- pur.pu_buyer'_x000d_BEGIN TRY_x000d_    CREATE TABLE pur.pu_buyer_x000d_    (_x000d_        buy_buyer_code                  CHAR(4)                         NOT NULL,"/>
  </r>
  <r>
    <x v="2"/>
    <x v="94"/>
    <n v="1"/>
    <s v="buy_timestamp                 "/>
    <s v="smalldatetime"/>
    <n v="4"/>
    <m/>
    <n v="0"/>
    <n v="1"/>
    <s v="TIMESTAMP"/>
    <n v="10"/>
    <n v="6"/>
    <s v="buy_timestamp                   "/>
    <s v="DATETIME2                       "/>
    <s v="        buy_timestamp                   DATETIME2                       NOT NULL,"/>
  </r>
  <r>
    <x v="2"/>
    <x v="94"/>
    <n v="2"/>
    <s v="buy_buyer_name                "/>
    <s v="char"/>
    <n v="35"/>
    <m/>
    <n v="0"/>
    <n v="2"/>
    <s v="CHARACTER"/>
    <n v="35"/>
    <n v="0"/>
    <s v="buy_buyer_name                  "/>
    <s v="CHAR(35)                        "/>
    <s v="        buy_buyer_name                  CHAR(35)                        NOT NULL,"/>
  </r>
  <r>
    <x v="2"/>
    <x v="94"/>
    <n v="3"/>
    <s v="buy_buyer_phone               "/>
    <s v="char"/>
    <n v="17"/>
    <m/>
    <n v="0"/>
    <n v="3"/>
    <s v="VARCHAR"/>
    <n v="20"/>
    <n v="0"/>
    <s v="buy_buyer_phone                 "/>
    <s v="VARCHAR(20)                     "/>
    <s v="        buy_buyer_phone                 VARCHAR(20)                     NOT NULL,"/>
  </r>
  <r>
    <x v="2"/>
    <x v="94"/>
    <n v="4"/>
    <s v="buy_buyer_pid                 "/>
    <s v="char"/>
    <n v="10"/>
    <m/>
    <n v="0"/>
    <n v="4"/>
    <s v="CHARACTER"/>
    <n v="10"/>
    <n v="0"/>
    <s v="buy_buyer_pid                   "/>
    <s v="CHAR(10)                        "/>
    <s v="        buy_buyer_pid                   CHAR(10)                        NOT NULL,"/>
  </r>
  <r>
    <x v="2"/>
    <x v="94"/>
    <n v="5"/>
    <s v="refresh_date                  "/>
    <s v="smalldatetime"/>
    <m/>
    <m/>
    <n v="0"/>
    <n v="5"/>
    <s v="TIMESTAMP"/>
    <n v="10"/>
    <n v="6"/>
    <s v="refresh_date                    "/>
    <s v="DATETIME2                       "/>
    <s v="        refresh_date                    DATETIME2                       NOT NULL,"/>
  </r>
  <r>
    <x v="2"/>
    <x v="94"/>
    <n v="6"/>
    <s v="most_recent_flag              "/>
    <m/>
    <m/>
    <m/>
    <m/>
    <n v="6"/>
    <s v="CHARACTER"/>
    <n v="1"/>
    <n v="0"/>
    <s v="most_recent_flag                "/>
    <s v="CHAR(1)                         "/>
    <s v="        most_recent_flag                CHAR(1)                             NULL,"/>
  </r>
  <r>
    <x v="2"/>
    <x v="95"/>
    <n v="0"/>
    <s v="poh_number                    "/>
    <s v="char"/>
    <n v="8"/>
    <m/>
    <n v="0"/>
    <n v="0"/>
    <s v="CHARACTER"/>
    <n v="8"/>
    <n v="0"/>
    <s v="poh_number                      "/>
    <s v="CHAR(8)                         "/>
    <s v="        rowguid                     UNIQUEIDENTIFIER ROWGUIDCOL    NOT NULL DEFAULT NEWSEQUENTIALID(),_x000d_        version_number              ROWVERSION_x000d_    )_x000d_END TRY_x000d_BEGIN CATCH_x000d_    EXEC dbo.PrintError_x000d_    EXEC dbo.LogError_x000d_END CATCH_x000d__x000d_PRINT '-- pur.pu_poaccount'_x000d_BEGIN TRY_x000d_    CREATE TABLE pur.pu_poaccount_x000d_    (_x000d_        poh_number                      CHAR(8)                         NOT NULL,"/>
  </r>
  <r>
    <x v="2"/>
    <x v="95"/>
    <n v="1"/>
    <s v="poh_change_sequence_number    "/>
    <s v="char"/>
    <n v="3"/>
    <m/>
    <n v="0"/>
    <n v="1"/>
    <s v="CHARACTER"/>
    <n v="3"/>
    <n v="0"/>
    <s v="poh_change_sequence_number      "/>
    <s v="CHAR(3)                         "/>
    <s v="        poh_change_sequence_number      CHAR(3)                         NOT NULL,"/>
  </r>
  <r>
    <x v="2"/>
    <x v="95"/>
    <n v="2"/>
    <s v="poi_item_number               "/>
    <s v="smallint"/>
    <n v="2"/>
    <m/>
    <n v="0"/>
    <n v="2"/>
    <s v="SMALLINT"/>
    <n v="2"/>
    <n v="0"/>
    <s v="poi_item_number                 "/>
    <s v="SMALLINT                        "/>
    <s v="        poi_item_number                 SMALLINT                        NOT NULL,"/>
  </r>
  <r>
    <x v="2"/>
    <x v="95"/>
    <n v="3"/>
    <s v="poa_account_sequence_number   "/>
    <s v="smallint"/>
    <n v="2"/>
    <m/>
    <n v="0"/>
    <n v="3"/>
    <s v="SMALLINT"/>
    <n v="2"/>
    <n v="0"/>
    <s v="poa_account_sequence_number     "/>
    <s v="SMALLINT                        "/>
    <s v="        poa_account_sequence_number     SMALLINT                        NOT NULL,"/>
  </r>
  <r>
    <x v="2"/>
    <x v="95"/>
    <n v="4"/>
    <s v="pi_account_index              "/>
    <s v="char"/>
    <n v="10"/>
    <n v="0"/>
    <n v="0"/>
    <n v="4"/>
    <s v="CHARACTER"/>
    <n v="10"/>
    <n v="0"/>
    <s v="pi_account_index                "/>
    <s v="CHAR(10)                        "/>
    <s v="        pi_account_index                CHAR(10)                        NOT NULL,"/>
  </r>
  <r>
    <x v="2"/>
    <x v="95"/>
    <n v="5"/>
    <s v="pf_fund                       "/>
    <s v="char"/>
    <n v="6"/>
    <n v="0"/>
    <n v="0"/>
    <n v="5"/>
    <s v="CHARACTER"/>
    <n v="6"/>
    <n v="0"/>
    <s v="pf_fund                         "/>
    <s v="CHAR(6)                         "/>
    <s v="        pf_fund                         CHAR(6)                         NOT NULL,"/>
  </r>
  <r>
    <x v="2"/>
    <x v="95"/>
    <n v="6"/>
    <s v="po_organization               "/>
    <s v="char"/>
    <n v="6"/>
    <m/>
    <n v="0"/>
    <n v="6"/>
    <s v="CHARACTER"/>
    <n v="6"/>
    <n v="0"/>
    <s v="po_organization                 "/>
    <s v="CHAR(6)                         "/>
    <s v="        po_organization                 CHAR(6)                         NOT NULL,"/>
  </r>
  <r>
    <x v="2"/>
    <x v="95"/>
    <n v="7"/>
    <s v="pa_account                    "/>
    <s v="char"/>
    <n v="6"/>
    <m/>
    <n v="0"/>
    <n v="7"/>
    <s v="CHARACTER"/>
    <n v="6"/>
    <n v="0"/>
    <s v="pa_account                      "/>
    <s v="CHAR(6)                         "/>
    <s v="        pa_account                      CHAR(6)                         NOT NULL,"/>
  </r>
  <r>
    <x v="2"/>
    <x v="95"/>
    <n v="8"/>
    <s v="pp_program                    "/>
    <s v="char"/>
    <n v="6"/>
    <m/>
    <n v="0"/>
    <n v="8"/>
    <s v="CHARACTER"/>
    <n v="6"/>
    <n v="0"/>
    <s v="pp_program                      "/>
    <s v="CHAR(6)                         "/>
    <s v="        pp_program                      CHAR(6)                         NOT NULL,"/>
  </r>
  <r>
    <x v="2"/>
    <x v="95"/>
    <n v="9"/>
    <s v="poa_amount                    "/>
    <s v="money"/>
    <n v="8"/>
    <m/>
    <n v="0"/>
    <n v="9"/>
    <s v="DECIMAL"/>
    <n v="19"/>
    <n v="4"/>
    <s v="poa_amount                      "/>
    <s v="DECIMAL(19,4)                   "/>
    <s v="        poa_amount                      DECIMAL(19,4)                   NOT NULL,"/>
  </r>
  <r>
    <x v="2"/>
    <x v="95"/>
    <n v="10"/>
    <s v="poa_account_error_indicator   "/>
    <s v="char"/>
    <n v="1"/>
    <m/>
    <n v="0"/>
    <n v="10"/>
    <s v="CHARACTER"/>
    <n v="1"/>
    <n v="0"/>
    <s v="poa_account_error_indicator     "/>
    <s v="CHAR(1)                         "/>
    <s v="        poa_account_error_indicator     CHAR(1)                         NOT NULL,"/>
  </r>
  <r>
    <x v="2"/>
    <x v="95"/>
    <n v="11"/>
    <s v="poa_rule_class_code           "/>
    <s v="char"/>
    <n v="4"/>
    <m/>
    <n v="0"/>
    <n v="11"/>
    <s v="CHARACTER"/>
    <n v="4"/>
    <n v="0"/>
    <s v="poa_rule_class_code             "/>
    <s v="CHAR(4)                         "/>
    <s v="        poa_rule_class_code             CHAR(4)                         NOT NULL,"/>
  </r>
  <r>
    <x v="2"/>
    <x v="95"/>
    <n v="12"/>
    <s v="poa_discount_rule_class       "/>
    <s v="char"/>
    <n v="4"/>
    <m/>
    <n v="0"/>
    <n v="12"/>
    <s v="CHARACTER"/>
    <n v="4"/>
    <n v="0"/>
    <s v="poa_discount_rule_class         "/>
    <s v="CHAR(4)                         "/>
    <s v="        poa_discount_rule_class         CHAR(4)                         NOT NULL,"/>
  </r>
  <r>
    <x v="2"/>
    <x v="95"/>
    <n v="13"/>
    <s v="poa_tax_rule_class            "/>
    <s v="char"/>
    <n v="4"/>
    <m/>
    <n v="0"/>
    <n v="13"/>
    <s v="CHARACTER"/>
    <n v="4"/>
    <n v="0"/>
    <s v="poa_tax_rule_class              "/>
    <s v="CHAR(4)                         "/>
    <s v="        poa_tax_rule_class              CHAR(4)                         NOT NULL,"/>
  </r>
  <r>
    <x v="2"/>
    <x v="95"/>
    <n v="14"/>
    <s v="poa_addl_charge_rule_class    "/>
    <s v="char"/>
    <n v="4"/>
    <m/>
    <n v="0"/>
    <n v="14"/>
    <s v="CHARACTER"/>
    <n v="4"/>
    <n v="0"/>
    <s v="poa_addl_charge_rule_class      "/>
    <s v="CHAR(4)                         "/>
    <s v="        poa_addl_charge_rule_class      CHAR(4)                         NOT NULL,"/>
  </r>
  <r>
    <x v="2"/>
    <x v="95"/>
    <n v="15"/>
    <s v="accounting_period             "/>
    <s v="smallint"/>
    <m/>
    <n v="0"/>
    <n v="0"/>
    <n v="15"/>
    <s v="SMALLINT"/>
    <n v="2"/>
    <n v="0"/>
    <s v="accounting_period               "/>
    <s v="SMALLINT                        "/>
    <s v="        accounting_period               SMALLINT                        NOT NULL,"/>
  </r>
  <r>
    <x v="2"/>
    <x v="95"/>
    <n v="16"/>
    <s v="poa_additional_charge         "/>
    <s v="money"/>
    <n v="8"/>
    <m/>
    <n v="0"/>
    <n v="16"/>
    <s v="DECIMAL"/>
    <n v="19"/>
    <n v="4"/>
    <s v="poa_additional_charge           "/>
    <s v="DECIMAL(19,4)                   "/>
    <s v="        poa_additional_charge           DECIMAL(19,4)                   NOT NULL,"/>
  </r>
  <r>
    <x v="2"/>
    <x v="95"/>
    <n v="17"/>
    <s v="poa_tax_amount                "/>
    <s v="money"/>
    <n v="8"/>
    <m/>
    <n v="0"/>
    <n v="17"/>
    <s v="DECIMAL"/>
    <n v="19"/>
    <n v="4"/>
    <s v="poa_tax_amount                  "/>
    <s v="DECIMAL(19,4)                   "/>
    <s v="        poa_tax_amount                  DECIMAL(19,4)                   NOT NULL,"/>
  </r>
  <r>
    <x v="2"/>
    <x v="95"/>
    <n v="18"/>
    <s v="refresh_date                  "/>
    <s v="smalldatetime"/>
    <m/>
    <m/>
    <n v="0"/>
    <n v="18"/>
    <s v="TIMESTAMP"/>
    <n v="10"/>
    <n v="6"/>
    <s v="refresh_date                    "/>
    <s v="DATETIME2                       "/>
    <s v="        refresh_date                    DATETIME2                       NOT NULL,"/>
  </r>
  <r>
    <x v="2"/>
    <x v="95"/>
    <n v="19"/>
    <s v="full_accounting_period        "/>
    <s v="int"/>
    <n v="4"/>
    <m/>
    <n v="1"/>
    <n v="19"/>
    <s v="INTEGER"/>
    <n v="4"/>
    <n v="0"/>
    <s v="full_accounting_period          "/>
    <s v="INTEGER                         "/>
    <s v="        full_accounting_period          INTEGER                             NULL,"/>
  </r>
  <r>
    <x v="2"/>
    <x v="96"/>
    <n v="0"/>
    <s v="poh_number                    "/>
    <s v="char"/>
    <n v="8"/>
    <m/>
    <n v="0"/>
    <n v="0"/>
    <s v="CHARACTER"/>
    <n v="8"/>
    <n v="0"/>
    <s v="poh_number                      "/>
    <s v="CHAR(8)                         "/>
    <s v="        rowguid                     UNIQUEIDENTIFIER ROWGUIDCOL    NOT NULL DEFAULT NEWSEQUENTIALID(),_x000d_        version_number              ROWVERSION_x000d_    )_x000d_END TRY_x000d_BEGIN CATCH_x000d_    EXEC dbo.PrintError_x000d_    EXEC dbo.LogError_x000d_END CATCH_x000d__x000d_PRINT '-- pur.pu_poheader'_x000d_BEGIN TRY_x000d_    CREATE TABLE pur.pu_poheader_x000d_    (_x000d_        poh_number                      CHAR(8)                         NOT NULL,"/>
  </r>
  <r>
    <x v="2"/>
    <x v="96"/>
    <n v="1"/>
    <s v="poh_change_sequence_number    "/>
    <s v="char"/>
    <n v="3"/>
    <m/>
    <n v="0"/>
    <n v="1"/>
    <s v="CHARACTER"/>
    <n v="3"/>
    <n v="0"/>
    <s v="poh_change_sequence_number      "/>
    <s v="CHAR(3)                         "/>
    <s v="        poh_change_sequence_number      CHAR(3)                         NOT NULL,"/>
  </r>
  <r>
    <x v="2"/>
    <x v="96"/>
    <n v="2"/>
    <s v="poh_acknowledge_indicator     "/>
    <s v="char"/>
    <n v="1"/>
    <m/>
    <n v="0"/>
    <n v="2"/>
    <s v="CHARACTER"/>
    <n v="1"/>
    <n v="0"/>
    <s v="poh_acknowledge_indicator       "/>
    <s v="CHAR(1)                         "/>
    <s v="        poh_acknowledge_indicator       CHAR(1)                         NOT NULL,"/>
  </r>
  <r>
    <x v="2"/>
    <x v="96"/>
    <n v="3"/>
    <s v="poh_transit_risk_code         "/>
    <s v="char"/>
    <n v="2"/>
    <m/>
    <n v="0"/>
    <n v="3"/>
    <s v="CHARACTER"/>
    <n v="2"/>
    <n v="0"/>
    <s v="poh_transit_risk_code           "/>
    <s v="CHAR(2)                         "/>
    <s v="        poh_transit_risk_code           CHAR(2)                         NOT NULL,"/>
  </r>
  <r>
    <x v="2"/>
    <x v="96"/>
    <n v="4"/>
    <s v="poh_blanket_term_date         "/>
    <s v="smalldatetime"/>
    <n v="4"/>
    <m/>
    <n v="1"/>
    <n v="4"/>
    <s v="DATE"/>
    <n v="4"/>
    <n v="0"/>
    <s v="poh_blanket_term_date           "/>
    <s v="DATE                            "/>
    <s v="        poh_blanket_term_date           DATE                                NULL,"/>
  </r>
  <r>
    <x v="2"/>
    <x v="96"/>
    <n v="5"/>
    <s v="poh_tax_code                  "/>
    <s v="char"/>
    <n v="3"/>
    <m/>
    <n v="0"/>
    <n v="5"/>
    <s v="CHARACTER"/>
    <n v="3"/>
    <n v="0"/>
    <s v="poh_tax_code                    "/>
    <s v="CHAR(3)                         "/>
    <s v="        poh_tax_code                    CHAR(3)                         NOT NULL,"/>
  </r>
  <r>
    <x v="2"/>
    <x v="96"/>
    <n v="6"/>
    <s v="poh_discount_code             "/>
    <s v="char"/>
    <n v="2"/>
    <m/>
    <n v="0"/>
    <n v="6"/>
    <s v="CHARACTER"/>
    <n v="2"/>
    <n v="0"/>
    <s v="poh_discount_code               "/>
    <s v="CHAR(2)                         "/>
    <s v="        poh_discount_code               CHAR(2)                         NOT NULL,"/>
  </r>
  <r>
    <x v="2"/>
    <x v="96"/>
    <n v="7"/>
    <s v="poh_payment_code              "/>
    <s v="char"/>
    <n v="2"/>
    <m/>
    <n v="0"/>
    <n v="7"/>
    <s v="CHARACTER"/>
    <n v="2"/>
    <n v="0"/>
    <s v="poh_payment_code                "/>
    <s v="CHAR(2)                         "/>
    <s v="        poh_payment_code                CHAR(2)                         NOT NULL,"/>
  </r>
  <r>
    <x v="2"/>
    <x v="96"/>
    <n v="8"/>
    <s v="shp_shipto_code               "/>
    <s v="char"/>
    <n v="6"/>
    <m/>
    <n v="0"/>
    <n v="8"/>
    <s v="CHARACTER"/>
    <n v="6"/>
    <n v="0"/>
    <s v="shp_shipto_code                 "/>
    <s v="CHAR(6)                         "/>
    <s v="        shp_shipto_code                 CHAR(6)                         NOT NULL,"/>
  </r>
  <r>
    <x v="2"/>
    <x v="96"/>
    <n v="9"/>
    <s v="shp_timestamp                 "/>
    <s v="smalldatetime"/>
    <n v="4"/>
    <m/>
    <n v="0"/>
    <n v="9"/>
    <s v="TIMESTAMP"/>
    <n v="10"/>
    <n v="6"/>
    <s v="shp_timestamp                   "/>
    <s v="DATETIME2                       "/>
    <s v="        shp_timestamp                   DATETIME2                       NOT NULL,"/>
  </r>
  <r>
    <x v="2"/>
    <x v="96"/>
    <n v="10"/>
    <s v="poh_class_code                "/>
    <s v=""/>
    <n v="0"/>
    <n v="0"/>
    <n v="0"/>
    <n v="10"/>
    <s v="CHARACTER"/>
    <n v="1"/>
    <n v="0"/>
    <s v="poh_class_code                  "/>
    <s v="CHAR(1)                         "/>
    <s v="        poh_class_code                  CHAR(1)                         NOT NULL,"/>
  </r>
  <r>
    <x v="2"/>
    <x v="96"/>
    <n v="11"/>
    <s v="poh_change_order_flag         "/>
    <s v="char"/>
    <n v="1"/>
    <m/>
    <n v="0"/>
    <n v="11"/>
    <s v="CHARACTER"/>
    <n v="1"/>
    <n v="0"/>
    <s v="poh_change_order_flag           "/>
    <s v="CHAR(1)                         "/>
    <s v="        poh_change_order_flag           CHAR(1)                         NOT NULL,"/>
  </r>
  <r>
    <x v="2"/>
    <x v="96"/>
    <n v="12"/>
    <s v="v_vendor_code                 "/>
    <s v="char"/>
    <n v="10"/>
    <n v="0"/>
    <n v="0"/>
    <n v="12"/>
    <s v="CHARACTER"/>
    <n v="10"/>
    <n v="0"/>
    <s v="v_vendor_code                   "/>
    <s v="CHAR(10)                        "/>
    <s v="        v_vendor_code                   CHAR(10)                        NOT NULL,"/>
  </r>
  <r>
    <x v="2"/>
    <x v="96"/>
    <n v="13"/>
    <s v="v_address_type_code           "/>
    <s v="char"/>
    <n v="2"/>
    <m/>
    <n v="0"/>
    <n v="13"/>
    <s v="CHARACTER"/>
    <n v="2"/>
    <n v="0"/>
    <s v="v_address_type_code             "/>
    <s v="CHAR(2)                         "/>
    <s v="        v_address_type_code             CHAR(2)                         NOT NULL,"/>
  </r>
  <r>
    <x v="2"/>
    <x v="96"/>
    <n v="14"/>
    <s v="v_vendor_contact_name         "/>
    <s v=""/>
    <n v="0"/>
    <n v="0"/>
    <n v="0"/>
    <n v="14"/>
    <s v="VARCHAR"/>
    <n v="35"/>
    <n v="0"/>
    <s v="v_vendor_contact_name           "/>
    <s v="VARCHAR(35)                     "/>
    <s v="        v_vendor_contact_name           VARCHAR(35)                     NOT NULL,"/>
  </r>
  <r>
    <x v="2"/>
    <x v="96"/>
    <n v="15"/>
    <s v="v_vendor_name_add1            "/>
    <s v="char"/>
    <n v="35"/>
    <m/>
    <n v="0"/>
    <n v="15"/>
    <s v="VARCHAR"/>
    <n v="35"/>
    <n v="0"/>
    <s v="v_vendor_name_add1              "/>
    <s v="VARCHAR(35)                     "/>
    <s v="        v_vendor_name_add1              VARCHAR(35)                     NOT NULL,"/>
  </r>
  <r>
    <x v="2"/>
    <x v="96"/>
    <n v="16"/>
    <s v="v_address_2                   "/>
    <s v="char"/>
    <n v="35"/>
    <m/>
    <n v="0"/>
    <n v="16"/>
    <s v="VARCHAR"/>
    <n v="35"/>
    <n v="0"/>
    <s v="v_address_2                     "/>
    <s v="VARCHAR(35)                     "/>
    <s v="        v_address_2                     VARCHAR(35)                     NOT NULL,"/>
  </r>
  <r>
    <x v="2"/>
    <x v="96"/>
    <n v="17"/>
    <s v="v_address_3                   "/>
    <s v="char"/>
    <n v="35"/>
    <m/>
    <n v="0"/>
    <n v="17"/>
    <s v="VARCHAR"/>
    <n v="35"/>
    <n v="0"/>
    <s v="v_address_3                     "/>
    <s v="VARCHAR(35)                     "/>
    <s v="        v_address_3                     VARCHAR(35)                     NOT NULL,"/>
  </r>
  <r>
    <x v="2"/>
    <x v="96"/>
    <n v="18"/>
    <s v="v_address_4                   "/>
    <s v="char"/>
    <n v="35"/>
    <m/>
    <n v="0"/>
    <n v="18"/>
    <s v="VARCHAR"/>
    <n v="35"/>
    <n v="0"/>
    <s v="v_address_4                     "/>
    <s v="VARCHAR(35)                     "/>
    <s v="        v_address_4                     VARCHAR(35)                     NOT NULL,"/>
  </r>
  <r>
    <x v="2"/>
    <x v="96"/>
    <n v="19"/>
    <s v="v_city                        "/>
    <s v="char"/>
    <n v="18"/>
    <m/>
    <n v="0"/>
    <n v="19"/>
    <s v="VARCHAR"/>
    <n v="18"/>
    <n v="0"/>
    <s v="v_city                          "/>
    <s v="VARCHAR(18)                     "/>
    <s v="        v_city                          VARCHAR(18)                     NOT NULL,"/>
  </r>
  <r>
    <x v="2"/>
    <x v="96"/>
    <n v="20"/>
    <s v="v_state_code                  "/>
    <s v="char"/>
    <n v="2"/>
    <m/>
    <n v="0"/>
    <n v="20"/>
    <s v="CHARACTER"/>
    <n v="2"/>
    <n v="0"/>
    <s v="v_state_code                    "/>
    <s v="CHAR(2)                         "/>
    <s v="        v_state_code                    CHAR(2)                         NOT NULL,"/>
  </r>
  <r>
    <x v="2"/>
    <x v="96"/>
    <n v="21"/>
    <s v="v_zip_code                    "/>
    <s v="char"/>
    <n v="10"/>
    <m/>
    <n v="0"/>
    <n v="21"/>
    <s v="VARCHAR"/>
    <n v="10"/>
    <n v="0"/>
    <s v="v_zip_code                      "/>
    <s v="VARCHAR(10)                     "/>
    <s v="        v_zip_code                      VARCHAR(10)                     NOT NULL,"/>
  </r>
  <r>
    <x v="2"/>
    <x v="96"/>
    <n v="22"/>
    <s v="v_country_code                "/>
    <s v="char"/>
    <n v="2"/>
    <n v="0"/>
    <n v="0"/>
    <n v="22"/>
    <s v="CHARACTER"/>
    <n v="2"/>
    <n v="0"/>
    <s v="v_country_code                  "/>
    <s v="CHAR(2)                         "/>
    <s v="        v_country_code                  CHAR(2)                         NOT NULL,"/>
  </r>
  <r>
    <x v="2"/>
    <x v="96"/>
    <n v="23"/>
    <s v="v_phone                       "/>
    <s v="char"/>
    <n v="17"/>
    <m/>
    <n v="0"/>
    <n v="23"/>
    <s v="VARCHAR"/>
    <n v="20"/>
    <n v="0"/>
    <s v="v_phone                         "/>
    <s v="VARCHAR(20)                     "/>
    <s v="        v_phone                         VARCHAR(20)                     NOT NULL,"/>
  </r>
  <r>
    <x v="2"/>
    <x v="96"/>
    <n v="24"/>
    <s v="buy_buyer_code                "/>
    <s v="char"/>
    <n v="4"/>
    <m/>
    <n v="0"/>
    <n v="24"/>
    <s v="CHARACTER"/>
    <n v="4"/>
    <n v="0"/>
    <s v="buy_buyer_code                  "/>
    <s v="CHAR(4)                         "/>
    <s v="        buy_buyer_code                  CHAR(4)                         NOT NULL,"/>
  </r>
  <r>
    <x v="2"/>
    <x v="96"/>
    <n v="25"/>
    <s v="buy_timestamp                 "/>
    <s v="smalldatetime"/>
    <n v="4"/>
    <m/>
    <n v="0"/>
    <n v="25"/>
    <s v="TIMESTAMP"/>
    <n v="10"/>
    <n v="6"/>
    <s v="buy_timestamp                   "/>
    <s v="DATETIME2                       "/>
    <s v="        buy_timestamp                   DATETIME2                       NOT NULL,"/>
  </r>
  <r>
    <x v="2"/>
    <x v="96"/>
    <n v="26"/>
    <s v="poh_complete_indicator        "/>
    <s v="char"/>
    <n v="1"/>
    <m/>
    <n v="0"/>
    <n v="26"/>
    <s v="CHARACTER"/>
    <n v="1"/>
    <n v="0"/>
    <s v="poh_complete_indicator          "/>
    <s v="CHAR(1)                         "/>
    <s v="        poh_complete_indicator          CHAR(1)                         NOT NULL,"/>
  </r>
  <r>
    <x v="2"/>
    <x v="96"/>
    <n v="27"/>
    <s v="po_organization               "/>
    <s v="char"/>
    <n v="6"/>
    <m/>
    <n v="0"/>
    <n v="27"/>
    <s v="CHARACTER"/>
    <n v="6"/>
    <n v="0"/>
    <s v="po_organization                 "/>
    <s v="CHAR(6)                         "/>
    <s v="        po_organization                 CHAR(6)                         NOT NULL,"/>
  </r>
  <r>
    <x v="2"/>
    <x v="96"/>
    <n v="28"/>
    <s v="poh_print_date                "/>
    <s v="smalldatetime"/>
    <n v="4"/>
    <m/>
    <n v="1"/>
    <n v="28"/>
    <s v="DATE"/>
    <n v="4"/>
    <n v="0"/>
    <s v="poh_print_date                  "/>
    <s v="DATE                            "/>
    <s v="        poh_print_date                  DATE                                NULL,"/>
  </r>
  <r>
    <x v="2"/>
    <x v="96"/>
    <n v="29"/>
    <s v="poh_print_flag                "/>
    <s v="char"/>
    <n v="1"/>
    <m/>
    <n v="0"/>
    <n v="29"/>
    <s v="CHARACTER"/>
    <n v="1"/>
    <n v="0"/>
    <s v="poh_print_flag                  "/>
    <s v="CHAR(1)                         "/>
    <s v="        poh_print_flag                  CHAR(1)                         NOT NULL,"/>
  </r>
  <r>
    <x v="2"/>
    <x v="96"/>
    <n v="30"/>
    <s v="poh_delivery_by_date          "/>
    <s v="smalldatetime"/>
    <n v="4"/>
    <m/>
    <n v="1"/>
    <n v="30"/>
    <s v="DATE"/>
    <n v="4"/>
    <n v="0"/>
    <s v="poh_delivery_by_date            "/>
    <s v="DATE                            "/>
    <s v="        poh_delivery_by_date            DATE                                NULL,"/>
  </r>
  <r>
    <x v="2"/>
    <x v="96"/>
    <n v="31"/>
    <s v="poh_approval_indicator        "/>
    <s v="char"/>
    <n v="1"/>
    <m/>
    <n v="0"/>
    <n v="31"/>
    <s v="CHARACTER"/>
    <n v="1"/>
    <n v="0"/>
    <s v="poh_approval_indicator          "/>
    <s v="CHAR(1)                         "/>
    <s v="        poh_approval_indicator          CHAR(1)                         NOT NULL,"/>
  </r>
  <r>
    <x v="2"/>
    <x v="96"/>
    <n v="32"/>
    <s v="poh_error_indicator           "/>
    <s v="char"/>
    <n v="1"/>
    <m/>
    <n v="0"/>
    <n v="32"/>
    <s v="CHARACTER"/>
    <n v="1"/>
    <n v="0"/>
    <s v="poh_error_indicator             "/>
    <s v="CHAR(1)                         "/>
    <s v="        poh_error_indicator             CHAR(1)                         NOT NULL,"/>
  </r>
  <r>
    <x v="2"/>
    <x v="96"/>
    <n v="33"/>
    <s v="poh_total_amount              "/>
    <s v="money"/>
    <n v="8"/>
    <m/>
    <n v="0"/>
    <n v="33"/>
    <s v="DECIMAL"/>
    <n v="19"/>
    <n v="4"/>
    <s v="poh_total_amount                "/>
    <s v="DECIMAL(19,4)                   "/>
    <s v="        poh_total_amount                DECIMAL(19,4)                   NOT NULL,"/>
  </r>
  <r>
    <x v="2"/>
    <x v="96"/>
    <n v="34"/>
    <s v="poh_activity_date             "/>
    <s v="smalldatetime"/>
    <m/>
    <m/>
    <n v="0"/>
    <n v="34"/>
    <s v="DATE"/>
    <n v="4"/>
    <n v="0"/>
    <s v="poh_activity_date               "/>
    <s v="DATE                            "/>
    <s v="        poh_activity_date               DATE                            NOT NULL,"/>
  </r>
  <r>
    <x v="2"/>
    <x v="96"/>
    <n v="35"/>
    <s v="poh_cancel_indicator          "/>
    <s v="char"/>
    <n v="1"/>
    <m/>
    <n v="0"/>
    <n v="35"/>
    <s v="CHARACTER"/>
    <n v="1"/>
    <n v="0"/>
    <s v="poh_cancel_indicator            "/>
    <s v="CHAR(1)                         "/>
    <s v="        poh_cancel_indicator            CHAR(1)                         NOT NULL,"/>
  </r>
  <r>
    <x v="2"/>
    <x v="96"/>
    <n v="36"/>
    <s v="poh_cancel_date               "/>
    <s v="smalldatetime"/>
    <n v="4"/>
    <m/>
    <n v="1"/>
    <n v="36"/>
    <s v="DATE"/>
    <n v="4"/>
    <n v="0"/>
    <s v="poh_cancel_date                 "/>
    <s v="DATE                            "/>
    <s v="        poh_cancel_date                 DATE                                NULL,"/>
  </r>
  <r>
    <x v="2"/>
    <x v="96"/>
    <n v="37"/>
    <s v="poh_additional_amount         "/>
    <s v="money"/>
    <n v="8"/>
    <m/>
    <n v="0"/>
    <n v="37"/>
    <s v="DECIMAL"/>
    <n v="19"/>
    <n v="4"/>
    <s v="poh_additional_amount           "/>
    <s v="DECIMAL(19,4)                   "/>
    <s v="        poh_additional_amount           DECIMAL(19,4)                   NOT NULL,"/>
  </r>
  <r>
    <x v="2"/>
    <x v="96"/>
    <n v="38"/>
    <s v="poh_item_count                "/>
    <s v="smallint"/>
    <n v="2"/>
    <m/>
    <n v="0"/>
    <n v="38"/>
    <s v="SMALLINT"/>
    <n v="2"/>
    <n v="0"/>
    <s v="poh_item_count                  "/>
    <s v="SMALLINT                        "/>
    <s v="        poh_item_count                  SMALLINT                        NOT NULL,"/>
  </r>
  <r>
    <x v="2"/>
    <x v="96"/>
    <n v="39"/>
    <s v="poh_invoice_mailcode          "/>
    <s v="char"/>
    <n v="6"/>
    <m/>
    <n v="0"/>
    <n v="39"/>
    <s v="CHARACTER"/>
    <n v="6"/>
    <n v="0"/>
    <s v="poh_invoice_mailcode            "/>
    <s v="CHAR(6)                         "/>
    <s v="        poh_invoice_mailcode            CHAR(6)                         NOT NULL,"/>
  </r>
  <r>
    <x v="2"/>
    <x v="96"/>
    <n v="40"/>
    <s v="poh_discount_before_tax_ind   "/>
    <s v="char"/>
    <n v="1"/>
    <m/>
    <n v="0"/>
    <n v="40"/>
    <s v="CHARACTER"/>
    <n v="1"/>
    <n v="0"/>
    <s v="poh_discount_before_tax_ind     "/>
    <s v="CHAR(1)                         "/>
    <s v="        poh_discount_before_tax_ind     CHAR(1)                         NOT NULL,"/>
  </r>
  <r>
    <x v="2"/>
    <x v="96"/>
    <n v="41"/>
    <s v="poh_discount_percent          "/>
    <s v="numeric"/>
    <n v="4"/>
    <n v="3"/>
    <n v="0"/>
    <n v="41"/>
    <s v="DECIMAL"/>
    <n v="6"/>
    <n v="3"/>
    <s v="poh_discount_percent            "/>
    <s v="DECIMAL(6,3)                    "/>
    <s v="        poh_discount_percent            DECIMAL(6,3)                    NOT NULL,"/>
  </r>
  <r>
    <x v="2"/>
    <x v="96"/>
    <n v="42"/>
    <s v="poh_order_date                "/>
    <s v="smalldatetime"/>
    <n v="4"/>
    <m/>
    <n v="1"/>
    <n v="42"/>
    <s v="DATE"/>
    <n v="4"/>
    <n v="0"/>
    <s v="poh_order_date                  "/>
    <s v="DATE                            "/>
    <s v="        poh_order_date                  DATE                                NULL,"/>
  </r>
  <r>
    <x v="2"/>
    <x v="96"/>
    <n v="43"/>
    <s v="poh_final_approval_date       "/>
    <s v="smalldatetime"/>
    <n v="4"/>
    <m/>
    <n v="1"/>
    <n v="43"/>
    <s v="TIMESTAMP"/>
    <n v="10"/>
    <n v="6"/>
    <s v="poh_final_approval_date         "/>
    <s v="DATETIME2                       "/>
    <s v="        poh_final_approval_date         DATETIME2                           NULL,"/>
  </r>
  <r>
    <x v="2"/>
    <x v="96"/>
    <n v="44"/>
    <s v="refresh_date                  "/>
    <s v="smalldatetime"/>
    <m/>
    <m/>
    <n v="0"/>
    <n v="44"/>
    <s v="TIMESTAMP"/>
    <n v="10"/>
    <n v="6"/>
    <s v="refresh_date                    "/>
    <s v="DATETIME2                       "/>
    <s v="        refresh_date                    DATETIME2                       NOT NULL,"/>
  </r>
  <r>
    <x v="2"/>
    <x v="96"/>
    <n v="45"/>
    <s v="poh_net_amount"/>
    <m/>
    <m/>
    <m/>
    <m/>
    <n v="45"/>
    <s v="DECIMAL"/>
    <n v="19"/>
    <n v="4"/>
    <s v="poh_net_amount                  "/>
    <s v="DECIMAL(19,4)                   "/>
    <s v="        poh_net_amount                  DECIMAL(19,4)                       NULL,"/>
  </r>
  <r>
    <x v="2"/>
    <x v="96"/>
    <n v="46"/>
    <s v="resp_fax_nbr"/>
    <m/>
    <m/>
    <m/>
    <m/>
    <n v="46"/>
    <s v="CHARACTER"/>
    <n v="10"/>
    <n v="0"/>
    <s v="resp_fax_nbr                    "/>
    <s v="CHAR(10)                        "/>
    <s v="        resp_fax_nbr                    CHAR(10)                            NULL,"/>
  </r>
  <r>
    <x v="2"/>
    <x v="96"/>
    <n v="47"/>
    <s v="resp_email_adr"/>
    <m/>
    <m/>
    <m/>
    <m/>
    <n v="47"/>
    <s v="CHARACTER"/>
    <n v="20"/>
    <n v="0"/>
    <s v="resp_email_adr                  "/>
    <s v="CHAR(20)                        "/>
    <s v="        resp_email_adr                  CHAR(20)                            NULL,"/>
  </r>
  <r>
    <x v="2"/>
    <x v="97"/>
    <n v="0"/>
    <s v="poh_number                    "/>
    <s v="char"/>
    <n v="8"/>
    <m/>
    <n v="0"/>
    <n v="0"/>
    <s v="CHARACTER"/>
    <n v="8"/>
    <n v="0"/>
    <s v="poh_number                      "/>
    <s v="CHAR(8)                         "/>
    <s v="        rowguid                     UNIQUEIDENTIFIER ROWGUIDCOL    NOT NULL DEFAULT NEWSEQUENTIALID(),_x000d_        version_number              ROWVERSION_x000d_    )_x000d_END TRY_x000d_BEGIN CATCH_x000d_    EXEC dbo.PrintError_x000d_    EXEC dbo.LogError_x000d_END CATCH_x000d__x000d_PRINT '-- pur.pu_poheader_text'_x000d_BEGIN TRY_x000d_    CREATE TABLE pur.pu_poheader_text_x000d_    (_x000d_        poh_number                      CHAR(8)                         NOT NULL,"/>
  </r>
  <r>
    <x v="2"/>
    <x v="97"/>
    <n v="1"/>
    <s v="poh_change_sequence_number    "/>
    <s v="char"/>
    <n v="3"/>
    <m/>
    <n v="0"/>
    <n v="1"/>
    <s v="CHARACTER"/>
    <n v="3"/>
    <n v="0"/>
    <s v="poh_change_sequence_number      "/>
    <s v="CHAR(3)                         "/>
    <s v="        poh_change_sequence_number      CHAR(3)                         NOT NULL,"/>
  </r>
  <r>
    <x v="2"/>
    <x v="97"/>
    <n v="2"/>
    <s v="pht_text_type                 "/>
    <s v="char"/>
    <n v="7"/>
    <m/>
    <n v="0"/>
    <n v="2"/>
    <s v="CHARACTER"/>
    <n v="7"/>
    <n v="0"/>
    <s v="pht_text_type                   "/>
    <s v="CHAR(7)                         "/>
    <s v="        pht_text_type                   CHAR(7)                         NOT NULL,"/>
  </r>
  <r>
    <x v="2"/>
    <x v="97"/>
    <n v="3"/>
    <s v="pht_text_line_number          "/>
    <s v="smallint"/>
    <n v="2"/>
    <m/>
    <n v="0"/>
    <n v="3"/>
    <s v="SMALLINT"/>
    <n v="2"/>
    <n v="0"/>
    <s v="pht_text_line_number            "/>
    <s v="SMALLINT                        "/>
    <s v="        pht_text_line_number            SMALLINT                        NOT NULL,"/>
  </r>
  <r>
    <x v="2"/>
    <x v="97"/>
    <n v="4"/>
    <s v="pht_clause_code               "/>
    <s v="char"/>
    <n v="1"/>
    <m/>
    <n v="0"/>
    <n v="4"/>
    <s v="CHARACTER"/>
    <n v="8"/>
    <n v="0"/>
    <s v="pht_clause_code                 "/>
    <s v="CHAR(8)                         "/>
    <s v="        pht_clause_code                 CHAR(8)                         NOT NULL,"/>
  </r>
  <r>
    <x v="2"/>
    <x v="97"/>
    <n v="5"/>
    <s v="pht_comment_text              "/>
    <s v="text"/>
    <n v="10"/>
    <n v="0"/>
    <n v="1"/>
    <n v="5"/>
    <s v="CHARACTER"/>
    <n v="55"/>
    <n v="0"/>
    <s v="pht_comment_text                "/>
    <s v="CHAR(55)                        "/>
    <s v="        pht_comment_text                CHAR(55)                            NULL,"/>
  </r>
  <r>
    <x v="2"/>
    <x v="97"/>
    <n v="6"/>
    <s v="pht_print_flag                "/>
    <s v="char"/>
    <n v="1"/>
    <m/>
    <n v="0"/>
    <n v="6"/>
    <s v="CHARACTER"/>
    <n v="1"/>
    <n v="0"/>
    <s v="pht_print_flag                  "/>
    <s v="CHAR(1)                         "/>
    <s v="        pht_print_flag                  CHAR(1)                         NOT NULL,"/>
  </r>
  <r>
    <x v="2"/>
    <x v="97"/>
    <n v="7"/>
    <s v="refresh_date                  "/>
    <s v="smalldatetime"/>
    <m/>
    <m/>
    <n v="0"/>
    <n v="7"/>
    <s v="TIMESTAMP"/>
    <n v="10"/>
    <n v="6"/>
    <s v="refresh_date                    "/>
    <s v="DATETIME2                       "/>
    <s v="        refresh_date                    DATETIME2                       NOT NULL,"/>
  </r>
  <r>
    <x v="2"/>
    <x v="98"/>
    <n v="0"/>
    <s v="poh_number                    "/>
    <s v="char"/>
    <n v="8"/>
    <m/>
    <n v="0"/>
    <n v="0"/>
    <s v="CHARACTER"/>
    <n v="8"/>
    <n v="0"/>
    <s v="poh_number                      "/>
    <s v="CHAR(8)                         "/>
    <s v="        rowguid                     UNIQUEIDENTIFIER ROWGUIDCOL    NOT NULL DEFAULT NEWSEQUENTIALID(),_x000d_        version_number              ROWVERSION_x000d_    )_x000d_END TRY_x000d_BEGIN CATCH_x000d_    EXEC dbo.PrintError_x000d_    EXEC dbo.LogError_x000d_END CATCH_x000d__x000d_PRINT '-- pur.pu_poitem'_x000d_BEGIN TRY_x000d_    CREATE TABLE pur.pu_poitem_x000d_    (_x000d_        poh_number                      CHAR(8)                         NOT NULL,"/>
  </r>
  <r>
    <x v="2"/>
    <x v="98"/>
    <n v="1"/>
    <s v="poh_change_sequence_number    "/>
    <s v="char"/>
    <n v="3"/>
    <m/>
    <n v="0"/>
    <n v="1"/>
    <s v="CHARACTER"/>
    <n v="3"/>
    <n v="0"/>
    <s v="poh_change_sequence_number      "/>
    <s v="CHAR(3)                         "/>
    <s v="        poh_change_sequence_number      CHAR(3)                         NOT NULL,"/>
  </r>
  <r>
    <x v="2"/>
    <x v="98"/>
    <n v="2"/>
    <s v="poi_item_number               "/>
    <s v="smallint"/>
    <n v="2"/>
    <m/>
    <n v="0"/>
    <n v="2"/>
    <s v="SMALLINT"/>
    <n v="2"/>
    <n v="0"/>
    <s v="poi_item_number                 "/>
    <s v="SMALLINT                        "/>
    <s v="        poi_item_number                 SMALLINT                        NOT NULL,"/>
  </r>
  <r>
    <x v="2"/>
    <x v="98"/>
    <n v="3"/>
    <s v="poi_commodity_code            "/>
    <s v="char"/>
    <n v="8"/>
    <m/>
    <n v="0"/>
    <n v="3"/>
    <s v="CHARACTER"/>
    <n v="8"/>
    <n v="0"/>
    <s v="poi_commodity_code              "/>
    <s v="CHAR(8)                         "/>
    <s v="        poi_commodity_code              CHAR(8)                         NOT NULL,"/>
  </r>
  <r>
    <x v="2"/>
    <x v="98"/>
    <n v="4"/>
    <s v="poi_unit_measure_code         "/>
    <s v="char"/>
    <n v="3"/>
    <m/>
    <n v="0"/>
    <n v="4"/>
    <s v="CHARACTER"/>
    <n v="3"/>
    <n v="0"/>
    <s v="poi_unit_measure_code           "/>
    <s v="CHAR(3)                         "/>
    <s v="        poi_unit_measure_code           CHAR(3)                         NOT NULL,"/>
  </r>
  <r>
    <x v="2"/>
    <x v="98"/>
    <n v="5"/>
    <s v="poi_activity_date             "/>
    <s v="smalldatetime"/>
    <m/>
    <m/>
    <n v="0"/>
    <n v="5"/>
    <s v="DATE"/>
    <n v="4"/>
    <n v="0"/>
    <s v="poi_activity_date               "/>
    <s v="DATE                            "/>
    <s v="        poi_activity_date               DATE                            NOT NULL,"/>
  </r>
  <r>
    <x v="2"/>
    <x v="98"/>
    <n v="6"/>
    <s v="poi_liquidation_indicator     "/>
    <s v="char"/>
    <n v="1"/>
    <m/>
    <n v="0"/>
    <n v="6"/>
    <s v="CHARACTER"/>
    <n v="1"/>
    <n v="0"/>
    <s v="poi_liquidation_indicator       "/>
    <s v="CHAR(1)                         "/>
    <s v="        poi_liquidation_indicator       CHAR(1)                         NOT NULL,"/>
  </r>
  <r>
    <x v="2"/>
    <x v="98"/>
    <n v="7"/>
    <s v="poi_quantity                  "/>
    <s v="numeric"/>
    <n v="5"/>
    <n v="2"/>
    <n v="0"/>
    <n v="7"/>
    <s v="DECIMAL"/>
    <n v="8"/>
    <n v="2"/>
    <s v="poi_quantity                    "/>
    <s v="DECIMAL(8,2)                    "/>
    <s v="        poi_quantity                    DECIMAL(8,2)                    NOT NULL,"/>
  </r>
  <r>
    <x v="2"/>
    <x v="98"/>
    <n v="8"/>
    <s v="poi_control_account           "/>
    <s v="smallint"/>
    <n v="2"/>
    <m/>
    <n v="0"/>
    <n v="8"/>
    <s v="SMALLINT"/>
    <n v="2"/>
    <n v="0"/>
    <s v="poi_control_account             "/>
    <s v="SMALLINT                        "/>
    <s v="        poi_control_account             SMALLINT                        NOT NULL,"/>
  </r>
  <r>
    <x v="2"/>
    <x v="98"/>
    <n v="9"/>
    <s v="poi_unit_price                "/>
    <s v="numeric"/>
    <n v="7"/>
    <n v="4"/>
    <n v="0"/>
    <n v="9"/>
    <s v="DECIMAL"/>
    <n v="14"/>
    <n v="4"/>
    <s v="poi_unit_price                  "/>
    <s v="DECIMAL(14,4)                   "/>
    <s v="        poi_unit_price                  DECIMAL(14,4)                   NOT NULL,"/>
  </r>
  <r>
    <x v="2"/>
    <x v="98"/>
    <n v="10"/>
    <s v="poi_tax_indicator             "/>
    <s v="char"/>
    <n v="1"/>
    <m/>
    <n v="0"/>
    <n v="10"/>
    <s v="CHARACTER"/>
    <n v="1"/>
    <n v="0"/>
    <s v="poi_tax_indicator               "/>
    <s v="CHAR(1)                         "/>
    <s v="        poi_tax_indicator               CHAR(1)                         NOT NULL,"/>
  </r>
  <r>
    <x v="2"/>
    <x v="98"/>
    <n v="11"/>
    <s v="poi_model_number              "/>
    <s v="char"/>
    <n v="30"/>
    <n v="0"/>
    <n v="1"/>
    <n v="11"/>
    <s v="CHARACTER"/>
    <n v="30"/>
    <n v="0"/>
    <s v="poi_model_number                "/>
    <s v="CHAR(30)                        "/>
    <s v="        poi_model_number                CHAR(30)                            NULL,"/>
  </r>
  <r>
    <x v="2"/>
    <x v="98"/>
    <n v="12"/>
    <s v="poi_tax_amount                "/>
    <s v="money"/>
    <n v="8"/>
    <m/>
    <n v="0"/>
    <n v="12"/>
    <s v="DECIMAL"/>
    <n v="19"/>
    <n v="4"/>
    <s v="poi_tax_amount                  "/>
    <s v="DECIMAL(19,4)                   "/>
    <s v="        poi_tax_amount                  DECIMAL(19,4)                   NOT NULL,"/>
  </r>
  <r>
    <x v="2"/>
    <x v="98"/>
    <n v="13"/>
    <s v="poi_item_discount_amount      "/>
    <s v="money"/>
    <n v="8"/>
    <m/>
    <n v="0"/>
    <n v="13"/>
    <s v="DECIMAL"/>
    <n v="19"/>
    <n v="4"/>
    <s v="poi_item_discount_amount        "/>
    <s v="DECIMAL(19,4)                   "/>
    <s v="        poi_item_discount_amount        DECIMAL(19,4)                   NOT NULL,"/>
  </r>
  <r>
    <x v="2"/>
    <x v="98"/>
    <n v="14"/>
    <s v="poi_discount_before_tax_ind   "/>
    <s v="char"/>
    <n v="1"/>
    <m/>
    <n v="0"/>
    <n v="14"/>
    <s v="CHARACTER"/>
    <n v="1"/>
    <n v="0"/>
    <s v="poi_discount_before_tax_ind     "/>
    <s v="CHAR(1)                         "/>
    <s v="        poi_discount_before_tax_ind     CHAR(1)                         NOT NULL,"/>
  </r>
  <r>
    <x v="2"/>
    <x v="98"/>
    <n v="15"/>
    <s v="poi_po_discount_amount        "/>
    <s v="money"/>
    <n v="8"/>
    <m/>
    <n v="0"/>
    <n v="15"/>
    <s v="DECIMAL"/>
    <n v="19"/>
    <n v="4"/>
    <s v="poi_po_discount_amount          "/>
    <s v="DECIMAL(19,4)                   "/>
    <s v="        poi_po_discount_amount          DECIMAL(19,4)                   NOT NULL,"/>
  </r>
  <r>
    <x v="2"/>
    <x v="98"/>
    <n v="16"/>
    <s v="poi_consolidation_indicator   "/>
    <s v="char"/>
    <n v="1"/>
    <m/>
    <n v="0"/>
    <n v="16"/>
    <s v="CHARACTER"/>
    <n v="1"/>
    <n v="0"/>
    <s v="poi_consolidation_indicator     "/>
    <s v="CHAR(1)                         "/>
    <s v="        poi_consolidation_indicator     CHAR(1)                         NOT NULL,"/>
  </r>
  <r>
    <x v="2"/>
    <x v="98"/>
    <n v="17"/>
    <s v="poi_price_negative_sign       "/>
    <s v="char"/>
    <n v="1"/>
    <m/>
    <n v="0"/>
    <n v="17"/>
    <s v="CHARACTER"/>
    <n v="1"/>
    <n v="0"/>
    <s v="poi_price_negative_sign         "/>
    <s v="CHAR(1)                         "/>
    <s v="        poi_price_negative_sign         CHAR(1)                         NOT NULL,"/>
  </r>
  <r>
    <x v="2"/>
    <x v="98"/>
    <n v="18"/>
    <s v="poi_request_code              "/>
    <s v="char"/>
    <n v="8"/>
    <m/>
    <n v="0"/>
    <n v="18"/>
    <s v="CHARACTER"/>
    <n v="8"/>
    <n v="0"/>
    <s v="poi_request_code                "/>
    <s v="CHAR(8)                         "/>
    <s v="        poi_request_code                CHAR(8)                         NOT NULL,"/>
  </r>
  <r>
    <x v="2"/>
    <x v="98"/>
    <n v="19"/>
    <s v="refresh_date                  "/>
    <s v="smalldatetime"/>
    <m/>
    <m/>
    <n v="0"/>
    <n v="19"/>
    <s v="TIMESTAMP"/>
    <n v="10"/>
    <n v="6"/>
    <s v="refresh_date                    "/>
    <s v="DATETIME2                       "/>
    <s v="        refresh_date                    DATETIME2                       NOT NULL,"/>
  </r>
  <r>
    <x v="2"/>
    <x v="99"/>
    <n v="0"/>
    <s v="poh_number                    "/>
    <s v="char"/>
    <n v="8"/>
    <m/>
    <n v="0"/>
    <n v="0"/>
    <s v="CHARACTER"/>
    <n v="8"/>
    <n v="0"/>
    <s v="poh_number                      "/>
    <s v="CHAR(8)                         "/>
    <s v="        rowguid                     UNIQUEIDENTIFIER ROWGUIDCOL    NOT NULL DEFAULT NEWSEQUENTIALID(),_x000d_        version_number              ROWVERSION_x000d_    )_x000d_END TRY_x000d_BEGIN CATCH_x000d_    EXEC dbo.PrintError_x000d_    EXEC dbo.LogError_x000d_END CATCH_x000d__x000d_PRINT '-- pur.pu_poitem_text'_x000d_BEGIN TRY_x000d_    CREATE TABLE pur.pu_poitem_text_x000d_    (_x000d_        poh_number                      CHAR(8)                         NOT NULL,"/>
  </r>
  <r>
    <x v="2"/>
    <x v="99"/>
    <n v="1"/>
    <s v="poh_change_sequence_number    "/>
    <s v="char"/>
    <n v="3"/>
    <m/>
    <n v="0"/>
    <n v="1"/>
    <s v="CHARACTER"/>
    <n v="3"/>
    <n v="0"/>
    <s v="poh_change_sequence_number      "/>
    <s v="CHAR(3)                         "/>
    <s v="        poh_change_sequence_number      CHAR(3)                         NOT NULL,"/>
  </r>
  <r>
    <x v="2"/>
    <x v="99"/>
    <n v="2"/>
    <s v="poi_item_number               "/>
    <s v="smallint"/>
    <n v="2"/>
    <m/>
    <n v="0"/>
    <n v="2"/>
    <s v="SMALLINT"/>
    <n v="2"/>
    <n v="0"/>
    <s v="poi_item_number                 "/>
    <s v="SMALLINT                        "/>
    <s v="        poi_item_number                 SMALLINT                        NOT NULL,"/>
  </r>
  <r>
    <x v="2"/>
    <x v="99"/>
    <n v="3"/>
    <s v="pit_text_line_number          "/>
    <s v="smallint"/>
    <n v="2"/>
    <m/>
    <n v="0"/>
    <n v="3"/>
    <s v="SMALLINT"/>
    <n v="2"/>
    <n v="0"/>
    <s v="pit_text_line_number            "/>
    <s v="SMALLINT                        "/>
    <s v="        pit_text_line_number            SMALLINT                        NOT NULL,"/>
  </r>
  <r>
    <x v="2"/>
    <x v="99"/>
    <n v="4"/>
    <s v="pit_clause_code               "/>
    <s v="char"/>
    <n v="1"/>
    <m/>
    <n v="0"/>
    <n v="4"/>
    <s v="CHARACTER"/>
    <n v="8"/>
    <n v="0"/>
    <s v="pit_clause_code                 "/>
    <s v="CHAR(8)                         "/>
    <s v="        pit_clause_code                 CHAR(8)                         NOT NULL,"/>
  </r>
  <r>
    <x v="2"/>
    <x v="99"/>
    <n v="5"/>
    <s v="pit_comment_text              "/>
    <s v="text"/>
    <n v="10"/>
    <n v="0"/>
    <n v="1"/>
    <n v="5"/>
    <s v="CHARACTER"/>
    <n v="55"/>
    <n v="0"/>
    <s v="pit_comment_text                "/>
    <s v="CHAR(55)                        "/>
    <s v="        pit_comment_text                CHAR(55)                            NULL,"/>
  </r>
  <r>
    <x v="2"/>
    <x v="99"/>
    <n v="6"/>
    <s v="pit_print_flag                "/>
    <s v="char"/>
    <n v="1"/>
    <m/>
    <n v="0"/>
    <n v="6"/>
    <s v="CHARACTER"/>
    <n v="1"/>
    <n v="0"/>
    <s v="pit_print_flag                  "/>
    <s v="CHAR(1)                         "/>
    <s v="        pit_print_flag                  CHAR(1)                         NOT NULL,"/>
  </r>
  <r>
    <x v="2"/>
    <x v="99"/>
    <n v="7"/>
    <s v="refresh_date                  "/>
    <s v="smalldatetime"/>
    <m/>
    <m/>
    <n v="0"/>
    <n v="7"/>
    <s v="TIMESTAMP"/>
    <n v="10"/>
    <n v="6"/>
    <s v="refresh_date                    "/>
    <s v="DATETIME2                       "/>
    <s v="        refresh_date                    DATETIME2                       NOT NULL,"/>
  </r>
  <r>
    <x v="2"/>
    <x v="100"/>
    <n v="0"/>
    <s v="shp_shipto_code               "/>
    <s v="char"/>
    <n v="6"/>
    <m/>
    <n v="0"/>
    <n v="0"/>
    <s v="CHARACTER"/>
    <n v="6"/>
    <n v="0"/>
    <s v="shp_shipto_code                 "/>
    <s v="CHAR(6)                         "/>
    <s v="        rowguid                     UNIQUEIDENTIFIER ROWGUIDCOL    NOT NULL DEFAULT NEWSEQUENTIALID(),_x000d_        version_number              ROWVERSION_x000d_    )_x000d_END TRY_x000d_BEGIN CATCH_x000d_    EXEC dbo.PrintError_x000d_    EXEC dbo.LogError_x000d_END CATCH_x000d__x000d_PRINT '-- pur.pu_shipto'_x000d_BEGIN TRY_x000d_    CREATE TABLE pur.pu_shipto_x000d_    (_x000d_        shp_shipto_code                 CHAR(6)                         NOT NULL,"/>
  </r>
  <r>
    <x v="2"/>
    <x v="100"/>
    <n v="1"/>
    <s v="shp_timestamp                 "/>
    <s v="smalldatetime"/>
    <n v="4"/>
    <m/>
    <n v="0"/>
    <n v="1"/>
    <s v="TIMESTAMP"/>
    <n v="10"/>
    <n v="6"/>
    <s v="shp_timestamp                   "/>
    <s v="DATETIME2                       "/>
    <s v="        shp_timestamp                   DATETIME2                       NOT NULL,"/>
  </r>
  <r>
    <x v="2"/>
    <x v="100"/>
    <n v="2"/>
    <s v="shp_ship_type_code            "/>
    <s v="char"/>
    <n v="1"/>
    <m/>
    <n v="0"/>
    <n v="2"/>
    <s v="CHARACTER"/>
    <n v="1"/>
    <n v="0"/>
    <s v="shp_ship_type_code              "/>
    <s v="CHAR(1)                         "/>
    <s v="        shp_ship_type_code              CHAR(1)                         NOT NULL,"/>
  </r>
  <r>
    <x v="2"/>
    <x v="100"/>
    <n v="3"/>
    <s v="shp_ship_contact_name         "/>
    <s v="char"/>
    <n v="35"/>
    <m/>
    <n v="0"/>
    <n v="3"/>
    <s v="CHARACTER"/>
    <n v="35"/>
    <n v="0"/>
    <s v="shp_ship_contact_name           "/>
    <s v="CHAR(35)                        "/>
    <s v="        shp_ship_contact_name           CHAR(35)                        NOT NULL,"/>
  </r>
  <r>
    <x v="2"/>
    <x v="100"/>
    <n v="4"/>
    <s v="shp_address_1                 "/>
    <s v="char"/>
    <n v="35"/>
    <m/>
    <n v="0"/>
    <n v="4"/>
    <s v="CHARACTER"/>
    <n v="35"/>
    <n v="0"/>
    <s v="shp_address_1                   "/>
    <s v="CHAR(35)                        "/>
    <s v="        shp_address_1                   CHAR(35)                        NOT NULL,"/>
  </r>
  <r>
    <x v="2"/>
    <x v="100"/>
    <n v="5"/>
    <s v="shp_address_2                 "/>
    <s v="char"/>
    <n v="35"/>
    <m/>
    <n v="0"/>
    <n v="5"/>
    <s v="CHARACTER"/>
    <n v="35"/>
    <n v="0"/>
    <s v="shp_address_2                   "/>
    <s v="CHAR(35)                        "/>
    <s v="        shp_address_2                   CHAR(35)                        NOT NULL,"/>
  </r>
  <r>
    <x v="2"/>
    <x v="100"/>
    <n v="6"/>
    <s v="shp_address_3                 "/>
    <s v="char"/>
    <n v="35"/>
    <m/>
    <n v="0"/>
    <n v="6"/>
    <s v="CHARACTER"/>
    <n v="35"/>
    <n v="0"/>
    <s v="shp_address_3                   "/>
    <s v="CHAR(35)                        "/>
    <s v="        shp_address_3                   CHAR(35)                        NOT NULL,"/>
  </r>
  <r>
    <x v="2"/>
    <x v="100"/>
    <n v="7"/>
    <s v="shp_address_4                 "/>
    <s v="char"/>
    <n v="35"/>
    <m/>
    <n v="0"/>
    <n v="7"/>
    <s v="CHARACTER"/>
    <n v="35"/>
    <n v="0"/>
    <s v="shp_address_4                   "/>
    <s v="CHAR(35)                        "/>
    <s v="        shp_address_4                   CHAR(35)                        NOT NULL,"/>
  </r>
  <r>
    <x v="2"/>
    <x v="100"/>
    <n v="8"/>
    <s v="shp_city                      "/>
    <s v="char"/>
    <n v="18"/>
    <m/>
    <n v="0"/>
    <n v="8"/>
    <s v="CHARACTER"/>
    <n v="18"/>
    <n v="0"/>
    <s v="shp_city                        "/>
    <s v="CHAR(18)                        "/>
    <s v="        shp_city                        CHAR(18)                        NOT NULL,"/>
  </r>
  <r>
    <x v="2"/>
    <x v="100"/>
    <n v="9"/>
    <s v="shp_state_code                "/>
    <s v="char"/>
    <n v="2"/>
    <m/>
    <n v="0"/>
    <n v="9"/>
    <s v="CHARACTER"/>
    <n v="2"/>
    <n v="0"/>
    <s v="shp_state_code                  "/>
    <s v="CHAR(2)                         "/>
    <s v="        shp_state_code                  CHAR(2)                         NOT NULL,"/>
  </r>
  <r>
    <x v="2"/>
    <x v="100"/>
    <n v="10"/>
    <s v="shp_zip_code                  "/>
    <s v="char"/>
    <n v="10"/>
    <m/>
    <n v="0"/>
    <n v="10"/>
    <s v="CHARACTER"/>
    <n v="10"/>
    <n v="0"/>
    <s v="shp_zip_code                    "/>
    <s v="CHAR(10)                        "/>
    <s v="        shp_zip_code                    CHAR(10)                        NOT NULL,"/>
  </r>
  <r>
    <x v="2"/>
    <x v="100"/>
    <n v="11"/>
    <s v="shp_country_code              "/>
    <s v="char"/>
    <n v="2"/>
    <n v="0"/>
    <n v="0"/>
    <n v="11"/>
    <s v="CHARACTER"/>
    <n v="2"/>
    <n v="0"/>
    <s v="shp_country_code                "/>
    <s v="CHAR(2)                         "/>
    <s v="        shp_country_code                CHAR(2)                         NOT NULL,"/>
  </r>
  <r>
    <x v="2"/>
    <x v="100"/>
    <n v="12"/>
    <s v="shp_ship_phone                "/>
    <s v="char"/>
    <n v="17"/>
    <m/>
    <n v="0"/>
    <n v="12"/>
    <s v="VARCHAR"/>
    <n v="20"/>
    <n v="0"/>
    <s v="shp_ship_phone                  "/>
    <s v="VARCHAR(20)                     "/>
    <s v="        shp_ship_phone                  VARCHAR(20)                     NOT NULL,"/>
  </r>
  <r>
    <x v="2"/>
    <x v="100"/>
    <n v="13"/>
    <s v="shp_route_code                "/>
    <s v="char"/>
    <n v="4"/>
    <m/>
    <n v="0"/>
    <n v="13"/>
    <s v="CHARACTER"/>
    <n v="4"/>
    <n v="0"/>
    <s v="shp_route_code                  "/>
    <s v="CHAR(4)                         "/>
    <s v="        shp_route_code                  CHAR(4)                         NOT NULL,"/>
  </r>
  <r>
    <x v="2"/>
    <x v="100"/>
    <n v="14"/>
    <s v="refresh_date                  "/>
    <s v="smalldatetime"/>
    <m/>
    <m/>
    <n v="0"/>
    <n v="14"/>
    <s v="TIMESTAMP"/>
    <n v="10"/>
    <n v="6"/>
    <s v="refresh_date                    "/>
    <s v="DATETIME2                       "/>
    <s v="        refresh_date                    DATETIME2                       NOT NULL,"/>
  </r>
  <r>
    <x v="2"/>
    <x v="100"/>
    <n v="15"/>
    <s v="most_recent_flag              "/>
    <m/>
    <m/>
    <m/>
    <m/>
    <n v="15"/>
    <s v="CHARACTER"/>
    <n v="1"/>
    <n v="0"/>
    <s v="most_recent_flag                "/>
    <s v="CHAR(1)                         "/>
    <s v="        most_recent_flag                CHAR(1)                             NULL,"/>
  </r>
  <r>
    <x v="2"/>
    <x v="101"/>
    <n v="0"/>
    <s v="v_internal_id                 "/>
    <s v=""/>
    <m/>
    <m/>
    <m/>
    <n v="0"/>
    <s v="INTEGER"/>
    <n v="4"/>
    <n v="0"/>
    <s v="v_internal_id                   "/>
    <s v="INTEGER                         "/>
    <s v="        rowguid                     UNIQUEIDENTIFIER ROWGUIDCOL    NOT NULL DEFAULT NEWSEQUENTIALID(),_x000d_        version_number              ROWVERSION_x000d_    )_x000d_END TRY_x000d_BEGIN CATCH_x000d_    EXEC dbo.PrintError_x000d_    EXEC dbo.LogError_x000d_END CATCH_x000d__x000d_PRINT '-- pur.pu_vendor'_x000d_BEGIN TRY_x000d_    CREATE TABLE pur.pu_vendor_x000d_    (_x000d_        v_internal_id                   INTEGER                             NULL,"/>
  </r>
  <r>
    <x v="2"/>
    <x v="101"/>
    <n v="1"/>
    <s v="v_person_entity_ind           "/>
    <s v="char"/>
    <n v="1"/>
    <m/>
    <n v="0"/>
    <n v="1"/>
    <s v="CHARACTER"/>
    <n v="1"/>
    <n v="0"/>
    <s v="v_person_entity_ind             "/>
    <s v="CHAR(1)                         "/>
    <s v="        v_person_entity_ind             CHAR(1)                         NOT NULL,"/>
  </r>
  <r>
    <x v="2"/>
    <x v="101"/>
    <n v="2"/>
    <s v="v_address_type_code           "/>
    <s v="char"/>
    <n v="2"/>
    <m/>
    <n v="0"/>
    <n v="2"/>
    <s v="CHARACTER"/>
    <n v="2"/>
    <n v="0"/>
    <s v="v_address_type_code             "/>
    <s v="CHAR(2)                         "/>
    <s v="        v_address_type_code             CHAR(2)                         NOT NULL,"/>
  </r>
  <r>
    <x v="2"/>
    <x v="101"/>
    <n v="3"/>
    <s v="v_timestamp                   "/>
    <s v="smalldatetime"/>
    <n v="4"/>
    <m/>
    <n v="0"/>
    <n v="3"/>
    <s v="TIMESTAMP"/>
    <n v="10"/>
    <n v="6"/>
    <s v="v_timestamp                     "/>
    <s v="DATETIME2                       "/>
    <s v="        v_timestamp                     DATETIME2                       NOT NULL,"/>
  </r>
  <r>
    <x v="2"/>
    <x v="101"/>
    <n v="4"/>
    <s v="v_vendor_code                 "/>
    <s v="char"/>
    <n v="10"/>
    <n v="0"/>
    <n v="0"/>
    <n v="4"/>
    <s v="CHARACTER"/>
    <n v="10"/>
    <n v="0"/>
    <s v="v_vendor_code                   "/>
    <s v="CHAR(10)                        "/>
    <s v="        v_vendor_code                   CHAR(10)                        NOT NULL,"/>
  </r>
  <r>
    <x v="2"/>
    <x v="101"/>
    <n v="5"/>
    <s v="v_vendor_contact_name         "/>
    <s v="char"/>
    <n v="35"/>
    <m/>
    <n v="0"/>
    <n v="5"/>
    <s v="VARCHAR"/>
    <n v="35"/>
    <n v="0"/>
    <s v="v_vendor_contact_name           "/>
    <s v="VARCHAR(35)                     "/>
    <s v="        v_vendor_contact_name           VARCHAR(35)                     NOT NULL,"/>
  </r>
  <r>
    <x v="2"/>
    <x v="101"/>
    <n v="6"/>
    <s v="v_vendor_name_add1            "/>
    <s v="char"/>
    <n v="35"/>
    <m/>
    <n v="0"/>
    <n v="6"/>
    <s v="VARCHAR"/>
    <n v="35"/>
    <n v="0"/>
    <s v="v_vendor_name_add1              "/>
    <s v="VARCHAR(35)                     "/>
    <s v="        v_vendor_name_add1              VARCHAR(35)                     NOT NULL,"/>
  </r>
  <r>
    <x v="2"/>
    <x v="101"/>
    <n v="7"/>
    <s v="v_address_2                   "/>
    <s v="char"/>
    <n v="35"/>
    <m/>
    <n v="0"/>
    <n v="7"/>
    <s v="VARCHAR"/>
    <n v="35"/>
    <n v="0"/>
    <s v="v_address_2                     "/>
    <s v="VARCHAR(35)                     "/>
    <s v="        v_address_2                     VARCHAR(35)                     NOT NULL,"/>
  </r>
  <r>
    <x v="2"/>
    <x v="101"/>
    <n v="8"/>
    <s v="v_address_3                   "/>
    <s v="char"/>
    <n v="35"/>
    <m/>
    <n v="0"/>
    <n v="8"/>
    <s v="VARCHAR"/>
    <n v="35"/>
    <n v="0"/>
    <s v="v_address_3                     "/>
    <s v="VARCHAR(35)                     "/>
    <s v="        v_address_3                     VARCHAR(35)                     NOT NULL,"/>
  </r>
  <r>
    <x v="2"/>
    <x v="101"/>
    <n v="9"/>
    <s v="v_address_4                   "/>
    <s v="char"/>
    <n v="35"/>
    <m/>
    <n v="0"/>
    <n v="9"/>
    <s v="VARCHAR"/>
    <n v="35"/>
    <n v="0"/>
    <s v="v_address_4                     "/>
    <s v="VARCHAR(35)                     "/>
    <s v="        v_address_4                     VARCHAR(35)                     NOT NULL,"/>
  </r>
  <r>
    <x v="2"/>
    <x v="101"/>
    <n v="10"/>
    <s v="v_city                        "/>
    <s v="char"/>
    <n v="18"/>
    <m/>
    <n v="0"/>
    <n v="10"/>
    <s v="VARCHAR"/>
    <n v="18"/>
    <n v="0"/>
    <s v="v_city                          "/>
    <s v="VARCHAR(18)                     "/>
    <s v="        v_city                          VARCHAR(18)                     NOT NULL,"/>
  </r>
  <r>
    <x v="2"/>
    <x v="101"/>
    <n v="11"/>
    <s v="v_state_code                  "/>
    <s v="char"/>
    <n v="2"/>
    <m/>
    <n v="0"/>
    <n v="11"/>
    <s v="CHARACTER"/>
    <n v="2"/>
    <n v="0"/>
    <s v="v_state_code                    "/>
    <s v="CHAR(2)                         "/>
    <s v="        v_state_code                    CHAR(2)                         NOT NULL,"/>
  </r>
  <r>
    <x v="2"/>
    <x v="101"/>
    <n v="12"/>
    <s v="v_zip_code                    "/>
    <s v="char"/>
    <n v="10"/>
    <m/>
    <n v="0"/>
    <n v="12"/>
    <s v="VARCHAR"/>
    <n v="10"/>
    <n v="0"/>
    <s v="v_zip_code                      "/>
    <s v="VARCHAR(10)                     "/>
    <s v="        v_zip_code                      VARCHAR(10)                     NOT NULL,"/>
  </r>
  <r>
    <x v="2"/>
    <x v="101"/>
    <n v="13"/>
    <s v="v_country_code                "/>
    <s v="char"/>
    <n v="2"/>
    <n v="0"/>
    <n v="0"/>
    <n v="13"/>
    <s v="CHARACTER"/>
    <n v="2"/>
    <n v="0"/>
    <s v="v_country_code                  "/>
    <s v="CHAR(2)                         "/>
    <s v="        v_country_code                  CHAR(2)                         NOT NULL,"/>
  </r>
  <r>
    <x v="2"/>
    <x v="101"/>
    <n v="14"/>
    <s v="v_phone                       "/>
    <s v="char"/>
    <n v="17"/>
    <m/>
    <n v="0"/>
    <n v="14"/>
    <s v="VARCHAR"/>
    <n v="20"/>
    <n v="0"/>
    <s v="v_phone                         "/>
    <s v="VARCHAR(20)                     "/>
    <s v="        v_phone                         VARCHAR(20)                     NOT NULL,"/>
  </r>
  <r>
    <x v="2"/>
    <x v="101"/>
    <n v="15"/>
    <s v="v_sales_use_tax_indicator     "/>
    <s v="char"/>
    <n v="1"/>
    <m/>
    <n v="0"/>
    <n v="15"/>
    <s v="CHARACTER"/>
    <n v="1"/>
    <n v="0"/>
    <s v="v_sales_use_tax_indicator       "/>
    <s v="CHAR(1)                         "/>
    <s v="        v_sales_use_tax_indicator       CHAR(1)                         NOT NULL,"/>
  </r>
  <r>
    <x v="2"/>
    <x v="101"/>
    <n v="16"/>
    <s v="v_state_withheld_percent      "/>
    <s v="numeric"/>
    <n v="4"/>
    <n v="3"/>
    <n v="0"/>
    <n v="16"/>
    <s v="DECIMAL"/>
    <n v="7"/>
    <n v="4"/>
    <s v="v_state_withheld_percent        "/>
    <s v="DECIMAL(7,4)                    "/>
    <s v="        v_state_withheld_percent        DECIMAL(7,4)                    NOT NULL,"/>
  </r>
  <r>
    <x v="2"/>
    <x v="101"/>
    <n v="17"/>
    <s v="v_federal_withheld_percent    "/>
    <s v="numeric"/>
    <n v="4"/>
    <n v="3"/>
    <n v="0"/>
    <n v="17"/>
    <s v="DECIMAL"/>
    <n v="7"/>
    <n v="4"/>
    <s v="v_federal_withheld_percent      "/>
    <s v="DECIMAL(7,4)                    "/>
    <s v="        v_federal_withheld_percent      DECIMAL(7,4)                    NOT NULL,"/>
  </r>
  <r>
    <x v="2"/>
    <x v="101"/>
    <n v="18"/>
    <s v="v_tax_rate_code               "/>
    <s v="char"/>
    <n v="3"/>
    <m/>
    <n v="0"/>
    <n v="18"/>
    <s v="CHARACTER"/>
    <n v="3"/>
    <n v="0"/>
    <s v="v_tax_rate_code                 "/>
    <s v="CHAR(3)                         "/>
    <s v="        v_tax_rate_code                 CHAR(3)                         NOT NULL,"/>
  </r>
  <r>
    <x v="2"/>
    <x v="101"/>
    <n v="19"/>
    <s v="v_one_time_indicator          "/>
    <s v="char"/>
    <n v="1"/>
    <m/>
    <n v="0"/>
    <n v="19"/>
    <s v="CHARACTER"/>
    <n v="1"/>
    <n v="0"/>
    <s v="v_one_time_indicator            "/>
    <s v="CHAR(1)                         "/>
    <s v="        v_one_time_indicator            CHAR(1)                         NOT NULL,"/>
  </r>
  <r>
    <x v="2"/>
    <x v="101"/>
    <n v="20"/>
    <s v="v_discount_code               "/>
    <s v="char"/>
    <n v="2"/>
    <m/>
    <n v="0"/>
    <n v="20"/>
    <s v="CHARACTER"/>
    <n v="2"/>
    <n v="0"/>
    <s v="v_discount_code                 "/>
    <s v="CHAR(2)                         "/>
    <s v="        v_discount_code                 CHAR(2)                         NOT NULL,"/>
  </r>
  <r>
    <x v="2"/>
    <x v="101"/>
    <n v="21"/>
    <s v="v_income_type_sequence_number "/>
    <s v="smallint"/>
    <n v="2"/>
    <m/>
    <n v="0"/>
    <n v="21"/>
    <s v="SMALLINT"/>
    <n v="2"/>
    <n v="0"/>
    <s v="v_income_type_sequence_number   "/>
    <s v="SMALLINT                        "/>
    <s v="        v_income_type_sequence_number   SMALLINT                        NOT NULL,"/>
  </r>
  <r>
    <x v="2"/>
    <x v="101"/>
    <n v="22"/>
    <s v="v_1099_report_id              "/>
    <s v="char"/>
    <n v="9"/>
    <m/>
    <n v="0"/>
    <n v="22"/>
    <s v="CHARACTER"/>
    <n v="9"/>
    <n v="0"/>
    <s v="v_1099_report_id                "/>
    <s v="CHAR(9)                         "/>
    <s v="        v_1099_report_id                CHAR(9)                         NOT NULL,"/>
  </r>
  <r>
    <x v="2"/>
    <x v="101"/>
    <n v="23"/>
    <s v="v_ap_credit_balance_ind       "/>
    <s v="char"/>
    <n v="1"/>
    <m/>
    <n v="0"/>
    <n v="23"/>
    <s v="CHARACTER"/>
    <n v="1"/>
    <n v="0"/>
    <s v="v_ap_credit_balance_ind         "/>
    <s v="CHAR(1)                         "/>
    <s v="        v_ap_credit_balance_ind         CHAR(1)                         NOT NULL,"/>
  </r>
  <r>
    <x v="2"/>
    <x v="101"/>
    <n v="24"/>
    <s v="v_travel_credit_balance_ind   "/>
    <s v="char"/>
    <n v="1"/>
    <m/>
    <n v="0"/>
    <n v="24"/>
    <s v="CHARACTER"/>
    <n v="1"/>
    <n v="0"/>
    <s v="v_travel_credit_balance_ind     "/>
    <s v="CHAR(1)                         "/>
    <s v="        v_travel_credit_balance_ind     CHAR(1)                         NOT NULL,"/>
  </r>
  <r>
    <x v="2"/>
    <x v="101"/>
    <n v="25"/>
    <s v="refresh_date                  "/>
    <s v="smalldatetime"/>
    <m/>
    <m/>
    <n v="0"/>
    <n v="25"/>
    <s v="TIMESTAMP"/>
    <n v="10"/>
    <n v="6"/>
    <s v="refresh_date                    "/>
    <s v="DATETIME2                       "/>
    <s v="        refresh_date                    DATETIME2                       NOT NULL,"/>
  </r>
  <r>
    <x v="2"/>
    <x v="101"/>
    <n v="26"/>
    <s v="name_sort                     "/>
    <s v="varchar"/>
    <n v="45"/>
    <m/>
    <n v="1"/>
    <n v="26"/>
    <s v="VARCHAR"/>
    <n v="60"/>
    <n v="0"/>
    <s v="name_sort                       "/>
    <s v="VARCHAR(60)                     "/>
    <s v="        name_sort                       VARCHAR(60)                         NULL,"/>
  </r>
  <r>
    <x v="2"/>
    <x v="101"/>
    <n v="27"/>
    <s v="v_vendor_code_9               "/>
    <s v=""/>
    <m/>
    <m/>
    <m/>
    <n v="27"/>
    <s v="VARCHAR"/>
    <n v="9"/>
    <n v="0"/>
    <s v="v_vendor_code_9                 "/>
    <s v="VARCHAR(9)                      "/>
    <s v="        v_vendor_code_9                 VARCHAR(9)                          NULL,"/>
  </r>
  <r>
    <x v="2"/>
    <x v="101"/>
    <n v="28"/>
    <s v="MOST_RECENT_FLAG"/>
    <m/>
    <m/>
    <m/>
    <m/>
    <n v="28"/>
    <s v="CHARACTER"/>
    <n v="1"/>
    <n v="0"/>
    <s v="MOST_RECENT_FLAG                "/>
    <s v="CHAR(1)                         "/>
    <s v="        MOST_RECENT_FLAG                CHAR(1)                             NULL,"/>
  </r>
  <r>
    <x v="2"/>
    <x v="101"/>
    <n v="29"/>
    <s v="BUSINESS_IND"/>
    <m/>
    <m/>
    <m/>
    <m/>
    <n v="29"/>
    <s v="CHARACTER"/>
    <n v="1"/>
    <n v="0"/>
    <s v="BUSINESS_IND                    "/>
    <s v="CHAR(1)                         "/>
    <s v="        BUSINESS_IND                    CHAR(1)                             NULL,"/>
  </r>
  <r>
    <x v="2"/>
    <x v="101"/>
    <n v="30"/>
    <s v="DUNS_NBR"/>
    <m/>
    <m/>
    <m/>
    <m/>
    <n v="30"/>
    <s v="VARCHAR"/>
    <n v="9"/>
    <n v="0"/>
    <s v="DUNS_NBR                        "/>
    <s v="VARCHAR(9)                      "/>
    <s v="        DUNS_NBR                        VARCHAR(9)                          NULL,"/>
  </r>
  <r>
    <x v="2"/>
    <x v="101"/>
    <n v="31"/>
    <s v="SQ_VENDOR_NBR"/>
    <m/>
    <m/>
    <m/>
    <m/>
    <n v="31"/>
    <s v="VARCHAR"/>
    <n v="25"/>
    <n v="0"/>
    <s v="SQ_VENDOR_NBR                   "/>
    <s v="VARCHAR(25)                     "/>
    <s v="        SQ_VENDOR_NBR                   VARCHAR(25)                         NULL,"/>
  </r>
  <r>
    <x v="2"/>
    <x v="101"/>
    <n v="32"/>
    <s v="V_1099_IND"/>
    <m/>
    <m/>
    <m/>
    <m/>
    <n v="32"/>
    <s v="CHARACTER"/>
    <n v="1"/>
    <n v="0"/>
    <s v="V_1099_IND                      "/>
    <s v="CHAR(1)                         "/>
    <s v="        V_1099_IND                      CHAR(1)                             NULL,"/>
  </r>
  <r>
    <x v="2"/>
    <x v="101"/>
    <n v="33"/>
    <s v="ETHNIC_IND"/>
    <m/>
    <m/>
    <m/>
    <m/>
    <n v="33"/>
    <s v="CHARACTER"/>
    <n v="1"/>
    <n v="0"/>
    <s v="ETHNIC_IND                      "/>
    <s v="CHAR(1)                         "/>
    <s v="        ETHNIC_IND                      CHAR(1)                             NULL,"/>
  </r>
  <r>
    <x v="2"/>
    <x v="101"/>
    <n v="34"/>
    <s v="GENDER_IND"/>
    <m/>
    <m/>
    <m/>
    <m/>
    <n v="34"/>
    <s v="CHARACTER"/>
    <n v="1"/>
    <n v="0"/>
    <s v="GENDER_IND                      "/>
    <s v="CHAR(1)                         "/>
    <s v="        GENDER_IND                      CHAR(1)                             NULL,"/>
  </r>
  <r>
    <x v="2"/>
    <x v="101"/>
    <n v="35"/>
    <s v="PAYMENT_METHOD_IND"/>
    <m/>
    <m/>
    <m/>
    <m/>
    <n v="35"/>
    <s v="CHARACTER"/>
    <n v="2"/>
    <n v="0"/>
    <s v="PAYMENT_METHOD_IND              "/>
    <s v="CHAR(2)                         "/>
    <s v="        PAYMENT_METHOD_IND              CHAR(2)                             NULL,"/>
  </r>
  <r>
    <x v="2"/>
    <x v="101"/>
    <n v="36"/>
    <s v="ENCUMBRANCE_IND"/>
    <m/>
    <m/>
    <m/>
    <m/>
    <n v="36"/>
    <s v="CHARACTER"/>
    <n v="1"/>
    <n v="0"/>
    <s v="ENCUMBRANCE_IND                 "/>
    <s v="CHAR(1)                         "/>
    <s v="        ENCUMBRANCE_IND                 CHAR(1)                             NULL,"/>
  </r>
  <r>
    <x v="2"/>
    <x v="101"/>
    <n v="37"/>
    <s v="CTX_PAYMENT_IND"/>
    <m/>
    <m/>
    <m/>
    <m/>
    <n v="37"/>
    <s v="CHARACTER"/>
    <n v="1"/>
    <n v="0"/>
    <s v="CTX_PAYMENT_IND                 "/>
    <s v="CHAR(1)                         "/>
    <s v="        CTX_PAYMENT_IND                 CHAR(1)                             NULL,"/>
  </r>
  <r>
    <x v="2"/>
    <x v="101"/>
    <n v="38"/>
    <s v="IND_592"/>
    <m/>
    <m/>
    <m/>
    <m/>
    <n v="38"/>
    <s v="CHARACTER"/>
    <n v="1"/>
    <n v="0"/>
    <s v="IND_592                         "/>
    <s v="CHAR(1)                         "/>
    <s v="        IND_592                         CHAR(1)                             NULL,"/>
  </r>
  <r>
    <x v="2"/>
    <x v="101"/>
    <n v="39"/>
    <s v="STATE_IND_592"/>
    <m/>
    <m/>
    <m/>
    <m/>
    <n v="39"/>
    <s v="CHARACTER"/>
    <n v="1"/>
    <n v="0"/>
    <s v="STATE_IND_592                   "/>
    <s v="CHAR(1)                         "/>
    <s v="        STATE_IND_592                   CHAR(1)                             NULL,"/>
  </r>
  <r>
    <x v="2"/>
    <x v="101"/>
    <n v="40"/>
    <s v="YEARLY_THRESHOLD_592_AMT"/>
    <m/>
    <m/>
    <m/>
    <m/>
    <n v="40"/>
    <s v="DECIMAL"/>
    <n v="19"/>
    <n v="4"/>
    <s v="YEARLY_THRESHOLD_592_AMT        "/>
    <s v="DECIMAL(19,4)                   "/>
    <s v="        YEARLY_THRESHOLD_592_AMT        DECIMAL(19,4)                       NULL,"/>
  </r>
  <r>
    <x v="2"/>
    <x v="101"/>
    <n v="41"/>
    <s v="USER_CODE"/>
    <m/>
    <m/>
    <m/>
    <m/>
    <n v="41"/>
    <s v="VARCHAR"/>
    <n v="8"/>
    <n v="0"/>
    <s v="USER_CODE                       "/>
    <s v="VARCHAR(8)                      "/>
    <s v="        USER_CODE                       VARCHAR(8)                          NULL,"/>
  </r>
  <r>
    <x v="2"/>
    <x v="101"/>
    <n v="42"/>
    <s v="VENDOR_STATUS"/>
    <m/>
    <m/>
    <m/>
    <m/>
    <n v="42"/>
    <s v="CHARACTER"/>
    <n v="1"/>
    <n v="0"/>
    <s v="VENDOR_STATUS                   "/>
    <s v="CHAR(1)                         "/>
    <s v="        VENDOR_STATUS                   CHAR(1)                             NULL,"/>
  </r>
  <r>
    <x v="2"/>
    <x v="101"/>
    <n v="43"/>
    <s v="ACCOUNT_CODE"/>
    <m/>
    <m/>
    <m/>
    <m/>
    <n v="43"/>
    <s v="VARCHAR"/>
    <n v="6"/>
    <n v="0"/>
    <s v="ACCOUNT_CODE                    "/>
    <s v="VARCHAR(6)                      "/>
    <s v="        ACCOUNT_CODE                    VARCHAR(6)                          NULL,"/>
  </r>
  <r>
    <x v="2"/>
    <x v="101"/>
    <n v="44"/>
    <s v="DEFAULT_ADDRESS_TYPE_CODE"/>
    <m/>
    <m/>
    <m/>
    <m/>
    <n v="44"/>
    <s v="CHARACTER"/>
    <n v="2"/>
    <n v="0"/>
    <s v="DEFAULT_ADDRESS_TYPE_CODE       "/>
    <s v="CHAR(2)                         "/>
    <s v="        DEFAULT_ADDRESS_TYPE_CODE       CHAR(2)                             NULL,"/>
  </r>
  <r>
    <x v="2"/>
    <x v="101"/>
    <n v="45"/>
    <s v="V_MAINTENANCE_END_DATE"/>
    <m/>
    <m/>
    <m/>
    <m/>
    <n v="45"/>
    <s v="DATE"/>
    <n v="4"/>
    <n v="0"/>
    <s v="V_MAINTENANCE_END_DATE          "/>
    <s v="DATE                            "/>
    <s v="        V_MAINTENANCE_END_DATE          DATE                                NULL,"/>
  </r>
  <r>
    <x v="3"/>
    <x v="70"/>
    <m/>
    <s v="pp_program                    "/>
    <s v=""/>
    <m/>
    <m/>
    <m/>
    <n v="0"/>
    <s v="CHARACTER"/>
    <n v="6"/>
    <n v="0"/>
    <s v="pp_program                      "/>
    <s v="CHAR(6)                         "/>
    <s v="        rowguid                     UNIQUEIDENTIFIER ROWGUIDCOL    NOT NULL DEFAULT NEWSEQUENTIALID(),_x000d_        version_number              ROWVERSION_x000d_    )_x000d_END TRY_x000d_BEGIN CATCH_x000d_    EXEC dbo.PrintError_x000d_    EXEC dbo.LogError_x000d_END CATCH_x000d__x000d_PRINT '-- .f_period_index'_x000d_BEGIN TRY_x000d_    CREATE TABLE .f_period_index_x000d_    (_x000d_        pp_program                      CHAR(6)                             NULL,"/>
  </r>
  <r>
    <x v="3"/>
    <x v="70"/>
    <m/>
    <s v="pa_account                    "/>
    <s v=""/>
    <m/>
    <m/>
    <m/>
    <n v="1"/>
    <s v="CHARACTER"/>
    <n v="6"/>
    <n v="0"/>
    <s v="pa_account                      "/>
    <s v="CHAR(6)                         "/>
    <s v="        pa_account                      CHAR(6)                             NULL,"/>
  </r>
  <r>
    <x v="3"/>
    <x v="70"/>
    <m/>
    <s v="refresh_date                  "/>
    <s v="smalldatetime"/>
    <m/>
    <m/>
    <n v="0"/>
    <n v="2"/>
    <s v="TIMESTAMP"/>
    <n v="10"/>
    <n v="6"/>
    <s v="refresh_date                    "/>
    <s v="DATETIME2                       "/>
    <s v="        refresh_date                    DATETIME2                       NOT NULL,"/>
  </r>
  <r>
    <x v="3"/>
    <x v="70"/>
    <m/>
    <s v="pi_account_index              "/>
    <s v=""/>
    <m/>
    <m/>
    <m/>
    <n v="3"/>
    <s v="CHARACTER"/>
    <n v="10"/>
    <n v="0"/>
    <s v="pi_account_index                "/>
    <s v="CHAR(10)                        "/>
    <s v="        pi_account_index                CHAR(10)                            NULL,"/>
  </r>
  <r>
    <x v="3"/>
    <x v="70"/>
    <m/>
    <s v="full_accounting_period        "/>
    <s v=""/>
    <m/>
    <m/>
    <m/>
    <n v="4"/>
    <s v="INTEGER"/>
    <n v="4"/>
    <n v="0"/>
    <s v="full_accounting_period          "/>
    <s v="INTEGER                         "/>
    <s v="        full_accounting_period          INTEGER                             NULL,"/>
  </r>
  <r>
    <x v="3"/>
    <x v="70"/>
    <m/>
    <s v="pf_fund                       "/>
    <s v=""/>
    <m/>
    <m/>
    <m/>
    <n v="5"/>
    <s v="CHARACTER"/>
    <n v="6"/>
    <n v="0"/>
    <s v="pf_fund                         "/>
    <s v="CHAR(6)                         "/>
    <s v="        pf_fund                         CHAR(6)                             NULL,"/>
  </r>
  <r>
    <x v="3"/>
    <x v="70"/>
    <m/>
    <s v="pl_location                   "/>
    <s v=""/>
    <m/>
    <m/>
    <m/>
    <n v="6"/>
    <s v="CHARACTER"/>
    <n v="6"/>
    <n v="0"/>
    <s v="pl_location                     "/>
    <s v="CHAR(6)                         "/>
    <s v="        pl_location                     CHAR(6)                             NULL,"/>
  </r>
  <r>
    <x v="3"/>
    <x v="70"/>
    <m/>
    <s v="accounting_period             "/>
    <s v="smallint"/>
    <m/>
    <n v="0"/>
    <n v="0"/>
    <n v="7"/>
    <s v="SMALLINT"/>
    <n v="2"/>
    <n v="0"/>
    <s v="accounting_period               "/>
    <s v="SMALLINT                        "/>
    <s v="        accounting_period               SMALLINT                        NOT NULL,"/>
  </r>
  <r>
    <x v="3"/>
    <x v="70"/>
    <m/>
    <s v="pi_title                      "/>
    <s v=""/>
    <m/>
    <m/>
    <m/>
    <n v="8"/>
    <s v="VARCHAR"/>
    <n v="35"/>
    <n v="0"/>
    <s v="pi_title                        "/>
    <s v="VARCHAR(35)                     "/>
    <s v="        pi_title                        VARCHAR(35)                         NULL,"/>
  </r>
  <r>
    <x v="3"/>
    <x v="70"/>
    <m/>
    <s v="pi_effective_date             "/>
    <s v=""/>
    <m/>
    <m/>
    <m/>
    <n v="9"/>
    <s v="DATE"/>
    <n v="4"/>
    <n v="0"/>
    <s v="pi_effective_date               "/>
    <s v="DATE                            "/>
    <s v="        pi_effective_date               DATE                                NULL,"/>
  </r>
  <r>
    <x v="3"/>
    <x v="70"/>
    <m/>
    <s v="po_organization               "/>
    <s v=""/>
    <m/>
    <m/>
    <m/>
    <n v="10"/>
    <s v="CHARACTER"/>
    <n v="6"/>
    <n v="0"/>
    <s v="po_organization                 "/>
    <s v="CHAR(6)                         "/>
    <s v="        po_organization                 CHAR(6)                             NULL,"/>
  </r>
  <r>
    <x v="3"/>
    <x v="73"/>
    <m/>
    <s v="pp_title                      "/>
    <s v=""/>
    <m/>
    <m/>
    <m/>
    <n v="0"/>
    <s v="VARCHAR"/>
    <n v="35"/>
    <n v="0"/>
    <s v="pp_title                        "/>
    <s v="VARCHAR(35)                     "/>
    <s v="        rowguid                     UNIQUEIDENTIFIER ROWGUIDCOL    NOT NULL DEFAULT NEWSEQUENTIALID(),_x000d_        version_number              ROWVERSION_x000d_    )_x000d_END TRY_x000d_BEGIN CATCH_x000d_    EXEC dbo.PrintError_x000d_    EXEC dbo.LogError_x000d_END CATCH_x000d__x000d_PRINT '-- .f_period_program'_x000d_BEGIN TRY_x000d_    CREATE TABLE .f_period_program_x000d_    (_x000d_        pp_title                        VARCHAR(35)                         NULL,"/>
  </r>
  <r>
    <x v="3"/>
    <x v="73"/>
    <m/>
    <s v="pp_program                    "/>
    <s v=""/>
    <m/>
    <m/>
    <m/>
    <n v="1"/>
    <s v="CHARACTER"/>
    <n v="6"/>
    <n v="0"/>
    <s v="pp_program                      "/>
    <s v="CHAR(6)                         "/>
    <s v="        pp_program                      CHAR(6)                             NULL,"/>
  </r>
  <r>
    <x v="3"/>
    <x v="73"/>
    <m/>
    <s v="refresh_date                  "/>
    <s v="smalldatetime"/>
    <m/>
    <m/>
    <n v="0"/>
    <n v="2"/>
    <s v="TIMESTAMP"/>
    <n v="10"/>
    <n v="6"/>
    <s v="refresh_date                    "/>
    <s v="DATETIME2                       "/>
    <s v="        refresh_date                    DATETIME2                       NOT NULL,"/>
  </r>
  <r>
    <x v="3"/>
    <x v="73"/>
    <m/>
    <s v="pp_predecessor                "/>
    <s v=""/>
    <m/>
    <m/>
    <m/>
    <n v="3"/>
    <s v="CHARACTER"/>
    <n v="6"/>
    <n v="0"/>
    <s v="pp_predecessor                  "/>
    <s v="CHAR(6)                         "/>
    <s v="        pp_predecessor                  CHAR(6)                             NULL,"/>
  </r>
  <r>
    <x v="3"/>
    <x v="73"/>
    <m/>
    <s v="pp_effective_date             "/>
    <s v=""/>
    <m/>
    <m/>
    <m/>
    <n v="4"/>
    <s v="DATE"/>
    <n v="4"/>
    <n v="0"/>
    <s v="pp_effective_date               "/>
    <s v="DATE                            "/>
    <s v="        pp_effective_date               DATE                                NULL,"/>
  </r>
  <r>
    <x v="3"/>
    <x v="73"/>
    <m/>
    <s v="accounting_period             "/>
    <s v="smallint"/>
    <m/>
    <n v="0"/>
    <n v="0"/>
    <n v="5"/>
    <s v="SMALLINT"/>
    <n v="2"/>
    <n v="0"/>
    <s v="accounting_period               "/>
    <s v="SMALLINT                        "/>
    <s v="        accounting_period               SMALLINT                        NOT NULL,"/>
  </r>
  <r>
    <x v="3"/>
    <x v="73"/>
    <m/>
    <s v="full_accounting_period        "/>
    <s v=""/>
    <m/>
    <m/>
    <m/>
    <n v="6"/>
    <s v="INTEGER"/>
    <n v="4"/>
    <n v="0"/>
    <s v="full_accounting_period          "/>
    <s v="INTEGER                         "/>
    <s v="        full_accounting_period          INTEGER                             NULL,"/>
  </r>
  <r>
    <x v="2"/>
    <x v="102"/>
    <n v="0"/>
    <s v="import_id"/>
    <s v="varchar"/>
    <n v="10"/>
    <n v="0"/>
    <m/>
    <n v="0"/>
    <s v="VARCHAR"/>
    <n v="10"/>
    <n v="0"/>
    <s v="import_id                       "/>
    <s v="VARCHAR(10)                     "/>
    <s v="        rowguid                     UNIQUEIDENTIFIER ROWGUIDCOL    NOT NULL DEFAULT NEWSEQUENTIALID(),_x000d_        version_number              ROWVERSION_x000d_    )_x000d_END TRY_x000d_BEGIN CATCH_x000d_    EXEC dbo.PrintError_x000d_    EXEC dbo.LogError_x000d_END CATCH_x000d__x000d_PRINT '-- pur.ec_airline_data'_x000d_BEGIN TRY_x000d_    CREATE TABLE pur.ec_airline_data_x000d_    (_x000d_        import_id                       VARCHAR(10)                         NULL,"/>
  </r>
  <r>
    <x v="2"/>
    <x v="102"/>
    <n v="1"/>
    <s v="workgroup_key"/>
    <s v="decimal"/>
    <n v="18"/>
    <n v="0"/>
    <m/>
    <n v="1"/>
    <s v="DECIMAL"/>
    <n v="18"/>
    <n v="0"/>
    <s v="workgroup_key                   "/>
    <s v="DECIMAL(18,0)                   "/>
    <s v="        workgroup_key                   DECIMAL(18,0)                       NULL,"/>
  </r>
  <r>
    <x v="2"/>
    <x v="102"/>
    <n v="2"/>
    <s v="card_key"/>
    <s v="decimal"/>
    <n v="18"/>
    <n v="0"/>
    <m/>
    <n v="2"/>
    <s v="DECIMAL"/>
    <n v="18"/>
    <n v="0"/>
    <s v="card_key                        "/>
    <s v="DECIMAL(18,0)                   "/>
    <s v="        card_key                        DECIMAL(18,0)                       NULL,"/>
  </r>
  <r>
    <x v="2"/>
    <x v="102"/>
    <n v="3"/>
    <s v="vendor_id"/>
    <s v="varchar"/>
    <n v="16"/>
    <n v="0"/>
    <m/>
    <n v="3"/>
    <s v="VARCHAR"/>
    <n v="16"/>
    <n v="0"/>
    <s v="vendor_id                       "/>
    <s v="VARCHAR(16)                     "/>
    <s v="        vendor_id                       VARCHAR(16)                         NULL,"/>
  </r>
  <r>
    <x v="2"/>
    <x v="102"/>
    <n v="4"/>
    <s v="modification_indicator"/>
    <s v="varchar"/>
    <n v="3"/>
    <n v="0"/>
    <m/>
    <n v="4"/>
    <s v="VARCHAR"/>
    <n v="3"/>
    <n v="0"/>
    <s v="modification_indicator          "/>
    <s v="VARCHAR(3)                      "/>
    <s v="        modification_indicator          VARCHAR(3)                          NULL,"/>
  </r>
  <r>
    <x v="2"/>
    <x v="102"/>
    <n v="5"/>
    <s v="airline_data_key"/>
    <s v="decimal"/>
    <n v="18"/>
    <n v="0"/>
    <m/>
    <n v="5"/>
    <s v="DECIMAL"/>
    <n v="18"/>
    <n v="0"/>
    <s v="airline_data_key                "/>
    <s v="DECIMAL(18,0)                   "/>
    <s v="        airline_data_key                DECIMAL(18,0)                       NULL,"/>
  </r>
  <r>
    <x v="2"/>
    <x v="102"/>
    <n v="6"/>
    <s v="transaction_id"/>
    <s v="character"/>
    <n v="10"/>
    <n v="0"/>
    <m/>
    <n v="6"/>
    <s v="CHARACTER"/>
    <n v="10"/>
    <n v="0"/>
    <s v="transaction_id                  "/>
    <s v="CHAR(10)                        "/>
    <s v="        transaction_id                  CHAR(10)                            NULL,"/>
  </r>
  <r>
    <x v="2"/>
    <x v="102"/>
    <n v="7"/>
    <s v="tsys_tran_code"/>
    <s v="character"/>
    <n v="4"/>
    <n v="0"/>
    <m/>
    <n v="7"/>
    <s v="CHARACTER"/>
    <n v="4"/>
    <n v="0"/>
    <s v="tsys_tran_code                  "/>
    <s v="CHAR(4)                         "/>
    <s v="        tsys_tran_code                  CHAR(4)                             NULL,"/>
  </r>
  <r>
    <x v="2"/>
    <x v="102"/>
    <n v="8"/>
    <s v="departure_date"/>
    <s v="date"/>
    <n v="4"/>
    <n v="0"/>
    <m/>
    <n v="8"/>
    <s v="DATE"/>
    <n v="4"/>
    <n v="0"/>
    <s v="departure_date                  "/>
    <s v="DATE                            "/>
    <s v="        departure_date                  DATE                                NULL,"/>
  </r>
  <r>
    <x v="2"/>
    <x v="102"/>
    <n v="9"/>
    <s v="iata_airport_code"/>
    <s v="character"/>
    <n v="3"/>
    <n v="0"/>
    <m/>
    <n v="9"/>
    <s v="CHARACTER"/>
    <n v="3"/>
    <n v="0"/>
    <s v="iata_airport_code               "/>
    <s v="CHAR(3)                         "/>
    <s v="        iata_airport_code               CHAR(3)                             NULL,"/>
  </r>
  <r>
    <x v="2"/>
    <x v="102"/>
    <n v="10"/>
    <s v="ticket_number"/>
    <s v="varchar"/>
    <n v="13"/>
    <n v="0"/>
    <m/>
    <n v="10"/>
    <s v="VARCHAR"/>
    <n v="13"/>
    <n v="0"/>
    <s v="ticket_number                   "/>
    <s v="VARCHAR(13)                     "/>
    <s v="        ticket_number                   VARCHAR(13)                         NULL,"/>
  </r>
  <r>
    <x v="2"/>
    <x v="102"/>
    <n v="11"/>
    <s v="passenger_name"/>
    <s v="varcahr"/>
    <n v="20"/>
    <n v="0"/>
    <m/>
    <n v="11"/>
    <s v="VARCHAR"/>
    <n v="20"/>
    <n v="0"/>
    <s v="passenger_name                  "/>
    <s v="VARCHAR(20)                     "/>
    <s v="        passenger_name                  VARCHAR(20)                         NULL,"/>
  </r>
  <r>
    <x v="2"/>
    <x v="102"/>
    <n v="12"/>
    <s v="travel_agency_name"/>
    <s v="varchar"/>
    <n v="20"/>
    <n v="0"/>
    <m/>
    <n v="12"/>
    <s v="VARCHAR"/>
    <n v="20"/>
    <n v="0"/>
    <s v="travel_agency_name              "/>
    <s v="VARCHAR(20)                     "/>
    <s v="        travel_agency_name              VARCHAR(20)                         NULL,"/>
  </r>
  <r>
    <x v="2"/>
    <x v="102"/>
    <n v="13"/>
    <s v="travel_agency_code"/>
    <s v="varchar"/>
    <n v="8"/>
    <n v="0"/>
    <m/>
    <n v="13"/>
    <s v="VARCHAR"/>
    <n v="8"/>
    <n v="0"/>
    <s v="travel_agency_code              "/>
    <s v="VARCHAR(8)                      "/>
    <s v="        travel_agency_code              VARCHAR(8)                          NULL,"/>
  </r>
  <r>
    <x v="2"/>
    <x v="102"/>
    <n v="14"/>
    <s v="number_of_legs"/>
    <s v="integer"/>
    <n v="4"/>
    <n v="0"/>
    <m/>
    <n v="14"/>
    <s v="INTEGER"/>
    <n v="4"/>
    <n v="0"/>
    <s v="number_of_legs                  "/>
    <s v="INTEGER                         "/>
    <s v="        number_of_legs                  INTEGER                             NULL,"/>
  </r>
  <r>
    <x v="2"/>
    <x v="102"/>
    <n v="15"/>
    <s v="last_activity_date"/>
    <s v="timestamp"/>
    <n v="10"/>
    <n v="6"/>
    <m/>
    <n v="15"/>
    <s v="TIMESTAMP"/>
    <n v="10"/>
    <n v="0"/>
    <s v="last_activity_date              "/>
    <s v="DATETIME2                       "/>
    <s v="        last_activity_date              DATETIME2                           NULL,"/>
  </r>
  <r>
    <x v="2"/>
    <x v="102"/>
    <n v="16"/>
    <s v="refresh_date"/>
    <s v="timestamp"/>
    <n v="10"/>
    <n v="6"/>
    <m/>
    <n v="16"/>
    <s v="TIMESTAMP"/>
    <n v="10"/>
    <n v="6"/>
    <s v="refresh_date                    "/>
    <s v="DATETIME2                       "/>
    <s v="        refresh_date                    DATETIME2                           NULL,"/>
  </r>
  <r>
    <x v="2"/>
    <x v="103"/>
    <n v="0"/>
    <s v="import_id"/>
    <s v="varchar"/>
    <n v="10"/>
    <n v="0"/>
    <m/>
    <n v="0"/>
    <s v="VARCHAR"/>
    <n v="10"/>
    <n v="0"/>
    <s v="import_id                       "/>
    <s v="VARCHAR(10)                     "/>
    <s v="        rowguid                     UNIQUEIDENTIFIER ROWGUIDCOL    NOT NULL DEFAULT NEWSEQUENTIALID(),_x000d_        version_number              ROWVERSION_x000d_    )_x000d_END TRY_x000d_BEGIN CATCH_x000d_    EXEC dbo.PrintError_x000d_    EXEC dbo.LogError_x000d_END CATCH_x000d__x000d_PRINT '-- pur.ec_hotel_data'_x000d_BEGIN TRY_x000d_    CREATE TABLE pur.ec_hotel_data_x000d_    (_x000d_        import_id                       VARCHAR(10)                         NULL,"/>
  </r>
  <r>
    <x v="2"/>
    <x v="103"/>
    <n v="1"/>
    <s v="workgroup_key"/>
    <s v="decimal"/>
    <n v="18"/>
    <n v="0"/>
    <m/>
    <n v="1"/>
    <s v="DECIMAL"/>
    <n v="18"/>
    <n v="0"/>
    <s v="workgroup_key                   "/>
    <s v="DECIMAL(18,0)                   "/>
    <s v="        workgroup_key                   DECIMAL(18,0)                       NULL,"/>
  </r>
  <r>
    <x v="2"/>
    <x v="103"/>
    <n v="2"/>
    <s v="card_key"/>
    <s v="decimal"/>
    <n v="18"/>
    <n v="0"/>
    <m/>
    <n v="2"/>
    <s v="DECIMAL"/>
    <n v="18"/>
    <n v="0"/>
    <s v="card_key                        "/>
    <s v="DECIMAL(18,0)                   "/>
    <s v="        card_key                        DECIMAL(18,0)                       NULL,"/>
  </r>
  <r>
    <x v="2"/>
    <x v="103"/>
    <n v="3"/>
    <s v="vendor_id"/>
    <s v="varchar"/>
    <n v="16"/>
    <n v="0"/>
    <m/>
    <n v="3"/>
    <s v="VARCHAR"/>
    <n v="16"/>
    <n v="0"/>
    <s v="vendor_id                       "/>
    <s v="VARCHAR(16)                     "/>
    <s v="        vendor_id                       VARCHAR(16)                         NULL,"/>
  </r>
  <r>
    <x v="2"/>
    <x v="103"/>
    <n v="4"/>
    <s v="modification_indicator"/>
    <s v="varchar"/>
    <n v="3"/>
    <n v="0"/>
    <m/>
    <n v="4"/>
    <s v="VARCHAR"/>
    <n v="3"/>
    <n v="0"/>
    <s v="modification_indicator          "/>
    <s v="VARCHAR(3)                      "/>
    <s v="        modification_indicator          VARCHAR(3)                          NULL,"/>
  </r>
  <r>
    <x v="2"/>
    <x v="103"/>
    <n v="5"/>
    <s v="hotel_data_key"/>
    <s v="decimal"/>
    <n v="18"/>
    <n v="0"/>
    <m/>
    <n v="5"/>
    <s v="DECIMAL"/>
    <n v="18"/>
    <n v="0"/>
    <s v="hotel_data_key                  "/>
    <s v="DECIMAL(18,0)                   "/>
    <s v="        hotel_data_key                  DECIMAL(18,0)                       NULL,"/>
  </r>
  <r>
    <x v="2"/>
    <x v="103"/>
    <n v="6"/>
    <s v="transaction_id"/>
    <s v="character"/>
    <n v="10"/>
    <n v="0"/>
    <m/>
    <n v="6"/>
    <s v="CHARACTER"/>
    <n v="10"/>
    <n v="0"/>
    <s v="transaction_id                  "/>
    <s v="CHAR(10)                        "/>
    <s v="        transaction_id                  CHAR(10)                            NULL,"/>
  </r>
  <r>
    <x v="2"/>
    <x v="103"/>
    <n v="7"/>
    <s v="tsys_tran_code"/>
    <s v="character"/>
    <n v="4"/>
    <n v="0"/>
    <m/>
    <n v="7"/>
    <s v="CHARACTER"/>
    <n v="4"/>
    <n v="0"/>
    <s v="tsys_tran_code                  "/>
    <s v="CHAR(4)                         "/>
    <s v="        tsys_tran_code                  CHAR(4)                             NULL,"/>
  </r>
  <r>
    <x v="2"/>
    <x v="103"/>
    <n v="8"/>
    <s v="check_in_date"/>
    <s v="date"/>
    <n v="4"/>
    <n v="0"/>
    <m/>
    <n v="8"/>
    <s v="DATE"/>
    <n v="4"/>
    <n v="0"/>
    <s v="check_in_date                   "/>
    <s v="DATE                            "/>
    <s v="        check_in_date                   DATE                                NULL,"/>
  </r>
  <r>
    <x v="2"/>
    <x v="103"/>
    <n v="9"/>
    <s v="no_show_code"/>
    <s v="character"/>
    <n v="1"/>
    <n v="0"/>
    <m/>
    <n v="9"/>
    <s v="CHARACTER"/>
    <n v="1"/>
    <n v="0"/>
    <s v="no_show_code                    "/>
    <s v="CHAR(1)                         "/>
    <s v="        no_show_code                    CHAR(1)                             NULL,"/>
  </r>
  <r>
    <x v="2"/>
    <x v="103"/>
    <n v="10"/>
    <s v="extra_charges"/>
    <s v="varchar"/>
    <n v="8"/>
    <n v="0"/>
    <m/>
    <n v="10"/>
    <s v="VARCHAR"/>
    <n v="8"/>
    <n v="0"/>
    <s v="extra_charges                   "/>
    <s v="VARCHAR(8)                      "/>
    <s v="        extra_charges                   VARCHAR(8)                          NULL,"/>
  </r>
  <r>
    <x v="2"/>
    <x v="103"/>
    <n v="11"/>
    <s v="hotel_folio_number"/>
    <s v="varchar"/>
    <n v="25"/>
    <n v="0"/>
    <m/>
    <n v="11"/>
    <s v="VARCHAR"/>
    <n v="25"/>
    <n v="0"/>
    <s v="hotel_folio_number              "/>
    <s v="VARCHAR(25)                     "/>
    <s v="        hotel_folio_number              VARCHAR(25)                         NULL,"/>
  </r>
  <r>
    <x v="2"/>
    <x v="103"/>
    <n v="12"/>
    <s v="food_beverage_charges"/>
    <s v="decimal"/>
    <n v="12"/>
    <n v="2"/>
    <m/>
    <n v="12"/>
    <s v="DECIMAL"/>
    <n v="12"/>
    <n v="2"/>
    <s v="food_beverage_charges           "/>
    <s v="DECIMAL(12,2)                   "/>
    <s v="        food_beverage_charges           DECIMAL(12,2)                       NULL,"/>
  </r>
  <r>
    <x v="2"/>
    <x v="103"/>
    <n v="13"/>
    <s v="prepaid_expenses"/>
    <s v="decimal"/>
    <n v="12"/>
    <n v="2"/>
    <m/>
    <n v="13"/>
    <s v="DECIMAL"/>
    <n v="12"/>
    <n v="2"/>
    <s v="prepaid_expenses                "/>
    <s v="DECIMAL(12,2)                   "/>
    <s v="        prepaid_expenses                DECIMAL(12,2)                       NULL,"/>
  </r>
  <r>
    <x v="2"/>
    <x v="103"/>
    <n v="14"/>
    <s v="daily_room_rate"/>
    <s v="decimal"/>
    <n v="12"/>
    <n v="2"/>
    <m/>
    <n v="14"/>
    <s v="DECIMAL"/>
    <n v="12"/>
    <n v="2"/>
    <s v="daily_room_rate                 "/>
    <s v="DECIMAL(12,2)                   "/>
    <s v="        daily_room_rate                 DECIMAL(12,2)                       NULL,"/>
  </r>
  <r>
    <x v="2"/>
    <x v="103"/>
    <n v="15"/>
    <s v="folio_cash_advance"/>
    <s v="decimal"/>
    <n v="12"/>
    <n v="2"/>
    <m/>
    <n v="15"/>
    <s v="DECIMAL"/>
    <n v="12"/>
    <n v="2"/>
    <s v="folio_cash_advance              "/>
    <s v="DECIMAL(12,2)                   "/>
    <s v="        folio_cash_advance              DECIMAL(12,2)                       NULL,"/>
  </r>
  <r>
    <x v="2"/>
    <x v="103"/>
    <n v="16"/>
    <s v="valet_parking_charges"/>
    <s v="decimal"/>
    <n v="12"/>
    <n v="2"/>
    <m/>
    <n v="16"/>
    <s v="DECIMAL"/>
    <n v="12"/>
    <n v="2"/>
    <s v="valet_parking_charges           "/>
    <s v="DECIMAL(12,2)                   "/>
    <s v="        valet_parking_charges           DECIMAL(12,2)                       NULL,"/>
  </r>
  <r>
    <x v="2"/>
    <x v="103"/>
    <n v="17"/>
    <s v="minibar_charges"/>
    <s v="decimal"/>
    <n v="12"/>
    <n v="2"/>
    <m/>
    <n v="17"/>
    <s v="DECIMAL"/>
    <n v="12"/>
    <n v="2"/>
    <s v="minibar_charges                 "/>
    <s v="DECIMAL(12,2)                   "/>
    <s v="        minibar_charges                 DECIMAL(12,2)                       NULL,"/>
  </r>
  <r>
    <x v="2"/>
    <x v="103"/>
    <n v="18"/>
    <s v="laundry_charges"/>
    <s v="decimal"/>
    <n v="12"/>
    <n v="2"/>
    <m/>
    <n v="18"/>
    <s v="DECIMAL"/>
    <n v="12"/>
    <n v="2"/>
    <s v="laundry_charges                 "/>
    <s v="DECIMAL(12,2)                   "/>
    <s v="        laundry_charges                 DECIMAL(12,2)                       NULL,"/>
  </r>
  <r>
    <x v="2"/>
    <x v="103"/>
    <n v="19"/>
    <s v="phone_charges"/>
    <s v="decimal"/>
    <n v="12"/>
    <n v="2"/>
    <m/>
    <n v="19"/>
    <s v="DECIMAL"/>
    <n v="12"/>
    <n v="2"/>
    <s v="phone_charges                   "/>
    <s v="DECIMAL(12,2)                   "/>
    <s v="        phone_charges                   DECIMAL(12,2)                       NULL,"/>
  </r>
  <r>
    <x v="2"/>
    <x v="103"/>
    <n v="20"/>
    <s v="gift_shop_charges"/>
    <s v="decimal"/>
    <n v="12"/>
    <n v="2"/>
    <m/>
    <n v="20"/>
    <s v="DECIMAL"/>
    <n v="12"/>
    <n v="2"/>
    <s v="gift_shop_charges               "/>
    <s v="DECIMAL(12,2)                   "/>
    <s v="        gift_shop_charges               DECIMAL(12,2)                       NULL,"/>
  </r>
  <r>
    <x v="2"/>
    <x v="103"/>
    <n v="21"/>
    <s v="movie_charges"/>
    <s v="decimal"/>
    <n v="12"/>
    <n v="2"/>
    <m/>
    <n v="21"/>
    <s v="DECIMAL"/>
    <n v="12"/>
    <n v="2"/>
    <s v="movie_charges                   "/>
    <s v="DECIMAL(12,2)                   "/>
    <s v="        movie_charges                   DECIMAL(12,2)                       NULL,"/>
  </r>
  <r>
    <x v="2"/>
    <x v="103"/>
    <n v="22"/>
    <s v="business_center_charges"/>
    <s v="decimal"/>
    <n v="12"/>
    <n v="2"/>
    <m/>
    <n v="22"/>
    <s v="DECIMAL"/>
    <n v="12"/>
    <n v="2"/>
    <s v="business_center_charges         "/>
    <s v="DECIMAL(12,2)                   "/>
    <s v="        business_center_charges         DECIMAL(12,2)                       NULL,"/>
  </r>
  <r>
    <x v="2"/>
    <x v="103"/>
    <n v="23"/>
    <s v="health_club_charges"/>
    <s v="decimal"/>
    <n v="12"/>
    <n v="2"/>
    <m/>
    <n v="23"/>
    <s v="DECIMAL"/>
    <n v="12"/>
    <n v="2"/>
    <s v="health_club_charges             "/>
    <s v="DECIMAL(12,2)                   "/>
    <s v="        health_club_charges             DECIMAL(12,2)                       NULL,"/>
  </r>
  <r>
    <x v="2"/>
    <x v="103"/>
    <n v="24"/>
    <s v="other_charges"/>
    <s v="decimal"/>
    <n v="12"/>
    <n v="2"/>
    <m/>
    <n v="24"/>
    <s v="DECIMAL"/>
    <n v="12"/>
    <n v="2"/>
    <s v="other_charges                   "/>
    <s v="DECIMAL(12,2)                   "/>
    <s v="        other_charges                   DECIMAL(12,2)                       NULL,"/>
  </r>
  <r>
    <x v="2"/>
    <x v="103"/>
    <n v="25"/>
    <s v="total_tax"/>
    <s v="decimal"/>
    <n v="12"/>
    <n v="2"/>
    <m/>
    <n v="25"/>
    <s v="DECIMAL"/>
    <n v="19"/>
    <n v="4"/>
    <s v="total_tax                       "/>
    <s v="DECIMAL(19,4)                   "/>
    <s v="        total_tax                       DECIMAL(19,4)                       NULL,"/>
  </r>
  <r>
    <x v="2"/>
    <x v="103"/>
    <n v="26"/>
    <s v="last_activity_date"/>
    <s v="timestamp"/>
    <n v="10"/>
    <n v="6"/>
    <m/>
    <n v="26"/>
    <s v="TIMESTAMP"/>
    <n v="10"/>
    <n v="0"/>
    <s v="last_activity_date              "/>
    <s v="DATETIME2                       "/>
    <s v="        last_activity_date              DATETIME2                           NULL,"/>
  </r>
  <r>
    <x v="2"/>
    <x v="103"/>
    <n v="27"/>
    <s v="refresh_date"/>
    <s v="timestamp"/>
    <n v="10"/>
    <n v="6"/>
    <m/>
    <n v="27"/>
    <s v="TIMESTAMP"/>
    <n v="10"/>
    <n v="6"/>
    <s v="refresh_date                    "/>
    <s v="DATETIME2                       "/>
    <s v="        refresh_date                    DATETIME2                           NUL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666B71-C758-4625-9D46-F6E508CF295F}"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38" firstHeaderRow="1" firstDataRow="1" firstDataCol="1" rowPageCount="1" colPageCount="1"/>
  <pivotFields count="15">
    <pivotField axis="axisPage" subtotalTop="0" showAll="0">
      <items count="5">
        <item x="0"/>
        <item x="1"/>
        <item x="2"/>
        <item x="3"/>
        <item t="default"/>
      </items>
    </pivotField>
    <pivotField axis="axisRow" subtotalTop="0" showAll="0" sortType="ascending">
      <items count="105">
        <item x="0"/>
        <item x="1"/>
        <item x="2"/>
        <item x="3"/>
        <item x="4"/>
        <item x="5"/>
        <item x="6"/>
        <item x="7"/>
        <item x="8"/>
        <item x="9"/>
        <item x="10"/>
        <item x="82"/>
        <item x="102"/>
        <item x="83"/>
        <item x="84"/>
        <item x="85"/>
        <item x="86"/>
        <item x="87"/>
        <item x="103"/>
        <item x="88"/>
        <item x="89"/>
        <item x="90"/>
        <item x="91"/>
        <item x="92"/>
        <item x="93"/>
        <item x="11"/>
        <item x="48"/>
        <item x="49"/>
        <item x="50"/>
        <item x="51"/>
        <item x="52"/>
        <item x="53"/>
        <item x="54"/>
        <item x="55"/>
        <item x="56"/>
        <item x="57"/>
        <item x="58"/>
        <item x="59"/>
        <item x="60"/>
        <item x="61"/>
        <item x="62"/>
        <item x="63"/>
        <item x="64"/>
        <item x="65"/>
        <item x="66"/>
        <item x="67"/>
        <item x="68"/>
        <item x="69"/>
        <item x="70"/>
        <item x="71"/>
        <item x="72"/>
        <item x="73"/>
        <item x="74"/>
        <item x="75"/>
        <item x="76"/>
        <item x="77"/>
        <item x="12"/>
        <item x="13"/>
        <item x="14"/>
        <item x="15"/>
        <item x="16"/>
        <item x="17"/>
        <item x="18"/>
        <item x="78"/>
        <item x="19"/>
        <item x="20"/>
        <item x="21"/>
        <item x="22"/>
        <item x="23"/>
        <item x="24"/>
        <item x="25"/>
        <item x="26"/>
        <item x="27"/>
        <item x="28"/>
        <item x="29"/>
        <item x="30"/>
        <item x="31"/>
        <item x="32"/>
        <item x="33"/>
        <item x="34"/>
        <item x="35"/>
        <item x="36"/>
        <item x="37"/>
        <item x="38"/>
        <item x="39"/>
        <item x="40"/>
        <item x="94"/>
        <item x="95"/>
        <item x="96"/>
        <item x="97"/>
        <item x="98"/>
        <item x="99"/>
        <item x="100"/>
        <item x="101"/>
        <item x="41"/>
        <item x="42"/>
        <item x="43"/>
        <item x="44"/>
        <item x="45"/>
        <item x="79"/>
        <item x="80"/>
        <item x="81"/>
        <item x="46"/>
        <item x="47"/>
        <item t="default"/>
      </items>
    </pivotField>
    <pivotField subtotalTop="0" showAll="0"/>
    <pivotField subtotalTop="0" showAll="0"/>
    <pivotField subtotalTop="0" showAll="0"/>
    <pivotField subtotalTop="0" showAll="0"/>
    <pivotField subtotalTop="0" showAll="0"/>
    <pivotField subtotalTop="0" showAll="0"/>
    <pivotField showAll="0"/>
    <pivotField subtotalTop="0" showAll="0"/>
    <pivotField subtotalTop="0" showAll="0"/>
    <pivotField subtotalTop="0" showAll="0"/>
    <pivotField subtotalTop="0" showAll="0"/>
    <pivotField subtotalTop="0" showAll="0"/>
    <pivotField showAll="0"/>
  </pivotFields>
  <rowFields count="1">
    <field x="1"/>
  </rowFields>
  <rowItems count="35">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63"/>
    </i>
    <i>
      <x v="99"/>
    </i>
    <i>
      <x v="100"/>
    </i>
    <i>
      <x v="101"/>
    </i>
    <i t="grand">
      <x/>
    </i>
  </rowItems>
  <colItems count="1">
    <i/>
  </colItems>
  <pageFields count="1">
    <pageField fld="0" item="1" hier="-1"/>
  </pageFields>
  <formats count="4">
    <format dxfId="3">
      <pivotArea type="all" dataOnly="0" outline="0" fieldPosition="0"/>
    </format>
    <format dxfId="2">
      <pivotArea field="1" type="button" dataOnly="0" labelOnly="1" outline="0" axis="axisRow" fieldPosition="0"/>
    </format>
    <format dxfId="1">
      <pivotArea dataOnly="0" labelOnly="1" fieldPosition="0">
        <references count="1">
          <reference field="1" count="0"/>
        </references>
      </pivotArea>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EF7585-D23F-46F4-8606-D9E7E204EA72}"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284" firstHeaderRow="1" firstDataRow="1" firstDataCol="4" rowPageCount="1" colPageCount="1"/>
  <pivotFields count="15">
    <pivotField axis="axisPage" dataField="1" subtotalTop="0" showAll="0">
      <items count="4">
        <item x="1"/>
        <item x="0"/>
        <item x="2"/>
        <item t="default"/>
      </items>
    </pivotField>
    <pivotField subtotalTop="0" showAll="0"/>
    <pivotField subtotalTop="0" showAll="0"/>
    <pivotField axis="axisRow" outline="0" subtotalTop="0" showAll="0" sortType="ascending" defaultSubtotal="0">
      <items count="902">
        <item x="1"/>
        <item x="569"/>
        <item x="9"/>
        <item x="706"/>
        <item x="6"/>
        <item x="573"/>
        <item x="546"/>
        <item x="100"/>
        <item x="577"/>
        <item x="0"/>
        <item x="494"/>
        <item x="295"/>
        <item x="247"/>
        <item x="355"/>
        <item x="241"/>
        <item x="363"/>
        <item x="361"/>
        <item x="364"/>
        <item x="411"/>
        <item x="609"/>
        <item x="368"/>
        <item x="258"/>
        <item x="437"/>
        <item x="444"/>
        <item x="586"/>
        <item x="458"/>
        <item x="15"/>
        <item x="249"/>
        <item x="582"/>
        <item x="243"/>
        <item x="583"/>
        <item x="416"/>
        <item x="746"/>
        <item x="653"/>
        <item x="654"/>
        <item x="655"/>
        <item x="656"/>
        <item x="371"/>
        <item x="372"/>
        <item x="373"/>
        <item x="670"/>
        <item x="497"/>
        <item x="334"/>
        <item x="331"/>
        <item x="332"/>
        <item x="333"/>
        <item x="301"/>
        <item x="692"/>
        <item x="679"/>
        <item x="300"/>
        <item x="18"/>
        <item x="567"/>
        <item x="594"/>
        <item x="315"/>
        <item x="316"/>
        <item x="595"/>
        <item x="273"/>
        <item x="312"/>
        <item x="283"/>
        <item x="110"/>
        <item x="111"/>
        <item x="423"/>
        <item x="495"/>
        <item x="201"/>
        <item x="265"/>
        <item x="329"/>
        <item x="389"/>
        <item x="326"/>
        <item x="328"/>
        <item x="590"/>
        <item x="501"/>
        <item x="500"/>
        <item x="282"/>
        <item x="401"/>
        <item x="541"/>
        <item x="116"/>
        <item x="29"/>
        <item x="635"/>
        <item x="502"/>
        <item x="808"/>
        <item x="807"/>
        <item x="804"/>
        <item x="805"/>
        <item x="806"/>
        <item x="476"/>
        <item x="477"/>
        <item x="478"/>
        <item x="765"/>
        <item x="649"/>
        <item x="3"/>
        <item x="666"/>
        <item x="711"/>
        <item x="712"/>
        <item x="713"/>
        <item x="696"/>
        <item x="688"/>
        <item x="675"/>
        <item x="709"/>
        <item x="658"/>
        <item x="724"/>
        <item x="683"/>
        <item x="589"/>
        <item x="59"/>
        <item x="54"/>
        <item x="55"/>
        <item x="690"/>
        <item x="272"/>
        <item x="374"/>
        <item x="596"/>
        <item x="275"/>
        <item x="291"/>
        <item x="299"/>
        <item x="325"/>
        <item x="269"/>
        <item x="270"/>
        <item x="303"/>
        <item x="266"/>
        <item x="428"/>
        <item x="290"/>
        <item x="297"/>
        <item x="298"/>
        <item x="305"/>
        <item x="231"/>
        <item x="584"/>
        <item x="602"/>
        <item x="455"/>
        <item x="403"/>
        <item x="404"/>
        <item x="405"/>
        <item x="406"/>
        <item x="407"/>
        <item x="412"/>
        <item x="413"/>
        <item x="414"/>
        <item x="402"/>
        <item x="454"/>
        <item x="798"/>
        <item x="764"/>
        <item x="693"/>
        <item x="378"/>
        <item x="377"/>
        <item x="259"/>
        <item x="260"/>
        <item x="646"/>
        <item x="45"/>
        <item x="42"/>
        <item x="48"/>
        <item x="49"/>
        <item x="41"/>
        <item x="43"/>
        <item x="47"/>
        <item x="44"/>
        <item x="46"/>
        <item x="278"/>
        <item x="102"/>
        <item x="104"/>
        <item x="103"/>
        <item x="791"/>
        <item x="698"/>
        <item x="633"/>
        <item x="255"/>
        <item x="678"/>
        <item x="681"/>
        <item x="460"/>
        <item x="607"/>
        <item x="719"/>
        <item x="459"/>
        <item x="466"/>
        <item x="465"/>
        <item x="463"/>
        <item x="464"/>
        <item x="462"/>
        <item x="21"/>
        <item x="20"/>
        <item x="559"/>
        <item x="718"/>
        <item x="395"/>
        <item x="19"/>
        <item x="202"/>
        <item x="685"/>
        <item x="753"/>
        <item x="763"/>
        <item x="323"/>
        <item x="388"/>
        <item x="264"/>
        <item x="261"/>
        <item x="262"/>
        <item x="263"/>
        <item x="752"/>
        <item x="90"/>
        <item x="91"/>
        <item x="13"/>
        <item x="203"/>
        <item x="16"/>
        <item x="30"/>
        <item x="92"/>
        <item x="60"/>
        <item x="93"/>
        <item x="592"/>
        <item x="591"/>
        <item x="747"/>
        <item x="549"/>
        <item x="251"/>
        <item x="723"/>
        <item x="722"/>
        <item x="726"/>
        <item x="426"/>
        <item x="627"/>
        <item x="433"/>
        <item x="668"/>
        <item x="716"/>
        <item x="671"/>
        <item x="664"/>
        <item x="324"/>
        <item x="391"/>
        <item x="392"/>
        <item x="327"/>
        <item x="390"/>
        <item x="23"/>
        <item x="118"/>
        <item x="27"/>
        <item x="22"/>
        <item x="28"/>
        <item x="24"/>
        <item x="234"/>
        <item x="488"/>
        <item x="97"/>
        <item x="99"/>
        <item x="451"/>
        <item x="522"/>
        <item x="521"/>
        <item x="638"/>
        <item x="520"/>
        <item x="268"/>
        <item x="802"/>
        <item x="429"/>
        <item x="427"/>
        <item x="288"/>
        <item x="720"/>
        <item x="715"/>
        <item x="616"/>
        <item x="617"/>
        <item x="614"/>
        <item x="623"/>
        <item x="615"/>
        <item x="691"/>
        <item x="702"/>
        <item x="618"/>
        <item x="585"/>
        <item x="256"/>
        <item x="492"/>
        <item x="531"/>
        <item x="643"/>
        <item x="530"/>
        <item x="650"/>
        <item x="32"/>
        <item x="626"/>
        <item x="117"/>
        <item x="714"/>
        <item x="479"/>
        <item x="482"/>
        <item x="480"/>
        <item x="481"/>
        <item x="555"/>
        <item x="446"/>
        <item x="612"/>
        <item x="611"/>
        <item x="613"/>
        <item x="608"/>
        <item x="750"/>
        <item x="358"/>
        <item x="359"/>
        <item x="512"/>
        <item x="306"/>
        <item x="510"/>
        <item x="308"/>
        <item x="310"/>
        <item x="440"/>
        <item x="443"/>
        <item x="588"/>
        <item x="442"/>
        <item x="587"/>
        <item x="704"/>
        <item x="648"/>
        <item x="5"/>
        <item x="50"/>
        <item x="439"/>
        <item x="652"/>
        <item x="7"/>
        <item x="593"/>
        <item x="293"/>
        <item x="603"/>
        <item x="245"/>
        <item x="606"/>
        <item x="532"/>
        <item x="485"/>
        <item x="239"/>
        <item x="517"/>
        <item x="636"/>
        <item x="516"/>
        <item x="318"/>
        <item x="605"/>
        <item x="253"/>
        <item x="101"/>
        <item x="317"/>
        <item x="319"/>
        <item x="408"/>
        <item x="271"/>
        <item x="610"/>
        <item x="330"/>
        <item x="40"/>
        <item x="94"/>
        <item x="96"/>
        <item x="95"/>
        <item x="89"/>
        <item x="279"/>
        <item x="505"/>
        <item x="286"/>
        <item x="285"/>
        <item x="507"/>
        <item x="506"/>
        <item x="287"/>
        <item x="662"/>
        <item x="353"/>
        <item x="344"/>
        <item x="350"/>
        <item x="342"/>
        <item x="340"/>
        <item x="341"/>
        <item x="351"/>
        <item x="354"/>
        <item x="347"/>
        <item x="345"/>
        <item x="349"/>
        <item x="343"/>
        <item x="346"/>
        <item x="348"/>
        <item x="625"/>
        <item x="87"/>
        <item x="536"/>
        <item x="38"/>
        <item m="1" x="893"/>
        <item x="730"/>
        <item m="1" x="894"/>
        <item x="735"/>
        <item m="1" x="895"/>
        <item x="727"/>
        <item m="1" x="896"/>
        <item x="673"/>
        <item x="759"/>
        <item x="736"/>
        <item x="737"/>
        <item m="1" x="897"/>
        <item x="734"/>
        <item x="729"/>
        <item x="728"/>
        <item x="731"/>
        <item x="732"/>
        <item m="1" x="898"/>
        <item m="1" x="899"/>
        <item m="1" x="900"/>
        <item x="733"/>
        <item x="360"/>
        <item x="232"/>
        <item x="238"/>
        <item x="252"/>
        <item x="535"/>
        <item x="645"/>
        <item x="534"/>
        <item x="644"/>
        <item x="533"/>
        <item x="543"/>
        <item x="292"/>
        <item x="352"/>
        <item x="542"/>
        <item x="544"/>
        <item x="697"/>
        <item x="621"/>
        <item x="619"/>
        <item x="624"/>
        <item x="620"/>
        <item x="367"/>
        <item x="322"/>
        <item x="622"/>
        <item x="339"/>
        <item x="335"/>
        <item x="304"/>
        <item x="337"/>
        <item x="336"/>
        <item x="338"/>
        <item x="26"/>
        <item x="81"/>
        <item x="84"/>
        <item x="80"/>
        <item x="85"/>
        <item x="79"/>
        <item x="83"/>
        <item x="82"/>
        <item x="687"/>
        <item x="489"/>
        <item x="235"/>
        <item x="483"/>
        <item x="721"/>
        <item x="703"/>
        <item x="250"/>
        <item x="244"/>
        <item x="385"/>
        <item x="369"/>
        <item x="410"/>
        <item x="35"/>
        <item x="98"/>
        <item x="31"/>
        <item x="37"/>
        <item x="630"/>
        <item x="760"/>
        <item x="749"/>
        <item x="767"/>
        <item x="768"/>
        <item x="11"/>
        <item x="707"/>
        <item x="552"/>
        <item x="548"/>
        <item x="631"/>
        <item x="457"/>
        <item x="70"/>
        <item x="66"/>
        <item x="65"/>
        <item x="69"/>
        <item x="67"/>
        <item x="61"/>
        <item x="68"/>
        <item x="72"/>
        <item x="78"/>
        <item x="73"/>
        <item x="71"/>
        <item x="74"/>
        <item x="75"/>
        <item x="86"/>
        <item x="63"/>
        <item x="77"/>
        <item x="64"/>
        <item x="62"/>
        <item x="431"/>
        <item x="432"/>
        <item x="663"/>
        <item x="561"/>
        <item x="563"/>
        <item x="562"/>
        <item x="560"/>
        <item x="274"/>
        <item m="1" x="892"/>
        <item x="769"/>
        <item x="717"/>
        <item x="799"/>
        <item x="770"/>
        <item x="637"/>
        <item x="519"/>
        <item x="518"/>
        <item x="302"/>
        <item m="1" x="891"/>
        <item x="677"/>
        <item x="761"/>
        <item x="475"/>
        <item x="554"/>
        <item x="553"/>
        <item x="474"/>
        <item x="472"/>
        <item x="473"/>
        <item x="486"/>
        <item x="667"/>
        <item x="659"/>
        <item x="192"/>
        <item x="773"/>
        <item x="441"/>
        <item x="689"/>
        <item x="579"/>
        <item x="578"/>
        <item x="362"/>
        <item x="539"/>
        <item x="112"/>
        <item x="113"/>
        <item x="115"/>
        <item x="114"/>
        <item x="88"/>
        <item x="529"/>
        <item x="642"/>
        <item x="528"/>
        <item x="700"/>
        <item x="430"/>
        <item x="393"/>
        <item x="394"/>
        <item x="39"/>
        <item x="628"/>
        <item x="629"/>
        <item x="748"/>
        <item x="564"/>
        <item x="8"/>
        <item x="710"/>
        <item x="558"/>
        <item x="725"/>
        <item x="545"/>
        <item x="294"/>
        <item x="246"/>
        <item x="386"/>
        <item x="240"/>
        <item x="396"/>
        <item x="415"/>
        <item x="756"/>
        <item x="775"/>
        <item x="776"/>
        <item x="777"/>
        <item x="778"/>
        <item x="53"/>
        <item x="120"/>
        <item x="121"/>
        <item x="122"/>
        <item x="123"/>
        <item x="580"/>
        <item x="537"/>
        <item x="550"/>
        <item x="556"/>
        <item x="570"/>
        <item x="119"/>
        <item x="124"/>
        <item x="125"/>
        <item x="126"/>
        <item x="284"/>
        <item x="739"/>
        <item m="1" x="886"/>
        <item x="740"/>
        <item m="1" x="887"/>
        <item x="738"/>
        <item m="1" x="901"/>
        <item x="504"/>
        <item x="503"/>
        <item x="159"/>
        <item x="153"/>
        <item x="152"/>
        <item x="161"/>
        <item x="155"/>
        <item x="158"/>
        <item x="156"/>
        <item x="154"/>
        <item x="157"/>
        <item x="160"/>
        <item x="151"/>
        <item x="149"/>
        <item x="150"/>
        <item x="4"/>
        <item x="453"/>
        <item x="669"/>
        <item x="128"/>
        <item x="58"/>
        <item x="131"/>
        <item x="132"/>
        <item x="129"/>
        <item x="133"/>
        <item x="130"/>
        <item x="134"/>
        <item x="127"/>
        <item x="135"/>
        <item x="136"/>
        <item x="672"/>
        <item x="498"/>
        <item x="852"/>
        <item x="849"/>
        <item x="848"/>
        <item x="850"/>
        <item x="851"/>
        <item x="52"/>
        <item x="137"/>
        <item x="138"/>
        <item x="872"/>
        <item x="871"/>
        <item x="870"/>
        <item x="869"/>
        <item x="139"/>
        <item x="51"/>
        <item x="140"/>
        <item x="141"/>
        <item x="165"/>
        <item x="162"/>
        <item x="168"/>
        <item x="170"/>
        <item x="169"/>
        <item x="163"/>
        <item x="167"/>
        <item x="164"/>
        <item x="166"/>
        <item x="280"/>
        <item x="142"/>
        <item x="143"/>
        <item x="57"/>
        <item x="144"/>
        <item x="145"/>
        <item x="820"/>
        <item x="819"/>
        <item x="818"/>
        <item x="817"/>
        <item x="816"/>
        <item x="815"/>
        <item x="809"/>
        <item x="814"/>
        <item x="810"/>
        <item x="840"/>
        <item x="841"/>
        <item x="842"/>
        <item x="843"/>
        <item x="844"/>
        <item x="845"/>
        <item x="846"/>
        <item x="847"/>
        <item x="812"/>
        <item x="823"/>
        <item x="824"/>
        <item x="825"/>
        <item x="826"/>
        <item x="827"/>
        <item x="828"/>
        <item x="832"/>
        <item x="829"/>
        <item x="821"/>
        <item x="830"/>
        <item x="811"/>
        <item x="833"/>
        <item x="834"/>
        <item x="835"/>
        <item x="836"/>
        <item x="837"/>
        <item x="838"/>
        <item x="839"/>
        <item x="857"/>
        <item x="854"/>
        <item x="867"/>
        <item x="866"/>
        <item x="865"/>
        <item x="864"/>
        <item x="813"/>
        <item x="863"/>
        <item x="862"/>
        <item x="861"/>
        <item x="860"/>
        <item x="859"/>
        <item x="858"/>
        <item x="855"/>
        <item x="853"/>
        <item x="856"/>
        <item x="868"/>
        <item x="783"/>
        <item x="576"/>
        <item x="357"/>
        <item x="784"/>
        <item x="785"/>
        <item x="146"/>
        <item x="147"/>
        <item x="56"/>
        <item x="148"/>
        <item x="447"/>
        <item x="445"/>
        <item x="449"/>
        <item x="452"/>
        <item x="448"/>
        <item x="450"/>
        <item x="356"/>
        <item x="365"/>
        <item x="254"/>
        <item x="320"/>
        <item x="370"/>
        <item x="387"/>
        <item x="398"/>
        <item x="490"/>
        <item x="491"/>
        <item x="107"/>
        <item x="109"/>
        <item x="108"/>
        <item x="105"/>
        <item x="106"/>
        <item x="289"/>
        <item x="276"/>
        <item x="277"/>
        <item x="267"/>
        <item x="435"/>
        <item x="33"/>
        <item x="296"/>
        <item x="248"/>
        <item x="397"/>
        <item x="242"/>
        <item x="399"/>
        <item x="409"/>
        <item x="10"/>
        <item x="708"/>
        <item x="572"/>
        <item x="547"/>
        <item x="496"/>
        <item x="436"/>
        <item x="788"/>
        <item x="751"/>
        <item x="789"/>
        <item x="647"/>
        <item x="2"/>
        <item x="701"/>
        <item x="694"/>
        <item x="499"/>
        <item x="281"/>
        <item m="1" x="890"/>
        <item x="695"/>
        <item x="493"/>
        <item x="665"/>
        <item x="313"/>
        <item x="597"/>
        <item x="601"/>
        <item x="599"/>
        <item x="598"/>
        <item x="600"/>
        <item x="422"/>
        <item x="438"/>
        <item x="12"/>
        <item x="420"/>
        <item x="417"/>
        <item x="418"/>
        <item x="421"/>
        <item x="434"/>
        <item x="419"/>
        <item x="424"/>
        <item x="34"/>
        <item x="257"/>
        <item x="792"/>
        <item x="796"/>
        <item x="484"/>
        <item x="366"/>
        <item x="321"/>
        <item x="425"/>
        <item x="14"/>
        <item x="684"/>
        <item x="793"/>
        <item x="794"/>
        <item x="632"/>
        <item x="456"/>
        <item x="651"/>
        <item x="883"/>
        <item x="876"/>
        <item x="877"/>
        <item x="880"/>
        <item x="879"/>
        <item x="875"/>
        <item x="881"/>
        <item x="874"/>
        <item x="882"/>
        <item x="878"/>
        <item x="822"/>
        <item x="884"/>
        <item x="831"/>
        <item x="873"/>
        <item x="461"/>
        <item x="509"/>
        <item x="525"/>
        <item x="640"/>
        <item x="524"/>
        <item x="639"/>
        <item x="508"/>
        <item x="383"/>
        <item x="384"/>
        <item x="233"/>
        <item x="487"/>
        <item x="375"/>
        <item x="236"/>
        <item x="686"/>
        <item x="575"/>
        <item x="574"/>
        <item x="581"/>
        <item x="538"/>
        <item x="551"/>
        <item x="557"/>
        <item x="571"/>
        <item x="762"/>
        <item x="634"/>
        <item x="790"/>
        <item x="314"/>
        <item x="214"/>
        <item x="217"/>
        <item x="218"/>
        <item x="219"/>
        <item x="215"/>
        <item x="220"/>
        <item x="208"/>
        <item x="205"/>
        <item x="216"/>
        <item x="211"/>
        <item x="204"/>
        <item x="210"/>
        <item x="213"/>
        <item x="207"/>
        <item x="206"/>
        <item x="209"/>
        <item x="221"/>
        <item x="225"/>
        <item x="224"/>
        <item x="212"/>
        <item x="223"/>
        <item x="222"/>
        <item x="379"/>
        <item x="381"/>
        <item x="380"/>
        <item x="382"/>
        <item x="513"/>
        <item x="307"/>
        <item x="511"/>
        <item x="309"/>
        <item x="311"/>
        <item x="400"/>
        <item x="540"/>
        <item x="705"/>
        <item x="36"/>
        <item x="17"/>
        <item x="803"/>
        <item x="680"/>
        <item x="758"/>
        <item x="782"/>
        <item x="801"/>
        <item x="786"/>
        <item x="682"/>
        <item x="171"/>
        <item x="227"/>
        <item x="173"/>
        <item x="174"/>
        <item x="172"/>
        <item x="226"/>
        <item x="228"/>
        <item x="229"/>
        <item x="527"/>
        <item x="641"/>
        <item x="526"/>
        <item x="566"/>
        <item x="565"/>
        <item x="515"/>
        <item x="604"/>
        <item x="514"/>
        <item x="523"/>
        <item x="568"/>
        <item x="757"/>
        <item x="787"/>
        <item x="754"/>
        <item x="230"/>
        <item x="657"/>
        <item x="797"/>
        <item x="800"/>
        <item x="795"/>
        <item x="237"/>
        <item x="660"/>
        <item x="193"/>
        <item x="196"/>
        <item x="199"/>
        <item x="198"/>
        <item x="184"/>
        <item x="177"/>
        <item x="197"/>
        <item x="183"/>
        <item x="180"/>
        <item x="194"/>
        <item x="176"/>
        <item x="195"/>
        <item x="185"/>
        <item x="182"/>
        <item x="200"/>
        <item x="186"/>
        <item x="179"/>
        <item x="175"/>
        <item x="181"/>
        <item x="187"/>
        <item x="178"/>
        <item x="76"/>
        <item x="885"/>
        <item x="188"/>
        <item x="189"/>
        <item x="190"/>
        <item x="191"/>
        <item x="780"/>
        <item x="25"/>
        <item x="779"/>
        <item x="676"/>
        <item x="755"/>
        <item x="766"/>
        <item x="774"/>
        <item x="781"/>
        <item x="772"/>
        <item x="771"/>
        <item x="745"/>
        <item m="1" x="888"/>
        <item x="744"/>
        <item x="741"/>
        <item x="743"/>
        <item x="742"/>
        <item m="1" x="889"/>
        <item x="470"/>
        <item x="471"/>
        <item x="468"/>
        <item x="469"/>
        <item x="467"/>
        <item x="699"/>
        <item x="674"/>
        <item x="661"/>
        <item x="376"/>
      </items>
    </pivotField>
    <pivotField subtotalTop="0" showAll="0"/>
    <pivotField subtotalTop="0" showAll="0"/>
    <pivotField subtotalTop="0" showAll="0"/>
    <pivotField subtotalTop="0" showAll="0"/>
    <pivotField showAll="0"/>
    <pivotField axis="axisRow" outline="0" subtotalTop="0" showAll="0" defaultSubtotal="0">
      <items count="9">
        <item x="1"/>
        <item x="5"/>
        <item x="6"/>
        <item x="3"/>
        <item x="0"/>
        <item x="2"/>
        <item x="4"/>
        <item m="1" x="8"/>
        <item x="7"/>
      </items>
    </pivotField>
    <pivotField axis="axisRow" outline="0" subtotalTop="0" showAll="0" defaultSubtotal="0">
      <items count="37">
        <item x="1"/>
        <item x="0"/>
        <item x="9"/>
        <item x="3"/>
        <item x="4"/>
        <item x="11"/>
        <item x="5"/>
        <item x="13"/>
        <item x="2"/>
        <item x="8"/>
        <item x="15"/>
        <item x="14"/>
        <item x="6"/>
        <item x="10"/>
        <item x="7"/>
        <item x="12"/>
        <item x="16"/>
        <item x="36"/>
        <item x="17"/>
        <item x="18"/>
        <item x="19"/>
        <item x="20"/>
        <item x="21"/>
        <item x="22"/>
        <item x="23"/>
        <item x="24"/>
        <item x="25"/>
        <item x="26"/>
        <item x="27"/>
        <item x="28"/>
        <item x="29"/>
        <item x="30"/>
        <item x="31"/>
        <item x="32"/>
        <item x="34"/>
        <item x="35"/>
        <item x="33"/>
      </items>
    </pivotField>
    <pivotField axis="axisRow" outline="0" subtotalTop="0" showAll="0" defaultSubtotal="0">
      <items count="6">
        <item x="0"/>
        <item x="5"/>
        <item x="2"/>
        <item x="1"/>
        <item x="3"/>
        <item x="4"/>
      </items>
    </pivotField>
    <pivotField subtotalTop="0" showAll="0"/>
    <pivotField subtotalTop="0" showAll="0"/>
    <pivotField showAll="0"/>
  </pivotFields>
  <rowFields count="4">
    <field x="3"/>
    <field x="9"/>
    <field x="10"/>
    <field x="11"/>
  </rowFields>
  <rowItems count="281">
    <i>
      <x v="3"/>
      <x v="6"/>
      <x v="4"/>
      <x/>
    </i>
    <i>
      <x v="4"/>
      <x/>
      <x v="8"/>
      <x/>
    </i>
    <i>
      <x v="9"/>
      <x v="4"/>
      <x v="1"/>
      <x/>
    </i>
    <i>
      <x v="32"/>
      <x/>
      <x/>
      <x/>
    </i>
    <i>
      <x v="40"/>
      <x v="2"/>
      <x v="11"/>
      <x/>
    </i>
    <i>
      <x v="47"/>
      <x v="6"/>
      <x v="21"/>
      <x/>
    </i>
    <i>
      <x v="48"/>
      <x v="2"/>
      <x v="11"/>
      <x/>
    </i>
    <i>
      <x v="79"/>
      <x/>
      <x v="3"/>
      <x/>
    </i>
    <i>
      <x v="80"/>
      <x/>
      <x v="14"/>
      <x/>
    </i>
    <i>
      <x v="81"/>
      <x v="6"/>
      <x v="10"/>
      <x/>
    </i>
    <i>
      <x v="82"/>
      <x/>
      <x v="8"/>
      <x/>
    </i>
    <i>
      <x v="83"/>
      <x v="5"/>
      <x v="8"/>
      <x v="3"/>
    </i>
    <i>
      <x v="87"/>
      <x v="2"/>
      <x v="12"/>
      <x v="2"/>
    </i>
    <i>
      <x v="90"/>
      <x v="6"/>
      <x v="7"/>
      <x/>
    </i>
    <i>
      <x v="91"/>
      <x v="6"/>
      <x v="24"/>
      <x/>
    </i>
    <i>
      <x v="92"/>
      <x v="1"/>
      <x v="3"/>
      <x/>
    </i>
    <i>
      <x v="93"/>
      <x v="6"/>
      <x v="14"/>
      <x/>
    </i>
    <i>
      <x v="94"/>
      <x/>
      <x v="1"/>
      <x/>
    </i>
    <i>
      <x v="95"/>
      <x v="2"/>
      <x v="11"/>
      <x/>
    </i>
    <i>
      <x v="96"/>
      <x v="2"/>
      <x v="11"/>
      <x/>
    </i>
    <i>
      <x v="97"/>
      <x v="2"/>
      <x v="11"/>
      <x/>
    </i>
    <i>
      <x v="98"/>
      <x v="6"/>
      <x v="30"/>
      <x/>
    </i>
    <i>
      <x v="99"/>
      <x v="6"/>
      <x v="3"/>
      <x/>
    </i>
    <i>
      <x v="100"/>
      <x/>
      <x v="1"/>
      <x/>
    </i>
    <i>
      <x v="105"/>
      <x v="1"/>
      <x v="3"/>
      <x/>
    </i>
    <i>
      <x v="136"/>
      <x v="6"/>
      <x v="22"/>
      <x/>
    </i>
    <i>
      <x v="137"/>
      <x v="6"/>
      <x v="16"/>
      <x/>
    </i>
    <i>
      <x v="138"/>
      <x v="6"/>
      <x v="9"/>
      <x/>
    </i>
    <i>
      <x v="157"/>
      <x v="2"/>
      <x v="12"/>
      <x v="2"/>
    </i>
    <i>
      <x v="158"/>
      <x v="2"/>
      <x v="9"/>
      <x v="4"/>
    </i>
    <i>
      <x v="161"/>
      <x v="2"/>
      <x v="11"/>
      <x/>
    </i>
    <i>
      <x v="162"/>
      <x v="3"/>
      <x v="3"/>
      <x/>
    </i>
    <i>
      <x v="165"/>
      <x v="5"/>
      <x v="8"/>
      <x v="3"/>
    </i>
    <i>
      <x v="175"/>
      <x v="6"/>
      <x v="14"/>
      <x/>
    </i>
    <i>
      <x v="177"/>
      <x v="6"/>
      <x v="14"/>
      <x/>
    </i>
    <i>
      <x v="179"/>
      <x/>
      <x v="2"/>
      <x/>
    </i>
    <i>
      <x v="180"/>
      <x v="6"/>
      <x v="2"/>
      <x/>
    </i>
    <i>
      <x v="181"/>
      <x v="6"/>
      <x v="7"/>
      <x/>
    </i>
    <i>
      <x v="188"/>
      <x v="2"/>
      <x v="12"/>
      <x v="2"/>
    </i>
    <i>
      <x v="200"/>
      <x v="2"/>
      <x v="12"/>
      <x v="2"/>
    </i>
    <i>
      <x v="203"/>
      <x v="1"/>
      <x v="3"/>
      <x/>
    </i>
    <i>
      <x v="204"/>
      <x v="1"/>
      <x v="3"/>
      <x/>
    </i>
    <i>
      <x v="205"/>
      <x v="1"/>
      <x v="3"/>
      <x/>
    </i>
    <i>
      <x v="209"/>
      <x v="6"/>
      <x v="32"/>
      <x/>
    </i>
    <i>
      <x v="210"/>
      <x v="6"/>
      <x v="30"/>
      <x/>
    </i>
    <i>
      <x v="211"/>
      <x v="6"/>
      <x/>
      <x/>
    </i>
    <i>
      <x v="212"/>
      <x v="6"/>
      <x v="7"/>
      <x/>
    </i>
    <i>
      <x v="224"/>
      <x v="1"/>
      <x v="3"/>
      <x/>
    </i>
    <i>
      <x v="234"/>
      <x/>
      <x/>
      <x/>
    </i>
    <i>
      <x v="238"/>
      <x v="6"/>
      <x v="1"/>
      <x/>
    </i>
    <i>
      <x v="239"/>
      <x v="6"/>
      <x v="1"/>
      <x/>
    </i>
    <i>
      <x v="245"/>
      <x v="6"/>
      <x v="6"/>
      <x/>
    </i>
    <i>
      <x v="246"/>
      <x v="2"/>
      <x v="9"/>
      <x v="4"/>
    </i>
    <i>
      <x v="258"/>
      <x v="1"/>
      <x v="3"/>
      <x/>
    </i>
    <i>
      <x v="269"/>
      <x v="2"/>
      <x v="12"/>
      <x v="2"/>
    </i>
    <i>
      <x v="282"/>
      <x v="2"/>
      <x v="9"/>
      <x v="4"/>
    </i>
    <i>
      <x v="284"/>
      <x v="3"/>
      <x v="3"/>
      <x/>
    </i>
    <i>
      <x v="292"/>
      <x/>
      <x v="4"/>
      <x/>
    </i>
    <i>
      <x v="322"/>
      <x v="6"/>
      <x v="4"/>
      <x/>
    </i>
    <i>
      <x v="342"/>
      <x v="5"/>
      <x v="8"/>
      <x v="3"/>
    </i>
    <i>
      <x v="344"/>
      <x v="5"/>
      <x v="8"/>
      <x v="3"/>
    </i>
    <i>
      <x v="346"/>
      <x v="6"/>
      <x v="22"/>
      <x/>
    </i>
    <i>
      <x v="348"/>
      <x v="6"/>
      <x v="8"/>
      <x/>
    </i>
    <i>
      <x v="349"/>
      <x v="6"/>
      <x v="8"/>
      <x/>
    </i>
    <i>
      <x v="350"/>
      <x v="5"/>
      <x v="8"/>
      <x v="3"/>
    </i>
    <i>
      <x v="351"/>
      <x v="5"/>
      <x v="8"/>
      <x v="3"/>
    </i>
    <i>
      <x v="353"/>
      <x/>
      <x/>
      <x/>
    </i>
    <i>
      <x v="354"/>
      <x v="2"/>
      <x v="12"/>
      <x v="2"/>
    </i>
    <i>
      <x v="355"/>
      <x v="2"/>
      <x v="12"/>
      <x v="2"/>
    </i>
    <i>
      <x v="356"/>
      <x v="2"/>
      <x v="4"/>
      <x/>
    </i>
    <i>
      <x v="357"/>
      <x v="2"/>
      <x v="4"/>
      <x/>
    </i>
    <i>
      <x v="361"/>
      <x v="2"/>
      <x v="4"/>
      <x/>
    </i>
    <i>
      <x v="376"/>
      <x v="2"/>
      <x v="9"/>
      <x v="4"/>
    </i>
    <i>
      <x v="398"/>
      <x v="1"/>
      <x v="3"/>
      <x/>
    </i>
    <i>
      <x v="399"/>
      <x v="1"/>
      <x v="3"/>
      <x/>
    </i>
    <i>
      <x v="402"/>
      <x v="1"/>
      <x v="3"/>
      <x/>
    </i>
    <i>
      <x v="403"/>
      <x v="2"/>
      <x v="9"/>
      <x v="4"/>
    </i>
    <i>
      <x v="414"/>
      <x v="6"/>
      <x v="31"/>
      <x/>
    </i>
    <i>
      <x v="415"/>
      <x v="2"/>
      <x v="3"/>
      <x/>
    </i>
    <i>
      <x v="416"/>
      <x v="2"/>
      <x v="12"/>
      <x v="2"/>
    </i>
    <i>
      <x v="417"/>
      <x/>
      <x/>
      <x/>
    </i>
    <i>
      <x v="419"/>
      <x v="6"/>
      <x v="4"/>
      <x/>
    </i>
    <i>
      <x v="444"/>
      <x v="6"/>
      <x v="4"/>
      <x/>
    </i>
    <i>
      <x v="451"/>
      <x v="8"/>
      <x v="36"/>
      <x v="5"/>
    </i>
    <i>
      <x v="452"/>
      <x v="6"/>
      <x v="4"/>
      <x/>
    </i>
    <i>
      <x v="453"/>
      <x v="8"/>
      <x v="36"/>
      <x v="5"/>
    </i>
    <i>
      <x v="454"/>
      <x v="2"/>
      <x v="12"/>
      <x v="2"/>
    </i>
    <i>
      <x v="460"/>
      <x v="6"/>
      <x v="2"/>
      <x/>
    </i>
    <i>
      <x v="461"/>
      <x v="6"/>
      <x v="2"/>
      <x/>
    </i>
    <i>
      <x v="468"/>
      <x/>
      <x/>
      <x/>
    </i>
    <i>
      <x v="469"/>
      <x v="6"/>
      <x v="31"/>
      <x/>
    </i>
    <i>
      <x v="470"/>
      <x v="6"/>
      <x v="15"/>
      <x/>
    </i>
    <i>
      <x v="471"/>
      <x v="6"/>
      <x v="15"/>
      <x/>
    </i>
    <i>
      <x v="472"/>
      <x v="2"/>
      <x v="12"/>
      <x v="2"/>
    </i>
    <i>
      <x v="474"/>
      <x/>
      <x/>
      <x/>
    </i>
    <i>
      <x v="487"/>
      <x v="2"/>
      <x v="9"/>
      <x v="4"/>
    </i>
    <i>
      <x v="494"/>
      <x v="1"/>
      <x v="3"/>
      <x/>
    </i>
    <i>
      <x v="496"/>
      <x/>
      <x v="4"/>
      <x/>
    </i>
    <i>
      <x v="497"/>
      <x v="6"/>
      <x v="4"/>
      <x/>
    </i>
    <i>
      <x v="499"/>
      <x v="6"/>
      <x v="15"/>
      <x/>
    </i>
    <i>
      <x v="507"/>
      <x v="6"/>
      <x v="7"/>
      <x/>
    </i>
    <i>
      <x v="508"/>
      <x v="2"/>
      <x v="12"/>
      <x v="2"/>
    </i>
    <i>
      <x v="509"/>
      <x v="6"/>
      <x v="2"/>
      <x/>
    </i>
    <i>
      <x v="510"/>
      <x v="8"/>
      <x v="36"/>
      <x v="5"/>
    </i>
    <i>
      <x v="511"/>
      <x v="2"/>
      <x v="12"/>
      <x v="2"/>
    </i>
    <i>
      <x v="512"/>
      <x/>
      <x v="4"/>
      <x/>
    </i>
    <i>
      <x v="527"/>
      <x v="2"/>
      <x v="12"/>
      <x v="2"/>
    </i>
    <i>
      <x v="529"/>
      <x v="1"/>
      <x v="3"/>
      <x/>
    </i>
    <i>
      <x v="531"/>
      <x v="6"/>
      <x v="6"/>
      <x/>
    </i>
    <i>
      <x v="550"/>
      <x v="2"/>
      <x v="11"/>
      <x/>
    </i>
    <i>
      <x v="552"/>
      <x/>
      <x v="4"/>
      <x/>
    </i>
    <i>
      <x v="562"/>
      <x v="6"/>
      <x v="10"/>
      <x/>
    </i>
    <i>
      <x v="564"/>
      <x/>
      <x v="6"/>
      <x/>
    </i>
    <i>
      <x v="565"/>
      <x/>
      <x v="35"/>
      <x/>
    </i>
    <i>
      <x v="566"/>
      <x/>
      <x/>
      <x/>
    </i>
    <i>
      <x v="567"/>
      <x v="4"/>
      <x v="1"/>
      <x/>
    </i>
    <i>
      <x v="568"/>
      <x/>
      <x v="5"/>
      <x/>
    </i>
    <i>
      <x v="569"/>
      <x/>
      <x v="8"/>
      <x/>
    </i>
    <i>
      <x v="570"/>
      <x v="1"/>
      <x v="3"/>
      <x/>
    </i>
    <i>
      <x v="571"/>
      <x v="6"/>
      <x v="14"/>
      <x/>
    </i>
    <i>
      <x v="572"/>
      <x/>
      <x v="6"/>
      <x/>
    </i>
    <i>
      <x v="573"/>
      <x/>
      <x v="35"/>
      <x/>
    </i>
    <i>
      <x v="574"/>
      <x/>
      <x/>
      <x/>
    </i>
    <i>
      <x v="575"/>
      <x v="4"/>
      <x v="1"/>
      <x/>
    </i>
    <i>
      <x v="577"/>
      <x/>
      <x v="4"/>
      <x/>
    </i>
    <i>
      <x v="592"/>
      <x/>
      <x v="4"/>
      <x/>
    </i>
    <i>
      <x v="595"/>
      <x/>
      <x/>
      <x/>
    </i>
    <i>
      <x v="596"/>
      <x v="4"/>
      <x v="1"/>
      <x/>
    </i>
    <i>
      <x v="597"/>
      <x v="2"/>
      <x v="12"/>
      <x v="2"/>
    </i>
    <i>
      <x v="598"/>
      <x/>
      <x v="3"/>
      <x/>
    </i>
    <i>
      <x v="599"/>
      <x v="2"/>
      <x v="12"/>
      <x v="2"/>
    </i>
    <i>
      <x v="600"/>
      <x/>
      <x v="3"/>
      <x/>
    </i>
    <i>
      <x v="601"/>
      <x/>
      <x v="3"/>
      <x/>
    </i>
    <i>
      <x v="602"/>
      <x v="2"/>
      <x v="12"/>
      <x v="2"/>
    </i>
    <i>
      <x v="603"/>
      <x/>
      <x v="3"/>
      <x/>
    </i>
    <i>
      <x v="604"/>
      <x/>
      <x/>
      <x/>
    </i>
    <i>
      <x v="605"/>
      <x v="1"/>
      <x v="3"/>
      <x/>
    </i>
    <i>
      <x v="606"/>
      <x v="2"/>
      <x v="12"/>
      <x v="2"/>
    </i>
    <i>
      <x v="607"/>
      <x/>
      <x/>
      <x/>
    </i>
    <i>
      <x v="608"/>
      <x v="1"/>
      <x v="3"/>
      <x/>
    </i>
    <i>
      <x v="609"/>
      <x v="1"/>
      <x v="3"/>
      <x/>
    </i>
    <i>
      <x v="610"/>
      <x/>
      <x/>
      <x/>
    </i>
    <i>
      <x v="611"/>
      <x/>
      <x/>
      <x/>
    </i>
    <i>
      <x v="612"/>
      <x/>
      <x v="2"/>
      <x/>
    </i>
    <i>
      <x v="613"/>
      <x/>
      <x/>
      <x/>
    </i>
    <i>
      <x v="614"/>
      <x/>
      <x/>
      <x/>
    </i>
    <i>
      <x v="615"/>
      <x v="1"/>
      <x v="3"/>
      <x/>
    </i>
    <i>
      <x v="616"/>
      <x/>
      <x/>
      <x/>
    </i>
    <i>
      <x v="617"/>
      <x/>
      <x v="1"/>
      <x/>
    </i>
    <i>
      <x v="618"/>
      <x v="2"/>
      <x v="4"/>
      <x v="1"/>
    </i>
    <i>
      <x v="619"/>
      <x/>
      <x/>
      <x/>
    </i>
    <i>
      <x v="620"/>
      <x v="5"/>
      <x v="8"/>
      <x v="3"/>
    </i>
    <i>
      <x v="621"/>
      <x/>
      <x v="4"/>
      <x/>
    </i>
    <i>
      <x v="622"/>
      <x v="4"/>
      <x v="1"/>
      <x/>
    </i>
    <i>
      <x v="623"/>
      <x/>
      <x v="6"/>
      <x/>
    </i>
    <i>
      <x v="624"/>
      <x v="1"/>
      <x v="3"/>
      <x/>
    </i>
    <i>
      <x v="625"/>
      <x/>
      <x v="1"/>
      <x/>
    </i>
    <i>
      <x v="626"/>
      <x v="1"/>
      <x v="3"/>
      <x/>
    </i>
    <i>
      <x v="627"/>
      <x/>
      <x/>
      <x/>
    </i>
    <i>
      <x v="628"/>
      <x/>
      <x v="2"/>
      <x/>
    </i>
    <i>
      <x v="629"/>
      <x v="2"/>
      <x v="12"/>
      <x v="2"/>
    </i>
    <i>
      <x v="630"/>
      <x/>
      <x v="1"/>
      <x/>
    </i>
    <i>
      <x v="631"/>
      <x v="1"/>
      <x v="3"/>
      <x/>
    </i>
    <i>
      <x v="632"/>
      <x/>
      <x v="6"/>
      <x/>
    </i>
    <i>
      <x v="633"/>
      <x/>
      <x/>
      <x/>
    </i>
    <i>
      <x v="634"/>
      <x v="4"/>
      <x v="1"/>
      <x/>
    </i>
    <i>
      <x v="635"/>
      <x/>
      <x/>
      <x/>
    </i>
    <i>
      <x v="636"/>
      <x v="2"/>
      <x v="12"/>
      <x v="2"/>
    </i>
    <i>
      <x v="637"/>
      <x v="4"/>
      <x v="1"/>
      <x/>
    </i>
    <i>
      <x v="638"/>
      <x/>
      <x/>
      <x/>
    </i>
    <i>
      <x v="639"/>
      <x/>
      <x v="13"/>
      <x/>
    </i>
    <i>
      <x v="640"/>
      <x v="2"/>
      <x v="12"/>
      <x v="2"/>
    </i>
    <i>
      <x v="641"/>
      <x/>
      <x/>
      <x/>
    </i>
    <i>
      <x v="642"/>
      <x v="2"/>
      <x v="6"/>
      <x v="4"/>
    </i>
    <i>
      <x v="643"/>
      <x/>
      <x v="6"/>
      <x/>
    </i>
    <i>
      <x v="644"/>
      <x v="2"/>
      <x v="12"/>
      <x v="2"/>
    </i>
    <i>
      <x v="645"/>
      <x/>
      <x/>
      <x/>
    </i>
    <i>
      <x v="646"/>
      <x/>
      <x v="2"/>
      <x/>
    </i>
    <i>
      <x v="647"/>
      <x v="2"/>
      <x v="17"/>
      <x v="2"/>
    </i>
    <i>
      <x v="648"/>
      <x v="6"/>
      <x v="21"/>
      <x/>
    </i>
    <i>
      <x v="651"/>
      <x v="1"/>
      <x v="3"/>
      <x/>
    </i>
    <i>
      <x v="652"/>
      <x v="2"/>
      <x v="12"/>
      <x v="2"/>
    </i>
    <i>
      <x v="653"/>
      <x v="1"/>
      <x v="3"/>
      <x/>
    </i>
    <i>
      <x v="654"/>
      <x/>
      <x v="4"/>
      <x/>
    </i>
    <i>
      <x v="655"/>
      <x/>
      <x v="4"/>
      <x/>
    </i>
    <i>
      <x v="656"/>
      <x v="6"/>
      <x v="14"/>
      <x/>
    </i>
    <i>
      <x v="690"/>
      <x v="6"/>
      <x v="4"/>
      <x/>
    </i>
    <i>
      <x v="695"/>
      <x v="8"/>
      <x v="36"/>
      <x v="5"/>
    </i>
    <i>
      <x v="696"/>
      <x v="6"/>
      <x v="8"/>
      <x/>
    </i>
    <i>
      <x v="697"/>
      <x v="6"/>
      <x v="34"/>
      <x/>
    </i>
    <i>
      <x v="698"/>
      <x v="5"/>
      <x v="8"/>
      <x v="3"/>
    </i>
    <i>
      <x v="699"/>
      <x v="5"/>
      <x v="8"/>
      <x v="3"/>
    </i>
    <i>
      <x v="700"/>
      <x v="2"/>
      <x v="9"/>
      <x v="4"/>
    </i>
    <i>
      <x v="701"/>
      <x v="6"/>
      <x v="21"/>
      <x/>
    </i>
    <i>
      <x v="705"/>
      <x v="6"/>
      <x v="11"/>
      <x/>
    </i>
    <i>
      <x v="707"/>
      <x v="2"/>
      <x v="11"/>
      <x/>
    </i>
    <i>
      <x v="726"/>
      <x v="2"/>
      <x v="12"/>
      <x v="2"/>
    </i>
    <i>
      <x v="727"/>
      <x/>
      <x/>
      <x/>
    </i>
    <i>
      <x v="733"/>
      <x/>
      <x/>
      <x/>
    </i>
    <i>
      <x v="734"/>
      <x v="2"/>
      <x v="16"/>
      <x v="3"/>
    </i>
    <i>
      <x v="735"/>
      <x v="8"/>
      <x v="36"/>
      <x v="5"/>
    </i>
    <i>
      <x v="739"/>
      <x/>
      <x v="14"/>
      <x/>
    </i>
    <i>
      <x v="740"/>
      <x/>
      <x v="14"/>
      <x/>
    </i>
    <i>
      <x v="741"/>
      <x/>
      <x v="14"/>
      <x/>
    </i>
    <i>
      <x v="742"/>
      <x/>
      <x v="14"/>
      <x/>
    </i>
    <i>
      <x v="743"/>
      <x/>
      <x v="11"/>
      <x/>
    </i>
    <i>
      <x v="744"/>
      <x/>
      <x v="1"/>
      <x/>
    </i>
    <i>
      <x v="745"/>
      <x/>
      <x v="3"/>
      <x/>
    </i>
    <i>
      <x v="746"/>
      <x/>
      <x v="14"/>
      <x/>
    </i>
    <i>
      <x v="747"/>
      <x v="6"/>
      <x v="10"/>
      <x/>
    </i>
    <i>
      <x v="748"/>
      <x/>
      <x/>
      <x/>
    </i>
    <i>
      <x v="749"/>
      <x/>
      <x v="4"/>
      <x/>
    </i>
    <i>
      <x v="750"/>
      <x/>
      <x v="1"/>
      <x/>
    </i>
    <i>
      <x v="751"/>
      <x v="5"/>
      <x v="8"/>
      <x v="3"/>
    </i>
    <i>
      <x v="752"/>
      <x/>
      <x v="8"/>
      <x/>
    </i>
    <i>
      <x v="762"/>
      <x v="5"/>
      <x v="8"/>
      <x v="3"/>
    </i>
    <i>
      <x v="765"/>
      <x/>
      <x/>
      <x/>
    </i>
    <i>
      <x v="766"/>
      <x/>
      <x/>
      <x/>
    </i>
    <i>
      <x v="774"/>
      <x v="6"/>
      <x v="1"/>
      <x/>
    </i>
    <i>
      <x v="776"/>
      <x v="2"/>
      <x v="12"/>
      <x v="2"/>
    </i>
    <i>
      <x v="811"/>
      <x v="2"/>
      <x v="12"/>
      <x v="2"/>
    </i>
    <i>
      <x v="812"/>
      <x v="2"/>
      <x v="12"/>
      <x v="2"/>
    </i>
    <i>
      <x v="813"/>
      <x v="1"/>
      <x v="3"/>
      <x/>
    </i>
    <i>
      <x v="814"/>
      <x v="6"/>
      <x v="14"/>
      <x/>
    </i>
    <i>
      <x v="815"/>
      <x/>
      <x v="8"/>
      <x/>
    </i>
    <i>
      <x v="816"/>
      <x/>
      <x v="8"/>
      <x/>
    </i>
    <i>
      <x v="817"/>
      <x v="8"/>
      <x v="36"/>
      <x v="5"/>
    </i>
    <i>
      <x v="818"/>
      <x v="3"/>
      <x v="3"/>
      <x/>
    </i>
    <i>
      <x v="819"/>
      <x v="8"/>
      <x v="36"/>
      <x v="5"/>
    </i>
    <i>
      <x v="820"/>
      <x/>
      <x v="3"/>
      <x/>
    </i>
    <i>
      <x v="839"/>
      <x v="6"/>
      <x v="9"/>
      <x/>
    </i>
    <i>
      <x v="840"/>
      <x v="8"/>
      <x v="36"/>
      <x v="5"/>
    </i>
    <i>
      <x v="841"/>
      <x v="6"/>
      <x v="8"/>
      <x/>
    </i>
    <i>
      <x v="844"/>
      <x v="2"/>
      <x v="12"/>
      <x v="2"/>
    </i>
    <i>
      <x v="845"/>
      <x/>
      <x/>
      <x/>
    </i>
    <i>
      <x v="846"/>
      <x v="2"/>
      <x v="24"/>
      <x v="2"/>
    </i>
    <i>
      <x v="848"/>
      <x v="6"/>
      <x v="6"/>
      <x/>
    </i>
    <i>
      <x v="849"/>
      <x/>
      <x v="7"/>
      <x/>
    </i>
    <i>
      <x v="850"/>
      <x v="6"/>
      <x v="14"/>
      <x/>
    </i>
    <i>
      <x v="851"/>
      <x v="6"/>
      <x v="14"/>
      <x/>
    </i>
    <i>
      <x v="852"/>
      <x v="6"/>
      <x v="14"/>
      <x/>
    </i>
    <i>
      <x v="853"/>
      <x/>
      <x v="1"/>
      <x/>
    </i>
    <i>
      <x v="854"/>
      <x/>
      <x/>
      <x/>
    </i>
    <i>
      <x v="855"/>
      <x v="6"/>
      <x v="11"/>
      <x/>
    </i>
    <i>
      <x v="856"/>
      <x/>
      <x v="1"/>
      <x/>
    </i>
    <i>
      <x v="857"/>
      <x/>
      <x v="1"/>
      <x/>
    </i>
    <i>
      <x v="858"/>
      <x v="2"/>
      <x v="5"/>
      <x v="2"/>
    </i>
    <i>
      <x v="859"/>
      <x v="4"/>
      <x v="1"/>
      <x/>
    </i>
    <i>
      <x v="860"/>
      <x v="3"/>
      <x v="3"/>
      <x/>
    </i>
    <i>
      <x v="861"/>
      <x/>
      <x/>
      <x/>
    </i>
    <i>
      <x v="862"/>
      <x/>
      <x/>
      <x/>
    </i>
    <i>
      <x v="863"/>
      <x v="6"/>
      <x v="10"/>
      <x/>
    </i>
    <i>
      <x v="864"/>
      <x/>
      <x/>
      <x/>
    </i>
    <i>
      <x v="865"/>
      <x/>
      <x v="1"/>
      <x/>
    </i>
    <i>
      <x v="866"/>
      <x v="2"/>
      <x v="5"/>
      <x v="2"/>
    </i>
    <i>
      <x v="867"/>
      <x/>
      <x v="2"/>
      <x/>
    </i>
    <i>
      <x v="868"/>
      <x v="5"/>
      <x v="8"/>
      <x v="3"/>
    </i>
    <i>
      <x v="869"/>
      <x/>
      <x/>
      <x/>
    </i>
    <i>
      <x v="870"/>
      <x/>
      <x v="8"/>
      <x/>
    </i>
    <i>
      <x v="871"/>
      <x v="6"/>
      <x v="7"/>
      <x/>
    </i>
    <i>
      <x v="872"/>
      <x v="6"/>
      <x v="14"/>
      <x/>
    </i>
    <i>
      <x v="874"/>
      <x v="6"/>
      <x v="14"/>
      <x/>
    </i>
    <i>
      <x v="875"/>
      <x v="6"/>
      <x v="8"/>
      <x/>
    </i>
    <i>
      <x v="876"/>
      <x v="6"/>
      <x v="16"/>
      <x/>
    </i>
    <i>
      <x v="878"/>
      <x v="6"/>
      <x v="2"/>
      <x/>
    </i>
    <i>
      <x v="879"/>
      <x v="6"/>
      <x v="33"/>
      <x/>
    </i>
    <i>
      <x v="880"/>
      <x v="6"/>
      <x v="33"/>
      <x/>
    </i>
    <i>
      <x v="881"/>
      <x v="6"/>
      <x v="3"/>
      <x/>
    </i>
    <i>
      <x v="882"/>
      <x v="6"/>
      <x v="21"/>
      <x/>
    </i>
    <i>
      <x v="883"/>
      <x v="6"/>
      <x v="2"/>
      <x/>
    </i>
    <i>
      <x v="884"/>
      <x v="6"/>
      <x v="9"/>
      <x/>
    </i>
    <i>
      <x v="885"/>
      <x v="6"/>
      <x v="8"/>
      <x/>
    </i>
    <i>
      <x v="886"/>
      <x v="2"/>
      <x v="12"/>
      <x v="2"/>
    </i>
    <i>
      <x v="888"/>
      <x v="2"/>
      <x v="3"/>
      <x/>
    </i>
    <i>
      <x v="889"/>
      <x v="6"/>
      <x v="6"/>
      <x/>
    </i>
    <i>
      <x v="890"/>
      <x v="1"/>
      <x v="3"/>
      <x/>
    </i>
    <i>
      <x v="891"/>
      <x v="5"/>
      <x v="8"/>
      <x v="3"/>
    </i>
    <i>
      <x v="898"/>
      <x v="2"/>
      <x v="9"/>
      <x v="4"/>
    </i>
    <i>
      <x v="899"/>
      <x v="2"/>
      <x v="11"/>
      <x/>
    </i>
    <i>
      <x v="900"/>
      <x v="2"/>
      <x v="11"/>
      <x/>
    </i>
    <i t="grand">
      <x/>
    </i>
  </rowItems>
  <colItems count="1">
    <i/>
  </colItems>
  <pageFields count="1">
    <pageField fld="0" item="2" hier="-1"/>
  </pageFields>
  <dataFields count="1">
    <dataField name="Count of SCHEMA_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17" Type="http://schemas.openxmlformats.org/officeDocument/2006/relationships/hyperlink" Target="https://act.ucsd.edu/cgi-bin/datalink.pl/1512748071/Node32137?dc=88&amp;table=gl_detail&amp;name=po_organization&amp;db=ga&amp;dbserver=" TargetMode="External"/><Relationship Id="rId299" Type="http://schemas.openxmlformats.org/officeDocument/2006/relationships/hyperlink" Target="https://act.ucsd.edu/cgi-bin/datalink.pl/1512697705/Node32137?dc=86&amp;table=idchxtrn_table&amp;name=internal_entity_crss_cd&amp;db=coa_db&amp;dbserver=" TargetMode="External"/><Relationship Id="rId21" Type="http://schemas.openxmlformats.org/officeDocument/2006/relationships/hyperlink" Target="https://act.ucsd.edu/cgi-bin/datalink.pl/1512748071/Node32137?dc=58&amp;table=f_current_prior_activity&amp;name=la_ledger_indicator&amp;db=ga&amp;dbserver=" TargetMode="External"/><Relationship Id="rId63" Type="http://schemas.openxmlformats.org/officeDocument/2006/relationships/hyperlink" Target="https://act.ucsd.edu/cgi-bin/datalink.pl/1512748071/Node32137?dc=92&amp;table=f_ledger_detail_v&amp;name=rule_class_code&amp;db=ga&amp;dbserver=" TargetMode="External"/><Relationship Id="rId159" Type="http://schemas.openxmlformats.org/officeDocument/2006/relationships/hyperlink" Target="https://act.ucsd.edu/cgi-bin/datalink.pl/1512670838/Node32137?dc=21&amp;table=fund_table&amp;name=pay_mthd_code&amp;db=coa_db&amp;dbserver=" TargetMode="External"/><Relationship Id="rId324" Type="http://schemas.openxmlformats.org/officeDocument/2006/relationships/hyperlink" Target="https://act.ucsd.edu/cgi-bin/datalink.pl/1513009538/Node32137?dc=70&amp;table=pu_poheader&amp;name=poh_complete_indicator&amp;db=pur&amp;dbserver=" TargetMode="External"/><Relationship Id="rId170" Type="http://schemas.openxmlformats.org/officeDocument/2006/relationships/hyperlink" Target="https://act.ucsd.edu/cgi-bin/datalink.pl/1512670838/Node32137?dc=97&amp;table=fund_table&amp;name=mgr_intrl_ref_id&amp;db=coa_db&amp;dbserver=" TargetMode="External"/><Relationship Id="rId226" Type="http://schemas.openxmlformats.org/officeDocument/2006/relationships/hyperlink" Target="https://act.ucsd.edu/cgi-bin/datalink.pl/1512684820/Node32137?dc=102&amp;table=fundhier_table&amp;name=code_level&amp;db=coa_db&amp;dbserver=" TargetMode="External"/><Relationship Id="rId268" Type="http://schemas.openxmlformats.org/officeDocument/2006/relationships/hyperlink" Target="https://act.ucsd.edu/cgi-bin/datalink.pl/1512697705/Node32137?dc=11&amp;table=coa_table&amp;name=actg_mthd&amp;db=coa_db&amp;dbserver=" TargetMode="External"/><Relationship Id="rId32" Type="http://schemas.openxmlformats.org/officeDocument/2006/relationships/hyperlink" Target="https://act.ucsd.edu/cgi-bin/datalink.pl/1512748071/Node32137?dc=85&amp;table=f_fin_detail_v&amp;name=account_index&amp;db=ga&amp;dbserver=" TargetMode="External"/><Relationship Id="rId74" Type="http://schemas.openxmlformats.org/officeDocument/2006/relationships/hyperlink" Target="https://act.ucsd.edu/cgi-bin/datalink.pl/1512748071/Node32137?dc=88&amp;table=f_ol_detail_v&amp;name=organization&amp;db=ga&amp;dbserver=" TargetMode="External"/><Relationship Id="rId128" Type="http://schemas.openxmlformats.org/officeDocument/2006/relationships/hyperlink" Target="https://act.ucsd.edu/cgi-bin/datalink.pl/1512748071/Node32137?dc=57&amp;table=gl_detail&amp;name=la_field_indicator&amp;db=ga&amp;dbserver=" TargetMode="External"/><Relationship Id="rId335" Type="http://schemas.openxmlformats.org/officeDocument/2006/relationships/hyperlink" Target="https://act.ucsd.edu/cgi-bin/datalink.pl/1513009538/Node32137?dc=70&amp;table=pu_poitem&amp;name=poi_tax_indicator&amp;db=pur&amp;dbserver=" TargetMode="External"/><Relationship Id="rId5" Type="http://schemas.openxmlformats.org/officeDocument/2006/relationships/hyperlink" Target="https://act.ucsd.edu/cgi-bin/datalink.pl/1512748071/Node32137?dc=88&amp;table=f_bud_detail_v&amp;name=organization&amp;db=ga&amp;dbserver=" TargetMode="External"/><Relationship Id="rId181" Type="http://schemas.openxmlformats.org/officeDocument/2006/relationships/hyperlink" Target="https://act.ucsd.edu/cgi-bin/datalink.pl/1512670840/Node32137?dc=24&amp;table=fundtype_table&amp;name=indx_bdgt_cntrl&amp;db=coa_db&amp;dbserver=" TargetMode="External"/><Relationship Id="rId237" Type="http://schemas.openxmlformats.org/officeDocument/2006/relationships/hyperlink" Target="https://act.ucsd.edu/cgi-bin/datalink.pl/1512686211/Node32137?dc=24&amp;table=orgnhier_table&amp;name=bottom&amp;db=coa_db&amp;dbserver=" TargetMode="External"/><Relationship Id="rId279" Type="http://schemas.openxmlformats.org/officeDocument/2006/relationships/hyperlink" Target="https://act.ucsd.edu/cgi-bin/datalink.pl/1512697705/Node32137?dc=92&amp;table=coa_table&amp;name=bdgt_jrnl_type&amp;db=coa_db&amp;dbserver=" TargetMode="External"/><Relationship Id="rId43" Type="http://schemas.openxmlformats.org/officeDocument/2006/relationships/hyperlink" Target="https://act.ucsd.edu/cgi-bin/datalink.pl/1512748071/Node32137?dc=73&amp;table=f_gl_detail_v&amp;name=account&amp;db=ga&amp;dbserver=" TargetMode="External"/><Relationship Id="rId139" Type="http://schemas.openxmlformats.org/officeDocument/2006/relationships/hyperlink" Target="https://act.ucsd.edu/cgi-bin/datalink.pl/1512748071/Node32137?dc=87&amp;table=tf_transfer_detail&amp;name=pl_location&amp;db=ga&amp;dbserver=" TargetMode="External"/><Relationship Id="rId290" Type="http://schemas.openxmlformats.org/officeDocument/2006/relationships/hyperlink" Target="https://act.ucsd.edu/cgi-bin/datalink.pl/1512697705/Node32137?dc=75&amp;table=foap_valid_table&amp;name=accttype_code&amp;db=coa_db&amp;dbserver=" TargetMode="External"/><Relationship Id="rId304" Type="http://schemas.openxmlformats.org/officeDocument/2006/relationships/hyperlink" Target="https://act.ucsd.edu/cgi-bin/datalink.pl/1513009538/Node32137?dc=85&amp;table=pu_poaccount&amp;name=pi_account_index&amp;db=pur&amp;dbserver=" TargetMode="External"/><Relationship Id="rId346" Type="http://schemas.openxmlformats.org/officeDocument/2006/relationships/hyperlink" Target="https://act.ucsd.edu/cgi-bin/datalink.pl/1513009538/Node32137?dc=72&amp;table=pu_vendor&amp;name=v_discount_code&amp;db=pur&amp;dbserver=" TargetMode="External"/><Relationship Id="rId85" Type="http://schemas.openxmlformats.org/officeDocument/2006/relationships/hyperlink" Target="https://act.ucsd.edu/cgi-bin/datalink.pl/1512748071/Node32137?dc=52&amp;table=f_period_account&amp;name=pa_normal_balance_indicator&amp;db=ga&amp;dbserver=" TargetMode="External"/><Relationship Id="rId150" Type="http://schemas.openxmlformats.org/officeDocument/2006/relationships/hyperlink" Target="https://act.ucsd.edu/cgi-bin/datalink.pl/1512670838/Node32137?dc=24&amp;table=index_table&amp;name=actv_ovrde&amp;db=coa_db&amp;dbserver=" TargetMode="External"/><Relationship Id="rId192" Type="http://schemas.openxmlformats.org/officeDocument/2006/relationships/hyperlink" Target="https://act.ucsd.edu/cgi-bin/datalink.pl/1512670840/Node32137?dc=13&amp;table=fundtype_table&amp;name=bdgt_clsfn&amp;db=coa_db&amp;dbserver=" TargetMode="External"/><Relationship Id="rId206" Type="http://schemas.openxmlformats.org/officeDocument/2006/relationships/hyperlink" Target="https://act.ucsd.edu/cgi-bin/datalink.pl/1512679492/Node32137?dc=75&amp;table=accttype_table&amp;name=sbrdt_acct_type_code&amp;db=coa_db&amp;dbserver=" TargetMode="External"/><Relationship Id="rId248" Type="http://schemas.openxmlformats.org/officeDocument/2006/relationships/hyperlink" Target="https://act.ucsd.edu/cgi-bin/datalink.pl/1512686211/Node32137?dc=113&amp;table=rule_edits_table&amp;name=unvrs_code&amp;db=coa_db&amp;dbserver=" TargetMode="External"/><Relationship Id="rId12" Type="http://schemas.openxmlformats.org/officeDocument/2006/relationships/hyperlink" Target="https://act.ucsd.edu/cgi-bin/datalink.pl/1512748071/Node32137?dc=73&amp;table=f_current_prior_activity&amp;name=pa_account&amp;db=ga&amp;dbserver=" TargetMode="External"/><Relationship Id="rId108" Type="http://schemas.openxmlformats.org/officeDocument/2006/relationships/hyperlink" Target="https://act.ucsd.edu/cgi-bin/datalink.pl/1512748071/Node32137?dc=62&amp;table=f_vendor&amp;name=v_country_code&amp;db=ga&amp;dbserver=" TargetMode="External"/><Relationship Id="rId315" Type="http://schemas.openxmlformats.org/officeDocument/2006/relationships/hyperlink" Target="https://act.ucsd.edu/cgi-bin/datalink.pl/1513009538/Node32137?dc=68&amp;table=pu_poheader&amp;name=poh_transit_risk_code&amp;db=pur&amp;dbserver=" TargetMode="External"/><Relationship Id="rId54" Type="http://schemas.openxmlformats.org/officeDocument/2006/relationships/hyperlink" Target="https://act.ucsd.edu/cgi-bin/datalink.pl/1512748071/Node32137?dc=58&amp;table=f_ledger_activity&amp;name=la_ledger_indicator&amp;db=ga&amp;dbserver=" TargetMode="External"/><Relationship Id="rId96" Type="http://schemas.openxmlformats.org/officeDocument/2006/relationships/hyperlink" Target="https://act.ucsd.edu/cgi-bin/datalink.pl/1512748071/Node32137?dc=73&amp;table=f_period_index&amp;name=pa_account&amp;db=ga&amp;dbserver=" TargetMode="External"/><Relationship Id="rId161" Type="http://schemas.openxmlformats.org/officeDocument/2006/relationships/hyperlink" Target="https://act.ucsd.edu/cgi-bin/datalink.pl/1512670838/Node32137?dc=24&amp;table=fund_table&amp;name=indx_bdgt_cntrl&amp;db=coa_db&amp;dbserver=" TargetMode="External"/><Relationship Id="rId217" Type="http://schemas.openxmlformats.org/officeDocument/2006/relationships/hyperlink" Target="https://act.ucsd.edu/cgi-bin/datalink.pl/1512684820/Node32137?dc=97&amp;table=orgn_table&amp;name=mgr_intrl_ref_id&amp;db=coa_db&amp;dbserver=" TargetMode="External"/><Relationship Id="rId259" Type="http://schemas.openxmlformats.org/officeDocument/2006/relationships/hyperlink" Target="https://act.ucsd.edu/cgi-bin/datalink.pl/1512686211/Node32137?dc=10&amp;table=fiscal_year_table&amp;name=acrl_prd_status&amp;db=coa_db&amp;dbserver=" TargetMode="External"/><Relationship Id="rId23" Type="http://schemas.openxmlformats.org/officeDocument/2006/relationships/hyperlink" Target="https://act.ucsd.edu/cgi-bin/datalink.pl/1512748071/Node32137?dc=90&amp;table=f_current_prior_activity&amp;name=la_process_code&amp;db=ga&amp;dbserver=" TargetMode="External"/><Relationship Id="rId119" Type="http://schemas.openxmlformats.org/officeDocument/2006/relationships/hyperlink" Target="https://act.ucsd.edu/cgi-bin/datalink.pl/1512748071/Node32137?dc=91&amp;table=gl_detail&amp;name=pp_program&amp;db=ga&amp;dbserver=" TargetMode="External"/><Relationship Id="rId270" Type="http://schemas.openxmlformats.org/officeDocument/2006/relationships/hyperlink" Target="https://act.ucsd.edu/cgi-bin/datalink.pl/1512697705/Node32137?dc=24&amp;table=coa_table&amp;name=fund_bdgt_cntrl&amp;db=coa_db&amp;dbserver=" TargetMode="External"/><Relationship Id="rId326" Type="http://schemas.openxmlformats.org/officeDocument/2006/relationships/hyperlink" Target="https://act.ucsd.edu/cgi-bin/datalink.pl/1513009538/Node32137?dc=70&amp;table=pu_poheader&amp;name=poh_print_flag&amp;db=pur&amp;dbserver=" TargetMode="External"/><Relationship Id="rId65" Type="http://schemas.openxmlformats.org/officeDocument/2006/relationships/hyperlink" Target="https://act.ucsd.edu/cgi-bin/datalink.pl/1512748071/Node32137?dc=52&amp;table=f_ledger_transaction&amp;name=lt_debit_credit_indicator&amp;db=ga&amp;dbserver=" TargetMode="External"/><Relationship Id="rId130" Type="http://schemas.openxmlformats.org/officeDocument/2006/relationships/hyperlink" Target="https://act.ucsd.edu/cgi-bin/datalink.pl/1512748071/Node32137?dc=52&amp;table=gl_detail&amp;name=la_debit_credit&amp;db=ga&amp;dbserver=" TargetMode="External"/><Relationship Id="rId172" Type="http://schemas.openxmlformats.org/officeDocument/2006/relationships/hyperlink" Target="https://act.ucsd.edu/cgi-bin/datalink.pl/1512670838/Node32137?dc=97&amp;table=fund_table&amp;name=co_invgr_intrl_ref&amp;db=coa_db&amp;dbserver=" TargetMode="External"/><Relationship Id="rId228" Type="http://schemas.openxmlformats.org/officeDocument/2006/relationships/hyperlink" Target="https://act.ucsd.edu/cgi-bin/datalink.pl/1512686211/Node32137?dc=24&amp;table=proghier_table&amp;name=bottom&amp;db=coa_db&amp;dbserver=" TargetMode="External"/><Relationship Id="rId281" Type="http://schemas.openxmlformats.org/officeDocument/2006/relationships/hyperlink" Target="https://act.ucsd.edu/cgi-bin/datalink.pl/1512697705/Node32137?dc=92&amp;table=coa_table&amp;name=close_ldgr_rule&amp;db=coa_db&amp;dbserver=" TargetMode="External"/><Relationship Id="rId337" Type="http://schemas.openxmlformats.org/officeDocument/2006/relationships/hyperlink" Target="https://act.ucsd.edu/cgi-bin/datalink.pl/1513009538/Node32137?dc=70&amp;table=pu_poitem_text&amp;name=pit_print_flag&amp;db=pur&amp;dbserver=" TargetMode="External"/><Relationship Id="rId34" Type="http://schemas.openxmlformats.org/officeDocument/2006/relationships/hyperlink" Target="https://act.ucsd.edu/cgi-bin/datalink.pl/1512748071/Node32137?dc=88&amp;table=f_fin_detail_v&amp;name=organization&amp;db=ga&amp;dbserver=" TargetMode="External"/><Relationship Id="rId76" Type="http://schemas.openxmlformats.org/officeDocument/2006/relationships/hyperlink" Target="https://act.ucsd.edu/cgi-bin/datalink.pl/1512748071/Node32137?dc=91&amp;table=f_ol_detail_v&amp;name=program&amp;db=ga&amp;dbserver=" TargetMode="External"/><Relationship Id="rId141" Type="http://schemas.openxmlformats.org/officeDocument/2006/relationships/hyperlink" Target="https://act.ucsd.edu/cgi-bin/datalink.pl/1512748071/Node32137?dc=52&amp;table=tf_transfer_detail&amp;name=td_perm_dbcr_indicator&amp;db=ga&amp;dbserver=" TargetMode="External"/><Relationship Id="rId7" Type="http://schemas.openxmlformats.org/officeDocument/2006/relationships/hyperlink" Target="https://act.ucsd.edu/cgi-bin/datalink.pl/1512748071/Node32137?dc=91&amp;table=f_bud_detail_v&amp;name=program&amp;db=ga&amp;dbserver=" TargetMode="External"/><Relationship Id="rId183" Type="http://schemas.openxmlformats.org/officeDocument/2006/relationships/hyperlink" Target="https://act.ucsd.edu/cgi-bin/datalink.pl/1512670840/Node32137?dc=24&amp;table=fundtype_table&amp;name=orgn_bdgt_cntrl&amp;db=coa_db&amp;dbserver=" TargetMode="External"/><Relationship Id="rId239" Type="http://schemas.openxmlformats.org/officeDocument/2006/relationships/hyperlink" Target="https://act.ucsd.edu/cgi-bin/datalink.pl/1512686211/Node32137?dc=113&amp;table=rule_class_table&amp;name=unvrs_code&amp;db=coa_db&amp;dbserver=" TargetMode="External"/><Relationship Id="rId250" Type="http://schemas.openxmlformats.org/officeDocument/2006/relationships/hyperlink" Target="https://act.ucsd.edu/cgi-bin/datalink.pl/1512686211/Node32137?dc=79&amp;table=rule_edits_table&amp;name=edit_code&amp;db=coa_db&amp;dbserver=" TargetMode="External"/><Relationship Id="rId292" Type="http://schemas.openxmlformats.org/officeDocument/2006/relationships/hyperlink" Target="https://act.ucsd.edu/cgi-bin/datalink.pl/1512697705/Node32137?dc=23&amp;table=foap_valid_table&amp;name=status&amp;db=coa_db&amp;dbserver=" TargetMode="External"/><Relationship Id="rId306" Type="http://schemas.openxmlformats.org/officeDocument/2006/relationships/hyperlink" Target="https://act.ucsd.edu/cgi-bin/datalink.pl/1513009538/Node32137?dc=88&amp;table=pu_poaccount&amp;name=po_organization&amp;db=pur&amp;dbserver=" TargetMode="External"/><Relationship Id="rId45" Type="http://schemas.openxmlformats.org/officeDocument/2006/relationships/hyperlink" Target="https://act.ucsd.edu/cgi-bin/datalink.pl/1512748071/Node32137?dc=92&amp;table=f_gl_detail_v&amp;name=rule_class_code&amp;db=ga&amp;dbserver=" TargetMode="External"/><Relationship Id="rId87" Type="http://schemas.openxmlformats.org/officeDocument/2006/relationships/hyperlink" Target="https://act.ucsd.edu/cgi-bin/datalink.pl/1512748071/Node32137?dc=74&amp;table=f_period_account_type&amp;name=pat_predecessor&amp;db=ga&amp;dbserver=" TargetMode="External"/><Relationship Id="rId110" Type="http://schemas.openxmlformats.org/officeDocument/2006/relationships/hyperlink" Target="https://act.ucsd.edu/cgi-bin/datalink.pl/1512748071/Node32137?dc=70&amp;table=f_vendor&amp;name=v_one_time_indicator&amp;db=ga&amp;dbserver=" TargetMode="External"/><Relationship Id="rId348" Type="http://schemas.openxmlformats.org/officeDocument/2006/relationships/hyperlink" Target="https://act.ucsd.edu/cgi-bin/datalink.pl/1513009538/Node32137?dc=70&amp;table=pu_vendor&amp;name=v_ap_credit_balance_ind&amp;db=pur&amp;dbserver=" TargetMode="External"/><Relationship Id="rId152" Type="http://schemas.openxmlformats.org/officeDocument/2006/relationships/hyperlink" Target="https://act.ucsd.edu/cgi-bin/datalink.pl/1512670838/Node32137?dc=113&amp;table=fund_table&amp;name=unvrs_code&amp;db=coa_db&amp;dbserver=" TargetMode="External"/><Relationship Id="rId194" Type="http://schemas.openxmlformats.org/officeDocument/2006/relationships/hyperlink" Target="https://act.ucsd.edu/cgi-bin/datalink.pl/1512670840/Node32137?dc=77&amp;table=agency_fund_table&amp;name=agncy_intrl_ref_id&amp;db=coa_db&amp;dbserver=" TargetMode="External"/><Relationship Id="rId208" Type="http://schemas.openxmlformats.org/officeDocument/2006/relationships/hyperlink" Target="https://act.ucsd.edu/cgi-bin/datalink.pl/1512679492/Node32137?dc=108&amp;table=accttype_table&amp;name=nrml_bal_ind&amp;db=coa_db&amp;dbserver=" TargetMode="External"/><Relationship Id="rId261" Type="http://schemas.openxmlformats.org/officeDocument/2006/relationships/hyperlink" Target="https://act.ucsd.edu/cgi-bin/datalink.pl/1512686211/Node32137?dc=9&amp;table=period_table&amp;name=prd_status&amp;db=coa_db&amp;dbserver=" TargetMode="External"/><Relationship Id="rId14" Type="http://schemas.openxmlformats.org/officeDocument/2006/relationships/hyperlink" Target="https://act.ucsd.edu/cgi-bin/datalink.pl/1512748071/Node32137?dc=87&amp;table=f_current_prior_activity&amp;name=pl_location&amp;db=ga&amp;dbserver=" TargetMode="External"/><Relationship Id="rId56" Type="http://schemas.openxmlformats.org/officeDocument/2006/relationships/hyperlink" Target="https://act.ucsd.edu/cgi-bin/datalink.pl/1512748071/Node32137?dc=90&amp;table=f_ledger_activity&amp;name=la_process_code&amp;db=ga&amp;dbserver=" TargetMode="External"/><Relationship Id="rId317" Type="http://schemas.openxmlformats.org/officeDocument/2006/relationships/hyperlink" Target="https://act.ucsd.edu/cgi-bin/datalink.pl/1513009538/Node32137?dc=72&amp;table=pu_poheader&amp;name=poh_discount_code&amp;db=pur&amp;dbserver=" TargetMode="External"/><Relationship Id="rId8" Type="http://schemas.openxmlformats.org/officeDocument/2006/relationships/hyperlink" Target="https://act.ucsd.edu/cgi-bin/datalink.pl/1512748071/Node32137?dc=92&amp;table=f_bud_detail_v&amp;name=rule_class_code&amp;db=ga&amp;dbserver=" TargetMode="External"/><Relationship Id="rId98" Type="http://schemas.openxmlformats.org/officeDocument/2006/relationships/hyperlink" Target="https://act.ucsd.edu/cgi-bin/datalink.pl/1512748071/Node32137?dc=87&amp;table=f_period_index&amp;name=pl_location&amp;db=ga&amp;dbserver=" TargetMode="External"/><Relationship Id="rId121" Type="http://schemas.openxmlformats.org/officeDocument/2006/relationships/hyperlink" Target="https://act.ucsd.edu/cgi-bin/datalink.pl/1512748071/Node32137?dc=53&amp;table=gl_detail&amp;name=dt_sequence_number&amp;db=ga&amp;dbserver=" TargetMode="External"/><Relationship Id="rId142" Type="http://schemas.openxmlformats.org/officeDocument/2006/relationships/hyperlink" Target="https://act.ucsd.edu/cgi-bin/datalink.pl/1512748071/Node32137?dc=52&amp;table=tf_transfer_detail&amp;name=td_fte_dbcr_indicator&amp;db=ga&amp;dbserver=" TargetMode="External"/><Relationship Id="rId163" Type="http://schemas.openxmlformats.org/officeDocument/2006/relationships/hyperlink" Target="https://act.ucsd.edu/cgi-bin/datalink.pl/1512670838/Node32137?dc=24&amp;table=fund_table&amp;name=orgn_bdgt_cntrl&amp;db=coa_db&amp;dbserver=" TargetMode="External"/><Relationship Id="rId184" Type="http://schemas.openxmlformats.org/officeDocument/2006/relationships/hyperlink" Target="https://act.ucsd.edu/cgi-bin/datalink.pl/1512670840/Node32137?dc=24&amp;table=fundtype_table&amp;name=acct_bdgt_cntrl&amp;db=coa_db&amp;dbserver=" TargetMode="External"/><Relationship Id="rId219" Type="http://schemas.openxmlformats.org/officeDocument/2006/relationships/hyperlink" Target="https://act.ucsd.edu/cgi-bin/datalink.pl/1512684820/Node32137?dc=24&amp;table=orgn_table&amp;name=oper_ldgr_ind&amp;db=coa_db&amp;dbserver=" TargetMode="External"/><Relationship Id="rId230" Type="http://schemas.openxmlformats.org/officeDocument/2006/relationships/hyperlink" Target="https://act.ucsd.edu/cgi-bin/datalink.pl/1512686211/Node32137?dc=24&amp;table=lctnhier_table&amp;name=top&amp;db=coa_db&amp;dbserver=" TargetMode="External"/><Relationship Id="rId251" Type="http://schemas.openxmlformats.org/officeDocument/2006/relationships/hyperlink" Target="https://act.ucsd.edu/cgi-bin/datalink.pl/1512686211/Node32137?dc=16&amp;table=rule_edits_table&amp;name=error_svrty_ind&amp;db=coa_db&amp;dbserver=" TargetMode="External"/><Relationship Id="rId25" Type="http://schemas.openxmlformats.org/officeDocument/2006/relationships/hyperlink" Target="https://act.ucsd.edu/cgi-bin/datalink.pl/1512748071/Node32137?dc=53&amp;table=f_document_type&amp;name=dt_sequence_number&amp;db=ga&amp;dbserver=" TargetMode="External"/><Relationship Id="rId46" Type="http://schemas.openxmlformats.org/officeDocument/2006/relationships/hyperlink" Target="https://act.ucsd.edu/cgi-bin/datalink.pl/1512748071/Node32137?dc=85&amp;table=f_ifoapal&amp;name=pi_account_index&amp;db=ga&amp;dbserver=" TargetMode="External"/><Relationship Id="rId67" Type="http://schemas.openxmlformats.org/officeDocument/2006/relationships/hyperlink" Target="https://act.ucsd.edu/cgi-bin/datalink.pl/1512748071/Node32137?dc=56&amp;table=f_ledger_transaction&amp;name=lt_encumbrance_type&amp;db=ga&amp;dbserver=" TargetMode="External"/><Relationship Id="rId272" Type="http://schemas.openxmlformats.org/officeDocument/2006/relationships/hyperlink" Target="https://act.ucsd.edu/cgi-bin/datalink.pl/1512697705/Node32137?dc=24&amp;table=coa_table&amp;name=acct_bdgt_cntrl&amp;db=coa_db&amp;dbserver=" TargetMode="External"/><Relationship Id="rId293" Type="http://schemas.openxmlformats.org/officeDocument/2006/relationships/hyperlink" Target="https://act.ucsd.edu/cgi-bin/datalink.pl/1512697705/Node32137?dc=19&amp;table=foap_valid_table&amp;name=foap_val_inval_ind&amp;db=coa_db&amp;dbserver=" TargetMode="External"/><Relationship Id="rId307" Type="http://schemas.openxmlformats.org/officeDocument/2006/relationships/hyperlink" Target="https://act.ucsd.edu/cgi-bin/datalink.pl/1513009538/Node32137?dc=73&amp;table=pu_poaccount&amp;name=pa_account&amp;db=pur&amp;dbserver=" TargetMode="External"/><Relationship Id="rId328" Type="http://schemas.openxmlformats.org/officeDocument/2006/relationships/hyperlink" Target="https://act.ucsd.edu/cgi-bin/datalink.pl/1513009538/Node32137?dc=70&amp;table=pu_poheader&amp;name=poh_error_indicator&amp;db=pur&amp;dbserver=" TargetMode="External"/><Relationship Id="rId349" Type="http://schemas.openxmlformats.org/officeDocument/2006/relationships/hyperlink" Target="https://act.ucsd.edu/cgi-bin/datalink.pl/1513009538/Node32137?dc=70&amp;table=pu_vendor&amp;name=v_travel_credit_balance_ind&amp;db=pur&amp;dbserver=" TargetMode="External"/><Relationship Id="rId88" Type="http://schemas.openxmlformats.org/officeDocument/2006/relationships/hyperlink" Target="https://act.ucsd.edu/cgi-bin/datalink.pl/1512748071/Node32137?dc=81&amp;table=f_period_fund&amp;name=pf_fund&amp;db=ga&amp;dbserver=" TargetMode="External"/><Relationship Id="rId111" Type="http://schemas.openxmlformats.org/officeDocument/2006/relationships/hyperlink" Target="https://act.ucsd.edu/cgi-bin/datalink.pl/1512748071/Node32137?dc=72&amp;table=f_vendor&amp;name=v_discount_code&amp;db=ga&amp;dbserver=" TargetMode="External"/><Relationship Id="rId132" Type="http://schemas.openxmlformats.org/officeDocument/2006/relationships/hyperlink" Target="https://act.ucsd.edu/cgi-bin/datalink.pl/1512748071/Node32137?dc=49&amp;table=gl_detail&amp;name=auto_journal_id&amp;db=ga&amp;dbserver=" TargetMode="External"/><Relationship Id="rId153" Type="http://schemas.openxmlformats.org/officeDocument/2006/relationships/hyperlink" Target="https://act.ucsd.edu/cgi-bin/datalink.pl/1512670838/Node32137?dc=23&amp;table=fund_table&amp;name=status&amp;db=coa_db&amp;dbserver=" TargetMode="External"/><Relationship Id="rId174" Type="http://schemas.openxmlformats.org/officeDocument/2006/relationships/hyperlink" Target="https://act.ucsd.edu/cgi-bin/datalink.pl/1512670838/Node32137?dc=82&amp;table=fund_table&amp;name=fund_type_code&amp;db=coa_db&amp;dbserver=" TargetMode="External"/><Relationship Id="rId195" Type="http://schemas.openxmlformats.org/officeDocument/2006/relationships/hyperlink" Target="https://act.ucsd.edu/cgi-bin/datalink.pl/1512678935/Node32137?dc=113&amp;table=idc_table&amp;name=unvrs_code&amp;db=coa_db&amp;dbserver=" TargetMode="External"/><Relationship Id="rId209" Type="http://schemas.openxmlformats.org/officeDocument/2006/relationships/hyperlink" Target="https://act.ucsd.edu/cgi-bin/datalink.pl/1512684820/Node32137?dc=113&amp;table=lctn_table&amp;name=unvrs_code&amp;db=coa_db&amp;dbserver=" TargetMode="External"/><Relationship Id="rId220" Type="http://schemas.openxmlformats.org/officeDocument/2006/relationships/hyperlink" Target="https://act.ucsd.edu/cgi-bin/datalink.pl/1512684820/Node32137?dc=24&amp;table=orgn_table&amp;name=dept_lvl_ind&amp;db=coa_db&amp;dbserver=" TargetMode="External"/><Relationship Id="rId241" Type="http://schemas.openxmlformats.org/officeDocument/2006/relationships/hyperlink" Target="https://act.ucsd.edu/cgi-bin/datalink.pl/1512686211/Node32137?dc=113&amp;table=rule_efctv_table&amp;name=unvrs_code&amp;db=coa_db&amp;dbserver=" TargetMode="External"/><Relationship Id="rId15" Type="http://schemas.openxmlformats.org/officeDocument/2006/relationships/hyperlink" Target="https://act.ucsd.edu/cgi-bin/datalink.pl/1512748071/Node32137?dc=53&amp;table=f_current_prior_activity&amp;name=dt_sequence_number&amp;db=ga&amp;dbserver=" TargetMode="External"/><Relationship Id="rId36" Type="http://schemas.openxmlformats.org/officeDocument/2006/relationships/hyperlink" Target="https://act.ucsd.edu/cgi-bin/datalink.pl/1512748071/Node32137?dc=91&amp;table=f_fin_detail_v&amp;name=program&amp;db=ga&amp;dbserver=" TargetMode="External"/><Relationship Id="rId57" Type="http://schemas.openxmlformats.org/officeDocument/2006/relationships/hyperlink" Target="https://act.ucsd.edu/cgi-bin/datalink.pl/1512748071/Node32137?dc=52&amp;table=f_ledger_activity&amp;name=la_debit_credit&amp;db=ga&amp;dbserver=" TargetMode="External"/><Relationship Id="rId262" Type="http://schemas.openxmlformats.org/officeDocument/2006/relationships/hyperlink" Target="https://act.ucsd.edu/cgi-bin/datalink.pl/1512686211/Node32137?dc=24&amp;table=period_table&amp;name=end_of_qtr_ind&amp;db=coa_db&amp;dbserver=" TargetMode="External"/><Relationship Id="rId283" Type="http://schemas.openxmlformats.org/officeDocument/2006/relationships/hyperlink" Target="https://act.ucsd.edu/cgi-bin/datalink.pl/1512697705/Node32137?dc=24&amp;table=coa_table&amp;name=roll_po_ind&amp;db=coa_db&amp;dbserver=" TargetMode="External"/><Relationship Id="rId318" Type="http://schemas.openxmlformats.org/officeDocument/2006/relationships/hyperlink" Target="https://act.ucsd.edu/cgi-bin/datalink.pl/1513009538/Node32137?dc=66&amp;table=pu_poheader&amp;name=poh_payment_code&amp;db=pur&amp;dbserver=" TargetMode="External"/><Relationship Id="rId339" Type="http://schemas.openxmlformats.org/officeDocument/2006/relationships/hyperlink" Target="https://act.ucsd.edu/cgi-bin/datalink.pl/1513009538/Node32137?dc=62&amp;table=pu_shipto&amp;name=shp_country_code&amp;db=pur&amp;dbserver=" TargetMode="External"/><Relationship Id="rId78" Type="http://schemas.openxmlformats.org/officeDocument/2006/relationships/hyperlink" Target="https://act.ucsd.edu/cgi-bin/datalink.pl/1512748071/Node32137?dc=85&amp;table=f_operating_ledger_v&amp;name=account_index&amp;db=ga&amp;dbserver=" TargetMode="External"/><Relationship Id="rId99" Type="http://schemas.openxmlformats.org/officeDocument/2006/relationships/hyperlink" Target="https://act.ucsd.edu/cgi-bin/datalink.pl/1512748071/Node32137?dc=87&amp;table=f_period_location&amp;name=pl_location&amp;db=ga&amp;dbserver=" TargetMode="External"/><Relationship Id="rId101" Type="http://schemas.openxmlformats.org/officeDocument/2006/relationships/hyperlink" Target="https://act.ucsd.edu/cgi-bin/datalink.pl/1512748071/Node32137?dc=91&amp;table=f_period_program&amp;name=pp_program&amp;db=ga&amp;dbserver=" TargetMode="External"/><Relationship Id="rId122" Type="http://schemas.openxmlformats.org/officeDocument/2006/relationships/hyperlink" Target="https://act.ucsd.edu/cgi-bin/datalink.pl/1512748071/Node32137?dc=52&amp;table=gl_detail&amp;name=lt_debit_credit_indicator&amp;db=ga&amp;dbserver=" TargetMode="External"/><Relationship Id="rId143" Type="http://schemas.openxmlformats.org/officeDocument/2006/relationships/hyperlink" Target="https://act.ucsd.edu/cgi-bin/datalink.pl/1512748071/Node32137?dc=60&amp;table=tf_transfer_text&amp;name=tt_print_flag&amp;db=ga&amp;dbserver=" TargetMode="External"/><Relationship Id="rId164" Type="http://schemas.openxmlformats.org/officeDocument/2006/relationships/hyperlink" Target="https://act.ucsd.edu/cgi-bin/datalink.pl/1512670838/Node32137?dc=24&amp;table=fund_table&amp;name=acct_bdgt_cntrl&amp;db=coa_db&amp;dbserver=" TargetMode="External"/><Relationship Id="rId185" Type="http://schemas.openxmlformats.org/officeDocument/2006/relationships/hyperlink" Target="https://act.ucsd.edu/cgi-bin/datalink.pl/1512670840/Node32137?dc=24&amp;table=fundtype_table&amp;name=prog_bdgt_cntrl&amp;db=coa_db&amp;dbserver=" TargetMode="External"/><Relationship Id="rId350" Type="http://schemas.openxmlformats.org/officeDocument/2006/relationships/printerSettings" Target="../printerSettings/printerSettings3.bin"/><Relationship Id="rId9" Type="http://schemas.openxmlformats.org/officeDocument/2006/relationships/hyperlink" Target="https://act.ucsd.edu/cgi-bin/datalink.pl/1512748071/Node32137?dc=85&amp;table=f_current_prior_activity&amp;name=pi_account_index&amp;db=ga&amp;dbserver=" TargetMode="External"/><Relationship Id="rId210" Type="http://schemas.openxmlformats.org/officeDocument/2006/relationships/hyperlink" Target="https://act.ucsd.edu/cgi-bin/datalink.pl/1512684820/Node32137?dc=23&amp;table=lctn_table&amp;name=status&amp;db=coa_db&amp;dbserver=" TargetMode="External"/><Relationship Id="rId26" Type="http://schemas.openxmlformats.org/officeDocument/2006/relationships/hyperlink" Target="https://act.ucsd.edu/cgi-bin/datalink.pl/1512748071/Node32137?dc=85&amp;table=f_el_detail_v&amp;name=account_index&amp;db=ga&amp;dbserver=" TargetMode="External"/><Relationship Id="rId231" Type="http://schemas.openxmlformats.org/officeDocument/2006/relationships/hyperlink" Target="https://act.ucsd.edu/cgi-bin/datalink.pl/1512686211/Node32137?dc=24&amp;table=lctnhier_table&amp;name=bottom&amp;db=coa_db&amp;dbserver=" TargetMode="External"/><Relationship Id="rId252" Type="http://schemas.openxmlformats.org/officeDocument/2006/relationships/hyperlink" Target="https://act.ucsd.edu/cgi-bin/datalink.pl/1512686211/Node32137?dc=24&amp;table=rule_edits_table&amp;name=cntnu_error_ind&amp;db=coa_db&amp;dbserver=" TargetMode="External"/><Relationship Id="rId273" Type="http://schemas.openxmlformats.org/officeDocument/2006/relationships/hyperlink" Target="https://act.ucsd.edu/cgi-bin/datalink.pl/1512697705/Node32137?dc=24&amp;table=coa_table&amp;name=prog_bdgt_cntrl&amp;db=coa_db&amp;dbserver=" TargetMode="External"/><Relationship Id="rId294" Type="http://schemas.openxmlformats.org/officeDocument/2006/relationships/hyperlink" Target="https://act.ucsd.edu/cgi-bin/datalink.pl/1512697705/Node32137?dc=17&amp;table=foap_valid_table&amp;name=foap_edit_type&amp;db=coa_db&amp;dbserver=" TargetMode="External"/><Relationship Id="rId308" Type="http://schemas.openxmlformats.org/officeDocument/2006/relationships/hyperlink" Target="https://act.ucsd.edu/cgi-bin/datalink.pl/1513009538/Node32137?dc=91&amp;table=pu_poaccount&amp;name=pp_program&amp;db=pur&amp;dbserver=" TargetMode="External"/><Relationship Id="rId329" Type="http://schemas.openxmlformats.org/officeDocument/2006/relationships/hyperlink" Target="https://act.ucsd.edu/cgi-bin/datalink.pl/1513009538/Node32137?dc=70&amp;table=pu_poheader&amp;name=poh_cancel_indicator&amp;db=pur&amp;dbserver=" TargetMode="External"/><Relationship Id="rId47" Type="http://schemas.openxmlformats.org/officeDocument/2006/relationships/hyperlink" Target="https://act.ucsd.edu/cgi-bin/datalink.pl/1512748071/Node32137?dc=81&amp;table=f_ifoapal&amp;name=pf_fund&amp;db=ga&amp;dbserver=" TargetMode="External"/><Relationship Id="rId68" Type="http://schemas.openxmlformats.org/officeDocument/2006/relationships/hyperlink" Target="https://act.ucsd.edu/cgi-bin/datalink.pl/1512748071/Node32137?dc=92&amp;table=f_ledger_transaction&amp;name=lt_rule_class_code&amp;db=ga&amp;dbserver=" TargetMode="External"/><Relationship Id="rId89" Type="http://schemas.openxmlformats.org/officeDocument/2006/relationships/hyperlink" Target="https://act.ucsd.edu/cgi-bin/datalink.pl/1512748071/Node32137?dc=82&amp;table=f_period_fund&amp;name=pft_fund_type&amp;db=ga&amp;dbserver=" TargetMode="External"/><Relationship Id="rId112" Type="http://schemas.openxmlformats.org/officeDocument/2006/relationships/hyperlink" Target="https://act.ucsd.edu/cgi-bin/datalink.pl/1512748071/Node32137?dc=65&amp;table=f_vendor&amp;name=v_income_type_sequence_number&amp;db=ga&amp;dbserver=" TargetMode="External"/><Relationship Id="rId133" Type="http://schemas.openxmlformats.org/officeDocument/2006/relationships/hyperlink" Target="https://act.ucsd.edu/cgi-bin/datalink.pl/1512748071/Node32137?dc=50&amp;table=gl_detail&amp;name=auto_journal_reversal&amp;db=ga&amp;dbserver=" TargetMode="External"/><Relationship Id="rId154" Type="http://schemas.openxmlformats.org/officeDocument/2006/relationships/hyperlink" Target="https://act.ucsd.edu/cgi-bin/datalink.pl/1512670838/Node32137?dc=24&amp;table=fund_table&amp;name=data_entry_ind&amp;db=coa_db&amp;dbserver=" TargetMode="External"/><Relationship Id="rId175" Type="http://schemas.openxmlformats.org/officeDocument/2006/relationships/hyperlink" Target="https://act.ucsd.edu/cgi-bin/datalink.pl/1512670840/Node32137?dc=113&amp;table=fundtype_table&amp;name=unvrs_code&amp;db=coa_db&amp;dbserver=" TargetMode="External"/><Relationship Id="rId340" Type="http://schemas.openxmlformats.org/officeDocument/2006/relationships/hyperlink" Target="https://act.ucsd.edu/cgi-bin/datalink.pl/1513009538/Node32137?dc=64&amp;table=pu_vendor&amp;name=v_person_entity_ind&amp;db=pur&amp;dbserver=" TargetMode="External"/><Relationship Id="rId196" Type="http://schemas.openxmlformats.org/officeDocument/2006/relationships/hyperlink" Target="https://act.ucsd.edu/cgi-bin/datalink.pl/1512678935/Node32137?dc=23&amp;table=idc_table&amp;name=status&amp;db=coa_db&amp;dbserver=" TargetMode="External"/><Relationship Id="rId200" Type="http://schemas.openxmlformats.org/officeDocument/2006/relationships/hyperlink" Target="https://act.ucsd.edu/cgi-bin/datalink.pl/1512679056/Node32137?dc=113&amp;table=idc_aplcn_table&amp;name=unvrs_code&amp;db=coa_db&amp;dbserver=" TargetMode="External"/><Relationship Id="rId16" Type="http://schemas.openxmlformats.org/officeDocument/2006/relationships/hyperlink" Target="https://act.ucsd.edu/cgi-bin/datalink.pl/1512748071/Node32137?dc=52&amp;table=f_current_prior_activity&amp;name=lt_debit_credit_indicator&amp;db=ga&amp;dbserver=" TargetMode="External"/><Relationship Id="rId221" Type="http://schemas.openxmlformats.org/officeDocument/2006/relationships/hyperlink" Target="https://act.ucsd.edu/cgi-bin/datalink.pl/1512684820/Node32137?dc=113&amp;table=prog_table&amp;name=unvrs_code&amp;db=coa_db&amp;dbserver=" TargetMode="External"/><Relationship Id="rId242" Type="http://schemas.openxmlformats.org/officeDocument/2006/relationships/hyperlink" Target="https://act.ucsd.edu/cgi-bin/datalink.pl/1512686211/Node32137?dc=92&amp;table=rule_efctv_table&amp;name=rule_class_code&amp;db=coa_db&amp;dbserver=" TargetMode="External"/><Relationship Id="rId263" Type="http://schemas.openxmlformats.org/officeDocument/2006/relationships/hyperlink" Target="https://act.ucsd.edu/cgi-bin/datalink.pl/1512686211/Node32137?dc=24&amp;table=period_table&amp;name=prd_purge_flag&amp;db=coa_db&amp;dbserver=" TargetMode="External"/><Relationship Id="rId284" Type="http://schemas.openxmlformats.org/officeDocument/2006/relationships/hyperlink" Target="https://act.ucsd.edu/cgi-bin/datalink.pl/1512697705/Node32137?dc=24&amp;table=coa_table&amp;name=roll_memo_ind&amp;db=coa_db&amp;dbserver=" TargetMode="External"/><Relationship Id="rId319" Type="http://schemas.openxmlformats.org/officeDocument/2006/relationships/hyperlink" Target="https://act.ucsd.edu/cgi-bin/datalink.pl/1513009538/Node32137?dc=67&amp;table=pu_poheader&amp;name=poh_class_code&amp;db=pur&amp;dbserver=" TargetMode="External"/><Relationship Id="rId37" Type="http://schemas.openxmlformats.org/officeDocument/2006/relationships/hyperlink" Target="https://act.ucsd.edu/cgi-bin/datalink.pl/1512748071/Node32137?dc=92&amp;table=f_fin_detail_v&amp;name=rule_class_code&amp;db=ga&amp;dbserver=" TargetMode="External"/><Relationship Id="rId58" Type="http://schemas.openxmlformats.org/officeDocument/2006/relationships/hyperlink" Target="https://act.ucsd.edu/cgi-bin/datalink.pl/1512748071/Node32137?dc=85&amp;table=f_ledger_detail_v&amp;name=account_index&amp;db=ga&amp;dbserver=" TargetMode="External"/><Relationship Id="rId79" Type="http://schemas.openxmlformats.org/officeDocument/2006/relationships/hyperlink" Target="https://act.ucsd.edu/cgi-bin/datalink.pl/1512748071/Node32137?dc=81&amp;table=f_operating_ledger_v&amp;name=fund&amp;db=ga&amp;dbserver=" TargetMode="External"/><Relationship Id="rId102" Type="http://schemas.openxmlformats.org/officeDocument/2006/relationships/hyperlink" Target="https://act.ucsd.edu/cgi-bin/datalink.pl/1512748071/Node32137?dc=54&amp;table=f_prior_encumbrance_bal&amp;name=pe_document_type&amp;db=ga&amp;dbserver=" TargetMode="External"/><Relationship Id="rId123" Type="http://schemas.openxmlformats.org/officeDocument/2006/relationships/hyperlink" Target="https://act.ucsd.edu/cgi-bin/datalink.pl/1512748071/Node32137?dc=55&amp;table=gl_detail&amp;name=lt_encumbrance_action&amp;db=ga&amp;dbserver=" TargetMode="External"/><Relationship Id="rId144" Type="http://schemas.openxmlformats.org/officeDocument/2006/relationships/hyperlink" Target="https://act.ucsd.edu/cgi-bin/datalink.pl/1512670838/Node32137?dc=113&amp;table=index_table&amp;name=unvrs_code&amp;db=coa_db&amp;dbserver=" TargetMode="External"/><Relationship Id="rId330" Type="http://schemas.openxmlformats.org/officeDocument/2006/relationships/hyperlink" Target="https://act.ucsd.edu/cgi-bin/datalink.pl/1513009538/Node32137?dc=70&amp;table=pu_poheader&amp;name=poh_discount_before_tax_ind&amp;db=pur&amp;dbserver=" TargetMode="External"/><Relationship Id="rId90" Type="http://schemas.openxmlformats.org/officeDocument/2006/relationships/hyperlink" Target="https://act.ucsd.edu/cgi-bin/datalink.pl/1512748071/Node32137?dc=83&amp;table=f_period_fund&amp;name=pf_indirect_cost_code&amp;db=ga&amp;dbserver=" TargetMode="External"/><Relationship Id="rId165" Type="http://schemas.openxmlformats.org/officeDocument/2006/relationships/hyperlink" Target="https://act.ucsd.edu/cgi-bin/datalink.pl/1512670838/Node32137?dc=24&amp;table=fund_table&amp;name=prog_bdgt_cntrl&amp;db=coa_db&amp;dbserver=" TargetMode="External"/><Relationship Id="rId186" Type="http://schemas.openxmlformats.org/officeDocument/2006/relationships/hyperlink" Target="https://act.ucsd.edu/cgi-bin/datalink.pl/1512670840/Node32137?dc=15&amp;table=fundtype_table&amp;name=cntrl_prd_code&amp;db=coa_db&amp;dbserver=" TargetMode="External"/><Relationship Id="rId211" Type="http://schemas.openxmlformats.org/officeDocument/2006/relationships/hyperlink" Target="https://act.ucsd.edu/cgi-bin/datalink.pl/1512684820/Node32137?dc=180&amp;table=lctn_table&amp;name=country_code&amp;db=coa_db&amp;dbserver=" TargetMode="External"/><Relationship Id="rId232" Type="http://schemas.openxmlformats.org/officeDocument/2006/relationships/hyperlink" Target="https://act.ucsd.edu/cgi-bin/datalink.pl/1512686211/Node32137?dc=102&amp;table=lctnhier_table&amp;name=code_level&amp;db=coa_db&amp;dbserver=" TargetMode="External"/><Relationship Id="rId253" Type="http://schemas.openxmlformats.org/officeDocument/2006/relationships/hyperlink" Target="https://act.ucsd.edu/cgi-bin/datalink.pl/1512686211/Node32137?dc=109&amp;table=rule_edits_table&amp;name=oper&amp;db=coa_db&amp;dbserver=" TargetMode="External"/><Relationship Id="rId274" Type="http://schemas.openxmlformats.org/officeDocument/2006/relationships/hyperlink" Target="https://act.ucsd.edu/cgi-bin/datalink.pl/1512697705/Node32137?dc=15&amp;table=coa_table&amp;name=cntrl_prd_code&amp;db=coa_db&amp;dbserver=" TargetMode="External"/><Relationship Id="rId295" Type="http://schemas.openxmlformats.org/officeDocument/2006/relationships/hyperlink" Target="https://act.ucsd.edu/cgi-bin/datalink.pl/1512697705/Node32137?dc=113&amp;table=idchxtrn_table&amp;name=unvrs_code&amp;db=coa_db&amp;dbserver=" TargetMode="External"/><Relationship Id="rId309" Type="http://schemas.openxmlformats.org/officeDocument/2006/relationships/hyperlink" Target="https://act.ucsd.edu/cgi-bin/datalink.pl/1513009538/Node32137?dc=70&amp;table=pu_poaccount&amp;name=poa_account_error_indicator&amp;db=pur&amp;dbserver=" TargetMode="External"/><Relationship Id="rId27" Type="http://schemas.openxmlformats.org/officeDocument/2006/relationships/hyperlink" Target="https://act.ucsd.edu/cgi-bin/datalink.pl/1512748071/Node32137?dc=81&amp;table=f_el_detail_v&amp;name=fund&amp;db=ga&amp;dbserver=" TargetMode="External"/><Relationship Id="rId48" Type="http://schemas.openxmlformats.org/officeDocument/2006/relationships/hyperlink" Target="https://act.ucsd.edu/cgi-bin/datalink.pl/1512748071/Node32137?dc=88&amp;table=f_ifoapal&amp;name=po_organization&amp;db=ga&amp;dbserver=" TargetMode="External"/><Relationship Id="rId69" Type="http://schemas.openxmlformats.org/officeDocument/2006/relationships/hyperlink" Target="https://act.ucsd.edu/cgi-bin/datalink.pl/1512748071/Node32137?dc=54&amp;table=f_ledger_transaction&amp;name=lt_encumbrance_doc_type&amp;db=ga&amp;dbserver=" TargetMode="External"/><Relationship Id="rId113" Type="http://schemas.openxmlformats.org/officeDocument/2006/relationships/hyperlink" Target="https://act.ucsd.edu/cgi-bin/datalink.pl/1512748071/Node32137?dc=70&amp;table=f_vendor&amp;name=v_ap_credit_balance_ind&amp;db=ga&amp;dbserver=" TargetMode="External"/><Relationship Id="rId134" Type="http://schemas.openxmlformats.org/officeDocument/2006/relationships/hyperlink" Target="https://act.ucsd.edu/cgi-bin/datalink.pl/1512748071/Node32137?dc=85&amp;table=tf_transfer_detail&amp;name=pi_account_index&amp;db=ga&amp;dbserver=" TargetMode="External"/><Relationship Id="rId320" Type="http://schemas.openxmlformats.org/officeDocument/2006/relationships/hyperlink" Target="https://act.ucsd.edu/cgi-bin/datalink.pl/1513009538/Node32137?dc=70&amp;table=pu_poheader&amp;name=poh_change_order_flag&amp;db=pur&amp;dbserver=" TargetMode="External"/><Relationship Id="rId80" Type="http://schemas.openxmlformats.org/officeDocument/2006/relationships/hyperlink" Target="https://act.ucsd.edu/cgi-bin/datalink.pl/1512748071/Node32137?dc=88&amp;table=f_operating_ledger_v&amp;name=organization&amp;db=ga&amp;dbserver=" TargetMode="External"/><Relationship Id="rId155" Type="http://schemas.openxmlformats.org/officeDocument/2006/relationships/hyperlink" Target="https://act.ucsd.edu/cgi-bin/datalink.pl/1512670838/Node32137?dc=24&amp;table=fund_table&amp;name=fdrl_flow_thru_ind&amp;db=coa_db&amp;dbserver=" TargetMode="External"/><Relationship Id="rId176" Type="http://schemas.openxmlformats.org/officeDocument/2006/relationships/hyperlink" Target="https://act.ucsd.edu/cgi-bin/datalink.pl/1512670840/Node32137?dc=82&amp;table=fundtype_table&amp;name=fund_type_code&amp;db=coa_db&amp;dbserver=" TargetMode="External"/><Relationship Id="rId197" Type="http://schemas.openxmlformats.org/officeDocument/2006/relationships/hyperlink" Target="https://act.ucsd.edu/cgi-bin/datalink.pl/1512678935/Node32137?dc=24&amp;table=idc_table&amp;name=cmplt_ind&amp;db=coa_db&amp;dbserver=" TargetMode="External"/><Relationship Id="rId341" Type="http://schemas.openxmlformats.org/officeDocument/2006/relationships/hyperlink" Target="https://act.ucsd.edu/cgi-bin/datalink.pl/1513009538/Node32137?dc=61&amp;table=pu_vendor&amp;name=v_address_type_code&amp;db=pur&amp;dbserver=" TargetMode="External"/><Relationship Id="rId201" Type="http://schemas.openxmlformats.org/officeDocument/2006/relationships/hyperlink" Target="https://act.ucsd.edu/cgi-bin/datalink.pl/1512679056/Node32137?dc=113&amp;table=idc_dstbn_table&amp;name=unvrs_code&amp;db=coa_db&amp;dbserver=" TargetMode="External"/><Relationship Id="rId222" Type="http://schemas.openxmlformats.org/officeDocument/2006/relationships/hyperlink" Target="https://act.ucsd.edu/cgi-bin/datalink.pl/1512684820/Node32137?dc=23&amp;table=prog_table&amp;name=status&amp;db=coa_db&amp;dbserver=" TargetMode="External"/><Relationship Id="rId243" Type="http://schemas.openxmlformats.org/officeDocument/2006/relationships/hyperlink" Target="https://act.ucsd.edu/cgi-bin/datalink.pl/1512686211/Node32137?dc=23&amp;table=rule_efctv_table&amp;name=status&amp;db=coa_db&amp;dbserver=" TargetMode="External"/><Relationship Id="rId264" Type="http://schemas.openxmlformats.org/officeDocument/2006/relationships/hyperlink" Target="https://act.ucsd.edu/cgi-bin/datalink.pl/1512697705/Node32137?dc=113&amp;table=actv_table&amp;name=unvrs_code&amp;db=coa_db&amp;dbserver=" TargetMode="External"/><Relationship Id="rId285" Type="http://schemas.openxmlformats.org/officeDocument/2006/relationships/hyperlink" Target="https://act.ucsd.edu/cgi-bin/datalink.pl/1512697705/Node32137?dc=24&amp;table=coa_table&amp;name=roll_rqst_ind&amp;db=coa_db&amp;dbserver=" TargetMode="External"/><Relationship Id="rId17" Type="http://schemas.openxmlformats.org/officeDocument/2006/relationships/hyperlink" Target="https://act.ucsd.edu/cgi-bin/datalink.pl/1512748071/Node32137?dc=55&amp;table=f_current_prior_activity&amp;name=lt_encumbrance_action&amp;db=ga&amp;dbserver=" TargetMode="External"/><Relationship Id="rId38" Type="http://schemas.openxmlformats.org/officeDocument/2006/relationships/hyperlink" Target="https://act.ucsd.edu/cgi-bin/datalink.pl/1512748071/Node32137?dc=81&amp;table=f_general_ledger&amp;name=pf_fund&amp;db=ga&amp;dbserver=" TargetMode="External"/><Relationship Id="rId59" Type="http://schemas.openxmlformats.org/officeDocument/2006/relationships/hyperlink" Target="https://act.ucsd.edu/cgi-bin/datalink.pl/1512748071/Node32137?dc=81&amp;table=f_ledger_detail_v&amp;name=fund&amp;db=ga&amp;dbserver=" TargetMode="External"/><Relationship Id="rId103" Type="http://schemas.openxmlformats.org/officeDocument/2006/relationships/hyperlink" Target="https://act.ucsd.edu/cgi-bin/datalink.pl/1512748071/Node32137?dc=57&amp;table=f_transaction_type&amp;name=tt_encumbrance&amp;db=ga&amp;dbserver=" TargetMode="External"/><Relationship Id="rId124" Type="http://schemas.openxmlformats.org/officeDocument/2006/relationships/hyperlink" Target="https://act.ucsd.edu/cgi-bin/datalink.pl/1512748071/Node32137?dc=56&amp;table=gl_detail&amp;name=lt_encumbrance_type&amp;db=ga&amp;dbserver=" TargetMode="External"/><Relationship Id="rId310" Type="http://schemas.openxmlformats.org/officeDocument/2006/relationships/hyperlink" Target="https://act.ucsd.edu/cgi-bin/datalink.pl/1513009538/Node32137?dc=92&amp;table=pu_poaccount&amp;name=poa_rule_class_code&amp;db=pur&amp;dbserver=" TargetMode="External"/><Relationship Id="rId70" Type="http://schemas.openxmlformats.org/officeDocument/2006/relationships/hyperlink" Target="https://act.ucsd.edu/cgi-bin/datalink.pl/1512748071/Node32137?dc=49&amp;table=f_ledger_transaction&amp;name=auto_journal_id&amp;db=ga&amp;dbserver=" TargetMode="External"/><Relationship Id="rId91" Type="http://schemas.openxmlformats.org/officeDocument/2006/relationships/hyperlink" Target="https://act.ucsd.edu/cgi-bin/datalink.pl/1512748071/Node32137?dc=82&amp;table=f_period_fund_type&amp;name=pft_fund_type&amp;db=ga&amp;dbserver=" TargetMode="External"/><Relationship Id="rId145" Type="http://schemas.openxmlformats.org/officeDocument/2006/relationships/hyperlink" Target="https://act.ucsd.edu/cgi-bin/datalink.pl/1512670838/Node32137?dc=23&amp;table=index_table&amp;name=status&amp;db=coa_db&amp;dbserver=" TargetMode="External"/><Relationship Id="rId166" Type="http://schemas.openxmlformats.org/officeDocument/2006/relationships/hyperlink" Target="https://act.ucsd.edu/cgi-bin/datalink.pl/1512670838/Node32137?dc=15&amp;table=fund_table&amp;name=cntrl_prd_code&amp;db=coa_db&amp;dbserver=" TargetMode="External"/><Relationship Id="rId187" Type="http://schemas.openxmlformats.org/officeDocument/2006/relationships/hyperlink" Target="https://act.ucsd.edu/cgi-bin/datalink.pl/1512670840/Node32137?dc=105&amp;table=fundtype_table&amp;name=cntrl_svrty_code&amp;db=coa_db&amp;dbserver=" TargetMode="External"/><Relationship Id="rId331" Type="http://schemas.openxmlformats.org/officeDocument/2006/relationships/hyperlink" Target="https://act.ucsd.edu/cgi-bin/datalink.pl/1513009538/Node32137?dc=72&amp;table=pu_poheader&amp;name=poh_discount_percent&amp;db=pur&amp;dbserver=" TargetMode="External"/><Relationship Id="rId1" Type="http://schemas.openxmlformats.org/officeDocument/2006/relationships/hyperlink" Target="https://act.ucsd.edu/cgi-bin/datalink.pl/1512748071/Node32137?dc=48&amp;table=f_accounting_period&amp;name=ac_status&amp;db=ga&amp;dbserver=" TargetMode="External"/><Relationship Id="rId212" Type="http://schemas.openxmlformats.org/officeDocument/2006/relationships/hyperlink" Target="https://act.ucsd.edu/cgi-bin/datalink.pl/1512684820/Node32137?dc=113&amp;table=orgn_table&amp;name=unvrs_code&amp;db=coa_db&amp;dbserver=" TargetMode="External"/><Relationship Id="rId233" Type="http://schemas.openxmlformats.org/officeDocument/2006/relationships/hyperlink" Target="https://act.ucsd.edu/cgi-bin/datalink.pl/1512686211/Node32137?dc=24&amp;table=accthier_table&amp;name=top&amp;db=coa_db&amp;dbserver=" TargetMode="External"/><Relationship Id="rId254" Type="http://schemas.openxmlformats.org/officeDocument/2006/relationships/hyperlink" Target="https://act.ucsd.edu/cgi-bin/datalink.pl/1512686211/Node32137?dc=113&amp;table=rule_actns_table&amp;name=unvrs_code&amp;db=coa_db&amp;dbserver=" TargetMode="External"/><Relationship Id="rId28" Type="http://schemas.openxmlformats.org/officeDocument/2006/relationships/hyperlink" Target="https://act.ucsd.edu/cgi-bin/datalink.pl/1512748071/Node32137?dc=88&amp;table=f_el_detail_v&amp;name=organization&amp;db=ga&amp;dbserver=" TargetMode="External"/><Relationship Id="rId49" Type="http://schemas.openxmlformats.org/officeDocument/2006/relationships/hyperlink" Target="https://act.ucsd.edu/cgi-bin/datalink.pl/1512748071/Node32137?dc=73&amp;table=f_ifoapal&amp;name=pa_account&amp;db=ga&amp;dbserver=" TargetMode="External"/><Relationship Id="rId114" Type="http://schemas.openxmlformats.org/officeDocument/2006/relationships/hyperlink" Target="https://act.ucsd.edu/cgi-bin/datalink.pl/1512748071/Node32137?dc=70&amp;table=f_vendor&amp;name=v_travel_credit_balance_ind&amp;db=ga&amp;dbserver=" TargetMode="External"/><Relationship Id="rId275" Type="http://schemas.openxmlformats.org/officeDocument/2006/relationships/hyperlink" Target="https://act.ucsd.edu/cgi-bin/datalink.pl/1512697705/Node32137?dc=105&amp;table=coa_table&amp;name=cntrl_svrty_code&amp;db=coa_db&amp;dbserver=" TargetMode="External"/><Relationship Id="rId296" Type="http://schemas.openxmlformats.org/officeDocument/2006/relationships/hyperlink" Target="https://act.ucsd.edu/cgi-bin/datalink.pl/1512697705/Node32137?dc=80&amp;table=idchxtrn_table&amp;name=external_entity_code&amp;db=coa_db&amp;dbserver=" TargetMode="External"/><Relationship Id="rId300" Type="http://schemas.openxmlformats.org/officeDocument/2006/relationships/hyperlink" Target="https://act.ucsd.edu/cgi-bin/datalink.pl/1512697705/Node32137?dc=113&amp;table=sysdata_table&amp;name=unvrs_code&amp;db=coa_db&amp;dbserver=" TargetMode="External"/><Relationship Id="rId60" Type="http://schemas.openxmlformats.org/officeDocument/2006/relationships/hyperlink" Target="https://act.ucsd.edu/cgi-bin/datalink.pl/1512748071/Node32137?dc=88&amp;table=f_ledger_detail_v&amp;name=organization&amp;db=ga&amp;dbserver=" TargetMode="External"/><Relationship Id="rId81" Type="http://schemas.openxmlformats.org/officeDocument/2006/relationships/hyperlink" Target="https://act.ucsd.edu/cgi-bin/datalink.pl/1512748071/Node32137?dc=73&amp;table=f_operating_ledger_v&amp;name=account&amp;db=ga&amp;dbserver=" TargetMode="External"/><Relationship Id="rId135" Type="http://schemas.openxmlformats.org/officeDocument/2006/relationships/hyperlink" Target="https://act.ucsd.edu/cgi-bin/datalink.pl/1512748071/Node32137?dc=81&amp;table=tf_transfer_detail&amp;name=pf_fund&amp;db=ga&amp;dbserver=" TargetMode="External"/><Relationship Id="rId156" Type="http://schemas.openxmlformats.org/officeDocument/2006/relationships/hyperlink" Target="https://act.ucsd.edu/cgi-bin/datalink.pl/1512670838/Node32137?dc=12&amp;table=fund_table&amp;name=bank_acct_code&amp;db=coa_db&amp;dbserver=" TargetMode="External"/><Relationship Id="rId177" Type="http://schemas.openxmlformats.org/officeDocument/2006/relationships/hyperlink" Target="https://act.ucsd.edu/cgi-bin/datalink.pl/1512670840/Node32137?dc=23&amp;table=fundtype_table&amp;name=status&amp;db=coa_db&amp;dbserver=" TargetMode="External"/><Relationship Id="rId198" Type="http://schemas.openxmlformats.org/officeDocument/2006/relationships/hyperlink" Target="https://act.ucsd.edu/cgi-bin/datalink.pl/1512678935/Node32137?dc=20&amp;table=idc_table&amp;name=idc_basis&amp;db=coa_db&amp;dbserver=" TargetMode="External"/><Relationship Id="rId321" Type="http://schemas.openxmlformats.org/officeDocument/2006/relationships/hyperlink" Target="https://act.ucsd.edu/cgi-bin/datalink.pl/1513009538/Node32137?dc=61&amp;table=pu_poheader&amp;name=v_address_type_code&amp;db=pur&amp;dbserver=" TargetMode="External"/><Relationship Id="rId342" Type="http://schemas.openxmlformats.org/officeDocument/2006/relationships/hyperlink" Target="https://act.ucsd.edu/cgi-bin/datalink.pl/1513009538/Node32137?dc=63&amp;table=pu_vendor&amp;name=v_state_code&amp;db=pur&amp;dbserver=" TargetMode="External"/><Relationship Id="rId202" Type="http://schemas.openxmlformats.org/officeDocument/2006/relationships/hyperlink" Target="https://act.ucsd.edu/cgi-bin/datalink.pl/1512679492/Node32137?dc=113&amp;table=accttype_table&amp;name=unvrs_code&amp;db=coa_db&amp;dbserver=" TargetMode="External"/><Relationship Id="rId223" Type="http://schemas.openxmlformats.org/officeDocument/2006/relationships/hyperlink" Target="https://act.ucsd.edu/cgi-bin/datalink.pl/1512684820/Node32137?dc=24&amp;table=prog_table&amp;name=data_entry_ind&amp;db=coa_db&amp;dbserver=" TargetMode="External"/><Relationship Id="rId244" Type="http://schemas.openxmlformats.org/officeDocument/2006/relationships/hyperlink" Target="https://act.ucsd.edu/cgi-bin/datalink.pl/1512686211/Node32137?dc=22&amp;table=rule_efctv_table&amp;name=rule_class_type&amp;db=coa_db&amp;dbserver=" TargetMode="External"/><Relationship Id="rId18" Type="http://schemas.openxmlformats.org/officeDocument/2006/relationships/hyperlink" Target="https://act.ucsd.edu/cgi-bin/datalink.pl/1512748071/Node32137?dc=56&amp;table=f_current_prior_activity&amp;name=lt_encumbrance_type&amp;db=ga&amp;dbserver=" TargetMode="External"/><Relationship Id="rId39" Type="http://schemas.openxmlformats.org/officeDocument/2006/relationships/hyperlink" Target="https://act.ucsd.edu/cgi-bin/datalink.pl/1512748071/Node32137?dc=73&amp;table=f_general_ledger&amp;name=pa_account&amp;db=ga&amp;dbserver=" TargetMode="External"/><Relationship Id="rId265" Type="http://schemas.openxmlformats.org/officeDocument/2006/relationships/hyperlink" Target="https://act.ucsd.edu/cgi-bin/datalink.pl/1512697705/Node32137?dc=23&amp;table=actv_table&amp;name=status&amp;db=coa_db&amp;dbserver=" TargetMode="External"/><Relationship Id="rId286" Type="http://schemas.openxmlformats.org/officeDocument/2006/relationships/hyperlink" Target="https://act.ucsd.edu/cgi-bin/datalink.pl/1512697705/Node32137?dc=24&amp;table=coa_table&amp;name=roll_labor_encmbr_ind&amp;db=coa_db&amp;dbserver=" TargetMode="External"/><Relationship Id="rId50" Type="http://schemas.openxmlformats.org/officeDocument/2006/relationships/hyperlink" Target="https://act.ucsd.edu/cgi-bin/datalink.pl/1512748071/Node32137?dc=91&amp;table=f_ifoapal&amp;name=pp_program&amp;db=ga&amp;dbserver=" TargetMode="External"/><Relationship Id="rId104" Type="http://schemas.openxmlformats.org/officeDocument/2006/relationships/hyperlink" Target="https://act.ucsd.edu/cgi-bin/datalink.pl/1512748071/Node32137?dc=57&amp;table=f_transaction_type&amp;name=tt_field_indicator&amp;db=ga&amp;dbserver=" TargetMode="External"/><Relationship Id="rId125" Type="http://schemas.openxmlformats.org/officeDocument/2006/relationships/hyperlink" Target="https://act.ucsd.edu/cgi-bin/datalink.pl/1512748071/Node32137?dc=92&amp;table=gl_detail&amp;name=lt_rule_class_code&amp;db=ga&amp;dbserver=" TargetMode="External"/><Relationship Id="rId146" Type="http://schemas.openxmlformats.org/officeDocument/2006/relationships/hyperlink" Target="https://act.ucsd.edu/cgi-bin/datalink.pl/1512670838/Node32137?dc=24&amp;table=index_table&amp;name=fund_ovrde&amp;db=coa_db&amp;dbserver=" TargetMode="External"/><Relationship Id="rId167" Type="http://schemas.openxmlformats.org/officeDocument/2006/relationships/hyperlink" Target="https://act.ucsd.edu/cgi-bin/datalink.pl/1512670838/Node32137?dc=105&amp;table=fund_table&amp;name=cntrl_svrty_code&amp;db=coa_db&amp;dbserver=" TargetMode="External"/><Relationship Id="rId188" Type="http://schemas.openxmlformats.org/officeDocument/2006/relationships/hyperlink" Target="https://act.ucsd.edu/cgi-bin/datalink.pl/1512670840/Node32137?dc=92&amp;table=fundtype_table&amp;name=encmbr_jrnl_type&amp;db=coa_db&amp;dbserver=" TargetMode="External"/><Relationship Id="rId311" Type="http://schemas.openxmlformats.org/officeDocument/2006/relationships/hyperlink" Target="https://act.ucsd.edu/cgi-bin/datalink.pl/1513009538/Node32137?dc=92&amp;table=pu_poaccount&amp;name=poa_discount_rule_class&amp;db=pur&amp;dbserver=" TargetMode="External"/><Relationship Id="rId332" Type="http://schemas.openxmlformats.org/officeDocument/2006/relationships/hyperlink" Target="https://act.ucsd.edu/cgi-bin/datalink.pl/1513009538/Node32137?dc=70&amp;table=pu_poheader_text&amp;name=pht_print_flag&amp;db=pur&amp;dbserver=" TargetMode="External"/><Relationship Id="rId71" Type="http://schemas.openxmlformats.org/officeDocument/2006/relationships/hyperlink" Target="https://act.ucsd.edu/cgi-bin/datalink.pl/1512748071/Node32137?dc=50&amp;table=f_ledger_transaction&amp;name=auto_journal_reversal&amp;db=ga&amp;dbserver=" TargetMode="External"/><Relationship Id="rId92" Type="http://schemas.openxmlformats.org/officeDocument/2006/relationships/hyperlink" Target="https://act.ucsd.edu/cgi-bin/datalink.pl/1512748071/Node32137?dc=82&amp;table=f_period_fund_type&amp;name=pft_predecessor&amp;db=ga&amp;dbserver=" TargetMode="External"/><Relationship Id="rId213" Type="http://schemas.openxmlformats.org/officeDocument/2006/relationships/hyperlink" Target="https://act.ucsd.edu/cgi-bin/datalink.pl/1512684820/Node32137?dc=23&amp;table=orgn_table&amp;name=status&amp;db=coa_db&amp;dbserver=" TargetMode="External"/><Relationship Id="rId234" Type="http://schemas.openxmlformats.org/officeDocument/2006/relationships/hyperlink" Target="https://act.ucsd.edu/cgi-bin/datalink.pl/1512686211/Node32137?dc=24&amp;table=accthier_table&amp;name=bottom&amp;db=coa_db&amp;dbserver=" TargetMode="External"/><Relationship Id="rId2" Type="http://schemas.openxmlformats.org/officeDocument/2006/relationships/hyperlink" Target="https://act.ucsd.edu/cgi-bin/datalink.pl/1512748071/Node32137?dc=59&amp;table=f_accounting_period&amp;name=period_code&amp;db=ga&amp;dbserver=" TargetMode="External"/><Relationship Id="rId29" Type="http://schemas.openxmlformats.org/officeDocument/2006/relationships/hyperlink" Target="https://act.ucsd.edu/cgi-bin/datalink.pl/1512748071/Node32137?dc=73&amp;table=f_el_detail_v&amp;name=account&amp;db=ga&amp;dbserver=" TargetMode="External"/><Relationship Id="rId255" Type="http://schemas.openxmlformats.org/officeDocument/2006/relationships/hyperlink" Target="https://act.ucsd.edu/cgi-bin/datalink.pl/1512686211/Node32137?dc=92&amp;table=rule_actns_table&amp;name=rule_class_code&amp;db=coa_db&amp;dbserver=" TargetMode="External"/><Relationship Id="rId276" Type="http://schemas.openxmlformats.org/officeDocument/2006/relationships/hyperlink" Target="https://act.ucsd.edu/cgi-bin/datalink.pl/1512697705/Node32137?dc=92&amp;table=coa_table&amp;name=encmbr_jrnl_type&amp;db=coa_db&amp;dbserver=" TargetMode="External"/><Relationship Id="rId297" Type="http://schemas.openxmlformats.org/officeDocument/2006/relationships/hyperlink" Target="https://act.ucsd.edu/cgi-bin/datalink.pl/1512697705/Node32137?dc=86&amp;table=idchxtrn_table&amp;name=internal_entity_code&amp;db=coa_db&amp;dbserver=" TargetMode="External"/><Relationship Id="rId40" Type="http://schemas.openxmlformats.org/officeDocument/2006/relationships/hyperlink" Target="https://act.ucsd.edu/cgi-bin/datalink.pl/1512748071/Node32137?dc=85&amp;table=f_gl_detail_v&amp;name=account_index&amp;db=ga&amp;dbserver=" TargetMode="External"/><Relationship Id="rId115" Type="http://schemas.openxmlformats.org/officeDocument/2006/relationships/hyperlink" Target="https://act.ucsd.edu/cgi-bin/datalink.pl/1512748071/Node32137?dc=85&amp;table=gl_detail&amp;name=pi_account_index&amp;db=ga&amp;dbserver=" TargetMode="External"/><Relationship Id="rId136" Type="http://schemas.openxmlformats.org/officeDocument/2006/relationships/hyperlink" Target="https://act.ucsd.edu/cgi-bin/datalink.pl/1512748071/Node32137?dc=88&amp;table=tf_transfer_detail&amp;name=po_organization&amp;db=ga&amp;dbserver=" TargetMode="External"/><Relationship Id="rId157" Type="http://schemas.openxmlformats.org/officeDocument/2006/relationships/hyperlink" Target="https://act.ucsd.edu/cgi-bin/datalink.pl/1512670838/Node32137?dc=110&amp;table=fund_table&amp;name=report_cycle&amp;db=coa_db&amp;dbserver=" TargetMode="External"/><Relationship Id="rId178" Type="http://schemas.openxmlformats.org/officeDocument/2006/relationships/hyperlink" Target="https://act.ucsd.edu/cgi-bin/datalink.pl/1512670840/Node32137?dc=82&amp;table=fundtype_table&amp;name=pred_fund_type_code&amp;db=coa_db&amp;dbserver=" TargetMode="External"/><Relationship Id="rId301" Type="http://schemas.openxmlformats.org/officeDocument/2006/relationships/hyperlink" Target="https://act.ucsd.edu/cgi-bin/datalink.pl/1512697705/Node32137?dc=113&amp;table=unvrs_table&amp;name=unvrs_code&amp;db=coa_db&amp;dbserver=" TargetMode="External"/><Relationship Id="rId322" Type="http://schemas.openxmlformats.org/officeDocument/2006/relationships/hyperlink" Target="https://act.ucsd.edu/cgi-bin/datalink.pl/1513009538/Node32137?dc=63&amp;table=pu_poheader&amp;name=v_state_code&amp;db=pur&amp;dbserver=" TargetMode="External"/><Relationship Id="rId343" Type="http://schemas.openxmlformats.org/officeDocument/2006/relationships/hyperlink" Target="https://act.ucsd.edu/cgi-bin/datalink.pl/1513009538/Node32137?dc=62&amp;table=pu_vendor&amp;name=v_country_code&amp;db=pur&amp;dbserver=" TargetMode="External"/><Relationship Id="rId61" Type="http://schemas.openxmlformats.org/officeDocument/2006/relationships/hyperlink" Target="https://act.ucsd.edu/cgi-bin/datalink.pl/1512748071/Node32137?dc=73&amp;table=f_ledger_detail_v&amp;name=account&amp;db=ga&amp;dbserver=" TargetMode="External"/><Relationship Id="rId82" Type="http://schemas.openxmlformats.org/officeDocument/2006/relationships/hyperlink" Target="https://act.ucsd.edu/cgi-bin/datalink.pl/1512748071/Node32137?dc=91&amp;table=f_operating_ledger_v&amp;name=program&amp;db=ga&amp;dbserver=" TargetMode="External"/><Relationship Id="rId199" Type="http://schemas.openxmlformats.org/officeDocument/2006/relationships/hyperlink" Target="https://act.ucsd.edu/cgi-bin/datalink.pl/1512678935/Node32137?dc=24&amp;table=idc_table&amp;name=idc_memo_ind&amp;db=coa_db&amp;dbserver=" TargetMode="External"/><Relationship Id="rId203" Type="http://schemas.openxmlformats.org/officeDocument/2006/relationships/hyperlink" Target="https://act.ucsd.edu/cgi-bin/datalink.pl/1512679492/Node32137?dc=75&amp;table=accttype_table&amp;name=acct_type_code&amp;db=coa_db&amp;dbserver=" TargetMode="External"/><Relationship Id="rId19" Type="http://schemas.openxmlformats.org/officeDocument/2006/relationships/hyperlink" Target="https://act.ucsd.edu/cgi-bin/datalink.pl/1512748071/Node32137?dc=92&amp;table=f_current_prior_activity&amp;name=lt_rule_class_code&amp;db=ga&amp;dbserver=" TargetMode="External"/><Relationship Id="rId224" Type="http://schemas.openxmlformats.org/officeDocument/2006/relationships/hyperlink" Target="https://act.ucsd.edu/cgi-bin/datalink.pl/1512684820/Node32137?dc=24&amp;table=fundhier_table&amp;name=top&amp;db=coa_db&amp;dbserver=" TargetMode="External"/><Relationship Id="rId245" Type="http://schemas.openxmlformats.org/officeDocument/2006/relationships/hyperlink" Target="https://act.ucsd.edu/cgi-bin/datalink.pl/1512686211/Node32137?dc=111&amp;table=rule_efctv_table&amp;name=rsrv_bdgt_ind&amp;db=coa_db&amp;dbserver=" TargetMode="External"/><Relationship Id="rId266" Type="http://schemas.openxmlformats.org/officeDocument/2006/relationships/hyperlink" Target="https://act.ucsd.edu/cgi-bin/datalink.pl/1512697705/Node32137?dc=113&amp;table=coa_table&amp;name=unvrs_code&amp;db=coa_db&amp;dbserver=" TargetMode="External"/><Relationship Id="rId287" Type="http://schemas.openxmlformats.org/officeDocument/2006/relationships/hyperlink" Target="https://act.ucsd.edu/cgi-bin/datalink.pl/1512697705/Node32137?dc=24&amp;table=coa_table&amp;name=cmplt_ind&amp;db=coa_db&amp;dbserver=" TargetMode="External"/><Relationship Id="rId30" Type="http://schemas.openxmlformats.org/officeDocument/2006/relationships/hyperlink" Target="https://act.ucsd.edu/cgi-bin/datalink.pl/1512748071/Node32137?dc=91&amp;table=f_el_detail_v&amp;name=program&amp;db=ga&amp;dbserver=" TargetMode="External"/><Relationship Id="rId105" Type="http://schemas.openxmlformats.org/officeDocument/2006/relationships/hyperlink" Target="https://act.ucsd.edu/cgi-bin/datalink.pl/1512748071/Node32137?dc=64&amp;table=f_vendor&amp;name=v_person_entity_ind&amp;db=ga&amp;dbserver=" TargetMode="External"/><Relationship Id="rId126" Type="http://schemas.openxmlformats.org/officeDocument/2006/relationships/hyperlink" Target="https://act.ucsd.edu/cgi-bin/datalink.pl/1512748071/Node32137?dc=54&amp;table=gl_detail&amp;name=lt_encumbrance_doc_type&amp;db=ga&amp;dbserver=" TargetMode="External"/><Relationship Id="rId147" Type="http://schemas.openxmlformats.org/officeDocument/2006/relationships/hyperlink" Target="https://act.ucsd.edu/cgi-bin/datalink.pl/1512670838/Node32137?dc=24&amp;table=index_table&amp;name=orgn_ovrde&amp;db=coa_db&amp;dbserver=" TargetMode="External"/><Relationship Id="rId168" Type="http://schemas.openxmlformats.org/officeDocument/2006/relationships/hyperlink" Target="https://act.ucsd.edu/cgi-bin/datalink.pl/1512670838/Node32137?dc=24&amp;table=fund_table&amp;name=cmplt_ind&amp;db=coa_db&amp;dbserver=" TargetMode="External"/><Relationship Id="rId312" Type="http://schemas.openxmlformats.org/officeDocument/2006/relationships/hyperlink" Target="https://act.ucsd.edu/cgi-bin/datalink.pl/1513009538/Node32137?dc=92&amp;table=pu_poaccount&amp;name=poa_tax_rule_class&amp;db=pur&amp;dbserver=" TargetMode="External"/><Relationship Id="rId333" Type="http://schemas.openxmlformats.org/officeDocument/2006/relationships/hyperlink" Target="https://act.ucsd.edu/cgi-bin/datalink.pl/1513009538/Node32137?dc=69&amp;table=pu_poitem&amp;name=poi_unit_measure_code&amp;db=pur&amp;dbserver=" TargetMode="External"/><Relationship Id="rId51" Type="http://schemas.openxmlformats.org/officeDocument/2006/relationships/hyperlink" Target="https://act.ucsd.edu/cgi-bin/datalink.pl/1512748071/Node32137?dc=87&amp;table=f_ifoapal&amp;name=pl_location&amp;db=ga&amp;dbserver=" TargetMode="External"/><Relationship Id="rId72" Type="http://schemas.openxmlformats.org/officeDocument/2006/relationships/hyperlink" Target="https://act.ucsd.edu/cgi-bin/datalink.pl/1512748071/Node32137?dc=85&amp;table=f_ol_detail_v&amp;name=account_index&amp;db=ga&amp;dbserver=" TargetMode="External"/><Relationship Id="rId93" Type="http://schemas.openxmlformats.org/officeDocument/2006/relationships/hyperlink" Target="https://act.ucsd.edu/cgi-bin/datalink.pl/1512748071/Node32137?dc=85&amp;table=f_period_index&amp;name=pi_account_index&amp;db=ga&amp;dbserver=" TargetMode="External"/><Relationship Id="rId189" Type="http://schemas.openxmlformats.org/officeDocument/2006/relationships/hyperlink" Target="https://act.ucsd.edu/cgi-bin/datalink.pl/1512670840/Node32137?dc=24&amp;table=fundtype_table&amp;name=roll_bdgt_ind&amp;db=coa_db&amp;dbserver=" TargetMode="External"/><Relationship Id="rId3" Type="http://schemas.openxmlformats.org/officeDocument/2006/relationships/hyperlink" Target="https://act.ucsd.edu/cgi-bin/datalink.pl/1512748071/Node32137?dc=85&amp;table=f_bud_detail_v&amp;name=account_index&amp;db=ga&amp;dbserver=" TargetMode="External"/><Relationship Id="rId214" Type="http://schemas.openxmlformats.org/officeDocument/2006/relationships/hyperlink" Target="https://act.ucsd.edu/cgi-bin/datalink.pl/1512684820/Node32137?dc=24&amp;table=orgn_table&amp;name=data_entry_ind&amp;db=coa_db&amp;dbserver=" TargetMode="External"/><Relationship Id="rId235" Type="http://schemas.openxmlformats.org/officeDocument/2006/relationships/hyperlink" Target="https://act.ucsd.edu/cgi-bin/datalink.pl/1512686211/Node32137?dc=102&amp;table=accthier_table&amp;name=code_level&amp;db=coa_db&amp;dbserver=" TargetMode="External"/><Relationship Id="rId256" Type="http://schemas.openxmlformats.org/officeDocument/2006/relationships/hyperlink" Target="https://act.ucsd.edu/cgi-bin/datalink.pl/1512686211/Node32137?dc=89&amp;table=rule_actns_table&amp;name=proc_code&amp;db=coa_db&amp;dbserver=" TargetMode="External"/><Relationship Id="rId277" Type="http://schemas.openxmlformats.org/officeDocument/2006/relationships/hyperlink" Target="https://act.ucsd.edu/cgi-bin/datalink.pl/1512697705/Node32137?dc=24&amp;table=coa_table&amp;name=roll_bdgt_ind&amp;db=coa_db&amp;dbserver=" TargetMode="External"/><Relationship Id="rId298" Type="http://schemas.openxmlformats.org/officeDocument/2006/relationships/hyperlink" Target="https://act.ucsd.edu/cgi-bin/datalink.pl/1512697705/Node32137?dc=80&amp;table=idchxtrn_table&amp;name=external_entity_crss_cd&amp;db=coa_db&amp;dbserver=" TargetMode="External"/><Relationship Id="rId116" Type="http://schemas.openxmlformats.org/officeDocument/2006/relationships/hyperlink" Target="https://act.ucsd.edu/cgi-bin/datalink.pl/1512748071/Node32137?dc=81&amp;table=gl_detail&amp;name=pf_fund&amp;db=ga&amp;dbserver=" TargetMode="External"/><Relationship Id="rId137" Type="http://schemas.openxmlformats.org/officeDocument/2006/relationships/hyperlink" Target="https://act.ucsd.edu/cgi-bin/datalink.pl/1512748071/Node32137?dc=73&amp;table=tf_transfer_detail&amp;name=pa_account&amp;db=ga&amp;dbserver=" TargetMode="External"/><Relationship Id="rId158" Type="http://schemas.openxmlformats.org/officeDocument/2006/relationships/hyperlink" Target="https://act.ucsd.edu/cgi-bin/datalink.pl/1512670838/Node32137?dc=104&amp;table=fund_table&amp;name=billing_frmt&amp;db=coa_db&amp;dbserver=" TargetMode="External"/><Relationship Id="rId302" Type="http://schemas.openxmlformats.org/officeDocument/2006/relationships/hyperlink" Target="https://act.ucsd.edu/cgi-bin/datalink.pl/1512697705/Node32137?dc=96&amp;table=unvrs_table&amp;name=fice_code&amp;db=coa_db&amp;dbserver=" TargetMode="External"/><Relationship Id="rId323" Type="http://schemas.openxmlformats.org/officeDocument/2006/relationships/hyperlink" Target="https://act.ucsd.edu/cgi-bin/datalink.pl/1513009538/Node32137?dc=62&amp;table=pu_poheader&amp;name=v_country_code&amp;db=pur&amp;dbserver=" TargetMode="External"/><Relationship Id="rId344" Type="http://schemas.openxmlformats.org/officeDocument/2006/relationships/hyperlink" Target="https://act.ucsd.edu/cgi-bin/datalink.pl/1513009538/Node32137?dc=94&amp;table=pu_vendor&amp;name=v_tax_rate_code&amp;db=pur&amp;dbserver=" TargetMode="External"/><Relationship Id="rId20" Type="http://schemas.openxmlformats.org/officeDocument/2006/relationships/hyperlink" Target="https://act.ucsd.edu/cgi-bin/datalink.pl/1512748071/Node32137?dc=54&amp;table=f_current_prior_activity&amp;name=lt_encumbrance_doc_type&amp;db=ga&amp;dbserver=" TargetMode="External"/><Relationship Id="rId41" Type="http://schemas.openxmlformats.org/officeDocument/2006/relationships/hyperlink" Target="https://act.ucsd.edu/cgi-bin/datalink.pl/1512748071/Node32137?dc=81&amp;table=f_gl_detail_v&amp;name=fund&amp;db=ga&amp;dbserver=" TargetMode="External"/><Relationship Id="rId62" Type="http://schemas.openxmlformats.org/officeDocument/2006/relationships/hyperlink" Target="https://act.ucsd.edu/cgi-bin/datalink.pl/1512748071/Node32137?dc=91&amp;table=f_ledger_detail_v&amp;name=program&amp;db=ga&amp;dbserver=" TargetMode="External"/><Relationship Id="rId83" Type="http://schemas.openxmlformats.org/officeDocument/2006/relationships/hyperlink" Target="https://act.ucsd.edu/cgi-bin/datalink.pl/1512748071/Node32137?dc=73&amp;table=f_period_account&amp;name=pa_account&amp;db=ga&amp;dbserver=" TargetMode="External"/><Relationship Id="rId179" Type="http://schemas.openxmlformats.org/officeDocument/2006/relationships/hyperlink" Target="https://act.ucsd.edu/cgi-bin/datalink.pl/1512670840/Node32137?dc=82&amp;table=fundtype_table&amp;name=sbrdt_fund_type_code&amp;db=coa_db&amp;dbserver=" TargetMode="External"/><Relationship Id="rId190" Type="http://schemas.openxmlformats.org/officeDocument/2006/relationships/hyperlink" Target="https://act.ucsd.edu/cgi-bin/datalink.pl/1512670840/Node32137?dc=14&amp;table=fundtype_table&amp;name=bdgt_dspsn&amp;db=coa_db&amp;dbserver=" TargetMode="External"/><Relationship Id="rId204" Type="http://schemas.openxmlformats.org/officeDocument/2006/relationships/hyperlink" Target="https://act.ucsd.edu/cgi-bin/datalink.pl/1512679492/Node32137?dc=23&amp;table=accttype_table&amp;name=status&amp;db=coa_db&amp;dbserver=" TargetMode="External"/><Relationship Id="rId225" Type="http://schemas.openxmlformats.org/officeDocument/2006/relationships/hyperlink" Target="https://act.ucsd.edu/cgi-bin/datalink.pl/1512684820/Node32137?dc=24&amp;table=fundhier_table&amp;name=bottom&amp;db=coa_db&amp;dbserver=" TargetMode="External"/><Relationship Id="rId246" Type="http://schemas.openxmlformats.org/officeDocument/2006/relationships/hyperlink" Target="https://act.ucsd.edu/cgi-bin/datalink.pl/1512686211/Node32137?dc=103&amp;table=rule_efctv_table&amp;name=bal_mthd_ind&amp;db=coa_db&amp;dbserver=" TargetMode="External"/><Relationship Id="rId267" Type="http://schemas.openxmlformats.org/officeDocument/2006/relationships/hyperlink" Target="https://act.ucsd.edu/cgi-bin/datalink.pl/1512697705/Node32137?dc=23&amp;table=coa_table&amp;name=status&amp;db=coa_db&amp;dbserver=" TargetMode="External"/><Relationship Id="rId288" Type="http://schemas.openxmlformats.org/officeDocument/2006/relationships/hyperlink" Target="https://act.ucsd.edu/cgi-bin/datalink.pl/1512697705/Node32137?dc=113&amp;table=foap_valid_table&amp;name=unvrs_code&amp;db=coa_db&amp;dbserver=" TargetMode="External"/><Relationship Id="rId106" Type="http://schemas.openxmlformats.org/officeDocument/2006/relationships/hyperlink" Target="https://act.ucsd.edu/cgi-bin/datalink.pl/1512748071/Node32137?dc=61&amp;table=f_vendor&amp;name=v_address_type_code&amp;db=ga&amp;dbserver=" TargetMode="External"/><Relationship Id="rId127" Type="http://schemas.openxmlformats.org/officeDocument/2006/relationships/hyperlink" Target="https://act.ucsd.edu/cgi-bin/datalink.pl/1512748071/Node32137?dc=58&amp;table=gl_detail&amp;name=la_ledger_indicator&amp;db=ga&amp;dbserver=" TargetMode="External"/><Relationship Id="rId313" Type="http://schemas.openxmlformats.org/officeDocument/2006/relationships/hyperlink" Target="https://act.ucsd.edu/cgi-bin/datalink.pl/1513009538/Node32137?dc=92&amp;table=pu_poaccount&amp;name=poa_addl_charge_rule_class&amp;db=pur&amp;dbserver=" TargetMode="External"/><Relationship Id="rId10" Type="http://schemas.openxmlformats.org/officeDocument/2006/relationships/hyperlink" Target="https://act.ucsd.edu/cgi-bin/datalink.pl/1512748071/Node32137?dc=81&amp;table=f_current_prior_activity&amp;name=pf_fund&amp;db=ga&amp;dbserver=" TargetMode="External"/><Relationship Id="rId31" Type="http://schemas.openxmlformats.org/officeDocument/2006/relationships/hyperlink" Target="https://act.ucsd.edu/cgi-bin/datalink.pl/1512748071/Node32137?dc=92&amp;table=f_el_detail_v&amp;name=rule_class_code&amp;db=ga&amp;dbserver=" TargetMode="External"/><Relationship Id="rId52" Type="http://schemas.openxmlformats.org/officeDocument/2006/relationships/hyperlink" Target="https://act.ucsd.edu/cgi-bin/datalink.pl/1512748071/Node32137?dc=75&amp;table=f_ifoapal&amp;name=account_type&amp;db=ga&amp;dbserver=" TargetMode="External"/><Relationship Id="rId73" Type="http://schemas.openxmlformats.org/officeDocument/2006/relationships/hyperlink" Target="https://act.ucsd.edu/cgi-bin/datalink.pl/1512748071/Node32137?dc=81&amp;table=f_ol_detail_v&amp;name=fund&amp;db=ga&amp;dbserver=" TargetMode="External"/><Relationship Id="rId94" Type="http://schemas.openxmlformats.org/officeDocument/2006/relationships/hyperlink" Target="https://act.ucsd.edu/cgi-bin/datalink.pl/1512748071/Node32137?dc=81&amp;table=f_period_index&amp;name=pf_fund&amp;db=ga&amp;dbserver=" TargetMode="External"/><Relationship Id="rId148" Type="http://schemas.openxmlformats.org/officeDocument/2006/relationships/hyperlink" Target="https://act.ucsd.edu/cgi-bin/datalink.pl/1512670838/Node32137?dc=24&amp;table=index_table&amp;name=acct_ovrde&amp;db=coa_db&amp;dbserver=" TargetMode="External"/><Relationship Id="rId169" Type="http://schemas.openxmlformats.org/officeDocument/2006/relationships/hyperlink" Target="https://act.ucsd.edu/cgi-bin/datalink.pl/1512670838/Node32137?dc=77&amp;table=fund_table&amp;name=agncy_intrl_ref_id&amp;db=coa_db&amp;dbserver=" TargetMode="External"/><Relationship Id="rId334" Type="http://schemas.openxmlformats.org/officeDocument/2006/relationships/hyperlink" Target="https://act.ucsd.edu/cgi-bin/datalink.pl/1513009538/Node32137?dc=70&amp;table=pu_poitem&amp;name=poi_liquidation_indicator&amp;db=pur&amp;dbserver=" TargetMode="External"/><Relationship Id="rId4" Type="http://schemas.openxmlformats.org/officeDocument/2006/relationships/hyperlink" Target="https://act.ucsd.edu/cgi-bin/datalink.pl/1512748071/Node32137?dc=81&amp;table=f_bud_detail_v&amp;name=fund&amp;db=ga&amp;dbserver=" TargetMode="External"/><Relationship Id="rId180" Type="http://schemas.openxmlformats.org/officeDocument/2006/relationships/hyperlink" Target="https://act.ucsd.edu/cgi-bin/datalink.pl/1512670840/Node32137?dc=107&amp;table=fundtype_table&amp;name=intrl_fund_type_code&amp;db=coa_db&amp;dbserver=" TargetMode="External"/><Relationship Id="rId215" Type="http://schemas.openxmlformats.org/officeDocument/2006/relationships/hyperlink" Target="https://act.ucsd.edu/cgi-bin/datalink.pl/1512684820/Node32137?dc=24&amp;table=orgn_table&amp;name=cmbnd_cntrl_ind&amp;db=coa_db&amp;dbserver=" TargetMode="External"/><Relationship Id="rId236" Type="http://schemas.openxmlformats.org/officeDocument/2006/relationships/hyperlink" Target="https://act.ucsd.edu/cgi-bin/datalink.pl/1512686211/Node32137?dc=24&amp;table=orgnhier_table&amp;name=top&amp;db=coa_db&amp;dbserver=" TargetMode="External"/><Relationship Id="rId257" Type="http://schemas.openxmlformats.org/officeDocument/2006/relationships/hyperlink" Target="https://act.ucsd.edu/cgi-bin/datalink.pl/1512686211/Node32137?dc=24&amp;table=rule_actns_table&amp;name=pstng_actn_ind&amp;db=coa_db&amp;dbserver=" TargetMode="External"/><Relationship Id="rId278" Type="http://schemas.openxmlformats.org/officeDocument/2006/relationships/hyperlink" Target="https://act.ucsd.edu/cgi-bin/datalink.pl/1512697705/Node32137?dc=14&amp;table=coa_table&amp;name=bdgt_dspsn&amp;db=coa_db&amp;dbserver=" TargetMode="External"/><Relationship Id="rId303" Type="http://schemas.openxmlformats.org/officeDocument/2006/relationships/hyperlink" Target="https://act.ucsd.edu/cgi-bin/datalink.pl/1512697705/Node32137?dc=180&amp;table=unvrs_table&amp;name=country_code&amp;db=coa_db&amp;dbserver=" TargetMode="External"/><Relationship Id="rId42" Type="http://schemas.openxmlformats.org/officeDocument/2006/relationships/hyperlink" Target="https://act.ucsd.edu/cgi-bin/datalink.pl/1512748071/Node32137?dc=88&amp;table=f_gl_detail_v&amp;name=organization&amp;db=ga&amp;dbserver=" TargetMode="External"/><Relationship Id="rId84" Type="http://schemas.openxmlformats.org/officeDocument/2006/relationships/hyperlink" Target="https://act.ucsd.edu/cgi-bin/datalink.pl/1512748071/Node32137?dc=75&amp;table=f_period_account&amp;name=pat_account_type&amp;db=ga&amp;dbserver=" TargetMode="External"/><Relationship Id="rId138" Type="http://schemas.openxmlformats.org/officeDocument/2006/relationships/hyperlink" Target="https://act.ucsd.edu/cgi-bin/datalink.pl/1512748071/Node32137?dc=91&amp;table=tf_transfer_detail&amp;name=pp_program&amp;db=ga&amp;dbserver=" TargetMode="External"/><Relationship Id="rId345" Type="http://schemas.openxmlformats.org/officeDocument/2006/relationships/hyperlink" Target="https://act.ucsd.edu/cgi-bin/datalink.pl/1513009538/Node32137?dc=70&amp;table=pu_vendor&amp;name=v_one_time_indicator&amp;db=pur&amp;dbserver=" TargetMode="External"/><Relationship Id="rId191" Type="http://schemas.openxmlformats.org/officeDocument/2006/relationships/hyperlink" Target="https://act.ucsd.edu/cgi-bin/datalink.pl/1512670840/Node32137?dc=92&amp;table=fundtype_table&amp;name=bdgt_jrnl_type&amp;db=coa_db&amp;dbserver=" TargetMode="External"/><Relationship Id="rId205" Type="http://schemas.openxmlformats.org/officeDocument/2006/relationships/hyperlink" Target="https://act.ucsd.edu/cgi-bin/datalink.pl/1512679492/Node32137?dc=75&amp;table=accttype_table&amp;name=pred_acct_type_code&amp;db=coa_db&amp;dbserver=" TargetMode="External"/><Relationship Id="rId247" Type="http://schemas.openxmlformats.org/officeDocument/2006/relationships/hyperlink" Target="https://act.ucsd.edu/cgi-bin/datalink.pl/1512686211/Node32137?dc=24&amp;table=rule_efctv_table&amp;name=cmplt_ind&amp;db=coa_db&amp;dbserver=" TargetMode="External"/><Relationship Id="rId107" Type="http://schemas.openxmlformats.org/officeDocument/2006/relationships/hyperlink" Target="https://act.ucsd.edu/cgi-bin/datalink.pl/1512748071/Node32137?dc=63&amp;table=f_vendor&amp;name=v_state_code&amp;db=ga&amp;dbserver=" TargetMode="External"/><Relationship Id="rId289" Type="http://schemas.openxmlformats.org/officeDocument/2006/relationships/hyperlink" Target="https://act.ucsd.edu/cgi-bin/datalink.pl/1512697705/Node32137?dc=18&amp;table=foap_valid_table&amp;name=foap_valid_type&amp;db=coa_db&amp;dbserver=" TargetMode="External"/><Relationship Id="rId11" Type="http://schemas.openxmlformats.org/officeDocument/2006/relationships/hyperlink" Target="https://act.ucsd.edu/cgi-bin/datalink.pl/1512748071/Node32137?dc=88&amp;table=f_current_prior_activity&amp;name=po_organization&amp;db=ga&amp;dbserver=" TargetMode="External"/><Relationship Id="rId53" Type="http://schemas.openxmlformats.org/officeDocument/2006/relationships/hyperlink" Target="https://act.ucsd.edu/cgi-bin/datalink.pl/1512748071/Node32137?dc=82&amp;table=f_ifoapal&amp;name=fund_type&amp;db=ga&amp;dbserver=" TargetMode="External"/><Relationship Id="rId149" Type="http://schemas.openxmlformats.org/officeDocument/2006/relationships/hyperlink" Target="https://act.ucsd.edu/cgi-bin/datalink.pl/1512670838/Node32137?dc=24&amp;table=index_table&amp;name=prog_ovrde&amp;db=coa_db&amp;dbserver=" TargetMode="External"/><Relationship Id="rId314" Type="http://schemas.openxmlformats.org/officeDocument/2006/relationships/hyperlink" Target="https://act.ucsd.edu/cgi-bin/datalink.pl/1513009538/Node32137?dc=70&amp;table=pu_poheader&amp;name=poh_acknowledge_indicator&amp;db=pur&amp;dbserver=" TargetMode="External"/><Relationship Id="rId95" Type="http://schemas.openxmlformats.org/officeDocument/2006/relationships/hyperlink" Target="https://act.ucsd.edu/cgi-bin/datalink.pl/1512748071/Node32137?dc=88&amp;table=f_period_index&amp;name=po_organization&amp;db=ga&amp;dbserver=" TargetMode="External"/><Relationship Id="rId160" Type="http://schemas.openxmlformats.org/officeDocument/2006/relationships/hyperlink" Target="https://act.ucsd.edu/cgi-bin/datalink.pl/1512670838/Node32137?dc=24&amp;table=fund_table&amp;name=cmbnd_cntrl_ind&amp;db=coa_db&amp;dbserver=" TargetMode="External"/><Relationship Id="rId216" Type="http://schemas.openxmlformats.org/officeDocument/2006/relationships/hyperlink" Target="https://act.ucsd.edu/cgi-bin/datalink.pl/1512684820/Node32137?dc=24&amp;table=orgn_table&amp;name=encmbr_plcy_ind&amp;db=coa_db&amp;dbserver=" TargetMode="External"/><Relationship Id="rId258" Type="http://schemas.openxmlformats.org/officeDocument/2006/relationships/hyperlink" Target="https://act.ucsd.edu/cgi-bin/datalink.pl/1512686211/Node32137?dc=113&amp;table=fiscal_year_table&amp;name=unvrs_code&amp;db=coa_db&amp;dbserver=" TargetMode="External"/><Relationship Id="rId22" Type="http://schemas.openxmlformats.org/officeDocument/2006/relationships/hyperlink" Target="https://act.ucsd.edu/cgi-bin/datalink.pl/1512748071/Node32137?dc=57&amp;table=f_current_prior_activity&amp;name=la_field_indicator&amp;db=ga&amp;dbserver=" TargetMode="External"/><Relationship Id="rId64" Type="http://schemas.openxmlformats.org/officeDocument/2006/relationships/hyperlink" Target="https://act.ucsd.edu/cgi-bin/datalink.pl/1512748071/Node32137?dc=53&amp;table=f_ledger_transaction&amp;name=dt_sequence_number&amp;db=ga&amp;dbserver=" TargetMode="External"/><Relationship Id="rId118" Type="http://schemas.openxmlformats.org/officeDocument/2006/relationships/hyperlink" Target="https://act.ucsd.edu/cgi-bin/datalink.pl/1512748071/Node32137?dc=73&amp;table=gl_detail&amp;name=pa_account&amp;db=ga&amp;dbserver=" TargetMode="External"/><Relationship Id="rId325" Type="http://schemas.openxmlformats.org/officeDocument/2006/relationships/hyperlink" Target="https://act.ucsd.edu/cgi-bin/datalink.pl/1513009538/Node32137?dc=88&amp;table=pu_poheader&amp;name=po_organization&amp;db=pur&amp;dbserver=" TargetMode="External"/><Relationship Id="rId171" Type="http://schemas.openxmlformats.org/officeDocument/2006/relationships/hyperlink" Target="https://act.ucsd.edu/cgi-bin/datalink.pl/1512670838/Node32137?dc=97&amp;table=fund_table&amp;name=invgr_intrl_ref&amp;db=coa_db&amp;dbserver=" TargetMode="External"/><Relationship Id="rId227" Type="http://schemas.openxmlformats.org/officeDocument/2006/relationships/hyperlink" Target="https://act.ucsd.edu/cgi-bin/datalink.pl/1512686211/Node32137?dc=24&amp;table=proghier_table&amp;name=top&amp;db=coa_db&amp;dbserver=" TargetMode="External"/><Relationship Id="rId269" Type="http://schemas.openxmlformats.org/officeDocument/2006/relationships/hyperlink" Target="https://act.ucsd.edu/cgi-bin/datalink.pl/1512697705/Node32137?dc=24&amp;table=coa_table&amp;name=indx_bdgt_cntrl&amp;db=coa_db&amp;dbserver=" TargetMode="External"/><Relationship Id="rId33" Type="http://schemas.openxmlformats.org/officeDocument/2006/relationships/hyperlink" Target="https://act.ucsd.edu/cgi-bin/datalink.pl/1512748071/Node32137?dc=81&amp;table=f_fin_detail_v&amp;name=fund&amp;db=ga&amp;dbserver=" TargetMode="External"/><Relationship Id="rId129" Type="http://schemas.openxmlformats.org/officeDocument/2006/relationships/hyperlink" Target="https://act.ucsd.edu/cgi-bin/datalink.pl/1512748071/Node32137?dc=90&amp;table=gl_detail&amp;name=la_process_code&amp;db=ga&amp;dbserver=" TargetMode="External"/><Relationship Id="rId280" Type="http://schemas.openxmlformats.org/officeDocument/2006/relationships/hyperlink" Target="https://act.ucsd.edu/cgi-bin/datalink.pl/1512697705/Node32137?dc=13&amp;table=coa_table&amp;name=bdgt_clsfn&amp;db=coa_db&amp;dbserver=" TargetMode="External"/><Relationship Id="rId336" Type="http://schemas.openxmlformats.org/officeDocument/2006/relationships/hyperlink" Target="https://act.ucsd.edu/cgi-bin/datalink.pl/1513009538/Node32137?dc=70&amp;table=pu_poitem&amp;name=poi_discount_before_tax_ind&amp;db=pur&amp;dbserver=" TargetMode="External"/><Relationship Id="rId75" Type="http://schemas.openxmlformats.org/officeDocument/2006/relationships/hyperlink" Target="https://act.ucsd.edu/cgi-bin/datalink.pl/1512748071/Node32137?dc=73&amp;table=f_ol_detail_v&amp;name=account&amp;db=ga&amp;dbserver=" TargetMode="External"/><Relationship Id="rId140" Type="http://schemas.openxmlformats.org/officeDocument/2006/relationships/hyperlink" Target="https://act.ucsd.edu/cgi-bin/datalink.pl/1512748071/Node32137?dc=52&amp;table=tf_transfer_detail&amp;name=td_current_dbcr_indicator&amp;db=ga&amp;dbserver=" TargetMode="External"/><Relationship Id="rId182" Type="http://schemas.openxmlformats.org/officeDocument/2006/relationships/hyperlink" Target="https://act.ucsd.edu/cgi-bin/datalink.pl/1512670840/Node32137?dc=24&amp;table=fundtype_table&amp;name=fund_bdgt_cntrl&amp;db=coa_db&amp;dbserver=" TargetMode="External"/><Relationship Id="rId6" Type="http://schemas.openxmlformats.org/officeDocument/2006/relationships/hyperlink" Target="https://act.ucsd.edu/cgi-bin/datalink.pl/1512748071/Node32137?dc=73&amp;table=f_bud_detail_v&amp;name=account&amp;db=ga&amp;dbserver=" TargetMode="External"/><Relationship Id="rId238" Type="http://schemas.openxmlformats.org/officeDocument/2006/relationships/hyperlink" Target="https://act.ucsd.edu/cgi-bin/datalink.pl/1512686211/Node32137?dc=102&amp;table=orgnhier_table&amp;name=code_level&amp;db=coa_db&amp;dbserver=" TargetMode="External"/><Relationship Id="rId291" Type="http://schemas.openxmlformats.org/officeDocument/2006/relationships/hyperlink" Target="https://act.ucsd.edu/cgi-bin/datalink.pl/1512697705/Node32137?dc=82&amp;table=foap_valid_table&amp;name=fundtype_code&amp;db=coa_db&amp;dbserver=" TargetMode="External"/><Relationship Id="rId305" Type="http://schemas.openxmlformats.org/officeDocument/2006/relationships/hyperlink" Target="https://act.ucsd.edu/cgi-bin/datalink.pl/1513009538/Node32137?dc=81&amp;table=pu_poaccount&amp;name=pf_fund&amp;db=pur&amp;dbserver=" TargetMode="External"/><Relationship Id="rId347" Type="http://schemas.openxmlformats.org/officeDocument/2006/relationships/hyperlink" Target="https://act.ucsd.edu/cgi-bin/datalink.pl/1513009538/Node32137?dc=65&amp;table=pu_vendor&amp;name=v_income_type_sequence_number&amp;db=pur&amp;dbserver=" TargetMode="External"/><Relationship Id="rId44" Type="http://schemas.openxmlformats.org/officeDocument/2006/relationships/hyperlink" Target="https://act.ucsd.edu/cgi-bin/datalink.pl/1512748071/Node32137?dc=91&amp;table=f_gl_detail_v&amp;name=program&amp;db=ga&amp;dbserver=" TargetMode="External"/><Relationship Id="rId86" Type="http://schemas.openxmlformats.org/officeDocument/2006/relationships/hyperlink" Target="https://act.ucsd.edu/cgi-bin/datalink.pl/1512748071/Node32137?dc=75&amp;table=f_period_account_type&amp;name=pat_account_type&amp;db=ga&amp;dbserver=" TargetMode="External"/><Relationship Id="rId151" Type="http://schemas.openxmlformats.org/officeDocument/2006/relationships/hyperlink" Target="https://act.ucsd.edu/cgi-bin/datalink.pl/1512670838/Node32137?dc=24&amp;table=index_table&amp;name=lctn_ovrde&amp;db=coa_db&amp;dbserver=" TargetMode="External"/><Relationship Id="rId193" Type="http://schemas.openxmlformats.org/officeDocument/2006/relationships/hyperlink" Target="https://act.ucsd.edu/cgi-bin/datalink.pl/1512670840/Node32137?dc=77&amp;table=agency_table&amp;name=agncy_intrl_ref_id&amp;db=coa_db&amp;dbserver=" TargetMode="External"/><Relationship Id="rId207" Type="http://schemas.openxmlformats.org/officeDocument/2006/relationships/hyperlink" Target="https://act.ucsd.edu/cgi-bin/datalink.pl/1512679492/Node32137?dc=106&amp;table=accttype_table&amp;name=intrl_acct_type_code&amp;db=coa_db&amp;dbserver=" TargetMode="External"/><Relationship Id="rId249" Type="http://schemas.openxmlformats.org/officeDocument/2006/relationships/hyperlink" Target="https://act.ucsd.edu/cgi-bin/datalink.pl/1512686211/Node32137?dc=92&amp;table=rule_edits_table&amp;name=rule_class_code&amp;db=coa_db&amp;dbserver=" TargetMode="External"/><Relationship Id="rId13" Type="http://schemas.openxmlformats.org/officeDocument/2006/relationships/hyperlink" Target="https://act.ucsd.edu/cgi-bin/datalink.pl/1512748071/Node32137?dc=91&amp;table=f_current_prior_activity&amp;name=pp_program&amp;db=ga&amp;dbserver=" TargetMode="External"/><Relationship Id="rId109" Type="http://schemas.openxmlformats.org/officeDocument/2006/relationships/hyperlink" Target="https://act.ucsd.edu/cgi-bin/datalink.pl/1512748071/Node32137?dc=94&amp;table=f_vendor&amp;name=v_tax_rate_code&amp;db=ga&amp;dbserver=" TargetMode="External"/><Relationship Id="rId260" Type="http://schemas.openxmlformats.org/officeDocument/2006/relationships/hyperlink" Target="https://act.ucsd.edu/cgi-bin/datalink.pl/1512686211/Node32137?dc=113&amp;table=period_table&amp;name=unvrs_code&amp;db=coa_db&amp;dbserver=" TargetMode="External"/><Relationship Id="rId316" Type="http://schemas.openxmlformats.org/officeDocument/2006/relationships/hyperlink" Target="https://act.ucsd.edu/cgi-bin/datalink.pl/1513009538/Node32137?dc=94&amp;table=pu_poheader&amp;name=poh_tax_code&amp;db=pur&amp;dbserver=" TargetMode="External"/><Relationship Id="rId55" Type="http://schemas.openxmlformats.org/officeDocument/2006/relationships/hyperlink" Target="https://act.ucsd.edu/cgi-bin/datalink.pl/1512748071/Node32137?dc=57&amp;table=f_ledger_activity&amp;name=la_field_indicator&amp;db=ga&amp;dbserver=" TargetMode="External"/><Relationship Id="rId97" Type="http://schemas.openxmlformats.org/officeDocument/2006/relationships/hyperlink" Target="https://act.ucsd.edu/cgi-bin/datalink.pl/1512748071/Node32137?dc=91&amp;table=f_period_index&amp;name=pp_program&amp;db=ga&amp;dbserver=" TargetMode="External"/><Relationship Id="rId120" Type="http://schemas.openxmlformats.org/officeDocument/2006/relationships/hyperlink" Target="https://act.ucsd.edu/cgi-bin/datalink.pl/1512748071/Node32137?dc=87&amp;table=gl_detail&amp;name=pl_location&amp;db=ga&amp;dbserver=" TargetMode="External"/><Relationship Id="rId162" Type="http://schemas.openxmlformats.org/officeDocument/2006/relationships/hyperlink" Target="https://act.ucsd.edu/cgi-bin/datalink.pl/1512670838/Node32137?dc=24&amp;table=fund_table&amp;name=fund_bdgt_cntrl&amp;db=coa_db&amp;dbserver=" TargetMode="External"/><Relationship Id="rId218" Type="http://schemas.openxmlformats.org/officeDocument/2006/relationships/hyperlink" Target="https://act.ucsd.edu/cgi-bin/datalink.pl/1512684820/Node32137?dc=24&amp;table=orgn_table&amp;name=encmbr_ldgr_ind&amp;db=coa_db&amp;dbserver=" TargetMode="External"/><Relationship Id="rId271" Type="http://schemas.openxmlformats.org/officeDocument/2006/relationships/hyperlink" Target="https://act.ucsd.edu/cgi-bin/datalink.pl/1512697705/Node32137?dc=24&amp;table=coa_table&amp;name=orgn_bdgt_cntrl&amp;db=coa_db&amp;dbserver=" TargetMode="External"/><Relationship Id="rId24" Type="http://schemas.openxmlformats.org/officeDocument/2006/relationships/hyperlink" Target="https://act.ucsd.edu/cgi-bin/datalink.pl/1512748071/Node32137?dc=52&amp;table=f_current_prior_activity&amp;name=la_debit_credit&amp;db=ga&amp;dbserver=" TargetMode="External"/><Relationship Id="rId66" Type="http://schemas.openxmlformats.org/officeDocument/2006/relationships/hyperlink" Target="https://act.ucsd.edu/cgi-bin/datalink.pl/1512748071/Node32137?dc=55&amp;table=f_ledger_transaction&amp;name=lt_encumbrance_action&amp;db=ga&amp;dbserver=" TargetMode="External"/><Relationship Id="rId131" Type="http://schemas.openxmlformats.org/officeDocument/2006/relationships/hyperlink" Target="https://act.ucsd.edu/cgi-bin/datalink.pl/1512748071/Node32137?dc=51&amp;table=gl_detail&amp;name=bank_account_code&amp;db=ga&amp;dbserver=" TargetMode="External"/><Relationship Id="rId327" Type="http://schemas.openxmlformats.org/officeDocument/2006/relationships/hyperlink" Target="https://act.ucsd.edu/cgi-bin/datalink.pl/1513009538/Node32137?dc=70&amp;table=pu_poheader&amp;name=poh_approval_indicator&amp;db=pur&amp;dbserver=" TargetMode="External"/><Relationship Id="rId173" Type="http://schemas.openxmlformats.org/officeDocument/2006/relationships/hyperlink" Target="https://act.ucsd.edu/cgi-bin/datalink.pl/1512670838/Node32137?dc=24&amp;table=fund_table&amp;name=roll_bdgt_ind&amp;db=coa_db&amp;dbserver=" TargetMode="External"/><Relationship Id="rId229" Type="http://schemas.openxmlformats.org/officeDocument/2006/relationships/hyperlink" Target="https://act.ucsd.edu/cgi-bin/datalink.pl/1512686211/Node32137?dc=102&amp;table=proghier_table&amp;name=code_level&amp;db=coa_db&amp;dbserver=" TargetMode="External"/><Relationship Id="rId240" Type="http://schemas.openxmlformats.org/officeDocument/2006/relationships/hyperlink" Target="https://act.ucsd.edu/cgi-bin/datalink.pl/1512686211/Node32137?dc=92&amp;table=rule_class_table&amp;name=rule_class_code&amp;db=coa_db&amp;dbserver=" TargetMode="External"/><Relationship Id="rId35" Type="http://schemas.openxmlformats.org/officeDocument/2006/relationships/hyperlink" Target="https://act.ucsd.edu/cgi-bin/datalink.pl/1512748071/Node32137?dc=73&amp;table=f_fin_detail_v&amp;name=account&amp;db=ga&amp;dbserver=" TargetMode="External"/><Relationship Id="rId77" Type="http://schemas.openxmlformats.org/officeDocument/2006/relationships/hyperlink" Target="https://act.ucsd.edu/cgi-bin/datalink.pl/1512748071/Node32137?dc=92&amp;table=f_ol_detail_v&amp;name=rule_class_code&amp;db=ga&amp;dbserver=" TargetMode="External"/><Relationship Id="rId100" Type="http://schemas.openxmlformats.org/officeDocument/2006/relationships/hyperlink" Target="https://act.ucsd.edu/cgi-bin/datalink.pl/1512748071/Node32137?dc=88&amp;table=f_period_organization&amp;name=po_organization&amp;db=ga&amp;dbserver=" TargetMode="External"/><Relationship Id="rId282" Type="http://schemas.openxmlformats.org/officeDocument/2006/relationships/hyperlink" Target="https://act.ucsd.edu/cgi-bin/datalink.pl/1512697705/Node32137?dc=24&amp;table=coa_table&amp;name=roll_encmbr_ind&amp;db=coa_db&amp;dbserver=" TargetMode="External"/><Relationship Id="rId338" Type="http://schemas.openxmlformats.org/officeDocument/2006/relationships/hyperlink" Target="https://act.ucsd.edu/cgi-bin/datalink.pl/1513009538/Node32137?dc=63&amp;table=pu_shipto&amp;name=shp_state_code&amp;db=pur&amp;dbserver="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74DC7-BA60-4F42-866F-1EB9B19F8E11}">
  <dimension ref="A1:G108"/>
  <sheetViews>
    <sheetView workbookViewId="0">
      <selection activeCell="A5" sqref="A5"/>
    </sheetView>
  </sheetViews>
  <sheetFormatPr defaultColWidth="8.77734375" defaultRowHeight="14.4" x14ac:dyDescent="0.3"/>
  <cols>
    <col min="1" max="1" width="28" style="1" bestFit="1" customWidth="1"/>
    <col min="2" max="2" width="5.109375" style="1" bestFit="1" customWidth="1"/>
    <col min="3" max="6" width="8.77734375" style="1"/>
    <col min="7" max="7" width="25.6640625" style="1" customWidth="1"/>
    <col min="8" max="16384" width="8.77734375" style="1"/>
  </cols>
  <sheetData>
    <row r="1" spans="1:7" x14ac:dyDescent="0.3">
      <c r="A1" s="6" t="s">
        <v>38</v>
      </c>
      <c r="B1" s="1" t="s">
        <v>51</v>
      </c>
    </row>
    <row r="3" spans="1:7" x14ac:dyDescent="0.3">
      <c r="A3" s="6" t="s">
        <v>290</v>
      </c>
    </row>
    <row r="4" spans="1:7" x14ac:dyDescent="0.3">
      <c r="A4" s="7" t="s">
        <v>52</v>
      </c>
      <c r="G4" s="1" t="str">
        <f>_xlfn.CONCAT("    ",IF($A3&lt;&gt;$A$3,"ELSE ",""),"IF @localCounter = ", ROW($A4)-ROW($A$3),CHAR(13),"    BEGIN",CHAR(13),"        SET @objectName = '",$A4,"'",CHAR(13),"        SET @objectType = 'U'",CHAR(13),"    END")</f>
        <v xml:space="preserve">    IF @localCounter = 1_x000D_    BEGIN_x000D_        SET @objectName = 'f_accounting_period'_x000D_        SET @objectType = 'U'_x000D_    END</v>
      </c>
    </row>
    <row r="5" spans="1:7" x14ac:dyDescent="0.3">
      <c r="A5" s="7" t="s">
        <v>57</v>
      </c>
      <c r="G5" s="1" t="str">
        <f t="shared" ref="G5:G34" si="0">_xlfn.CONCAT("    ",IF($A4&lt;&gt;$A$3,"ELSE ",""),"IF @localCounter = ", ROW($A5)-ROW($A$3),CHAR(13),"    BEGIN",CHAR(13),"        SET @objectName = '",$A5,"'",CHAR(13),"        SET @objectType = 'U'",CHAR(13),"    END")</f>
        <v xml:space="preserve">    ELSE IF @localCounter = 2_x000D_    BEGIN_x000D_        SET @objectName = 'f_bud_detail_v'_x000D_        SET @objectType = 'U'_x000D_    END</v>
      </c>
    </row>
    <row r="6" spans="1:7" x14ac:dyDescent="0.3">
      <c r="A6" s="7" t="s">
        <v>89</v>
      </c>
      <c r="G6" s="1" t="str">
        <f t="shared" si="0"/>
        <v xml:space="preserve">    ELSE IF @localCounter = 3_x000D_    BEGIN_x000D_        SET @objectName = 'f_cumulative_balance'_x000D_        SET @objectType = 'U'_x000D_    END</v>
      </c>
    </row>
    <row r="7" spans="1:7" x14ac:dyDescent="0.3">
      <c r="A7" s="7" t="s">
        <v>100</v>
      </c>
      <c r="B7" s="1" t="s">
        <v>292</v>
      </c>
      <c r="G7" s="1" t="str">
        <f t="shared" si="0"/>
        <v xml:space="preserve">    ELSE IF @localCounter = 4_x000D_    BEGIN_x000D_        SET @objectName = 'f_cumulative_beginning_balance'_x000D_        SET @objectType = 'U'_x000D_    END</v>
      </c>
    </row>
    <row r="8" spans="1:7" x14ac:dyDescent="0.3">
      <c r="A8" s="7" t="s">
        <v>293</v>
      </c>
      <c r="G8" s="1" t="str">
        <f t="shared" si="0"/>
        <v xml:space="preserve">    ELSE IF @localCounter = 5_x000D_    BEGIN_x000D_        SET @objectName = 'f_current_prior_activity'_x000D_        SET @objectType = 'U'_x000D_    END</v>
      </c>
    </row>
    <row r="9" spans="1:7" x14ac:dyDescent="0.3">
      <c r="A9" s="7" t="s">
        <v>110</v>
      </c>
      <c r="G9" s="1" t="str">
        <f t="shared" si="0"/>
        <v xml:space="preserve">    ELSE IF @localCounter = 6_x000D_    BEGIN_x000D_        SET @objectName = 'f_data_location'_x000D_        SET @objectType = 'U'_x000D_    END</v>
      </c>
    </row>
    <row r="10" spans="1:7" x14ac:dyDescent="0.3">
      <c r="A10" s="7" t="s">
        <v>114</v>
      </c>
      <c r="G10" s="1" t="str">
        <f t="shared" si="0"/>
        <v xml:space="preserve">    ELSE IF @localCounter = 7_x000D_    BEGIN_x000D_        SET @objectName = 'f_document_type'_x000D_        SET @objectType = 'U'_x000D_    END</v>
      </c>
    </row>
    <row r="11" spans="1:7" x14ac:dyDescent="0.3">
      <c r="A11" s="7" t="s">
        <v>118</v>
      </c>
      <c r="G11" s="1" t="str">
        <f t="shared" si="0"/>
        <v xml:space="preserve">    ELSE IF @localCounter = 8_x000D_    BEGIN_x000D_        SET @objectName = 'f_el_detail_v'_x000D_        SET @objectType = 'U'_x000D_    END</v>
      </c>
    </row>
    <row r="12" spans="1:7" x14ac:dyDescent="0.3">
      <c r="A12" s="7" t="s">
        <v>119</v>
      </c>
      <c r="G12" s="1" t="str">
        <f t="shared" si="0"/>
        <v xml:space="preserve">    ELSE IF @localCounter = 9_x000D_    BEGIN_x000D_        SET @objectName = 'f_fin_detail_v'_x000D_        SET @objectType = 'U'_x000D_    END</v>
      </c>
    </row>
    <row r="13" spans="1:7" x14ac:dyDescent="0.3">
      <c r="A13" s="7" t="s">
        <v>120</v>
      </c>
      <c r="G13" s="1" t="str">
        <f t="shared" si="0"/>
        <v xml:space="preserve">    ELSE IF @localCounter = 10_x000D_    BEGIN_x000D_        SET @objectName = 'f_general_ledger'_x000D_        SET @objectType = 'U'_x000D_    END</v>
      </c>
    </row>
    <row r="14" spans="1:7" x14ac:dyDescent="0.3">
      <c r="A14" s="7" t="s">
        <v>125</v>
      </c>
      <c r="G14" s="1" t="str">
        <f t="shared" si="0"/>
        <v xml:space="preserve">    ELSE IF @localCounter = 11_x000D_    BEGIN_x000D_        SET @objectName = 'f_gl_detail_v'_x000D_        SET @objectType = 'U'_x000D_    END</v>
      </c>
    </row>
    <row r="15" spans="1:7" x14ac:dyDescent="0.3">
      <c r="A15" s="7" t="s">
        <v>126</v>
      </c>
      <c r="G15" s="1" t="str">
        <f t="shared" si="0"/>
        <v xml:space="preserve">    ELSE IF @localCounter = 12_x000D_    BEGIN_x000D_        SET @objectName = 'f_ifoapal'_x000D_        SET @objectType = 'U'_x000D_    END</v>
      </c>
    </row>
    <row r="16" spans="1:7" x14ac:dyDescent="0.3">
      <c r="A16" s="7" t="s">
        <v>139</v>
      </c>
      <c r="G16" s="1" t="str">
        <f t="shared" si="0"/>
        <v xml:space="preserve">    ELSE IF @localCounter = 13_x000D_    BEGIN_x000D_        SET @objectName = 'f_ledger_activity'_x000D_        SET @objectType = 'U'_x000D_    END</v>
      </c>
    </row>
    <row r="17" spans="1:7" x14ac:dyDescent="0.3">
      <c r="A17" s="7" t="s">
        <v>149</v>
      </c>
      <c r="G17" s="1" t="str">
        <f t="shared" si="0"/>
        <v xml:space="preserve">    ELSE IF @localCounter = 14_x000D_    BEGIN_x000D_        SET @objectName = 'f_ledger_detail_v'_x000D_        SET @objectType = 'U'_x000D_    END</v>
      </c>
    </row>
    <row r="18" spans="1:7" x14ac:dyDescent="0.3">
      <c r="A18" s="7" t="s">
        <v>150</v>
      </c>
      <c r="G18" s="1" t="str">
        <f t="shared" si="0"/>
        <v xml:space="preserve">    ELSE IF @localCounter = 15_x000D_    BEGIN_x000D_        SET @objectName = 'f_ledger_transaction'_x000D_        SET @objectType = 'U'_x000D_    END</v>
      </c>
    </row>
    <row r="19" spans="1:7" x14ac:dyDescent="0.3">
      <c r="A19" s="7" t="s">
        <v>171</v>
      </c>
      <c r="G19" s="1" t="str">
        <f t="shared" si="0"/>
        <v xml:space="preserve">    ELSE IF @localCounter = 16_x000D_    BEGIN_x000D_        SET @objectName = 'f_ol_detail_v'_x000D_        SET @objectType = 'U'_x000D_    END</v>
      </c>
    </row>
    <row r="20" spans="1:7" x14ac:dyDescent="0.3">
      <c r="A20" s="7" t="s">
        <v>172</v>
      </c>
      <c r="G20" s="1" t="str">
        <f t="shared" si="0"/>
        <v xml:space="preserve">    ELSE IF @localCounter = 17_x000D_    BEGIN_x000D_        SET @objectName = 'f_operating_ledger'_x000D_        SET @objectType = 'U'_x000D_    END</v>
      </c>
    </row>
    <row r="21" spans="1:7" x14ac:dyDescent="0.3">
      <c r="A21" s="7" t="s">
        <v>177</v>
      </c>
      <c r="G21" s="1" t="str">
        <f t="shared" si="0"/>
        <v xml:space="preserve">    ELSE IF @localCounter = 18_x000D_    BEGIN_x000D_        SET @objectName = 'f_operating_ledger_v'_x000D_        SET @objectType = 'U'_x000D_    END</v>
      </c>
    </row>
    <row r="22" spans="1:7" x14ac:dyDescent="0.3">
      <c r="A22" s="7" t="s">
        <v>181</v>
      </c>
      <c r="G22" s="1" t="str">
        <f t="shared" si="0"/>
        <v xml:space="preserve">    ELSE IF @localCounter = 19_x000D_    BEGIN_x000D_        SET @objectName = 'f_period_account'_x000D_        SET @objectType = 'U'_x000D_    END</v>
      </c>
    </row>
    <row r="23" spans="1:7" x14ac:dyDescent="0.3">
      <c r="A23" s="7" t="s">
        <v>187</v>
      </c>
      <c r="G23" s="1" t="str">
        <f t="shared" si="0"/>
        <v xml:space="preserve">    ELSE IF @localCounter = 20_x000D_    BEGIN_x000D_        SET @objectName = 'f_period_account_type'_x000D_        SET @objectType = 'U'_x000D_    END</v>
      </c>
    </row>
    <row r="24" spans="1:7" x14ac:dyDescent="0.3">
      <c r="A24" s="7" t="s">
        <v>191</v>
      </c>
      <c r="G24" s="1" t="str">
        <f t="shared" si="0"/>
        <v xml:space="preserve">    ELSE IF @localCounter = 21_x000D_    BEGIN_x000D_        SET @objectName = 'f_period_fund'_x000D_        SET @objectType = 'U'_x000D_    END</v>
      </c>
    </row>
    <row r="25" spans="1:7" x14ac:dyDescent="0.3">
      <c r="A25" s="7" t="s">
        <v>200</v>
      </c>
      <c r="G25" s="1" t="str">
        <f t="shared" si="0"/>
        <v xml:space="preserve">    ELSE IF @localCounter = 22_x000D_    BEGIN_x000D_        SET @objectName = 'f_period_fund_type'_x000D_        SET @objectType = 'U'_x000D_    END</v>
      </c>
    </row>
    <row r="26" spans="1:7" x14ac:dyDescent="0.3">
      <c r="A26" s="7" t="s">
        <v>204</v>
      </c>
      <c r="G26" s="1" t="str">
        <f t="shared" si="0"/>
        <v xml:space="preserve">    ELSE IF @localCounter = 23_x000D_    BEGIN_x000D_        SET @objectName = 'f_period_index'_x000D_        SET @objectType = 'U'_x000D_    END</v>
      </c>
    </row>
    <row r="27" spans="1:7" x14ac:dyDescent="0.3">
      <c r="A27" s="7" t="s">
        <v>207</v>
      </c>
      <c r="G27" s="1" t="str">
        <f t="shared" si="0"/>
        <v xml:space="preserve">    ELSE IF @localCounter = 24_x000D_    BEGIN_x000D_        SET @objectName = 'f_period_location'_x000D_        SET @objectType = 'U'_x000D_    END</v>
      </c>
    </row>
    <row r="28" spans="1:7" x14ac:dyDescent="0.3">
      <c r="A28" s="7" t="s">
        <v>211</v>
      </c>
      <c r="G28" s="1" t="str">
        <f t="shared" si="0"/>
        <v xml:space="preserve">    ELSE IF @localCounter = 25_x000D_    BEGIN_x000D_        SET @objectName = 'f_period_organization'_x000D_        SET @objectType = 'U'_x000D_    END</v>
      </c>
    </row>
    <row r="29" spans="1:7" x14ac:dyDescent="0.3">
      <c r="A29" s="7" t="s">
        <v>216</v>
      </c>
      <c r="G29" s="1" t="str">
        <f t="shared" si="0"/>
        <v xml:space="preserve">    ELSE IF @localCounter = 26_x000D_    BEGIN_x000D_        SET @objectName = 'f_period_program'_x000D_        SET @objectType = 'U'_x000D_    END</v>
      </c>
    </row>
    <row r="30" spans="1:7" x14ac:dyDescent="0.3">
      <c r="A30" s="7" t="s">
        <v>220</v>
      </c>
      <c r="G30" s="1" t="str">
        <f t="shared" si="0"/>
        <v xml:space="preserve">    ELSE IF @localCounter = 27_x000D_    BEGIN_x000D_        SET @objectName = 'f_prior_encumbrance_bal'_x000D_        SET @objectType = 'U'_x000D_    END</v>
      </c>
    </row>
    <row r="31" spans="1:7" x14ac:dyDescent="0.3">
      <c r="A31" s="7" t="s">
        <v>234</v>
      </c>
      <c r="G31" s="1" t="str">
        <f t="shared" si="0"/>
        <v xml:space="preserve">    ELSE IF @localCounter = 28_x000D_    BEGIN_x000D_        SET @objectName = 'f_prior_month_balance'_x000D_        SET @objectType = 'U'_x000D_    END</v>
      </c>
    </row>
    <row r="32" spans="1:7" x14ac:dyDescent="0.3">
      <c r="A32" s="7" t="s">
        <v>244</v>
      </c>
      <c r="G32" s="1" t="str">
        <f t="shared" si="0"/>
        <v xml:space="preserve">    ELSE IF @localCounter = 29_x000D_    BEGIN_x000D_        SET @objectName = 'f_transaction_type'_x000D_        SET @objectType = 'U'_x000D_    END</v>
      </c>
    </row>
    <row r="33" spans="1:7" x14ac:dyDescent="0.3">
      <c r="A33" s="7" t="s">
        <v>249</v>
      </c>
      <c r="G33" s="1" t="str">
        <f t="shared" si="0"/>
        <v xml:space="preserve">    ELSE IF @localCounter = 30_x000D_    BEGIN_x000D_        SET @objectName = 'f_vendor'_x000D_        SET @objectType = 'U'_x000D_    END</v>
      </c>
    </row>
    <row r="34" spans="1:7" x14ac:dyDescent="0.3">
      <c r="A34" s="7" t="s">
        <v>276</v>
      </c>
      <c r="G34" s="1" t="str">
        <f t="shared" si="0"/>
        <v xml:space="preserve">    ELSE IF @localCounter = 31_x000D_    BEGIN_x000D_        SET @objectName = 'gl_detail'_x000D_        SET @objectType = 'U'_x000D_    END</v>
      </c>
    </row>
    <row r="35" spans="1:7" x14ac:dyDescent="0.3">
      <c r="A35" s="7" t="s">
        <v>294</v>
      </c>
    </row>
    <row r="36" spans="1:7" x14ac:dyDescent="0.3">
      <c r="A36" s="7" t="s">
        <v>312</v>
      </c>
    </row>
    <row r="37" spans="1:7" x14ac:dyDescent="0.3">
      <c r="A37" s="7" t="s">
        <v>318</v>
      </c>
    </row>
    <row r="38" spans="1:7" x14ac:dyDescent="0.3">
      <c r="A38" s="7" t="s">
        <v>291</v>
      </c>
    </row>
    <row r="39" spans="1:7" x14ac:dyDescent="0.3">
      <c r="A39"/>
    </row>
    <row r="40" spans="1:7" x14ac:dyDescent="0.3">
      <c r="A40"/>
    </row>
    <row r="41" spans="1:7" x14ac:dyDescent="0.3">
      <c r="A41"/>
    </row>
    <row r="42" spans="1:7" x14ac:dyDescent="0.3">
      <c r="A42"/>
    </row>
    <row r="43" spans="1:7" x14ac:dyDescent="0.3">
      <c r="A43"/>
    </row>
    <row r="44" spans="1:7" x14ac:dyDescent="0.3">
      <c r="A44"/>
    </row>
    <row r="45" spans="1:7" x14ac:dyDescent="0.3">
      <c r="A45"/>
    </row>
    <row r="46" spans="1:7" x14ac:dyDescent="0.3">
      <c r="A46"/>
    </row>
    <row r="47" spans="1:7" x14ac:dyDescent="0.3">
      <c r="A47"/>
    </row>
    <row r="48" spans="1:7" x14ac:dyDescent="0.3">
      <c r="A48"/>
    </row>
    <row r="49" spans="1:1" x14ac:dyDescent="0.3">
      <c r="A49"/>
    </row>
    <row r="50" spans="1:1" x14ac:dyDescent="0.3">
      <c r="A50"/>
    </row>
    <row r="51" spans="1:1" x14ac:dyDescent="0.3">
      <c r="A51"/>
    </row>
    <row r="52" spans="1:1" x14ac:dyDescent="0.3">
      <c r="A52"/>
    </row>
    <row r="53" spans="1:1" x14ac:dyDescent="0.3">
      <c r="A53"/>
    </row>
    <row r="54" spans="1:1" x14ac:dyDescent="0.3">
      <c r="A54"/>
    </row>
    <row r="55" spans="1:1" x14ac:dyDescent="0.3">
      <c r="A55"/>
    </row>
    <row r="56" spans="1:1" x14ac:dyDescent="0.3">
      <c r="A56"/>
    </row>
    <row r="57" spans="1:1" x14ac:dyDescent="0.3">
      <c r="A57"/>
    </row>
    <row r="58" spans="1:1" x14ac:dyDescent="0.3">
      <c r="A58"/>
    </row>
    <row r="59" spans="1:1" x14ac:dyDescent="0.3">
      <c r="A59"/>
    </row>
    <row r="60" spans="1:1" x14ac:dyDescent="0.3">
      <c r="A60"/>
    </row>
    <row r="61" spans="1:1" x14ac:dyDescent="0.3">
      <c r="A61"/>
    </row>
    <row r="62" spans="1:1" x14ac:dyDescent="0.3">
      <c r="A62"/>
    </row>
    <row r="63" spans="1:1" x14ac:dyDescent="0.3">
      <c r="A63"/>
    </row>
    <row r="64" spans="1:1" x14ac:dyDescent="0.3">
      <c r="A64"/>
    </row>
    <row r="65" spans="1:1" x14ac:dyDescent="0.3">
      <c r="A65"/>
    </row>
    <row r="66" spans="1:1" x14ac:dyDescent="0.3">
      <c r="A66"/>
    </row>
    <row r="67" spans="1:1" x14ac:dyDescent="0.3">
      <c r="A67"/>
    </row>
    <row r="68" spans="1:1" x14ac:dyDescent="0.3">
      <c r="A68"/>
    </row>
    <row r="69" spans="1:1" x14ac:dyDescent="0.3">
      <c r="A69"/>
    </row>
    <row r="70" spans="1:1" x14ac:dyDescent="0.3">
      <c r="A70"/>
    </row>
    <row r="71" spans="1:1" x14ac:dyDescent="0.3">
      <c r="A71"/>
    </row>
    <row r="72" spans="1:1" x14ac:dyDescent="0.3">
      <c r="A72"/>
    </row>
    <row r="73" spans="1:1" x14ac:dyDescent="0.3">
      <c r="A73"/>
    </row>
    <row r="74" spans="1:1" x14ac:dyDescent="0.3">
      <c r="A74"/>
    </row>
    <row r="75" spans="1:1" x14ac:dyDescent="0.3">
      <c r="A75"/>
    </row>
    <row r="76" spans="1:1" x14ac:dyDescent="0.3">
      <c r="A76"/>
    </row>
    <row r="77" spans="1:1" x14ac:dyDescent="0.3">
      <c r="A77"/>
    </row>
    <row r="78" spans="1:1" x14ac:dyDescent="0.3">
      <c r="A78"/>
    </row>
    <row r="79" spans="1:1" x14ac:dyDescent="0.3">
      <c r="A79"/>
    </row>
    <row r="80" spans="1:1" x14ac:dyDescent="0.3">
      <c r="A80"/>
    </row>
    <row r="81" spans="1:1" x14ac:dyDescent="0.3">
      <c r="A81"/>
    </row>
    <row r="82" spans="1:1" x14ac:dyDescent="0.3">
      <c r="A82"/>
    </row>
    <row r="83" spans="1:1" x14ac:dyDescent="0.3">
      <c r="A83"/>
    </row>
    <row r="84" spans="1:1" x14ac:dyDescent="0.3">
      <c r="A84"/>
    </row>
    <row r="85" spans="1:1" x14ac:dyDescent="0.3">
      <c r="A85"/>
    </row>
    <row r="86" spans="1:1" x14ac:dyDescent="0.3">
      <c r="A86"/>
    </row>
    <row r="87" spans="1:1" x14ac:dyDescent="0.3">
      <c r="A87"/>
    </row>
    <row r="88" spans="1:1" x14ac:dyDescent="0.3">
      <c r="A88"/>
    </row>
    <row r="89" spans="1:1" x14ac:dyDescent="0.3">
      <c r="A89"/>
    </row>
    <row r="90" spans="1:1" x14ac:dyDescent="0.3">
      <c r="A90"/>
    </row>
    <row r="91" spans="1:1" x14ac:dyDescent="0.3">
      <c r="A91"/>
    </row>
    <row r="92" spans="1:1" x14ac:dyDescent="0.3">
      <c r="A92"/>
    </row>
    <row r="93" spans="1:1" x14ac:dyDescent="0.3">
      <c r="A93"/>
    </row>
    <row r="94" spans="1:1" x14ac:dyDescent="0.3">
      <c r="A94"/>
    </row>
    <row r="95" spans="1:1" x14ac:dyDescent="0.3">
      <c r="A95"/>
    </row>
    <row r="96" spans="1:1"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C9635-4516-4D9A-9145-298BD482995E}">
  <dimension ref="A1:G894"/>
  <sheetViews>
    <sheetView workbookViewId="0">
      <pane ySplit="3" topLeftCell="A283" activePane="bottomLeft" state="frozen"/>
      <selection pane="bottomLeft" activeCell="A329" sqref="A329"/>
    </sheetView>
  </sheetViews>
  <sheetFormatPr defaultRowHeight="14.4" x14ac:dyDescent="0.3"/>
  <cols>
    <col min="1" max="1" width="32.77734375" bestFit="1" customWidth="1"/>
    <col min="2" max="2" width="12.77734375" bestFit="1" customWidth="1"/>
    <col min="3" max="3" width="10.77734375" bestFit="1" customWidth="1"/>
    <col min="4" max="4" width="8.109375" bestFit="1" customWidth="1"/>
    <col min="5" max="5" width="22.21875" bestFit="1" customWidth="1"/>
  </cols>
  <sheetData>
    <row r="1" spans="1:7" x14ac:dyDescent="0.3">
      <c r="A1" s="5" t="s">
        <v>38</v>
      </c>
      <c r="B1" t="s">
        <v>1943</v>
      </c>
    </row>
    <row r="3" spans="1:7" x14ac:dyDescent="0.3">
      <c r="A3" s="5" t="s">
        <v>290</v>
      </c>
      <c r="B3" s="5" t="s">
        <v>1</v>
      </c>
      <c r="C3" s="5" t="s">
        <v>673</v>
      </c>
      <c r="D3" s="5" t="s">
        <v>3</v>
      </c>
      <c r="E3" t="s">
        <v>674</v>
      </c>
      <c r="G3" s="8" t="s">
        <v>2681</v>
      </c>
    </row>
    <row r="4" spans="1:7" x14ac:dyDescent="0.3">
      <c r="A4" t="s">
        <v>2512</v>
      </c>
      <c r="B4" t="s">
        <v>359</v>
      </c>
      <c r="C4">
        <v>6</v>
      </c>
      <c r="D4">
        <v>0</v>
      </c>
      <c r="E4" s="9">
        <v>3</v>
      </c>
      <c r="G4" t="b">
        <f>IF(COUNTIFS('Master Field Index'!$A:$A,TRIM($A4))&gt;0,TRUE,FALSE)</f>
        <v>1</v>
      </c>
    </row>
    <row r="5" spans="1:7" x14ac:dyDescent="0.3">
      <c r="A5" t="s">
        <v>58</v>
      </c>
      <c r="B5" t="s">
        <v>6</v>
      </c>
      <c r="C5">
        <v>10</v>
      </c>
      <c r="D5">
        <v>0</v>
      </c>
      <c r="E5" s="9">
        <v>3</v>
      </c>
      <c r="G5" t="b">
        <f>IF(COUNTIFS('Master Field Index'!$A:$A,TRIM($A5))&gt;0,TRUE,FALSE)</f>
        <v>1</v>
      </c>
    </row>
    <row r="6" spans="1:7" x14ac:dyDescent="0.3">
      <c r="A6" t="s">
        <v>53</v>
      </c>
      <c r="B6" t="s">
        <v>31</v>
      </c>
      <c r="C6">
        <v>2</v>
      </c>
      <c r="D6">
        <v>0</v>
      </c>
      <c r="E6" s="9">
        <v>3</v>
      </c>
      <c r="G6" t="b">
        <f>IF(COUNTIFS('Master Field Index'!$A:$A,TRIM($A6))&gt;0,TRUE,FALSE)</f>
        <v>1</v>
      </c>
    </row>
    <row r="7" spans="1:7" x14ac:dyDescent="0.3">
      <c r="A7" t="s">
        <v>2190</v>
      </c>
      <c r="B7" t="s">
        <v>6</v>
      </c>
      <c r="C7">
        <v>1</v>
      </c>
      <c r="D7">
        <v>0</v>
      </c>
      <c r="E7" s="9">
        <v>1</v>
      </c>
      <c r="G7" t="b">
        <f>IF(COUNTIFS('Master Field Index'!$A:$A,TRIM($A7))&gt;0,TRUE,FALSE)</f>
        <v>1</v>
      </c>
    </row>
    <row r="8" spans="1:7" x14ac:dyDescent="0.3">
      <c r="A8" t="s">
        <v>2508</v>
      </c>
      <c r="B8" t="s">
        <v>9</v>
      </c>
      <c r="C8">
        <v>18</v>
      </c>
      <c r="D8">
        <v>0</v>
      </c>
      <c r="E8" s="9">
        <v>5</v>
      </c>
      <c r="G8" t="b">
        <f>IF(COUNTIFS('Master Field Index'!$A:$A,TRIM($A8))&gt;0,TRUE,FALSE)</f>
        <v>1</v>
      </c>
    </row>
    <row r="9" spans="1:7" x14ac:dyDescent="0.3">
      <c r="A9" t="s">
        <v>2049</v>
      </c>
      <c r="B9" t="s">
        <v>359</v>
      </c>
      <c r="C9">
        <v>25</v>
      </c>
      <c r="D9">
        <v>0</v>
      </c>
      <c r="E9" s="9">
        <v>1</v>
      </c>
      <c r="G9" t="b">
        <f>IF(COUNTIFS('Master Field Index'!$A:$A,TRIM($A9))&gt;0,TRUE,FALSE)</f>
        <v>1</v>
      </c>
    </row>
    <row r="10" spans="1:7" x14ac:dyDescent="0.3">
      <c r="A10" t="s">
        <v>2021</v>
      </c>
      <c r="B10" t="s">
        <v>9</v>
      </c>
      <c r="C10">
        <v>18</v>
      </c>
      <c r="D10">
        <v>0</v>
      </c>
      <c r="E10" s="9">
        <v>1</v>
      </c>
      <c r="G10" t="b">
        <f>IF(COUNTIFS('Master Field Index'!$A:$A,TRIM($A10))&gt;0,TRUE,FALSE)</f>
        <v>1</v>
      </c>
    </row>
    <row r="11" spans="1:7" x14ac:dyDescent="0.3">
      <c r="A11" t="s">
        <v>2602</v>
      </c>
      <c r="B11" t="s">
        <v>6</v>
      </c>
      <c r="C11">
        <v>4</v>
      </c>
      <c r="D11">
        <v>0</v>
      </c>
      <c r="E11" s="9">
        <v>2</v>
      </c>
      <c r="G11" t="b">
        <f>IF(COUNTIFS('Master Field Index'!$A:$A,TRIM($A11))&gt;0,TRUE,FALSE)</f>
        <v>1</v>
      </c>
    </row>
    <row r="12" spans="1:7" x14ac:dyDescent="0.3">
      <c r="A12" t="s">
        <v>2601</v>
      </c>
      <c r="B12" t="s">
        <v>6</v>
      </c>
      <c r="C12">
        <v>35</v>
      </c>
      <c r="D12">
        <v>0</v>
      </c>
      <c r="E12" s="9">
        <v>1</v>
      </c>
      <c r="G12" t="b">
        <f>IF(COUNTIFS('Master Field Index'!$A:$A,TRIM($A12))&gt;0,TRUE,FALSE)</f>
        <v>1</v>
      </c>
    </row>
    <row r="13" spans="1:7" x14ac:dyDescent="0.3">
      <c r="A13" t="s">
        <v>2598</v>
      </c>
      <c r="B13" t="s">
        <v>359</v>
      </c>
      <c r="C13">
        <v>17</v>
      </c>
      <c r="D13">
        <v>0</v>
      </c>
      <c r="E13" s="9">
        <v>1</v>
      </c>
      <c r="G13" t="b">
        <f>IF(COUNTIFS('Master Field Index'!$A:$A,TRIM($A13))&gt;0,TRUE,FALSE)</f>
        <v>1</v>
      </c>
    </row>
    <row r="14" spans="1:7" x14ac:dyDescent="0.3">
      <c r="A14" t="s">
        <v>2599</v>
      </c>
      <c r="B14" t="s">
        <v>6</v>
      </c>
      <c r="C14">
        <v>10</v>
      </c>
      <c r="D14">
        <v>0</v>
      </c>
      <c r="E14" s="9">
        <v>1</v>
      </c>
      <c r="G14" t="b">
        <f>IF(COUNTIFS('Master Field Index'!$A:$A,TRIM($A14))&gt;0,TRUE,FALSE)</f>
        <v>1</v>
      </c>
    </row>
    <row r="15" spans="1:7" x14ac:dyDescent="0.3">
      <c r="A15" t="s">
        <v>2600</v>
      </c>
      <c r="B15" t="s">
        <v>329</v>
      </c>
      <c r="C15">
        <v>10</v>
      </c>
      <c r="D15">
        <v>6</v>
      </c>
      <c r="E15" s="9">
        <v>2</v>
      </c>
      <c r="G15" t="b">
        <f>IF(COUNTIFS('Master Field Index'!$A:$A,TRIM($A15))&gt;0,TRUE,FALSE)</f>
        <v>1</v>
      </c>
    </row>
    <row r="16" spans="1:7" x14ac:dyDescent="0.3">
      <c r="A16" t="s">
        <v>2558</v>
      </c>
      <c r="B16" t="s">
        <v>9</v>
      </c>
      <c r="C16">
        <v>19</v>
      </c>
      <c r="D16">
        <v>4</v>
      </c>
      <c r="E16" s="9">
        <v>1</v>
      </c>
      <c r="G16" t="b">
        <f>IF(COUNTIFS('Master Field Index'!$A:$A,TRIM($A16))&gt;0,TRUE,FALSE)</f>
        <v>1</v>
      </c>
    </row>
    <row r="17" spans="1:7" x14ac:dyDescent="0.3">
      <c r="A17" t="s">
        <v>2504</v>
      </c>
      <c r="B17" t="s">
        <v>359</v>
      </c>
      <c r="C17">
        <v>9</v>
      </c>
      <c r="D17">
        <v>0</v>
      </c>
      <c r="E17" s="9">
        <v>5</v>
      </c>
      <c r="G17" t="b">
        <f>IF(COUNTIFS('Master Field Index'!$A:$A,TRIM($A17))&gt;0,TRUE,FALSE)</f>
        <v>1</v>
      </c>
    </row>
    <row r="18" spans="1:7" x14ac:dyDescent="0.3">
      <c r="A18" t="s">
        <v>2517</v>
      </c>
      <c r="B18" t="s">
        <v>359</v>
      </c>
      <c r="C18">
        <v>5</v>
      </c>
      <c r="D18">
        <v>0</v>
      </c>
      <c r="E18" s="9">
        <v>1</v>
      </c>
      <c r="G18" t="b">
        <f>IF(COUNTIFS('Master Field Index'!$A:$A,TRIM($A18))&gt;0,TRUE,FALSE)</f>
        <v>1</v>
      </c>
    </row>
    <row r="19" spans="1:7" x14ac:dyDescent="0.3">
      <c r="A19" t="s">
        <v>2518</v>
      </c>
      <c r="B19" t="s">
        <v>354</v>
      </c>
      <c r="C19">
        <v>4</v>
      </c>
      <c r="D19">
        <v>0</v>
      </c>
      <c r="E19" s="9">
        <v>1</v>
      </c>
      <c r="G19" t="b">
        <f>IF(COUNTIFS('Master Field Index'!$A:$A,TRIM($A19))&gt;0,TRUE,FALSE)</f>
        <v>1</v>
      </c>
    </row>
    <row r="20" spans="1:7" x14ac:dyDescent="0.3">
      <c r="A20" t="s">
        <v>2519</v>
      </c>
      <c r="B20" t="s">
        <v>359</v>
      </c>
      <c r="C20">
        <v>35</v>
      </c>
      <c r="D20">
        <v>0</v>
      </c>
      <c r="E20" s="9">
        <v>1</v>
      </c>
      <c r="G20" t="b">
        <f>IF(COUNTIFS('Master Field Index'!$A:$A,TRIM($A20))&gt;0,TRUE,FALSE)</f>
        <v>1</v>
      </c>
    </row>
    <row r="21" spans="1:7" x14ac:dyDescent="0.3">
      <c r="A21" t="s">
        <v>2053</v>
      </c>
      <c r="B21" t="s">
        <v>6</v>
      </c>
      <c r="C21">
        <v>2</v>
      </c>
      <c r="D21">
        <v>0</v>
      </c>
      <c r="E21" s="9">
        <v>1</v>
      </c>
      <c r="G21" t="b">
        <f>IF(COUNTIFS('Master Field Index'!$A:$A,TRIM($A21))&gt;0,TRUE,FALSE)</f>
        <v>1</v>
      </c>
    </row>
    <row r="22" spans="1:7" x14ac:dyDescent="0.3">
      <c r="A22" t="s">
        <v>2045</v>
      </c>
      <c r="B22" t="s">
        <v>9</v>
      </c>
      <c r="C22">
        <v>18</v>
      </c>
      <c r="D22">
        <v>0</v>
      </c>
      <c r="E22" s="9">
        <v>1</v>
      </c>
      <c r="G22" t="b">
        <f>IF(COUNTIFS('Master Field Index'!$A:$A,TRIM($A22))&gt;0,TRUE,FALSE)</f>
        <v>1</v>
      </c>
    </row>
    <row r="23" spans="1:7" x14ac:dyDescent="0.3">
      <c r="A23" t="s">
        <v>2018</v>
      </c>
      <c r="B23" t="s">
        <v>9</v>
      </c>
      <c r="C23">
        <v>18</v>
      </c>
      <c r="D23">
        <v>0</v>
      </c>
      <c r="E23" s="9">
        <v>2</v>
      </c>
      <c r="G23" t="b">
        <f>IF(COUNTIFS('Master Field Index'!$A:$A,TRIM($A23))&gt;0,TRUE,FALSE)</f>
        <v>1</v>
      </c>
    </row>
    <row r="24" spans="1:7" x14ac:dyDescent="0.3">
      <c r="A24" t="s">
        <v>2515</v>
      </c>
      <c r="B24" t="s">
        <v>9</v>
      </c>
      <c r="C24">
        <v>18</v>
      </c>
      <c r="D24">
        <v>0</v>
      </c>
      <c r="E24" s="9">
        <v>5</v>
      </c>
      <c r="G24" t="b">
        <f>IF(COUNTIFS('Master Field Index'!$A:$A,TRIM($A24))&gt;0,TRUE,FALSE)</f>
        <v>1</v>
      </c>
    </row>
    <row r="25" spans="1:7" x14ac:dyDescent="0.3">
      <c r="A25" t="s">
        <v>2495</v>
      </c>
      <c r="B25" t="s">
        <v>359</v>
      </c>
      <c r="C25">
        <v>24</v>
      </c>
      <c r="D25">
        <v>0</v>
      </c>
      <c r="E25" s="9">
        <v>5</v>
      </c>
      <c r="G25" t="b">
        <f>IF(COUNTIFS('Master Field Index'!$A:$A,TRIM($A25))&gt;0,TRUE,FALSE)</f>
        <v>1</v>
      </c>
    </row>
    <row r="26" spans="1:7" x14ac:dyDescent="0.3">
      <c r="A26" t="s">
        <v>2530</v>
      </c>
      <c r="B26" t="s">
        <v>359</v>
      </c>
      <c r="C26">
        <v>4</v>
      </c>
      <c r="D26">
        <v>0</v>
      </c>
      <c r="E26" s="9">
        <v>1</v>
      </c>
      <c r="G26" t="b">
        <f>IF(COUNTIFS('Master Field Index'!$A:$A,TRIM($A26))&gt;0,TRUE,FALSE)</f>
        <v>1</v>
      </c>
    </row>
    <row r="27" spans="1:7" x14ac:dyDescent="0.3">
      <c r="A27" t="s">
        <v>2033</v>
      </c>
      <c r="B27" t="s">
        <v>6</v>
      </c>
      <c r="C27">
        <v>2</v>
      </c>
      <c r="D27">
        <v>0</v>
      </c>
      <c r="E27" s="9">
        <v>1</v>
      </c>
      <c r="G27" t="b">
        <f>IF(COUNTIFS('Master Field Index'!$A:$A,TRIM($A27))&gt;0,TRUE,FALSE)</f>
        <v>1</v>
      </c>
    </row>
    <row r="28" spans="1:7" x14ac:dyDescent="0.3">
      <c r="A28" t="s">
        <v>2047</v>
      </c>
      <c r="B28" t="s">
        <v>354</v>
      </c>
      <c r="C28">
        <v>4</v>
      </c>
      <c r="D28">
        <v>0</v>
      </c>
      <c r="E28" s="9">
        <v>1</v>
      </c>
      <c r="G28" t="b">
        <f>IF(COUNTIFS('Master Field Index'!$A:$A,TRIM($A28))&gt;0,TRUE,FALSE)</f>
        <v>1</v>
      </c>
    </row>
    <row r="29" spans="1:7" x14ac:dyDescent="0.3">
      <c r="A29" t="s">
        <v>2591</v>
      </c>
      <c r="B29" t="s">
        <v>359</v>
      </c>
      <c r="C29">
        <v>255</v>
      </c>
      <c r="D29">
        <v>0</v>
      </c>
      <c r="E29" s="9">
        <v>1</v>
      </c>
      <c r="G29" t="b">
        <f>IF(COUNTIFS('Master Field Index'!$A:$A,TRIM($A29))&gt;0,TRUE,FALSE)</f>
        <v>1</v>
      </c>
    </row>
    <row r="30" spans="1:7" x14ac:dyDescent="0.3">
      <c r="A30" t="s">
        <v>2557</v>
      </c>
      <c r="B30" t="s">
        <v>359</v>
      </c>
      <c r="C30">
        <v>15</v>
      </c>
      <c r="D30">
        <v>0</v>
      </c>
      <c r="E30" s="9">
        <v>1</v>
      </c>
      <c r="G30" t="b">
        <f>IF(COUNTIFS('Master Field Index'!$A:$A,TRIM($A30))&gt;0,TRUE,FALSE)</f>
        <v>1</v>
      </c>
    </row>
    <row r="31" spans="1:7" x14ac:dyDescent="0.3">
      <c r="A31" t="s">
        <v>2050</v>
      </c>
      <c r="B31" t="s">
        <v>359</v>
      </c>
      <c r="C31">
        <v>12</v>
      </c>
      <c r="D31">
        <v>0</v>
      </c>
      <c r="E31" s="9">
        <v>1</v>
      </c>
      <c r="G31" t="b">
        <f>IF(COUNTIFS('Master Field Index'!$A:$A,TRIM($A31))&gt;0,TRUE,FALSE)</f>
        <v>1</v>
      </c>
    </row>
    <row r="32" spans="1:7" x14ac:dyDescent="0.3">
      <c r="A32" t="s">
        <v>2584</v>
      </c>
      <c r="B32" t="s">
        <v>9</v>
      </c>
      <c r="C32">
        <v>19</v>
      </c>
      <c r="D32">
        <v>4</v>
      </c>
      <c r="E32" s="9">
        <v>1</v>
      </c>
      <c r="G32" t="b">
        <f>IF(COUNTIFS('Master Field Index'!$A:$A,TRIM($A32))&gt;0,TRUE,FALSE)</f>
        <v>1</v>
      </c>
    </row>
    <row r="33" spans="1:7" x14ac:dyDescent="0.3">
      <c r="A33" t="s">
        <v>2055</v>
      </c>
      <c r="B33" t="s">
        <v>9</v>
      </c>
      <c r="C33">
        <v>12</v>
      </c>
      <c r="D33">
        <v>2</v>
      </c>
      <c r="E33" s="9">
        <v>1</v>
      </c>
      <c r="G33" t="b">
        <f>IF(COUNTIFS('Master Field Index'!$A:$A,TRIM($A33))&gt;0,TRUE,FALSE)</f>
        <v>1</v>
      </c>
    </row>
    <row r="34" spans="1:7" x14ac:dyDescent="0.3">
      <c r="A34" t="s">
        <v>2031</v>
      </c>
      <c r="B34" t="s">
        <v>9</v>
      </c>
      <c r="C34">
        <v>18</v>
      </c>
      <c r="D34">
        <v>0</v>
      </c>
      <c r="E34" s="9">
        <v>1</v>
      </c>
      <c r="G34" t="b">
        <f>IF(COUNTIFS('Master Field Index'!$A:$A,TRIM($A34))&gt;0,TRUE,FALSE)</f>
        <v>1</v>
      </c>
    </row>
    <row r="35" spans="1:7" x14ac:dyDescent="0.3">
      <c r="A35" t="s">
        <v>2032</v>
      </c>
      <c r="B35" t="s">
        <v>332</v>
      </c>
      <c r="C35">
        <v>4</v>
      </c>
      <c r="D35">
        <v>0</v>
      </c>
      <c r="E35" s="9">
        <v>1</v>
      </c>
      <c r="G35" t="b">
        <f>IF(COUNTIFS('Master Field Index'!$A:$A,TRIM($A35))&gt;0,TRUE,FALSE)</f>
        <v>1</v>
      </c>
    </row>
    <row r="36" spans="1:7" x14ac:dyDescent="0.3">
      <c r="A36" t="s">
        <v>2525</v>
      </c>
      <c r="B36" t="s">
        <v>329</v>
      </c>
      <c r="C36">
        <v>10</v>
      </c>
      <c r="D36">
        <v>6</v>
      </c>
      <c r="E36" s="9">
        <v>1</v>
      </c>
      <c r="G36" t="b">
        <f>IF(COUNTIFS('Master Field Index'!$A:$A,TRIM($A36))&gt;0,TRUE,FALSE)</f>
        <v>1</v>
      </c>
    </row>
    <row r="37" spans="1:7" x14ac:dyDescent="0.3">
      <c r="A37" t="s">
        <v>2524</v>
      </c>
      <c r="B37" t="s">
        <v>359</v>
      </c>
      <c r="C37">
        <v>35</v>
      </c>
      <c r="D37">
        <v>0</v>
      </c>
      <c r="E37" s="9">
        <v>1</v>
      </c>
      <c r="G37" t="b">
        <f>IF(COUNTIFS('Master Field Index'!$A:$A,TRIM($A37))&gt;0,TRUE,FALSE)</f>
        <v>1</v>
      </c>
    </row>
    <row r="38" spans="1:7" x14ac:dyDescent="0.3">
      <c r="A38" t="s">
        <v>66</v>
      </c>
      <c r="B38" t="s">
        <v>359</v>
      </c>
      <c r="C38">
        <v>35</v>
      </c>
      <c r="D38">
        <v>0</v>
      </c>
      <c r="E38" s="9">
        <v>5</v>
      </c>
      <c r="G38" t="b">
        <f>IF(COUNTIFS('Master Field Index'!$A:$A,TRIM($A38))&gt;0,TRUE,FALSE)</f>
        <v>1</v>
      </c>
    </row>
    <row r="39" spans="1:7" x14ac:dyDescent="0.3">
      <c r="A39" t="s">
        <v>2035</v>
      </c>
      <c r="B39" t="s">
        <v>6</v>
      </c>
      <c r="C39">
        <v>3</v>
      </c>
      <c r="D39">
        <v>0</v>
      </c>
      <c r="E39" s="9">
        <v>1</v>
      </c>
      <c r="G39" t="b">
        <f>IF(COUNTIFS('Master Field Index'!$A:$A,TRIM($A39))&gt;0,TRUE,FALSE)</f>
        <v>1</v>
      </c>
    </row>
    <row r="40" spans="1:7" x14ac:dyDescent="0.3">
      <c r="A40" t="s">
        <v>2547</v>
      </c>
      <c r="B40" t="s">
        <v>359</v>
      </c>
      <c r="C40">
        <v>3</v>
      </c>
      <c r="D40">
        <v>0</v>
      </c>
      <c r="E40" s="9">
        <v>1</v>
      </c>
      <c r="G40" t="b">
        <f>IF(COUNTIFS('Master Field Index'!$A:$A,TRIM($A40))&gt;0,TRUE,FALSE)</f>
        <v>1</v>
      </c>
    </row>
    <row r="41" spans="1:7" x14ac:dyDescent="0.3">
      <c r="A41" t="s">
        <v>2556</v>
      </c>
      <c r="B41" t="s">
        <v>359</v>
      </c>
      <c r="C41">
        <v>9</v>
      </c>
      <c r="D41">
        <v>0</v>
      </c>
      <c r="E41" s="9">
        <v>1</v>
      </c>
      <c r="G41" t="b">
        <f>IF(COUNTIFS('Master Field Index'!$A:$A,TRIM($A41))&gt;0,TRUE,FALSE)</f>
        <v>1</v>
      </c>
    </row>
    <row r="42" spans="1:7" x14ac:dyDescent="0.3">
      <c r="A42" t="s">
        <v>2546</v>
      </c>
      <c r="B42" t="s">
        <v>9</v>
      </c>
      <c r="C42">
        <v>19</v>
      </c>
      <c r="D42">
        <v>4</v>
      </c>
      <c r="E42" s="9">
        <v>1</v>
      </c>
      <c r="G42" t="b">
        <f>IF(COUNTIFS('Master Field Index'!$A:$A,TRIM($A42))&gt;0,TRUE,FALSE)</f>
        <v>1</v>
      </c>
    </row>
    <row r="43" spans="1:7" x14ac:dyDescent="0.3">
      <c r="A43" t="s">
        <v>2541</v>
      </c>
      <c r="B43" t="s">
        <v>9</v>
      </c>
      <c r="C43">
        <v>19</v>
      </c>
      <c r="D43">
        <v>4</v>
      </c>
      <c r="E43" s="9">
        <v>1</v>
      </c>
      <c r="G43" t="b">
        <f>IF(COUNTIFS('Master Field Index'!$A:$A,TRIM($A43))&gt;0,TRUE,FALSE)</f>
        <v>1</v>
      </c>
    </row>
    <row r="44" spans="1:7" x14ac:dyDescent="0.3">
      <c r="A44" t="s">
        <v>2529</v>
      </c>
      <c r="B44" t="s">
        <v>354</v>
      </c>
      <c r="C44">
        <v>4</v>
      </c>
      <c r="D44">
        <v>0</v>
      </c>
      <c r="E44" s="9">
        <v>1</v>
      </c>
      <c r="G44" t="b">
        <f>IF(COUNTIFS('Master Field Index'!$A:$A,TRIM($A44))&gt;0,TRUE,FALSE)</f>
        <v>1</v>
      </c>
    </row>
    <row r="45" spans="1:7" x14ac:dyDescent="0.3">
      <c r="A45" t="s">
        <v>2528</v>
      </c>
      <c r="B45" t="s">
        <v>354</v>
      </c>
      <c r="C45">
        <v>4</v>
      </c>
      <c r="D45">
        <v>0</v>
      </c>
      <c r="E45" s="9">
        <v>1</v>
      </c>
      <c r="G45" t="b">
        <f>IF(COUNTIFS('Master Field Index'!$A:$A,TRIM($A45))&gt;0,TRUE,FALSE)</f>
        <v>1</v>
      </c>
    </row>
    <row r="46" spans="1:7" x14ac:dyDescent="0.3">
      <c r="A46" t="s">
        <v>2532</v>
      </c>
      <c r="B46" t="s">
        <v>354</v>
      </c>
      <c r="C46">
        <v>4</v>
      </c>
      <c r="D46">
        <v>0</v>
      </c>
      <c r="E46" s="9">
        <v>2</v>
      </c>
      <c r="G46" t="b">
        <f>IF(COUNTIFS('Master Field Index'!$A:$A,TRIM($A46))&gt;0,TRUE,FALSE)</f>
        <v>1</v>
      </c>
    </row>
    <row r="47" spans="1:7" x14ac:dyDescent="0.3">
      <c r="A47" t="s">
        <v>2506</v>
      </c>
      <c r="B47" t="s">
        <v>359</v>
      </c>
      <c r="C47">
        <v>40</v>
      </c>
      <c r="D47">
        <v>0</v>
      </c>
      <c r="E47" s="9">
        <v>5</v>
      </c>
      <c r="G47" t="b">
        <f>IF(COUNTIFS('Master Field Index'!$A:$A,TRIM($A47))&gt;0,TRUE,FALSE)</f>
        <v>1</v>
      </c>
    </row>
    <row r="48" spans="1:7" x14ac:dyDescent="0.3">
      <c r="A48" t="s">
        <v>2522</v>
      </c>
      <c r="B48" t="s">
        <v>359</v>
      </c>
      <c r="C48">
        <v>24</v>
      </c>
      <c r="D48">
        <v>0</v>
      </c>
      <c r="E48" s="9">
        <v>1</v>
      </c>
      <c r="G48" t="b">
        <f>IF(COUNTIFS('Master Field Index'!$A:$A,TRIM($A48))&gt;0,TRUE,FALSE)</f>
        <v>1</v>
      </c>
    </row>
    <row r="49" spans="1:7" x14ac:dyDescent="0.3">
      <c r="A49" t="s">
        <v>2509</v>
      </c>
      <c r="B49" t="s">
        <v>359</v>
      </c>
      <c r="C49">
        <v>1</v>
      </c>
      <c r="D49">
        <v>0</v>
      </c>
      <c r="E49" s="9">
        <v>5</v>
      </c>
      <c r="G49" t="b">
        <f>IF(COUNTIFS('Master Field Index'!$A:$A,TRIM($A49))&gt;0,TRUE,FALSE)</f>
        <v>1</v>
      </c>
    </row>
    <row r="50" spans="1:7" x14ac:dyDescent="0.3">
      <c r="A50" t="s">
        <v>2501</v>
      </c>
      <c r="B50" t="s">
        <v>359</v>
      </c>
      <c r="C50">
        <v>9</v>
      </c>
      <c r="D50">
        <v>0</v>
      </c>
      <c r="E50" s="9">
        <v>5</v>
      </c>
      <c r="G50" t="b">
        <f>IF(COUNTIFS('Master Field Index'!$A:$A,TRIM($A50))&gt;0,TRUE,FALSE)</f>
        <v>1</v>
      </c>
    </row>
    <row r="51" spans="1:7" x14ac:dyDescent="0.3">
      <c r="A51" t="s">
        <v>682</v>
      </c>
      <c r="B51" t="s">
        <v>354</v>
      </c>
      <c r="C51">
        <v>4</v>
      </c>
      <c r="D51">
        <v>0</v>
      </c>
      <c r="E51" s="9">
        <v>1</v>
      </c>
      <c r="G51" t="b">
        <f>IF(COUNTIFS('Master Field Index'!$A:$A,TRIM($A51))&gt;0,TRUE,FALSE)</f>
        <v>1</v>
      </c>
    </row>
    <row r="52" spans="1:7" x14ac:dyDescent="0.3">
      <c r="A52" t="s">
        <v>2596</v>
      </c>
      <c r="B52" t="s">
        <v>6</v>
      </c>
      <c r="C52">
        <v>1</v>
      </c>
      <c r="D52">
        <v>0</v>
      </c>
      <c r="E52" s="9">
        <v>1</v>
      </c>
      <c r="G52" t="b">
        <f>IF(COUNTIFS('Master Field Index'!$A:$A,TRIM($A52))&gt;0,TRUE,FALSE)</f>
        <v>1</v>
      </c>
    </row>
    <row r="53" spans="1:7" x14ac:dyDescent="0.3">
      <c r="A53" t="s">
        <v>2526</v>
      </c>
      <c r="B53" t="s">
        <v>359</v>
      </c>
      <c r="C53">
        <v>2</v>
      </c>
      <c r="D53">
        <v>0</v>
      </c>
      <c r="E53" s="9">
        <v>1</v>
      </c>
      <c r="G53" t="b">
        <f>IF(COUNTIFS('Master Field Index'!$A:$A,TRIM($A53))&gt;0,TRUE,FALSE)</f>
        <v>1</v>
      </c>
    </row>
    <row r="54" spans="1:7" x14ac:dyDescent="0.3">
      <c r="A54" t="s">
        <v>2521</v>
      </c>
      <c r="B54" t="s">
        <v>359</v>
      </c>
      <c r="C54">
        <v>2</v>
      </c>
      <c r="D54">
        <v>0</v>
      </c>
      <c r="E54" s="9">
        <v>1</v>
      </c>
      <c r="G54" t="b">
        <f>IF(COUNTIFS('Master Field Index'!$A:$A,TRIM($A54))&gt;0,TRUE,FALSE)</f>
        <v>1</v>
      </c>
    </row>
    <row r="55" spans="1:7" x14ac:dyDescent="0.3">
      <c r="A55" t="s">
        <v>2048</v>
      </c>
      <c r="B55" t="s">
        <v>359</v>
      </c>
      <c r="C55">
        <v>8</v>
      </c>
      <c r="D55">
        <v>0</v>
      </c>
      <c r="E55" s="9">
        <v>1</v>
      </c>
      <c r="G55" t="b">
        <f>IF(COUNTIFS('Master Field Index'!$A:$A,TRIM($A55))&gt;0,TRUE,FALSE)</f>
        <v>1</v>
      </c>
    </row>
    <row r="56" spans="1:7" x14ac:dyDescent="0.3">
      <c r="A56" t="s">
        <v>2059</v>
      </c>
      <c r="B56" t="s">
        <v>9</v>
      </c>
      <c r="C56">
        <v>12</v>
      </c>
      <c r="D56">
        <v>2</v>
      </c>
      <c r="E56" s="9">
        <v>1</v>
      </c>
      <c r="G56" t="b">
        <f>IF(COUNTIFS('Master Field Index'!$A:$A,TRIM($A56))&gt;0,TRUE,FALSE)</f>
        <v>1</v>
      </c>
    </row>
    <row r="57" spans="1:7" x14ac:dyDescent="0.3">
      <c r="A57" t="s">
        <v>2520</v>
      </c>
      <c r="B57" t="s">
        <v>354</v>
      </c>
      <c r="C57">
        <v>4</v>
      </c>
      <c r="D57">
        <v>0</v>
      </c>
      <c r="E57" s="9">
        <v>1</v>
      </c>
      <c r="G57" t="b">
        <f>IF(COUNTIFS('Master Field Index'!$A:$A,TRIM($A57))&gt;0,TRUE,FALSE)</f>
        <v>1</v>
      </c>
    </row>
    <row r="58" spans="1:7" x14ac:dyDescent="0.3">
      <c r="A58" t="s">
        <v>2544</v>
      </c>
      <c r="B58" t="s">
        <v>9</v>
      </c>
      <c r="C58">
        <v>19</v>
      </c>
      <c r="D58">
        <v>4</v>
      </c>
      <c r="E58" s="9">
        <v>1</v>
      </c>
      <c r="G58" t="b">
        <f>IF(COUNTIFS('Master Field Index'!$A:$A,TRIM($A58))&gt;0,TRUE,FALSE)</f>
        <v>1</v>
      </c>
    </row>
    <row r="59" spans="1:7" x14ac:dyDescent="0.3">
      <c r="A59" t="s">
        <v>2061</v>
      </c>
      <c r="B59" t="s">
        <v>9</v>
      </c>
      <c r="C59">
        <v>12</v>
      </c>
      <c r="D59">
        <v>2</v>
      </c>
      <c r="E59" s="9">
        <v>1</v>
      </c>
      <c r="G59" t="b">
        <f>IF(COUNTIFS('Master Field Index'!$A:$A,TRIM($A59))&gt;0,TRUE,FALSE)</f>
        <v>1</v>
      </c>
    </row>
    <row r="60" spans="1:7" x14ac:dyDescent="0.3">
      <c r="A60" t="s">
        <v>37</v>
      </c>
      <c r="B60" t="s">
        <v>332</v>
      </c>
      <c r="C60">
        <v>4</v>
      </c>
      <c r="D60">
        <v>0</v>
      </c>
      <c r="E60" s="9">
        <v>3</v>
      </c>
      <c r="G60" t="b">
        <f>IF(COUNTIFS('Master Field Index'!$A:$A,TRIM($A60))&gt;0,TRUE,FALSE)</f>
        <v>1</v>
      </c>
    </row>
    <row r="61" spans="1:7" x14ac:dyDescent="0.3">
      <c r="A61" t="s">
        <v>693</v>
      </c>
      <c r="B61" t="s">
        <v>6</v>
      </c>
      <c r="C61">
        <v>6</v>
      </c>
      <c r="D61">
        <v>0</v>
      </c>
      <c r="E61" s="9">
        <v>2</v>
      </c>
      <c r="G61" t="b">
        <f>IF(COUNTIFS('Master Field Index'!$A:$A,TRIM($A61))&gt;0,TRUE,FALSE)</f>
        <v>1</v>
      </c>
    </row>
    <row r="62" spans="1:7" x14ac:dyDescent="0.3">
      <c r="A62" t="s">
        <v>2499</v>
      </c>
      <c r="B62" t="s">
        <v>359</v>
      </c>
      <c r="C62">
        <v>6</v>
      </c>
      <c r="D62">
        <v>0</v>
      </c>
      <c r="E62" s="9">
        <v>5</v>
      </c>
      <c r="G62" t="b">
        <f>IF(COUNTIFS('Master Field Index'!$A:$A,TRIM($A62))&gt;0,TRUE,FALSE)</f>
        <v>1</v>
      </c>
    </row>
    <row r="63" spans="1:7" x14ac:dyDescent="0.3">
      <c r="A63" t="s">
        <v>2171</v>
      </c>
      <c r="B63" t="s">
        <v>329</v>
      </c>
      <c r="C63">
        <v>10</v>
      </c>
      <c r="D63">
        <v>6</v>
      </c>
      <c r="E63" s="9">
        <v>1</v>
      </c>
      <c r="G63" t="b">
        <f>IF(COUNTIFS('Master Field Index'!$A:$A,TRIM($A63))&gt;0,TRUE,FALSE)</f>
        <v>1</v>
      </c>
    </row>
    <row r="64" spans="1:7" x14ac:dyDescent="0.3">
      <c r="A64" t="s">
        <v>2176</v>
      </c>
      <c r="B64" t="s">
        <v>329</v>
      </c>
      <c r="C64">
        <v>10</v>
      </c>
      <c r="D64">
        <v>6</v>
      </c>
      <c r="E64" s="9">
        <v>1</v>
      </c>
      <c r="G64" t="b">
        <f>IF(COUNTIFS('Master Field Index'!$A:$A,TRIM($A64))&gt;0,TRUE,FALSE)</f>
        <v>1</v>
      </c>
    </row>
    <row r="65" spans="1:7" x14ac:dyDescent="0.3">
      <c r="A65" t="s">
        <v>2168</v>
      </c>
      <c r="B65" t="s">
        <v>359</v>
      </c>
      <c r="C65">
        <v>255</v>
      </c>
      <c r="D65">
        <v>0</v>
      </c>
      <c r="E65" s="9">
        <v>1</v>
      </c>
      <c r="G65" t="b">
        <f>IF(COUNTIFS('Master Field Index'!$A:$A,TRIM($A65))&gt;0,TRUE,FALSE)</f>
        <v>1</v>
      </c>
    </row>
    <row r="66" spans="1:7" x14ac:dyDescent="0.3">
      <c r="A66" t="s">
        <v>2017</v>
      </c>
      <c r="B66" t="s">
        <v>359</v>
      </c>
      <c r="C66">
        <v>10</v>
      </c>
      <c r="D66">
        <v>0</v>
      </c>
      <c r="E66" s="9">
        <v>3</v>
      </c>
      <c r="G66" t="b">
        <f>IF(COUNTIFS('Master Field Index'!$A:$A,TRIM($A66))&gt;0,TRUE,FALSE)</f>
        <v>1</v>
      </c>
    </row>
    <row r="67" spans="1:7" x14ac:dyDescent="0.3">
      <c r="A67" t="s">
        <v>2533</v>
      </c>
      <c r="B67" t="s">
        <v>359</v>
      </c>
      <c r="C67">
        <v>10</v>
      </c>
      <c r="D67">
        <v>0</v>
      </c>
      <c r="E67" s="9">
        <v>3</v>
      </c>
      <c r="G67" t="b">
        <f>IF(COUNTIFS('Master Field Index'!$A:$A,TRIM($A67))&gt;0,TRUE,FALSE)</f>
        <v>1</v>
      </c>
    </row>
    <row r="68" spans="1:7" x14ac:dyDescent="0.3">
      <c r="A68" t="s">
        <v>2534</v>
      </c>
      <c r="B68" t="s">
        <v>329</v>
      </c>
      <c r="C68">
        <v>10</v>
      </c>
      <c r="D68">
        <v>6</v>
      </c>
      <c r="E68" s="9">
        <v>1</v>
      </c>
      <c r="G68" t="b">
        <f>IF(COUNTIFS('Master Field Index'!$A:$A,TRIM($A68))&gt;0,TRUE,FALSE)</f>
        <v>0</v>
      </c>
    </row>
    <row r="69" spans="1:7" x14ac:dyDescent="0.3">
      <c r="A69" t="s">
        <v>2535</v>
      </c>
      <c r="B69" t="s">
        <v>329</v>
      </c>
      <c r="C69">
        <v>10</v>
      </c>
      <c r="D69">
        <v>6</v>
      </c>
      <c r="E69" s="9">
        <v>1</v>
      </c>
      <c r="G69" t="b">
        <f>IF(COUNTIFS('Master Field Index'!$A:$A,TRIM($A69))&gt;0,TRUE,FALSE)</f>
        <v>0</v>
      </c>
    </row>
    <row r="70" spans="1:7" x14ac:dyDescent="0.3">
      <c r="A70" t="s">
        <v>2536</v>
      </c>
      <c r="B70" t="s">
        <v>6</v>
      </c>
      <c r="C70">
        <v>1</v>
      </c>
      <c r="D70">
        <v>0</v>
      </c>
      <c r="E70" s="9">
        <v>1</v>
      </c>
      <c r="G70" t="b">
        <f>IF(COUNTIFS('Master Field Index'!$A:$A,TRIM($A70))&gt;0,TRUE,FALSE)</f>
        <v>0</v>
      </c>
    </row>
    <row r="71" spans="1:7" x14ac:dyDescent="0.3">
      <c r="A71" t="s">
        <v>2170</v>
      </c>
      <c r="B71" t="s">
        <v>9</v>
      </c>
      <c r="C71">
        <v>19</v>
      </c>
      <c r="D71">
        <v>4</v>
      </c>
      <c r="E71" s="9">
        <v>1</v>
      </c>
      <c r="G71" t="b">
        <f>IF(COUNTIFS('Master Field Index'!$A:$A,TRIM($A71))&gt;0,TRUE,FALSE)</f>
        <v>1</v>
      </c>
    </row>
    <row r="72" spans="1:7" x14ac:dyDescent="0.3">
      <c r="A72" t="s">
        <v>2169</v>
      </c>
      <c r="B72" t="s">
        <v>9</v>
      </c>
      <c r="C72">
        <v>19</v>
      </c>
      <c r="D72">
        <v>4</v>
      </c>
      <c r="E72" s="9">
        <v>1</v>
      </c>
      <c r="G72" t="b">
        <f>IF(COUNTIFS('Master Field Index'!$A:$A,TRIM($A72))&gt;0,TRUE,FALSE)</f>
        <v>1</v>
      </c>
    </row>
    <row r="73" spans="1:7" x14ac:dyDescent="0.3">
      <c r="A73" t="s">
        <v>2172</v>
      </c>
      <c r="B73" t="s">
        <v>9</v>
      </c>
      <c r="C73">
        <v>6</v>
      </c>
      <c r="D73">
        <v>0</v>
      </c>
      <c r="E73" s="9">
        <v>1</v>
      </c>
      <c r="G73" t="b">
        <f>IF(COUNTIFS('Master Field Index'!$A:$A,TRIM($A73))&gt;0,TRUE,FALSE)</f>
        <v>1</v>
      </c>
    </row>
    <row r="74" spans="1:7" x14ac:dyDescent="0.3">
      <c r="A74" t="s">
        <v>2173</v>
      </c>
      <c r="B74" t="s">
        <v>9</v>
      </c>
      <c r="C74">
        <v>6</v>
      </c>
      <c r="D74">
        <v>0</v>
      </c>
      <c r="E74" s="9">
        <v>1</v>
      </c>
      <c r="G74" t="b">
        <f>IF(COUNTIFS('Master Field Index'!$A:$A,TRIM($A74))&gt;0,TRUE,FALSE)</f>
        <v>1</v>
      </c>
    </row>
    <row r="75" spans="1:7" x14ac:dyDescent="0.3">
      <c r="A75" t="s">
        <v>2174</v>
      </c>
      <c r="B75" t="s">
        <v>9</v>
      </c>
      <c r="C75">
        <v>6</v>
      </c>
      <c r="D75">
        <v>0</v>
      </c>
      <c r="E75" s="9">
        <v>1</v>
      </c>
      <c r="G75" t="b">
        <f>IF(COUNTIFS('Master Field Index'!$A:$A,TRIM($A75))&gt;0,TRUE,FALSE)</f>
        <v>1</v>
      </c>
    </row>
    <row r="76" spans="1:7" x14ac:dyDescent="0.3">
      <c r="A76" t="s">
        <v>2054</v>
      </c>
      <c r="B76" t="s">
        <v>9</v>
      </c>
      <c r="C76">
        <v>12</v>
      </c>
      <c r="D76">
        <v>2</v>
      </c>
      <c r="E76" s="9">
        <v>1</v>
      </c>
      <c r="G76" t="b">
        <f>IF(COUNTIFS('Master Field Index'!$A:$A,TRIM($A76))&gt;0,TRUE,FALSE)</f>
        <v>1</v>
      </c>
    </row>
    <row r="77" spans="1:7" x14ac:dyDescent="0.3">
      <c r="A77" t="s">
        <v>1458</v>
      </c>
      <c r="B77" t="s">
        <v>354</v>
      </c>
      <c r="C77">
        <v>4</v>
      </c>
      <c r="D77">
        <v>0</v>
      </c>
      <c r="E77" s="9">
        <v>3</v>
      </c>
      <c r="G77" t="b">
        <f>IF(COUNTIFS('Master Field Index'!$A:$A,TRIM($A77))&gt;0,TRUE,FALSE)</f>
        <v>1</v>
      </c>
    </row>
    <row r="78" spans="1:7" x14ac:dyDescent="0.3">
      <c r="A78" t="s">
        <v>1299</v>
      </c>
      <c r="B78" t="s">
        <v>354</v>
      </c>
      <c r="C78">
        <v>4</v>
      </c>
      <c r="D78">
        <v>0</v>
      </c>
      <c r="E78" s="9">
        <v>9</v>
      </c>
      <c r="G78" t="b">
        <f>IF(COUNTIFS('Master Field Index'!$A:$A,TRIM($A78))&gt;0,TRUE,FALSE)</f>
        <v>1</v>
      </c>
    </row>
    <row r="79" spans="1:7" x14ac:dyDescent="0.3">
      <c r="A79" t="s">
        <v>2527</v>
      </c>
      <c r="B79" t="s">
        <v>354</v>
      </c>
      <c r="C79">
        <v>4</v>
      </c>
      <c r="D79">
        <v>0</v>
      </c>
      <c r="E79" s="9">
        <v>1</v>
      </c>
      <c r="G79" t="b">
        <f>IF(COUNTIFS('Master Field Index'!$A:$A,TRIM($A79))&gt;0,TRUE,FALSE)</f>
        <v>1</v>
      </c>
    </row>
    <row r="80" spans="1:7" x14ac:dyDescent="0.3">
      <c r="A80" t="s">
        <v>2060</v>
      </c>
      <c r="B80" t="s">
        <v>9</v>
      </c>
      <c r="C80">
        <v>12</v>
      </c>
      <c r="D80">
        <v>2</v>
      </c>
      <c r="E80" s="9">
        <v>1</v>
      </c>
      <c r="G80" t="b">
        <f>IF(COUNTIFS('Master Field Index'!$A:$A,TRIM($A80))&gt;0,TRUE,FALSE)</f>
        <v>1</v>
      </c>
    </row>
    <row r="81" spans="1:7" x14ac:dyDescent="0.3">
      <c r="A81" t="s">
        <v>2553</v>
      </c>
      <c r="B81" t="s">
        <v>359</v>
      </c>
      <c r="C81">
        <v>26</v>
      </c>
      <c r="D81">
        <v>0</v>
      </c>
      <c r="E81" s="9">
        <v>1</v>
      </c>
      <c r="G81" t="b">
        <f>IF(COUNTIFS('Master Field Index'!$A:$A,TRIM($A81))&gt;0,TRUE,FALSE)</f>
        <v>1</v>
      </c>
    </row>
    <row r="82" spans="1:7" x14ac:dyDescent="0.3">
      <c r="A82" t="s">
        <v>2543</v>
      </c>
      <c r="B82" t="s">
        <v>9</v>
      </c>
      <c r="C82">
        <v>4</v>
      </c>
      <c r="D82">
        <v>0</v>
      </c>
      <c r="E82" s="9">
        <v>1</v>
      </c>
      <c r="G82" t="b">
        <f>IF(COUNTIFS('Master Field Index'!$A:$A,TRIM($A82))&gt;0,TRUE,FALSE)</f>
        <v>1</v>
      </c>
    </row>
    <row r="83" spans="1:7" x14ac:dyDescent="0.3">
      <c r="A83" t="s">
        <v>2560</v>
      </c>
      <c r="B83" t="s">
        <v>9</v>
      </c>
      <c r="C83">
        <v>19</v>
      </c>
      <c r="D83">
        <v>4</v>
      </c>
      <c r="E83" s="9">
        <v>1</v>
      </c>
      <c r="G83" t="b">
        <f>IF(COUNTIFS('Master Field Index'!$A:$A,TRIM($A83))&gt;0,TRUE,FALSE)</f>
        <v>1</v>
      </c>
    </row>
    <row r="84" spans="1:7" x14ac:dyDescent="0.3">
      <c r="A84" t="s">
        <v>2561</v>
      </c>
      <c r="B84" t="s">
        <v>6</v>
      </c>
      <c r="C84">
        <v>1</v>
      </c>
      <c r="D84">
        <v>0</v>
      </c>
      <c r="E84" s="9">
        <v>1</v>
      </c>
      <c r="G84" t="b">
        <f>IF(COUNTIFS('Master Field Index'!$A:$A,TRIM($A84))&gt;0,TRUE,FALSE)</f>
        <v>1</v>
      </c>
    </row>
    <row r="85" spans="1:7" x14ac:dyDescent="0.3">
      <c r="A85" t="s">
        <v>2513</v>
      </c>
      <c r="B85" t="s">
        <v>359</v>
      </c>
      <c r="C85">
        <v>6</v>
      </c>
      <c r="D85">
        <v>0</v>
      </c>
      <c r="E85" s="9">
        <v>2</v>
      </c>
      <c r="G85" t="b">
        <f>IF(COUNTIFS('Master Field Index'!$A:$A,TRIM($A85))&gt;0,TRUE,FALSE)</f>
        <v>1</v>
      </c>
    </row>
    <row r="86" spans="1:7" x14ac:dyDescent="0.3">
      <c r="A86" t="s">
        <v>2500</v>
      </c>
      <c r="B86" t="s">
        <v>359</v>
      </c>
      <c r="C86">
        <v>6</v>
      </c>
      <c r="D86">
        <v>0</v>
      </c>
      <c r="E86" s="9">
        <v>5</v>
      </c>
      <c r="G86" t="b">
        <f>IF(COUNTIFS('Master Field Index'!$A:$A,TRIM($A86))&gt;0,TRUE,FALSE)</f>
        <v>1</v>
      </c>
    </row>
    <row r="87" spans="1:7" x14ac:dyDescent="0.3">
      <c r="A87" t="s">
        <v>2562</v>
      </c>
      <c r="B87" t="s">
        <v>2680</v>
      </c>
      <c r="C87" t="s">
        <v>2680</v>
      </c>
      <c r="D87" t="s">
        <v>2680</v>
      </c>
      <c r="E87" s="9">
        <v>1</v>
      </c>
      <c r="G87" t="b">
        <f>IF(COUNTIFS('Master Field Index'!$A:$A,TRIM($A87))&gt;0,TRUE,FALSE)</f>
        <v>1</v>
      </c>
    </row>
    <row r="88" spans="1:7" x14ac:dyDescent="0.3">
      <c r="A88" t="s">
        <v>2523</v>
      </c>
      <c r="B88" t="s">
        <v>359</v>
      </c>
      <c r="C88">
        <v>6</v>
      </c>
      <c r="D88">
        <v>0</v>
      </c>
      <c r="E88" s="9">
        <v>1</v>
      </c>
      <c r="G88" t="b">
        <f>IF(COUNTIFS('Master Field Index'!$A:$A,TRIM($A88))&gt;0,TRUE,FALSE)</f>
        <v>1</v>
      </c>
    </row>
    <row r="89" spans="1:7" x14ac:dyDescent="0.3">
      <c r="A89" t="s">
        <v>2593</v>
      </c>
      <c r="B89" t="s">
        <v>2680</v>
      </c>
      <c r="C89" t="s">
        <v>2680</v>
      </c>
      <c r="D89" t="s">
        <v>2680</v>
      </c>
      <c r="E89" s="9">
        <v>1</v>
      </c>
      <c r="G89" t="b">
        <f>IF(COUNTIFS('Master Field Index'!$A:$A,TRIM($A89))&gt;0,TRUE,FALSE)</f>
        <v>1</v>
      </c>
    </row>
    <row r="90" spans="1:7" x14ac:dyDescent="0.3">
      <c r="A90" t="s">
        <v>2563</v>
      </c>
      <c r="B90" t="s">
        <v>9</v>
      </c>
      <c r="C90">
        <v>19</v>
      </c>
      <c r="D90">
        <v>4</v>
      </c>
      <c r="E90" s="9">
        <v>1</v>
      </c>
      <c r="G90" t="b">
        <f>IF(COUNTIFS('Master Field Index'!$A:$A,TRIM($A90))&gt;0,TRUE,FALSE)</f>
        <v>1</v>
      </c>
    </row>
    <row r="91" spans="1:7" x14ac:dyDescent="0.3">
      <c r="A91" t="s">
        <v>2020</v>
      </c>
      <c r="B91" t="s">
        <v>359</v>
      </c>
      <c r="C91">
        <v>3</v>
      </c>
      <c r="D91">
        <v>0</v>
      </c>
      <c r="E91" s="9">
        <v>2</v>
      </c>
      <c r="G91" t="b">
        <f>IF(COUNTIFS('Master Field Index'!$A:$A,TRIM($A91))&gt;0,TRUE,FALSE)</f>
        <v>1</v>
      </c>
    </row>
    <row r="92" spans="1:7" x14ac:dyDescent="0.3">
      <c r="A92" t="s">
        <v>2554</v>
      </c>
      <c r="B92" t="s">
        <v>359</v>
      </c>
      <c r="C92">
        <v>3</v>
      </c>
      <c r="D92">
        <v>0</v>
      </c>
      <c r="E92" s="9">
        <v>2</v>
      </c>
      <c r="G92" t="b">
        <f>IF(COUNTIFS('Master Field Index'!$A:$A,TRIM($A92))&gt;0,TRUE,FALSE)</f>
        <v>1</v>
      </c>
    </row>
    <row r="93" spans="1:7" x14ac:dyDescent="0.3">
      <c r="A93" t="s">
        <v>1296</v>
      </c>
      <c r="B93" t="s">
        <v>6</v>
      </c>
      <c r="C93">
        <v>1</v>
      </c>
      <c r="D93">
        <v>0</v>
      </c>
      <c r="E93" s="9">
        <v>1</v>
      </c>
      <c r="G93" t="b">
        <f>IF(COUNTIFS('Master Field Index'!$A:$A,TRIM($A93))&gt;0,TRUE,FALSE)</f>
        <v>1</v>
      </c>
    </row>
    <row r="94" spans="1:7" x14ac:dyDescent="0.3">
      <c r="A94" t="s">
        <v>2505</v>
      </c>
      <c r="B94" t="s">
        <v>359</v>
      </c>
      <c r="C94">
        <v>26</v>
      </c>
      <c r="D94">
        <v>0</v>
      </c>
      <c r="E94" s="9">
        <v>5</v>
      </c>
      <c r="G94" t="b">
        <f>IF(COUNTIFS('Master Field Index'!$A:$A,TRIM($A94))&gt;0,TRUE,FALSE)</f>
        <v>1</v>
      </c>
    </row>
    <row r="95" spans="1:7" x14ac:dyDescent="0.3">
      <c r="A95" t="s">
        <v>2496</v>
      </c>
      <c r="B95" t="s">
        <v>359</v>
      </c>
      <c r="C95">
        <v>60</v>
      </c>
      <c r="D95">
        <v>0</v>
      </c>
      <c r="E95" s="9">
        <v>5</v>
      </c>
      <c r="G95" t="b">
        <f>IF(COUNTIFS('Master Field Index'!$A:$A,TRIM($A95))&gt;0,TRUE,FALSE)</f>
        <v>1</v>
      </c>
    </row>
    <row r="96" spans="1:7" x14ac:dyDescent="0.3">
      <c r="A96" t="s">
        <v>273</v>
      </c>
      <c r="B96" t="s">
        <v>359</v>
      </c>
      <c r="C96">
        <v>60</v>
      </c>
      <c r="D96">
        <v>0</v>
      </c>
      <c r="E96" s="9">
        <v>1</v>
      </c>
      <c r="G96" t="b">
        <f>IF(COUNTIFS('Master Field Index'!$A:$A,TRIM($A96))&gt;0,TRUE,FALSE)</f>
        <v>1</v>
      </c>
    </row>
    <row r="97" spans="1:7" x14ac:dyDescent="0.3">
      <c r="A97" t="s">
        <v>2566</v>
      </c>
      <c r="B97" t="s">
        <v>9</v>
      </c>
      <c r="C97">
        <v>19</v>
      </c>
      <c r="D97">
        <v>4</v>
      </c>
      <c r="E97" s="9">
        <v>1</v>
      </c>
      <c r="G97" t="b">
        <f>IF(COUNTIFS('Master Field Index'!$A:$A,TRIM($A97))&gt;0,TRUE,FALSE)</f>
        <v>1</v>
      </c>
    </row>
    <row r="98" spans="1:7" x14ac:dyDescent="0.3">
      <c r="A98" t="s">
        <v>2046</v>
      </c>
      <c r="B98" t="s">
        <v>6</v>
      </c>
      <c r="C98">
        <v>1</v>
      </c>
      <c r="D98">
        <v>0</v>
      </c>
      <c r="E98" s="9">
        <v>1</v>
      </c>
      <c r="G98" t="b">
        <f>IF(COUNTIFS('Master Field Index'!$A:$A,TRIM($A98))&gt;0,TRUE,FALSE)</f>
        <v>1</v>
      </c>
    </row>
    <row r="99" spans="1:7" x14ac:dyDescent="0.3">
      <c r="A99" t="s">
        <v>2057</v>
      </c>
      <c r="B99" t="s">
        <v>9</v>
      </c>
      <c r="C99">
        <v>12</v>
      </c>
      <c r="D99">
        <v>2</v>
      </c>
      <c r="E99" s="9">
        <v>1</v>
      </c>
      <c r="G99" t="b">
        <f>IF(COUNTIFS('Master Field Index'!$A:$A,TRIM($A99))&gt;0,TRUE,FALSE)</f>
        <v>1</v>
      </c>
    </row>
    <row r="100" spans="1:7" x14ac:dyDescent="0.3">
      <c r="A100" t="s">
        <v>2542</v>
      </c>
      <c r="B100" t="s">
        <v>354</v>
      </c>
      <c r="C100">
        <v>4</v>
      </c>
      <c r="D100">
        <v>0</v>
      </c>
      <c r="E100" s="9">
        <v>1</v>
      </c>
      <c r="G100" t="b">
        <f>IF(COUNTIFS('Master Field Index'!$A:$A,TRIM($A100))&gt;0,TRUE,FALSE)</f>
        <v>1</v>
      </c>
    </row>
    <row r="101" spans="1:7" x14ac:dyDescent="0.3">
      <c r="A101" t="s">
        <v>43</v>
      </c>
      <c r="B101" t="s">
        <v>6</v>
      </c>
      <c r="C101">
        <v>6</v>
      </c>
      <c r="D101">
        <v>0</v>
      </c>
      <c r="E101" s="9">
        <v>1</v>
      </c>
      <c r="G101" t="b">
        <f>IF(COUNTIFS('Master Field Index'!$A:$A,TRIM($A101))&gt;0,TRUE,FALSE)</f>
        <v>1</v>
      </c>
    </row>
    <row r="102" spans="1:7" x14ac:dyDescent="0.3">
      <c r="A102" t="s">
        <v>2516</v>
      </c>
      <c r="B102" t="s">
        <v>359</v>
      </c>
      <c r="C102">
        <v>6</v>
      </c>
      <c r="D102">
        <v>0</v>
      </c>
      <c r="E102" s="9">
        <v>2</v>
      </c>
      <c r="G102" t="b">
        <f>IF(COUNTIFS('Master Field Index'!$A:$A,TRIM($A102))&gt;0,TRUE,FALSE)</f>
        <v>1</v>
      </c>
    </row>
    <row r="103" spans="1:7" x14ac:dyDescent="0.3">
      <c r="A103" t="s">
        <v>2531</v>
      </c>
      <c r="B103" t="s">
        <v>359</v>
      </c>
      <c r="C103">
        <v>60</v>
      </c>
      <c r="D103">
        <v>0</v>
      </c>
      <c r="E103" s="9">
        <v>1</v>
      </c>
      <c r="G103" t="b">
        <f>IF(COUNTIFS('Master Field Index'!$A:$A,TRIM($A103))&gt;0,TRUE,FALSE)</f>
        <v>1</v>
      </c>
    </row>
    <row r="104" spans="1:7" x14ac:dyDescent="0.3">
      <c r="A104" t="s">
        <v>2550</v>
      </c>
      <c r="B104" t="s">
        <v>359</v>
      </c>
      <c r="C104">
        <v>9</v>
      </c>
      <c r="D104">
        <v>0</v>
      </c>
      <c r="E104" s="9">
        <v>1</v>
      </c>
      <c r="G104" t="b">
        <f>IF(COUNTIFS('Master Field Index'!$A:$A,TRIM($A104))&gt;0,TRUE,FALSE)</f>
        <v>1</v>
      </c>
    </row>
    <row r="105" spans="1:7" x14ac:dyDescent="0.3">
      <c r="A105" t="s">
        <v>2568</v>
      </c>
      <c r="B105" t="s">
        <v>9</v>
      </c>
      <c r="C105">
        <v>19</v>
      </c>
      <c r="D105">
        <v>4</v>
      </c>
      <c r="E105" s="9">
        <v>1</v>
      </c>
      <c r="G105" t="b">
        <f>IF(COUNTIFS('Master Field Index'!$A:$A,TRIM($A105))&gt;0,TRUE,FALSE)</f>
        <v>1</v>
      </c>
    </row>
    <row r="106" spans="1:7" x14ac:dyDescent="0.3">
      <c r="A106" t="s">
        <v>2569</v>
      </c>
      <c r="B106" t="s">
        <v>359</v>
      </c>
      <c r="C106">
        <v>3</v>
      </c>
      <c r="D106">
        <v>0</v>
      </c>
      <c r="E106" s="9">
        <v>1</v>
      </c>
      <c r="G106" t="b">
        <f>IF(COUNTIFS('Master Field Index'!$A:$A,TRIM($A106))&gt;0,TRUE,FALSE)</f>
        <v>1</v>
      </c>
    </row>
    <row r="107" spans="1:7" x14ac:dyDescent="0.3">
      <c r="A107" t="s">
        <v>2570</v>
      </c>
      <c r="B107" t="s">
        <v>2680</v>
      </c>
      <c r="C107" t="s">
        <v>2680</v>
      </c>
      <c r="D107" t="s">
        <v>2680</v>
      </c>
      <c r="E107" s="9">
        <v>1</v>
      </c>
      <c r="G107" t="b">
        <f>IF(COUNTIFS('Master Field Index'!$A:$A,TRIM($A107))&gt;0,TRUE,FALSE)</f>
        <v>1</v>
      </c>
    </row>
    <row r="108" spans="1:7" x14ac:dyDescent="0.3">
      <c r="A108" t="s">
        <v>2571</v>
      </c>
      <c r="B108" t="s">
        <v>9</v>
      </c>
      <c r="C108">
        <v>19</v>
      </c>
      <c r="D108">
        <v>4</v>
      </c>
      <c r="E108" s="9">
        <v>1</v>
      </c>
      <c r="G108" t="b">
        <f>IF(COUNTIFS('Master Field Index'!$A:$A,TRIM($A108))&gt;0,TRUE,FALSE)</f>
        <v>1</v>
      </c>
    </row>
    <row r="109" spans="1:7" x14ac:dyDescent="0.3">
      <c r="A109" t="s">
        <v>104</v>
      </c>
      <c r="B109" t="s">
        <v>6</v>
      </c>
      <c r="C109">
        <v>6</v>
      </c>
      <c r="D109">
        <v>0</v>
      </c>
      <c r="E109" s="9">
        <v>2</v>
      </c>
      <c r="G109" t="b">
        <f>IF(COUNTIFS('Master Field Index'!$A:$A,TRIM($A109))&gt;0,TRUE,FALSE)</f>
        <v>1</v>
      </c>
    </row>
    <row r="110" spans="1:7" x14ac:dyDescent="0.3">
      <c r="A110" t="s">
        <v>2180</v>
      </c>
      <c r="B110" t="s">
        <v>9</v>
      </c>
      <c r="C110">
        <v>19</v>
      </c>
      <c r="D110">
        <v>4</v>
      </c>
      <c r="E110" s="9">
        <v>1</v>
      </c>
      <c r="G110" t="b">
        <f>IF(COUNTIFS('Master Field Index'!$A:$A,TRIM($A110))&gt;0,TRUE,FALSE)</f>
        <v>1</v>
      </c>
    </row>
    <row r="111" spans="1:7" x14ac:dyDescent="0.3">
      <c r="A111" t="s">
        <v>2182</v>
      </c>
      <c r="B111" t="s">
        <v>354</v>
      </c>
      <c r="C111">
        <v>4</v>
      </c>
      <c r="D111">
        <v>0</v>
      </c>
      <c r="E111" s="9">
        <v>1</v>
      </c>
      <c r="G111" t="b">
        <f>IF(COUNTIFS('Master Field Index'!$A:$A,TRIM($A111))&gt;0,TRUE,FALSE)</f>
        <v>1</v>
      </c>
    </row>
    <row r="112" spans="1:7" x14ac:dyDescent="0.3">
      <c r="A112" t="s">
        <v>2179</v>
      </c>
      <c r="B112" t="s">
        <v>359</v>
      </c>
      <c r="C112">
        <v>8</v>
      </c>
      <c r="D112">
        <v>0</v>
      </c>
      <c r="E112" s="9">
        <v>1</v>
      </c>
      <c r="G112" t="b">
        <f>IF(COUNTIFS('Master Field Index'!$A:$A,TRIM($A112))&gt;0,TRUE,FALSE)</f>
        <v>1</v>
      </c>
    </row>
    <row r="113" spans="1:7" x14ac:dyDescent="0.3">
      <c r="A113" t="s">
        <v>2507</v>
      </c>
      <c r="B113" t="s">
        <v>9</v>
      </c>
      <c r="C113">
        <v>18</v>
      </c>
      <c r="D113">
        <v>0</v>
      </c>
      <c r="E113" s="9">
        <v>5</v>
      </c>
      <c r="G113" t="b">
        <f>IF(COUNTIFS('Master Field Index'!$A:$A,TRIM($A113))&gt;0,TRUE,FALSE)</f>
        <v>1</v>
      </c>
    </row>
    <row r="114" spans="1:7" x14ac:dyDescent="0.3">
      <c r="A114" t="s">
        <v>101</v>
      </c>
      <c r="B114" t="s">
        <v>6</v>
      </c>
      <c r="C114">
        <v>6</v>
      </c>
      <c r="D114">
        <v>0</v>
      </c>
      <c r="E114" s="9">
        <v>2</v>
      </c>
      <c r="G114" t="b">
        <f>IF(COUNTIFS('Master Field Index'!$A:$A,TRIM($A114))&gt;0,TRUE,FALSE)</f>
        <v>1</v>
      </c>
    </row>
    <row r="115" spans="1:7" x14ac:dyDescent="0.3">
      <c r="A115" t="s">
        <v>2510</v>
      </c>
      <c r="B115" t="s">
        <v>359</v>
      </c>
      <c r="C115">
        <v>17</v>
      </c>
      <c r="D115">
        <v>0</v>
      </c>
      <c r="E115" s="9">
        <v>5</v>
      </c>
      <c r="G115" t="b">
        <f>IF(COUNTIFS('Master Field Index'!$A:$A,TRIM($A115))&gt;0,TRUE,FALSE)</f>
        <v>1</v>
      </c>
    </row>
    <row r="116" spans="1:7" x14ac:dyDescent="0.3">
      <c r="A116" t="s">
        <v>2646</v>
      </c>
      <c r="B116" t="s">
        <v>6</v>
      </c>
      <c r="C116">
        <v>8</v>
      </c>
      <c r="D116">
        <v>0</v>
      </c>
      <c r="E116" s="9">
        <v>1</v>
      </c>
      <c r="G116" t="b">
        <f>IF(COUNTIFS('Master Field Index'!$A:$A,TRIM($A116))&gt;0,TRUE,FALSE)</f>
        <v>1</v>
      </c>
    </row>
    <row r="117" spans="1:7" x14ac:dyDescent="0.3">
      <c r="A117" t="s">
        <v>2643</v>
      </c>
      <c r="B117" t="s">
        <v>6</v>
      </c>
      <c r="C117">
        <v>55</v>
      </c>
      <c r="D117">
        <v>0</v>
      </c>
      <c r="E117" s="9">
        <v>1</v>
      </c>
      <c r="G117" t="b">
        <f>IF(COUNTIFS('Master Field Index'!$A:$A,TRIM($A117))&gt;0,TRUE,FALSE)</f>
        <v>1</v>
      </c>
    </row>
    <row r="118" spans="1:7" x14ac:dyDescent="0.3">
      <c r="A118" t="s">
        <v>2642</v>
      </c>
      <c r="B118" t="s">
        <v>6</v>
      </c>
      <c r="C118">
        <v>1</v>
      </c>
      <c r="D118">
        <v>0</v>
      </c>
      <c r="E118" s="9">
        <v>1</v>
      </c>
      <c r="G118" t="b">
        <f>IF(COUNTIFS('Master Field Index'!$A:$A,TRIM($A118))&gt;0,TRUE,FALSE)</f>
        <v>1</v>
      </c>
    </row>
    <row r="119" spans="1:7" x14ac:dyDescent="0.3">
      <c r="A119" t="s">
        <v>2644</v>
      </c>
      <c r="B119" t="s">
        <v>31</v>
      </c>
      <c r="C119">
        <v>2</v>
      </c>
      <c r="D119">
        <v>0</v>
      </c>
      <c r="E119" s="9">
        <v>1</v>
      </c>
      <c r="G119" t="b">
        <f>IF(COUNTIFS('Master Field Index'!$A:$A,TRIM($A119))&gt;0,TRUE,FALSE)</f>
        <v>1</v>
      </c>
    </row>
    <row r="120" spans="1:7" x14ac:dyDescent="0.3">
      <c r="A120" t="s">
        <v>2645</v>
      </c>
      <c r="B120" t="s">
        <v>6</v>
      </c>
      <c r="C120">
        <v>7</v>
      </c>
      <c r="D120">
        <v>0</v>
      </c>
      <c r="E120" s="9">
        <v>1</v>
      </c>
      <c r="G120" t="b">
        <f>IF(COUNTIFS('Master Field Index'!$A:$A,TRIM($A120))&gt;0,TRUE,FALSE)</f>
        <v>1</v>
      </c>
    </row>
    <row r="121" spans="1:7" x14ac:dyDescent="0.3">
      <c r="A121" t="s">
        <v>108</v>
      </c>
      <c r="B121" t="s">
        <v>6</v>
      </c>
      <c r="C121">
        <v>10</v>
      </c>
      <c r="D121">
        <v>0</v>
      </c>
      <c r="E121" s="9">
        <v>2</v>
      </c>
      <c r="G121" t="b">
        <f>IF(COUNTIFS('Master Field Index'!$A:$A,TRIM($A121))&gt;0,TRUE,FALSE)</f>
        <v>1</v>
      </c>
    </row>
    <row r="122" spans="1:7" x14ac:dyDescent="0.3">
      <c r="A122" t="s">
        <v>205</v>
      </c>
      <c r="B122" t="s">
        <v>354</v>
      </c>
      <c r="C122">
        <v>4</v>
      </c>
      <c r="D122">
        <v>0</v>
      </c>
      <c r="E122" s="9">
        <v>1</v>
      </c>
      <c r="G122" t="b">
        <f>IF(COUNTIFS('Master Field Index'!$A:$A,TRIM($A122))&gt;0,TRUE,FALSE)</f>
        <v>1</v>
      </c>
    </row>
    <row r="123" spans="1:7" x14ac:dyDescent="0.3">
      <c r="A123" t="s">
        <v>206</v>
      </c>
      <c r="B123" t="s">
        <v>359</v>
      </c>
      <c r="C123">
        <v>35</v>
      </c>
      <c r="D123">
        <v>0</v>
      </c>
      <c r="E123" s="9">
        <v>1</v>
      </c>
      <c r="G123" t="b">
        <f>IF(COUNTIFS('Master Field Index'!$A:$A,TRIM($A123))&gt;0,TRUE,FALSE)</f>
        <v>1</v>
      </c>
    </row>
    <row r="124" spans="1:7" x14ac:dyDescent="0.3">
      <c r="A124" t="s">
        <v>2666</v>
      </c>
      <c r="B124" t="s">
        <v>6</v>
      </c>
      <c r="C124">
        <v>8</v>
      </c>
      <c r="D124">
        <v>0</v>
      </c>
      <c r="E124" s="9">
        <v>1</v>
      </c>
      <c r="G124" t="b">
        <f>IF(COUNTIFS('Master Field Index'!$A:$A,TRIM($A124))&gt;0,TRUE,FALSE)</f>
        <v>1</v>
      </c>
    </row>
    <row r="125" spans="1:7" x14ac:dyDescent="0.3">
      <c r="A125" t="s">
        <v>2665</v>
      </c>
      <c r="B125" t="s">
        <v>6</v>
      </c>
      <c r="C125">
        <v>55</v>
      </c>
      <c r="D125">
        <v>0</v>
      </c>
      <c r="E125" s="9">
        <v>1</v>
      </c>
      <c r="G125" t="b">
        <f>IF(COUNTIFS('Master Field Index'!$A:$A,TRIM($A125))&gt;0,TRUE,FALSE)</f>
        <v>1</v>
      </c>
    </row>
    <row r="126" spans="1:7" x14ac:dyDescent="0.3">
      <c r="A126" t="s">
        <v>2664</v>
      </c>
      <c r="B126" t="s">
        <v>6</v>
      </c>
      <c r="C126">
        <v>1</v>
      </c>
      <c r="D126">
        <v>0</v>
      </c>
      <c r="E126" s="9">
        <v>1</v>
      </c>
      <c r="G126" t="b">
        <f>IF(COUNTIFS('Master Field Index'!$A:$A,TRIM($A126))&gt;0,TRUE,FALSE)</f>
        <v>1</v>
      </c>
    </row>
    <row r="127" spans="1:7" x14ac:dyDescent="0.3">
      <c r="A127" t="s">
        <v>2663</v>
      </c>
      <c r="B127" t="s">
        <v>31</v>
      </c>
      <c r="C127">
        <v>2</v>
      </c>
      <c r="D127">
        <v>0</v>
      </c>
      <c r="E127" s="9">
        <v>1</v>
      </c>
      <c r="G127" t="b">
        <f>IF(COUNTIFS('Master Field Index'!$A:$A,TRIM($A127))&gt;0,TRUE,FALSE)</f>
        <v>1</v>
      </c>
    </row>
    <row r="128" spans="1:7" x14ac:dyDescent="0.3">
      <c r="A128" t="s">
        <v>102</v>
      </c>
      <c r="B128" t="s">
        <v>6</v>
      </c>
      <c r="C128">
        <v>6</v>
      </c>
      <c r="D128">
        <v>0</v>
      </c>
      <c r="E128" s="9">
        <v>1</v>
      </c>
      <c r="G128" t="b">
        <f>IF(COUNTIFS('Master Field Index'!$A:$A,TRIM($A128))&gt;0,TRUE,FALSE)</f>
        <v>1</v>
      </c>
    </row>
    <row r="129" spans="1:7" x14ac:dyDescent="0.3">
      <c r="A129" t="s">
        <v>103</v>
      </c>
      <c r="B129" t="s">
        <v>6</v>
      </c>
      <c r="C129">
        <v>6</v>
      </c>
      <c r="D129">
        <v>0</v>
      </c>
      <c r="E129" s="9">
        <v>3</v>
      </c>
      <c r="G129" t="b">
        <f>IF(COUNTIFS('Master Field Index'!$A:$A,TRIM($A129))&gt;0,TRUE,FALSE)</f>
        <v>1</v>
      </c>
    </row>
    <row r="130" spans="1:7" x14ac:dyDescent="0.3">
      <c r="A130" t="s">
        <v>2614</v>
      </c>
      <c r="B130" t="s">
        <v>6</v>
      </c>
      <c r="C130">
        <v>1</v>
      </c>
      <c r="D130">
        <v>0</v>
      </c>
      <c r="E130" s="9">
        <v>1</v>
      </c>
      <c r="G130" t="b">
        <f>IF(COUNTIFS('Master Field Index'!$A:$A,TRIM($A130))&gt;0,TRUE,FALSE)</f>
        <v>1</v>
      </c>
    </row>
    <row r="131" spans="1:7" x14ac:dyDescent="0.3">
      <c r="A131" t="s">
        <v>2613</v>
      </c>
      <c r="B131" t="s">
        <v>31</v>
      </c>
      <c r="C131">
        <v>2</v>
      </c>
      <c r="D131">
        <v>0</v>
      </c>
      <c r="E131" s="9">
        <v>1</v>
      </c>
      <c r="G131" t="b">
        <f>IF(COUNTIFS('Master Field Index'!$A:$A,TRIM($A131))&gt;0,TRUE,FALSE)</f>
        <v>1</v>
      </c>
    </row>
    <row r="132" spans="1:7" x14ac:dyDescent="0.3">
      <c r="A132" t="s">
        <v>2612</v>
      </c>
      <c r="B132" t="s">
        <v>9</v>
      </c>
      <c r="C132">
        <v>19</v>
      </c>
      <c r="D132">
        <v>4</v>
      </c>
      <c r="E132" s="9">
        <v>1</v>
      </c>
      <c r="G132" t="b">
        <f>IF(COUNTIFS('Master Field Index'!$A:$A,TRIM($A132))&gt;0,TRUE,FALSE)</f>
        <v>1</v>
      </c>
    </row>
    <row r="133" spans="1:7" x14ac:dyDescent="0.3">
      <c r="A133" t="s">
        <v>2611</v>
      </c>
      <c r="B133" t="s">
        <v>6</v>
      </c>
      <c r="C133">
        <v>4</v>
      </c>
      <c r="D133">
        <v>0</v>
      </c>
      <c r="E133" s="9">
        <v>1</v>
      </c>
      <c r="G133" t="b">
        <f>IF(COUNTIFS('Master Field Index'!$A:$A,TRIM($A133))&gt;0,TRUE,FALSE)</f>
        <v>1</v>
      </c>
    </row>
    <row r="134" spans="1:7" x14ac:dyDescent="0.3">
      <c r="A134" t="s">
        <v>2610</v>
      </c>
      <c r="B134" t="s">
        <v>9</v>
      </c>
      <c r="C134">
        <v>19</v>
      </c>
      <c r="D134">
        <v>4</v>
      </c>
      <c r="E134" s="9">
        <v>1</v>
      </c>
      <c r="G134" t="b">
        <f>IF(COUNTIFS('Master Field Index'!$A:$A,TRIM($A134))&gt;0,TRUE,FALSE)</f>
        <v>1</v>
      </c>
    </row>
    <row r="135" spans="1:7" x14ac:dyDescent="0.3">
      <c r="A135" t="s">
        <v>2609</v>
      </c>
      <c r="B135" t="s">
        <v>6</v>
      </c>
      <c r="C135">
        <v>4</v>
      </c>
      <c r="D135">
        <v>0</v>
      </c>
      <c r="E135" s="9">
        <v>1</v>
      </c>
      <c r="G135" t="b">
        <f>IF(COUNTIFS('Master Field Index'!$A:$A,TRIM($A135))&gt;0,TRUE,FALSE)</f>
        <v>1</v>
      </c>
    </row>
    <row r="136" spans="1:7" x14ac:dyDescent="0.3">
      <c r="A136" t="s">
        <v>2603</v>
      </c>
      <c r="B136" t="s">
        <v>6</v>
      </c>
      <c r="C136">
        <v>4</v>
      </c>
      <c r="D136">
        <v>0</v>
      </c>
      <c r="E136" s="9">
        <v>1</v>
      </c>
      <c r="G136" t="b">
        <f>IF(COUNTIFS('Master Field Index'!$A:$A,TRIM($A136))&gt;0,TRUE,FALSE)</f>
        <v>1</v>
      </c>
    </row>
    <row r="137" spans="1:7" x14ac:dyDescent="0.3">
      <c r="A137" t="s">
        <v>2608</v>
      </c>
      <c r="B137" t="s">
        <v>9</v>
      </c>
      <c r="C137">
        <v>19</v>
      </c>
      <c r="D137">
        <v>4</v>
      </c>
      <c r="E137" s="9">
        <v>1</v>
      </c>
      <c r="G137" t="b">
        <f>IF(COUNTIFS('Master Field Index'!$A:$A,TRIM($A137))&gt;0,TRUE,FALSE)</f>
        <v>1</v>
      </c>
    </row>
    <row r="138" spans="1:7" x14ac:dyDescent="0.3">
      <c r="A138" t="s">
        <v>2604</v>
      </c>
      <c r="B138" t="s">
        <v>6</v>
      </c>
      <c r="C138">
        <v>4</v>
      </c>
      <c r="D138">
        <v>0</v>
      </c>
      <c r="E138" s="9">
        <v>1</v>
      </c>
      <c r="G138" t="b">
        <f>IF(COUNTIFS('Master Field Index'!$A:$A,TRIM($A138))&gt;0,TRUE,FALSE)</f>
        <v>1</v>
      </c>
    </row>
    <row r="139" spans="1:7" x14ac:dyDescent="0.3">
      <c r="A139" t="s">
        <v>2634</v>
      </c>
      <c r="B139" t="s">
        <v>6</v>
      </c>
      <c r="C139">
        <v>1</v>
      </c>
      <c r="D139">
        <v>0</v>
      </c>
      <c r="E139" s="9">
        <v>1</v>
      </c>
      <c r="G139" t="b">
        <f>IF(COUNTIFS('Master Field Index'!$A:$A,TRIM($A139))&gt;0,TRUE,FALSE)</f>
        <v>1</v>
      </c>
    </row>
    <row r="140" spans="1:7" x14ac:dyDescent="0.3">
      <c r="A140" t="s">
        <v>2635</v>
      </c>
      <c r="B140" t="s">
        <v>354</v>
      </c>
      <c r="C140">
        <v>4</v>
      </c>
      <c r="D140">
        <v>0</v>
      </c>
      <c r="E140" s="9">
        <v>1</v>
      </c>
      <c r="G140" t="b">
        <f>IF(COUNTIFS('Master Field Index'!$A:$A,TRIM($A140))&gt;0,TRUE,FALSE)</f>
        <v>1</v>
      </c>
    </row>
    <row r="141" spans="1:7" x14ac:dyDescent="0.3">
      <c r="A141" t="s">
        <v>2636</v>
      </c>
      <c r="B141" t="s">
        <v>9</v>
      </c>
      <c r="C141">
        <v>19</v>
      </c>
      <c r="D141">
        <v>4</v>
      </c>
      <c r="E141" s="9">
        <v>1</v>
      </c>
      <c r="G141" t="b">
        <f>IF(COUNTIFS('Master Field Index'!$A:$A,TRIM($A141))&gt;0,TRUE,FALSE)</f>
        <v>1</v>
      </c>
    </row>
    <row r="142" spans="1:7" x14ac:dyDescent="0.3">
      <c r="A142" t="s">
        <v>2637</v>
      </c>
      <c r="B142" t="s">
        <v>6</v>
      </c>
      <c r="C142">
        <v>1</v>
      </c>
      <c r="D142">
        <v>0</v>
      </c>
      <c r="E142" s="9">
        <v>1</v>
      </c>
      <c r="G142" t="b">
        <f>IF(COUNTIFS('Master Field Index'!$A:$A,TRIM($A142))&gt;0,TRUE,FALSE)</f>
        <v>1</v>
      </c>
    </row>
    <row r="143" spans="1:7" x14ac:dyDescent="0.3">
      <c r="A143" t="s">
        <v>2638</v>
      </c>
      <c r="B143" t="s">
        <v>354</v>
      </c>
      <c r="C143">
        <v>4</v>
      </c>
      <c r="D143">
        <v>0</v>
      </c>
      <c r="E143" s="9">
        <v>1</v>
      </c>
      <c r="G143" t="b">
        <f>IF(COUNTIFS('Master Field Index'!$A:$A,TRIM($A143))&gt;0,TRUE,FALSE)</f>
        <v>1</v>
      </c>
    </row>
    <row r="144" spans="1:7" x14ac:dyDescent="0.3">
      <c r="A144" t="s">
        <v>2639</v>
      </c>
      <c r="B144" t="s">
        <v>354</v>
      </c>
      <c r="C144">
        <v>4</v>
      </c>
      <c r="D144">
        <v>0</v>
      </c>
      <c r="E144" s="9">
        <v>1</v>
      </c>
      <c r="G144" t="b">
        <f>IF(COUNTIFS('Master Field Index'!$A:$A,TRIM($A144))&gt;0,TRUE,FALSE)</f>
        <v>1</v>
      </c>
    </row>
    <row r="145" spans="1:7" x14ac:dyDescent="0.3">
      <c r="A145" t="s">
        <v>2640</v>
      </c>
      <c r="B145" t="s">
        <v>6</v>
      </c>
      <c r="C145">
        <v>1</v>
      </c>
      <c r="D145">
        <v>0</v>
      </c>
      <c r="E145" s="9">
        <v>1</v>
      </c>
      <c r="G145" t="b">
        <f>IF(COUNTIFS('Master Field Index'!$A:$A,TRIM($A145))&gt;0,TRUE,FALSE)</f>
        <v>1</v>
      </c>
    </row>
    <row r="146" spans="1:7" x14ac:dyDescent="0.3">
      <c r="A146" t="s">
        <v>2641</v>
      </c>
      <c r="B146" t="s">
        <v>6</v>
      </c>
      <c r="C146">
        <v>1</v>
      </c>
      <c r="D146">
        <v>0</v>
      </c>
      <c r="E146" s="9">
        <v>1</v>
      </c>
      <c r="G146" t="b">
        <f>IF(COUNTIFS('Master Field Index'!$A:$A,TRIM($A146))&gt;0,TRUE,FALSE)</f>
        <v>1</v>
      </c>
    </row>
    <row r="147" spans="1:7" x14ac:dyDescent="0.3">
      <c r="A147" t="s">
        <v>2606</v>
      </c>
      <c r="B147" t="s">
        <v>6</v>
      </c>
      <c r="C147">
        <v>3</v>
      </c>
      <c r="D147">
        <v>0</v>
      </c>
      <c r="E147" s="9">
        <v>5</v>
      </c>
      <c r="G147" t="b">
        <f>IF(COUNTIFS('Master Field Index'!$A:$A,TRIM($A147))&gt;0,TRUE,FALSE)</f>
        <v>1</v>
      </c>
    </row>
    <row r="148" spans="1:7" x14ac:dyDescent="0.3">
      <c r="A148" t="s">
        <v>2617</v>
      </c>
      <c r="B148" t="s">
        <v>6</v>
      </c>
      <c r="C148">
        <v>1</v>
      </c>
      <c r="D148">
        <v>0</v>
      </c>
      <c r="E148" s="9">
        <v>1</v>
      </c>
      <c r="G148" t="b">
        <f>IF(COUNTIFS('Master Field Index'!$A:$A,TRIM($A148))&gt;0,TRUE,FALSE)</f>
        <v>1</v>
      </c>
    </row>
    <row r="149" spans="1:7" x14ac:dyDescent="0.3">
      <c r="A149" t="s">
        <v>2618</v>
      </c>
      <c r="B149" t="s">
        <v>6</v>
      </c>
      <c r="C149">
        <v>1</v>
      </c>
      <c r="D149">
        <v>0</v>
      </c>
      <c r="E149" s="9">
        <v>1</v>
      </c>
      <c r="G149" t="b">
        <f>IF(COUNTIFS('Master Field Index'!$A:$A,TRIM($A149))&gt;0,TRUE,FALSE)</f>
        <v>1</v>
      </c>
    </row>
    <row r="150" spans="1:7" x14ac:dyDescent="0.3">
      <c r="A150" t="s">
        <v>2619</v>
      </c>
      <c r="B150" t="s">
        <v>354</v>
      </c>
      <c r="C150">
        <v>4</v>
      </c>
      <c r="D150">
        <v>0</v>
      </c>
      <c r="E150" s="9">
        <v>1</v>
      </c>
      <c r="G150" t="b">
        <f>IF(COUNTIFS('Master Field Index'!$A:$A,TRIM($A150))&gt;0,TRUE,FALSE)</f>
        <v>1</v>
      </c>
    </row>
    <row r="151" spans="1:7" x14ac:dyDescent="0.3">
      <c r="A151" t="s">
        <v>2620</v>
      </c>
      <c r="B151" t="s">
        <v>6</v>
      </c>
      <c r="C151">
        <v>1</v>
      </c>
      <c r="D151">
        <v>0</v>
      </c>
      <c r="E151" s="9">
        <v>1</v>
      </c>
      <c r="G151" t="b">
        <f>IF(COUNTIFS('Master Field Index'!$A:$A,TRIM($A151))&gt;0,TRUE,FALSE)</f>
        <v>1</v>
      </c>
    </row>
    <row r="152" spans="1:7" x14ac:dyDescent="0.3">
      <c r="A152" t="s">
        <v>2621</v>
      </c>
      <c r="B152" t="s">
        <v>6</v>
      </c>
      <c r="C152">
        <v>2</v>
      </c>
      <c r="D152">
        <v>0</v>
      </c>
      <c r="E152" s="9">
        <v>1</v>
      </c>
      <c r="G152" t="b">
        <f>IF(COUNTIFS('Master Field Index'!$A:$A,TRIM($A152))&gt;0,TRUE,FALSE)</f>
        <v>1</v>
      </c>
    </row>
    <row r="153" spans="1:7" x14ac:dyDescent="0.3">
      <c r="A153" t="s">
        <v>2622</v>
      </c>
      <c r="B153" t="s">
        <v>9</v>
      </c>
      <c r="C153">
        <v>6</v>
      </c>
      <c r="D153">
        <v>3</v>
      </c>
      <c r="E153" s="9">
        <v>1</v>
      </c>
      <c r="G153" t="b">
        <f>IF(COUNTIFS('Master Field Index'!$A:$A,TRIM($A153))&gt;0,TRUE,FALSE)</f>
        <v>1</v>
      </c>
    </row>
    <row r="154" spans="1:7" x14ac:dyDescent="0.3">
      <c r="A154" t="s">
        <v>2626</v>
      </c>
      <c r="B154" t="s">
        <v>6</v>
      </c>
      <c r="C154">
        <v>1</v>
      </c>
      <c r="D154">
        <v>0</v>
      </c>
      <c r="E154" s="9">
        <v>1</v>
      </c>
      <c r="G154" t="b">
        <f>IF(COUNTIFS('Master Field Index'!$A:$A,TRIM($A154))&gt;0,TRUE,FALSE)</f>
        <v>1</v>
      </c>
    </row>
    <row r="155" spans="1:7" x14ac:dyDescent="0.3">
      <c r="A155" t="s">
        <v>2623</v>
      </c>
      <c r="B155" t="s">
        <v>329</v>
      </c>
      <c r="C155">
        <v>10</v>
      </c>
      <c r="D155">
        <v>6</v>
      </c>
      <c r="E155" s="9">
        <v>1</v>
      </c>
      <c r="G155" t="b">
        <f>IF(COUNTIFS('Master Field Index'!$A:$A,TRIM($A155))&gt;0,TRUE,FALSE)</f>
        <v>1</v>
      </c>
    </row>
    <row r="156" spans="1:7" x14ac:dyDescent="0.3">
      <c r="A156" t="s">
        <v>2615</v>
      </c>
      <c r="B156" t="s">
        <v>6</v>
      </c>
      <c r="C156">
        <v>6</v>
      </c>
      <c r="D156">
        <v>0</v>
      </c>
      <c r="E156" s="9">
        <v>1</v>
      </c>
      <c r="G156" t="b">
        <f>IF(COUNTIFS('Master Field Index'!$A:$A,TRIM($A156))&gt;0,TRUE,FALSE)</f>
        <v>1</v>
      </c>
    </row>
    <row r="157" spans="1:7" x14ac:dyDescent="0.3">
      <c r="A157" t="s">
        <v>2624</v>
      </c>
      <c r="B157" t="s">
        <v>31</v>
      </c>
      <c r="C157">
        <v>2</v>
      </c>
      <c r="D157">
        <v>0</v>
      </c>
      <c r="E157" s="9">
        <v>1</v>
      </c>
      <c r="G157" t="b">
        <f>IF(COUNTIFS('Master Field Index'!$A:$A,TRIM($A157))&gt;0,TRUE,FALSE)</f>
        <v>1</v>
      </c>
    </row>
    <row r="158" spans="1:7" x14ac:dyDescent="0.3">
      <c r="A158" t="s">
        <v>2605</v>
      </c>
      <c r="B158" t="s">
        <v>6</v>
      </c>
      <c r="C158">
        <v>8</v>
      </c>
      <c r="D158">
        <v>0</v>
      </c>
      <c r="E158" s="9">
        <v>5</v>
      </c>
      <c r="G158" t="b">
        <f>IF(COUNTIFS('Master Field Index'!$A:$A,TRIM($A158))&gt;0,TRUE,FALSE)</f>
        <v>1</v>
      </c>
    </row>
    <row r="159" spans="1:7" x14ac:dyDescent="0.3">
      <c r="A159" t="s">
        <v>2627</v>
      </c>
      <c r="B159" t="s">
        <v>354</v>
      </c>
      <c r="C159">
        <v>4</v>
      </c>
      <c r="D159">
        <v>0</v>
      </c>
      <c r="E159" s="9">
        <v>1</v>
      </c>
      <c r="G159" t="b">
        <f>IF(COUNTIFS('Master Field Index'!$A:$A,TRIM($A159))&gt;0,TRUE,FALSE)</f>
        <v>1</v>
      </c>
    </row>
    <row r="160" spans="1:7" x14ac:dyDescent="0.3">
      <c r="A160" t="s">
        <v>2628</v>
      </c>
      <c r="B160" t="s">
        <v>6</v>
      </c>
      <c r="C160">
        <v>2</v>
      </c>
      <c r="D160">
        <v>0</v>
      </c>
      <c r="E160" s="9">
        <v>1</v>
      </c>
      <c r="G160" t="b">
        <f>IF(COUNTIFS('Master Field Index'!$A:$A,TRIM($A160))&gt;0,TRUE,FALSE)</f>
        <v>1</v>
      </c>
    </row>
    <row r="161" spans="1:7" x14ac:dyDescent="0.3">
      <c r="A161" t="s">
        <v>2629</v>
      </c>
      <c r="B161" t="s">
        <v>354</v>
      </c>
      <c r="C161">
        <v>4</v>
      </c>
      <c r="D161">
        <v>0</v>
      </c>
      <c r="E161" s="9">
        <v>1</v>
      </c>
      <c r="G161" t="b">
        <f>IF(COUNTIFS('Master Field Index'!$A:$A,TRIM($A161))&gt;0,TRUE,FALSE)</f>
        <v>1</v>
      </c>
    </row>
    <row r="162" spans="1:7" x14ac:dyDescent="0.3">
      <c r="A162" t="s">
        <v>2630</v>
      </c>
      <c r="B162" t="s">
        <v>6</v>
      </c>
      <c r="C162">
        <v>1</v>
      </c>
      <c r="D162">
        <v>0</v>
      </c>
      <c r="E162" s="9">
        <v>1</v>
      </c>
      <c r="G162" t="b">
        <f>IF(COUNTIFS('Master Field Index'!$A:$A,TRIM($A162))&gt;0,TRUE,FALSE)</f>
        <v>1</v>
      </c>
    </row>
    <row r="163" spans="1:7" x14ac:dyDescent="0.3">
      <c r="A163" t="s">
        <v>2631</v>
      </c>
      <c r="B163" t="s">
        <v>6</v>
      </c>
      <c r="C163">
        <v>3</v>
      </c>
      <c r="D163">
        <v>0</v>
      </c>
      <c r="E163" s="9">
        <v>1</v>
      </c>
      <c r="G163" t="b">
        <f>IF(COUNTIFS('Master Field Index'!$A:$A,TRIM($A163))&gt;0,TRUE,FALSE)</f>
        <v>1</v>
      </c>
    </row>
    <row r="164" spans="1:7" x14ac:dyDescent="0.3">
      <c r="A164" t="s">
        <v>2632</v>
      </c>
      <c r="B164" t="s">
        <v>9</v>
      </c>
      <c r="C164">
        <v>19</v>
      </c>
      <c r="D164">
        <v>4</v>
      </c>
      <c r="E164" s="9">
        <v>1</v>
      </c>
      <c r="G164" t="b">
        <f>IF(COUNTIFS('Master Field Index'!$A:$A,TRIM($A164))&gt;0,TRUE,FALSE)</f>
        <v>1</v>
      </c>
    </row>
    <row r="165" spans="1:7" x14ac:dyDescent="0.3">
      <c r="A165" t="s">
        <v>2633</v>
      </c>
      <c r="B165" t="s">
        <v>6</v>
      </c>
      <c r="C165">
        <v>2</v>
      </c>
      <c r="D165">
        <v>0</v>
      </c>
      <c r="E165" s="9">
        <v>1</v>
      </c>
      <c r="G165" t="b">
        <f>IF(COUNTIFS('Master Field Index'!$A:$A,TRIM($A165))&gt;0,TRUE,FALSE)</f>
        <v>1</v>
      </c>
    </row>
    <row r="166" spans="1:7" x14ac:dyDescent="0.3">
      <c r="A166" t="s">
        <v>2651</v>
      </c>
      <c r="B166" t="s">
        <v>354</v>
      </c>
      <c r="C166">
        <v>4</v>
      </c>
      <c r="D166">
        <v>0</v>
      </c>
      <c r="E166" s="9">
        <v>1</v>
      </c>
      <c r="G166" t="b">
        <f>IF(COUNTIFS('Master Field Index'!$A:$A,TRIM($A166))&gt;0,TRUE,FALSE)</f>
        <v>1</v>
      </c>
    </row>
    <row r="167" spans="1:7" x14ac:dyDescent="0.3">
      <c r="A167" t="s">
        <v>2648</v>
      </c>
      <c r="B167" t="s">
        <v>6</v>
      </c>
      <c r="C167">
        <v>8</v>
      </c>
      <c r="D167">
        <v>0</v>
      </c>
      <c r="E167" s="9">
        <v>1</v>
      </c>
      <c r="G167" t="b">
        <f>IF(COUNTIFS('Master Field Index'!$A:$A,TRIM($A167))&gt;0,TRUE,FALSE)</f>
        <v>1</v>
      </c>
    </row>
    <row r="168" spans="1:7" x14ac:dyDescent="0.3">
      <c r="A168" t="s">
        <v>2661</v>
      </c>
      <c r="B168" t="s">
        <v>6</v>
      </c>
      <c r="C168">
        <v>1</v>
      </c>
      <c r="D168">
        <v>0</v>
      </c>
      <c r="E168" s="9">
        <v>1</v>
      </c>
      <c r="G168" t="b">
        <f>IF(COUNTIFS('Master Field Index'!$A:$A,TRIM($A168))&gt;0,TRUE,FALSE)</f>
        <v>1</v>
      </c>
    </row>
    <row r="169" spans="1:7" x14ac:dyDescent="0.3">
      <c r="A169" t="s">
        <v>2660</v>
      </c>
      <c r="B169" t="s">
        <v>31</v>
      </c>
      <c r="C169">
        <v>2</v>
      </c>
      <c r="D169">
        <v>0</v>
      </c>
      <c r="E169" s="9">
        <v>1</v>
      </c>
      <c r="G169" t="b">
        <f>IF(COUNTIFS('Master Field Index'!$A:$A,TRIM($A169))&gt;0,TRUE,FALSE)</f>
        <v>1</v>
      </c>
    </row>
    <row r="170" spans="1:7" x14ac:dyDescent="0.3">
      <c r="A170" t="s">
        <v>2659</v>
      </c>
      <c r="B170" t="s">
        <v>6</v>
      </c>
      <c r="C170">
        <v>1</v>
      </c>
      <c r="D170">
        <v>0</v>
      </c>
      <c r="E170" s="9">
        <v>1</v>
      </c>
      <c r="G170" t="b">
        <f>IF(COUNTIFS('Master Field Index'!$A:$A,TRIM($A170))&gt;0,TRUE,FALSE)</f>
        <v>1</v>
      </c>
    </row>
    <row r="171" spans="1:7" x14ac:dyDescent="0.3">
      <c r="A171" t="s">
        <v>2658</v>
      </c>
      <c r="B171" t="s">
        <v>9</v>
      </c>
      <c r="C171">
        <v>19</v>
      </c>
      <c r="D171">
        <v>4</v>
      </c>
      <c r="E171" s="9">
        <v>1</v>
      </c>
      <c r="G171" t="b">
        <f>IF(COUNTIFS('Master Field Index'!$A:$A,TRIM($A171))&gt;0,TRUE,FALSE)</f>
        <v>1</v>
      </c>
    </row>
    <row r="172" spans="1:7" x14ac:dyDescent="0.3">
      <c r="A172" t="s">
        <v>2607</v>
      </c>
      <c r="B172" t="s">
        <v>31</v>
      </c>
      <c r="C172">
        <v>2</v>
      </c>
      <c r="D172">
        <v>0</v>
      </c>
      <c r="E172" s="9">
        <v>3</v>
      </c>
      <c r="G172" t="b">
        <f>IF(COUNTIFS('Master Field Index'!$A:$A,TRIM($A172))&gt;0,TRUE,FALSE)</f>
        <v>1</v>
      </c>
    </row>
    <row r="173" spans="1:7" x14ac:dyDescent="0.3">
      <c r="A173" t="s">
        <v>2657</v>
      </c>
      <c r="B173" t="s">
        <v>6</v>
      </c>
      <c r="C173">
        <v>1</v>
      </c>
      <c r="D173">
        <v>0</v>
      </c>
      <c r="E173" s="9">
        <v>1</v>
      </c>
      <c r="G173" t="b">
        <f>IF(COUNTIFS('Master Field Index'!$A:$A,TRIM($A173))&gt;0,TRUE,FALSE)</f>
        <v>1</v>
      </c>
    </row>
    <row r="174" spans="1:7" x14ac:dyDescent="0.3">
      <c r="A174" t="s">
        <v>2656</v>
      </c>
      <c r="B174" t="s">
        <v>6</v>
      </c>
      <c r="C174">
        <v>30</v>
      </c>
      <c r="D174">
        <v>0</v>
      </c>
      <c r="E174" s="9">
        <v>1</v>
      </c>
      <c r="G174" t="b">
        <f>IF(COUNTIFS('Master Field Index'!$A:$A,TRIM($A174))&gt;0,TRUE,FALSE)</f>
        <v>1</v>
      </c>
    </row>
    <row r="175" spans="1:7" x14ac:dyDescent="0.3">
      <c r="A175" t="s">
        <v>2655</v>
      </c>
      <c r="B175" t="s">
        <v>9</v>
      </c>
      <c r="C175">
        <v>19</v>
      </c>
      <c r="D175">
        <v>4</v>
      </c>
      <c r="E175" s="9">
        <v>1</v>
      </c>
      <c r="G175" t="b">
        <f>IF(COUNTIFS('Master Field Index'!$A:$A,TRIM($A175))&gt;0,TRUE,FALSE)</f>
        <v>1</v>
      </c>
    </row>
    <row r="176" spans="1:7" x14ac:dyDescent="0.3">
      <c r="A176" t="s">
        <v>2654</v>
      </c>
      <c r="B176" t="s">
        <v>6</v>
      </c>
      <c r="C176">
        <v>1</v>
      </c>
      <c r="D176">
        <v>0</v>
      </c>
      <c r="E176" s="9">
        <v>1</v>
      </c>
      <c r="G176" t="b">
        <f>IF(COUNTIFS('Master Field Index'!$A:$A,TRIM($A176))&gt;0,TRUE,FALSE)</f>
        <v>1</v>
      </c>
    </row>
    <row r="177" spans="1:7" x14ac:dyDescent="0.3">
      <c r="A177" t="s">
        <v>2653</v>
      </c>
      <c r="B177" t="s">
        <v>9</v>
      </c>
      <c r="C177">
        <v>8</v>
      </c>
      <c r="D177">
        <v>2</v>
      </c>
      <c r="E177" s="9">
        <v>1</v>
      </c>
      <c r="G177" t="b">
        <f>IF(COUNTIFS('Master Field Index'!$A:$A,TRIM($A177))&gt;0,TRUE,FALSE)</f>
        <v>1</v>
      </c>
    </row>
    <row r="178" spans="1:7" x14ac:dyDescent="0.3">
      <c r="A178" t="s">
        <v>2652</v>
      </c>
      <c r="B178" t="s">
        <v>6</v>
      </c>
      <c r="C178">
        <v>8</v>
      </c>
      <c r="D178">
        <v>0</v>
      </c>
      <c r="E178" s="9">
        <v>1</v>
      </c>
      <c r="G178" t="b">
        <f>IF(COUNTIFS('Master Field Index'!$A:$A,TRIM($A178))&gt;0,TRUE,FALSE)</f>
        <v>1</v>
      </c>
    </row>
    <row r="179" spans="1:7" x14ac:dyDescent="0.3">
      <c r="A179" t="s">
        <v>2649</v>
      </c>
      <c r="B179" t="s">
        <v>9</v>
      </c>
      <c r="C179">
        <v>19</v>
      </c>
      <c r="D179">
        <v>4</v>
      </c>
      <c r="E179" s="9">
        <v>1</v>
      </c>
      <c r="G179" t="b">
        <f>IF(COUNTIFS('Master Field Index'!$A:$A,TRIM($A179))&gt;0,TRUE,FALSE)</f>
        <v>1</v>
      </c>
    </row>
    <row r="180" spans="1:7" x14ac:dyDescent="0.3">
      <c r="A180" t="s">
        <v>2647</v>
      </c>
      <c r="B180" t="s">
        <v>6</v>
      </c>
      <c r="C180">
        <v>1</v>
      </c>
      <c r="D180">
        <v>0</v>
      </c>
      <c r="E180" s="9">
        <v>1</v>
      </c>
      <c r="G180" t="b">
        <f>IF(COUNTIFS('Master Field Index'!$A:$A,TRIM($A180))&gt;0,TRUE,FALSE)</f>
        <v>1</v>
      </c>
    </row>
    <row r="181" spans="1:7" x14ac:dyDescent="0.3">
      <c r="A181" t="s">
        <v>2650</v>
      </c>
      <c r="B181" t="s">
        <v>6</v>
      </c>
      <c r="C181">
        <v>3</v>
      </c>
      <c r="D181">
        <v>0</v>
      </c>
      <c r="E181" s="9">
        <v>1</v>
      </c>
      <c r="G181" t="b">
        <f>IF(COUNTIFS('Master Field Index'!$A:$A,TRIM($A181))&gt;0,TRUE,FALSE)</f>
        <v>1</v>
      </c>
    </row>
    <row r="182" spans="1:7" x14ac:dyDescent="0.3">
      <c r="A182" t="s">
        <v>2662</v>
      </c>
      <c r="B182" t="s">
        <v>9</v>
      </c>
      <c r="C182">
        <v>14</v>
      </c>
      <c r="D182">
        <v>4</v>
      </c>
      <c r="E182" s="9">
        <v>1</v>
      </c>
      <c r="G182" t="b">
        <f>IF(COUNTIFS('Master Field Index'!$A:$A,TRIM($A182))&gt;0,TRUE,FALSE)</f>
        <v>1</v>
      </c>
    </row>
    <row r="183" spans="1:7" x14ac:dyDescent="0.3">
      <c r="A183" t="s">
        <v>2576</v>
      </c>
      <c r="B183" t="s">
        <v>359</v>
      </c>
      <c r="C183">
        <v>25</v>
      </c>
      <c r="D183">
        <v>0</v>
      </c>
      <c r="E183" s="9">
        <v>1</v>
      </c>
      <c r="G183" t="b">
        <f>IF(COUNTIFS('Master Field Index'!$A:$A,TRIM($A183))&gt;0,TRUE,FALSE)</f>
        <v>1</v>
      </c>
    </row>
    <row r="184" spans="1:7" x14ac:dyDescent="0.3">
      <c r="A184" t="s">
        <v>2577</v>
      </c>
      <c r="B184" t="s">
        <v>354</v>
      </c>
      <c r="C184">
        <v>4</v>
      </c>
      <c r="D184">
        <v>0</v>
      </c>
      <c r="E184" s="9">
        <v>1</v>
      </c>
      <c r="G184" t="b">
        <f>IF(COUNTIFS('Master Field Index'!$A:$A,TRIM($A184))&gt;0,TRUE,FALSE)</f>
        <v>1</v>
      </c>
    </row>
    <row r="185" spans="1:7" x14ac:dyDescent="0.3">
      <c r="A185" t="s">
        <v>2578</v>
      </c>
      <c r="B185" t="s">
        <v>9</v>
      </c>
      <c r="C185">
        <v>19</v>
      </c>
      <c r="D185">
        <v>4</v>
      </c>
      <c r="E185" s="9">
        <v>1</v>
      </c>
      <c r="G185" t="b">
        <f>IF(COUNTIFS('Master Field Index'!$A:$A,TRIM($A185))&gt;0,TRUE,FALSE)</f>
        <v>1</v>
      </c>
    </row>
    <row r="186" spans="1:7" x14ac:dyDescent="0.3">
      <c r="A186" t="s">
        <v>217</v>
      </c>
      <c r="B186" t="s">
        <v>354</v>
      </c>
      <c r="C186">
        <v>4</v>
      </c>
      <c r="D186">
        <v>0</v>
      </c>
      <c r="E186" s="9">
        <v>1</v>
      </c>
      <c r="G186" t="b">
        <f>IF(COUNTIFS('Master Field Index'!$A:$A,TRIM($A186))&gt;0,TRUE,FALSE)</f>
        <v>1</v>
      </c>
    </row>
    <row r="187" spans="1:7" x14ac:dyDescent="0.3">
      <c r="A187" t="s">
        <v>218</v>
      </c>
      <c r="B187" t="s">
        <v>6</v>
      </c>
      <c r="C187">
        <v>6</v>
      </c>
      <c r="D187">
        <v>0</v>
      </c>
      <c r="E187" s="9">
        <v>1</v>
      </c>
      <c r="G187" t="b">
        <f>IF(COUNTIFS('Master Field Index'!$A:$A,TRIM($A187))&gt;0,TRUE,FALSE)</f>
        <v>1</v>
      </c>
    </row>
    <row r="188" spans="1:7" x14ac:dyDescent="0.3">
      <c r="A188" t="s">
        <v>107</v>
      </c>
      <c r="B188" t="s">
        <v>6</v>
      </c>
      <c r="C188">
        <v>6</v>
      </c>
      <c r="D188">
        <v>0</v>
      </c>
      <c r="E188" s="9">
        <v>3</v>
      </c>
      <c r="G188" t="b">
        <f>IF(COUNTIFS('Master Field Index'!$A:$A,TRIM($A188))&gt;0,TRUE,FALSE)</f>
        <v>1</v>
      </c>
    </row>
    <row r="189" spans="1:7" x14ac:dyDescent="0.3">
      <c r="A189" t="s">
        <v>219</v>
      </c>
      <c r="B189" t="s">
        <v>359</v>
      </c>
      <c r="C189">
        <v>35</v>
      </c>
      <c r="D189">
        <v>0</v>
      </c>
      <c r="E189" s="9">
        <v>1</v>
      </c>
      <c r="G189" t="b">
        <f>IF(COUNTIFS('Master Field Index'!$A:$A,TRIM($A189))&gt;0,TRUE,FALSE)</f>
        <v>1</v>
      </c>
    </row>
    <row r="190" spans="1:7" x14ac:dyDescent="0.3">
      <c r="A190" t="s">
        <v>2514</v>
      </c>
      <c r="B190" t="s">
        <v>359</v>
      </c>
      <c r="C190">
        <v>6</v>
      </c>
      <c r="D190">
        <v>0</v>
      </c>
      <c r="E190" s="9">
        <v>2</v>
      </c>
      <c r="G190" t="b">
        <f>IF(COUNTIFS('Master Field Index'!$A:$A,TRIM($A190))&gt;0,TRUE,FALSE)</f>
        <v>1</v>
      </c>
    </row>
    <row r="191" spans="1:7" x14ac:dyDescent="0.3">
      <c r="A191" t="s">
        <v>2581</v>
      </c>
      <c r="B191" t="s">
        <v>2680</v>
      </c>
      <c r="C191" t="s">
        <v>2680</v>
      </c>
      <c r="D191" t="s">
        <v>2680</v>
      </c>
      <c r="E191" s="9">
        <v>1</v>
      </c>
      <c r="G191" t="b">
        <f>IF(COUNTIFS('Master Field Index'!$A:$A,TRIM($A191))&gt;0,TRUE,FALSE)</f>
        <v>1</v>
      </c>
    </row>
    <row r="192" spans="1:7" x14ac:dyDescent="0.3">
      <c r="A192" t="s">
        <v>2545</v>
      </c>
      <c r="B192" t="s">
        <v>359</v>
      </c>
      <c r="C192">
        <v>10</v>
      </c>
      <c r="D192">
        <v>0</v>
      </c>
      <c r="E192" s="9">
        <v>1</v>
      </c>
      <c r="G192" t="b">
        <f>IF(COUNTIFS('Master Field Index'!$A:$A,TRIM($A192))&gt;0,TRUE,FALSE)</f>
        <v>1</v>
      </c>
    </row>
    <row r="193" spans="1:7" x14ac:dyDescent="0.3">
      <c r="A193" t="s">
        <v>2582</v>
      </c>
      <c r="B193" t="s">
        <v>359</v>
      </c>
      <c r="C193">
        <v>23</v>
      </c>
      <c r="D193">
        <v>0</v>
      </c>
      <c r="E193" s="9">
        <v>1</v>
      </c>
      <c r="G193" t="b">
        <f>IF(COUNTIFS('Master Field Index'!$A:$A,TRIM($A193))&gt;0,TRUE,FALSE)</f>
        <v>1</v>
      </c>
    </row>
    <row r="194" spans="1:7" x14ac:dyDescent="0.3">
      <c r="A194" t="s">
        <v>328</v>
      </c>
      <c r="B194" t="s">
        <v>329</v>
      </c>
      <c r="C194">
        <v>10</v>
      </c>
      <c r="D194">
        <v>6</v>
      </c>
      <c r="E194" s="9">
        <v>3</v>
      </c>
      <c r="G194" t="b">
        <f>IF(COUNTIFS('Master Field Index'!$A:$A,TRIM($A194))&gt;0,TRUE,FALSE)</f>
        <v>1</v>
      </c>
    </row>
    <row r="195" spans="1:7" x14ac:dyDescent="0.3">
      <c r="A195" t="s">
        <v>11</v>
      </c>
      <c r="B195" t="s">
        <v>329</v>
      </c>
      <c r="C195">
        <v>10</v>
      </c>
      <c r="D195">
        <v>6</v>
      </c>
      <c r="E195" s="9">
        <v>19</v>
      </c>
      <c r="G195" t="b">
        <f>IF(COUNTIFS('Master Field Index'!$A:$A,TRIM($A195))&gt;0,TRUE,FALSE)</f>
        <v>1</v>
      </c>
    </row>
    <row r="196" spans="1:7" x14ac:dyDescent="0.3">
      <c r="A196" t="s">
        <v>2058</v>
      </c>
      <c r="B196" t="s">
        <v>9</v>
      </c>
      <c r="C196">
        <v>12</v>
      </c>
      <c r="D196">
        <v>2</v>
      </c>
      <c r="E196" s="9">
        <v>1</v>
      </c>
      <c r="G196" t="b">
        <f>IF(COUNTIFS('Master Field Index'!$A:$A,TRIM($A196))&gt;0,TRUE,FALSE)</f>
        <v>1</v>
      </c>
    </row>
    <row r="197" spans="1:7" x14ac:dyDescent="0.3">
      <c r="A197" t="s">
        <v>2051</v>
      </c>
      <c r="B197" t="s">
        <v>359</v>
      </c>
      <c r="C197">
        <v>25</v>
      </c>
      <c r="D197">
        <v>0</v>
      </c>
      <c r="E197" s="9">
        <v>1</v>
      </c>
      <c r="G197" t="b">
        <f>IF(COUNTIFS('Master Field Index'!$A:$A,TRIM($A197))&gt;0,TRUE,FALSE)</f>
        <v>1</v>
      </c>
    </row>
    <row r="198" spans="1:7" x14ac:dyDescent="0.3">
      <c r="A198" t="s">
        <v>2052</v>
      </c>
      <c r="B198" t="s">
        <v>359</v>
      </c>
      <c r="C198">
        <v>18</v>
      </c>
      <c r="D198">
        <v>0</v>
      </c>
      <c r="E198" s="9">
        <v>1</v>
      </c>
      <c r="G198" t="b">
        <f>IF(COUNTIFS('Master Field Index'!$A:$A,TRIM($A198))&gt;0,TRUE,FALSE)</f>
        <v>1</v>
      </c>
    </row>
    <row r="199" spans="1:7" x14ac:dyDescent="0.3">
      <c r="A199" t="s">
        <v>2503</v>
      </c>
      <c r="B199" t="s">
        <v>9</v>
      </c>
      <c r="C199">
        <v>18</v>
      </c>
      <c r="D199">
        <v>0</v>
      </c>
      <c r="E199" s="9">
        <v>5</v>
      </c>
      <c r="G199" t="b">
        <f>IF(COUNTIFS('Master Field Index'!$A:$A,TRIM($A199))&gt;0,TRUE,FALSE)</f>
        <v>1</v>
      </c>
    </row>
    <row r="200" spans="1:7" x14ac:dyDescent="0.3">
      <c r="A200" t="s">
        <v>2585</v>
      </c>
      <c r="B200" t="s">
        <v>9</v>
      </c>
      <c r="C200">
        <v>19</v>
      </c>
      <c r="D200">
        <v>4</v>
      </c>
      <c r="E200" s="9">
        <v>1</v>
      </c>
      <c r="G200" t="b">
        <f>IF(COUNTIFS('Master Field Index'!$A:$A,TRIM($A200))&gt;0,TRUE,FALSE)</f>
        <v>1</v>
      </c>
    </row>
    <row r="201" spans="1:7" x14ac:dyDescent="0.3">
      <c r="A201" t="s">
        <v>2589</v>
      </c>
      <c r="B201" t="s">
        <v>6</v>
      </c>
      <c r="C201">
        <v>1</v>
      </c>
      <c r="D201">
        <v>0</v>
      </c>
      <c r="E201" s="9">
        <v>1</v>
      </c>
      <c r="G201" t="b">
        <f>IF(COUNTIFS('Master Field Index'!$A:$A,TRIM($A201))&gt;0,TRUE,FALSE)</f>
        <v>1</v>
      </c>
    </row>
    <row r="202" spans="1:7" x14ac:dyDescent="0.3">
      <c r="A202" t="s">
        <v>2034</v>
      </c>
      <c r="B202" t="s">
        <v>6</v>
      </c>
      <c r="C202">
        <v>1</v>
      </c>
      <c r="D202">
        <v>0</v>
      </c>
      <c r="E202" s="9">
        <v>1</v>
      </c>
      <c r="G202" t="b">
        <f>IF(COUNTIFS('Master Field Index'!$A:$A,TRIM($A202))&gt;0,TRUE,FALSE)</f>
        <v>1</v>
      </c>
    </row>
    <row r="203" spans="1:7" x14ac:dyDescent="0.3">
      <c r="A203" t="s">
        <v>2586</v>
      </c>
      <c r="B203" t="s">
        <v>9</v>
      </c>
      <c r="C203">
        <v>15</v>
      </c>
      <c r="D203">
        <v>6</v>
      </c>
      <c r="E203" s="9">
        <v>1</v>
      </c>
      <c r="G203" t="b">
        <f>IF(COUNTIFS('Master Field Index'!$A:$A,TRIM($A203))&gt;0,TRUE,FALSE)</f>
        <v>1</v>
      </c>
    </row>
    <row r="204" spans="1:7" x14ac:dyDescent="0.3">
      <c r="A204" t="s">
        <v>2587</v>
      </c>
      <c r="B204" t="s">
        <v>2680</v>
      </c>
      <c r="C204" t="s">
        <v>2680</v>
      </c>
      <c r="D204" t="s">
        <v>2680</v>
      </c>
      <c r="E204" s="9">
        <v>1</v>
      </c>
      <c r="G204" t="b">
        <f>IF(COUNTIFS('Master Field Index'!$A:$A,TRIM($A204))&gt;0,TRUE,FALSE)</f>
        <v>1</v>
      </c>
    </row>
    <row r="205" spans="1:7" x14ac:dyDescent="0.3">
      <c r="A205" t="s">
        <v>2677</v>
      </c>
      <c r="B205" t="s">
        <v>6</v>
      </c>
      <c r="C205">
        <v>35</v>
      </c>
      <c r="D205">
        <v>0</v>
      </c>
      <c r="E205" s="9">
        <v>1</v>
      </c>
      <c r="G205" t="b">
        <f>IF(COUNTIFS('Master Field Index'!$A:$A,TRIM($A205))&gt;0,TRUE,FALSE)</f>
        <v>1</v>
      </c>
    </row>
    <row r="206" spans="1:7" x14ac:dyDescent="0.3">
      <c r="A206" t="s">
        <v>2670</v>
      </c>
      <c r="B206" t="s">
        <v>6</v>
      </c>
      <c r="C206">
        <v>35</v>
      </c>
      <c r="D206">
        <v>0</v>
      </c>
      <c r="E206" s="9">
        <v>1</v>
      </c>
      <c r="G206" t="b">
        <f>IF(COUNTIFS('Master Field Index'!$A:$A,TRIM($A206))&gt;0,TRUE,FALSE)</f>
        <v>1</v>
      </c>
    </row>
    <row r="207" spans="1:7" x14ac:dyDescent="0.3">
      <c r="A207" t="s">
        <v>2671</v>
      </c>
      <c r="B207" t="s">
        <v>6</v>
      </c>
      <c r="C207">
        <v>35</v>
      </c>
      <c r="D207">
        <v>0</v>
      </c>
      <c r="E207" s="9">
        <v>1</v>
      </c>
      <c r="G207" t="b">
        <f>IF(COUNTIFS('Master Field Index'!$A:$A,TRIM($A207))&gt;0,TRUE,FALSE)</f>
        <v>1</v>
      </c>
    </row>
    <row r="208" spans="1:7" x14ac:dyDescent="0.3">
      <c r="A208" t="s">
        <v>2674</v>
      </c>
      <c r="B208" t="s">
        <v>6</v>
      </c>
      <c r="C208">
        <v>35</v>
      </c>
      <c r="D208">
        <v>0</v>
      </c>
      <c r="E208" s="9">
        <v>1</v>
      </c>
      <c r="G208" t="b">
        <f>IF(COUNTIFS('Master Field Index'!$A:$A,TRIM($A208))&gt;0,TRUE,FALSE)</f>
        <v>1</v>
      </c>
    </row>
    <row r="209" spans="1:7" x14ac:dyDescent="0.3">
      <c r="A209" t="s">
        <v>2673</v>
      </c>
      <c r="B209" t="s">
        <v>6</v>
      </c>
      <c r="C209">
        <v>18</v>
      </c>
      <c r="D209">
        <v>0</v>
      </c>
      <c r="E209" s="9">
        <v>1</v>
      </c>
      <c r="G209" t="b">
        <f>IF(COUNTIFS('Master Field Index'!$A:$A,TRIM($A209))&gt;0,TRUE,FALSE)</f>
        <v>1</v>
      </c>
    </row>
    <row r="210" spans="1:7" x14ac:dyDescent="0.3">
      <c r="A210" t="s">
        <v>2669</v>
      </c>
      <c r="B210" t="s">
        <v>6</v>
      </c>
      <c r="C210">
        <v>2</v>
      </c>
      <c r="D210">
        <v>0</v>
      </c>
      <c r="E210" s="9">
        <v>1</v>
      </c>
      <c r="G210" t="b">
        <f>IF(COUNTIFS('Master Field Index'!$A:$A,TRIM($A210))&gt;0,TRUE,FALSE)</f>
        <v>1</v>
      </c>
    </row>
    <row r="211" spans="1:7" x14ac:dyDescent="0.3">
      <c r="A211" t="s">
        <v>2675</v>
      </c>
      <c r="B211" t="s">
        <v>6</v>
      </c>
      <c r="C211">
        <v>4</v>
      </c>
      <c r="D211">
        <v>0</v>
      </c>
      <c r="E211" s="9">
        <v>1</v>
      </c>
      <c r="G211" t="b">
        <f>IF(COUNTIFS('Master Field Index'!$A:$A,TRIM($A211))&gt;0,TRUE,FALSE)</f>
        <v>1</v>
      </c>
    </row>
    <row r="212" spans="1:7" x14ac:dyDescent="0.3">
      <c r="A212" t="s">
        <v>2668</v>
      </c>
      <c r="B212" t="s">
        <v>6</v>
      </c>
      <c r="C212">
        <v>35</v>
      </c>
      <c r="D212">
        <v>0</v>
      </c>
      <c r="E212" s="9">
        <v>1</v>
      </c>
      <c r="G212" t="b">
        <f>IF(COUNTIFS('Master Field Index'!$A:$A,TRIM($A212))&gt;0,TRUE,FALSE)</f>
        <v>1</v>
      </c>
    </row>
    <row r="213" spans="1:7" x14ac:dyDescent="0.3">
      <c r="A213" t="s">
        <v>2676</v>
      </c>
      <c r="B213" t="s">
        <v>359</v>
      </c>
      <c r="C213">
        <v>17</v>
      </c>
      <c r="D213">
        <v>0</v>
      </c>
      <c r="E213" s="9">
        <v>1</v>
      </c>
      <c r="G213" t="b">
        <f>IF(COUNTIFS('Master Field Index'!$A:$A,TRIM($A213))&gt;0,TRUE,FALSE)</f>
        <v>1</v>
      </c>
    </row>
    <row r="214" spans="1:7" x14ac:dyDescent="0.3">
      <c r="A214" t="s">
        <v>2672</v>
      </c>
      <c r="B214" t="s">
        <v>6</v>
      </c>
      <c r="C214">
        <v>1</v>
      </c>
      <c r="D214">
        <v>0</v>
      </c>
      <c r="E214" s="9">
        <v>1</v>
      </c>
      <c r="G214" t="b">
        <f>IF(COUNTIFS('Master Field Index'!$A:$A,TRIM($A214))&gt;0,TRUE,FALSE)</f>
        <v>1</v>
      </c>
    </row>
    <row r="215" spans="1:7" x14ac:dyDescent="0.3">
      <c r="A215" t="s">
        <v>2616</v>
      </c>
      <c r="B215" t="s">
        <v>6</v>
      </c>
      <c r="C215">
        <v>6</v>
      </c>
      <c r="D215">
        <v>0</v>
      </c>
      <c r="E215" s="9">
        <v>2</v>
      </c>
      <c r="G215" t="b">
        <f>IF(COUNTIFS('Master Field Index'!$A:$A,TRIM($A215))&gt;0,TRUE,FALSE)</f>
        <v>1</v>
      </c>
    </row>
    <row r="216" spans="1:7" x14ac:dyDescent="0.3">
      <c r="A216" t="s">
        <v>2678</v>
      </c>
      <c r="B216" t="s">
        <v>6</v>
      </c>
      <c r="C216">
        <v>2</v>
      </c>
      <c r="D216">
        <v>0</v>
      </c>
      <c r="E216" s="9">
        <v>1</v>
      </c>
      <c r="G216" t="b">
        <f>IF(COUNTIFS('Master Field Index'!$A:$A,TRIM($A216))&gt;0,TRUE,FALSE)</f>
        <v>1</v>
      </c>
    </row>
    <row r="217" spans="1:7" x14ac:dyDescent="0.3">
      <c r="A217" t="s">
        <v>2625</v>
      </c>
      <c r="B217" t="s">
        <v>329</v>
      </c>
      <c r="C217">
        <v>10</v>
      </c>
      <c r="D217">
        <v>6</v>
      </c>
      <c r="E217" s="9">
        <v>2</v>
      </c>
      <c r="G217" t="b">
        <f>IF(COUNTIFS('Master Field Index'!$A:$A,TRIM($A217))&gt;0,TRUE,FALSE)</f>
        <v>1</v>
      </c>
    </row>
    <row r="218" spans="1:7" x14ac:dyDescent="0.3">
      <c r="A218" t="s">
        <v>2667</v>
      </c>
      <c r="B218" t="s">
        <v>6</v>
      </c>
      <c r="C218">
        <v>10</v>
      </c>
      <c r="D218">
        <v>0</v>
      </c>
      <c r="E218" s="9">
        <v>1</v>
      </c>
      <c r="G218" t="b">
        <f>IF(COUNTIFS('Master Field Index'!$A:$A,TRIM($A218))&gt;0,TRUE,FALSE)</f>
        <v>1</v>
      </c>
    </row>
    <row r="219" spans="1:7" x14ac:dyDescent="0.3">
      <c r="A219" t="s">
        <v>681</v>
      </c>
      <c r="B219" t="s">
        <v>329</v>
      </c>
      <c r="C219">
        <v>10</v>
      </c>
      <c r="D219">
        <v>6</v>
      </c>
      <c r="E219" s="9">
        <v>1</v>
      </c>
      <c r="G219" t="b">
        <f>IF(COUNTIFS('Master Field Index'!$A:$A,TRIM($A219))&gt;0,TRUE,FALSE)</f>
        <v>1</v>
      </c>
    </row>
    <row r="220" spans="1:7" x14ac:dyDescent="0.3">
      <c r="A220" t="s">
        <v>684</v>
      </c>
      <c r="B220" t="s">
        <v>6</v>
      </c>
      <c r="C220">
        <v>1</v>
      </c>
      <c r="D220">
        <v>0</v>
      </c>
      <c r="E220" s="9">
        <v>1</v>
      </c>
      <c r="G220" t="b">
        <f>IF(COUNTIFS('Master Field Index'!$A:$A,TRIM($A220))&gt;0,TRUE,FALSE)</f>
        <v>1</v>
      </c>
    </row>
    <row r="221" spans="1:7" x14ac:dyDescent="0.3">
      <c r="A221" t="s">
        <v>2036</v>
      </c>
      <c r="B221" t="s">
        <v>6</v>
      </c>
      <c r="C221">
        <v>1</v>
      </c>
      <c r="D221">
        <v>0</v>
      </c>
      <c r="E221" s="9">
        <v>1</v>
      </c>
      <c r="G221" t="b">
        <f>IF(COUNTIFS('Master Field Index'!$A:$A,TRIM($A221))&gt;0,TRUE,FALSE)</f>
        <v>1</v>
      </c>
    </row>
    <row r="222" spans="1:7" x14ac:dyDescent="0.3">
      <c r="A222" t="s">
        <v>2555</v>
      </c>
      <c r="B222" t="s">
        <v>359</v>
      </c>
      <c r="C222">
        <v>2</v>
      </c>
      <c r="D222">
        <v>0</v>
      </c>
      <c r="E222" s="9">
        <v>1</v>
      </c>
      <c r="G222" t="b">
        <f>IF(COUNTIFS('Master Field Index'!$A:$A,TRIM($A222))&gt;0,TRUE,FALSE)</f>
        <v>1</v>
      </c>
    </row>
    <row r="223" spans="1:7" x14ac:dyDescent="0.3">
      <c r="A223" t="s">
        <v>2583</v>
      </c>
      <c r="B223" t="s">
        <v>9</v>
      </c>
      <c r="C223">
        <v>19</v>
      </c>
      <c r="D223">
        <v>4</v>
      </c>
      <c r="E223" s="9">
        <v>1</v>
      </c>
      <c r="G223" t="b">
        <f>IF(COUNTIFS('Master Field Index'!$A:$A,TRIM($A223))&gt;0,TRUE,FALSE)</f>
        <v>1</v>
      </c>
    </row>
    <row r="224" spans="1:7" x14ac:dyDescent="0.3">
      <c r="A224" t="s">
        <v>2062</v>
      </c>
      <c r="B224" t="s">
        <v>9</v>
      </c>
      <c r="C224">
        <v>19</v>
      </c>
      <c r="D224">
        <v>4</v>
      </c>
      <c r="E224" s="9">
        <v>1</v>
      </c>
      <c r="G224" t="b">
        <f>IF(COUNTIFS('Master Field Index'!$A:$A,TRIM($A224))&gt;0,TRUE,FALSE)</f>
        <v>1</v>
      </c>
    </row>
    <row r="225" spans="1:7" x14ac:dyDescent="0.3">
      <c r="A225" t="s">
        <v>84</v>
      </c>
      <c r="B225" t="s">
        <v>9</v>
      </c>
      <c r="C225">
        <v>19</v>
      </c>
      <c r="D225">
        <v>4</v>
      </c>
      <c r="E225" s="9">
        <v>2</v>
      </c>
      <c r="G225" t="b">
        <f>IF(COUNTIFS('Master Field Index'!$A:$A,TRIM($A225))&gt;0,TRUE,FALSE)</f>
        <v>1</v>
      </c>
    </row>
    <row r="226" spans="1:7" x14ac:dyDescent="0.3">
      <c r="A226" t="s">
        <v>63</v>
      </c>
      <c r="B226" t="s">
        <v>354</v>
      </c>
      <c r="C226">
        <v>4</v>
      </c>
      <c r="D226">
        <v>0</v>
      </c>
      <c r="E226" s="9">
        <v>3</v>
      </c>
      <c r="G226" t="b">
        <f>IF(COUNTIFS('Master Field Index'!$A:$A,TRIM($A226))&gt;0,TRUE,FALSE)</f>
        <v>1</v>
      </c>
    </row>
    <row r="227" spans="1:7" x14ac:dyDescent="0.3">
      <c r="A227" t="s">
        <v>2597</v>
      </c>
      <c r="B227" t="s">
        <v>359</v>
      </c>
      <c r="C227">
        <v>35</v>
      </c>
      <c r="D227">
        <v>0</v>
      </c>
      <c r="E227" s="9">
        <v>1</v>
      </c>
      <c r="G227" t="b">
        <f>IF(COUNTIFS('Master Field Index'!$A:$A,TRIM($A227))&gt;0,TRUE,FALSE)</f>
        <v>1</v>
      </c>
    </row>
    <row r="228" spans="1:7" x14ac:dyDescent="0.3">
      <c r="A228" t="s">
        <v>2022</v>
      </c>
      <c r="B228" t="s">
        <v>6</v>
      </c>
      <c r="C228">
        <v>10</v>
      </c>
      <c r="D228">
        <v>0</v>
      </c>
      <c r="E228" s="9">
        <v>2</v>
      </c>
      <c r="G228" t="b">
        <f>IF(COUNTIFS('Master Field Index'!$A:$A,TRIM($A228))&gt;0,TRUE,FALSE)</f>
        <v>1</v>
      </c>
    </row>
    <row r="229" spans="1:7" x14ac:dyDescent="0.3">
      <c r="A229" t="s">
        <v>2552</v>
      </c>
      <c r="B229" t="s">
        <v>6</v>
      </c>
      <c r="C229">
        <v>10</v>
      </c>
      <c r="D229">
        <v>0</v>
      </c>
      <c r="E229" s="9">
        <v>3</v>
      </c>
      <c r="G229" t="b">
        <f>IF(COUNTIFS('Master Field Index'!$A:$A,TRIM($A229))&gt;0,TRUE,FALSE)</f>
        <v>1</v>
      </c>
    </row>
    <row r="230" spans="1:7" x14ac:dyDescent="0.3">
      <c r="A230" t="s">
        <v>2575</v>
      </c>
      <c r="B230" t="s">
        <v>2680</v>
      </c>
      <c r="C230" t="s">
        <v>2680</v>
      </c>
      <c r="D230" t="s">
        <v>2680</v>
      </c>
      <c r="E230" s="9">
        <v>1</v>
      </c>
      <c r="G230" t="b">
        <f>IF(COUNTIFS('Master Field Index'!$A:$A,TRIM($A230))&gt;0,TRUE,FALSE)</f>
        <v>1</v>
      </c>
    </row>
    <row r="231" spans="1:7" x14ac:dyDescent="0.3">
      <c r="A231" t="s">
        <v>2595</v>
      </c>
      <c r="B231" t="s">
        <v>332</v>
      </c>
      <c r="C231">
        <v>4</v>
      </c>
      <c r="D231">
        <v>0</v>
      </c>
      <c r="E231" s="9">
        <v>1</v>
      </c>
      <c r="G231" t="b">
        <f>IF(COUNTIFS('Master Field Index'!$A:$A,TRIM($A231))&gt;0,TRUE,FALSE)</f>
        <v>1</v>
      </c>
    </row>
    <row r="232" spans="1:7" x14ac:dyDescent="0.3">
      <c r="A232" t="s">
        <v>2579</v>
      </c>
      <c r="B232" t="s">
        <v>2680</v>
      </c>
      <c r="C232" t="s">
        <v>2680</v>
      </c>
      <c r="D232" t="s">
        <v>2680</v>
      </c>
      <c r="E232" s="9">
        <v>1</v>
      </c>
      <c r="G232" t="b">
        <f>IF(COUNTIFS('Master Field Index'!$A:$A,TRIM($A232))&gt;0,TRUE,FALSE)</f>
        <v>1</v>
      </c>
    </row>
    <row r="233" spans="1:7" x14ac:dyDescent="0.3">
      <c r="A233" t="s">
        <v>2023</v>
      </c>
      <c r="B233" t="s">
        <v>6</v>
      </c>
      <c r="C233">
        <v>4</v>
      </c>
      <c r="D233">
        <v>0</v>
      </c>
      <c r="E233" s="9">
        <v>2</v>
      </c>
      <c r="G233" t="b">
        <f>IF(COUNTIFS('Master Field Index'!$A:$A,TRIM($A233))&gt;0,TRUE,FALSE)</f>
        <v>1</v>
      </c>
    </row>
    <row r="234" spans="1:7" x14ac:dyDescent="0.3">
      <c r="A234" t="s">
        <v>2551</v>
      </c>
      <c r="B234" t="s">
        <v>359</v>
      </c>
      <c r="C234">
        <v>12</v>
      </c>
      <c r="D234">
        <v>0</v>
      </c>
      <c r="E234" s="9">
        <v>1</v>
      </c>
      <c r="G234" t="b">
        <f>IF(COUNTIFS('Master Field Index'!$A:$A,TRIM($A234))&gt;0,TRUE,FALSE)</f>
        <v>1</v>
      </c>
    </row>
    <row r="235" spans="1:7" x14ac:dyDescent="0.3">
      <c r="A235" t="s">
        <v>2580</v>
      </c>
      <c r="B235" t="s">
        <v>2680</v>
      </c>
      <c r="C235" t="s">
        <v>2680</v>
      </c>
      <c r="D235" t="s">
        <v>2680</v>
      </c>
      <c r="E235" s="9">
        <v>1</v>
      </c>
      <c r="G235" t="b">
        <f>IF(COUNTIFS('Master Field Index'!$A:$A,TRIM($A235))&gt;0,TRUE,FALSE)</f>
        <v>1</v>
      </c>
    </row>
    <row r="236" spans="1:7" x14ac:dyDescent="0.3">
      <c r="A236" t="s">
        <v>2548</v>
      </c>
      <c r="B236" t="s">
        <v>359</v>
      </c>
      <c r="C236">
        <v>10</v>
      </c>
      <c r="D236">
        <v>0</v>
      </c>
      <c r="E236" s="9">
        <v>1</v>
      </c>
      <c r="G236" t="b">
        <f>IF(COUNTIFS('Master Field Index'!$A:$A,TRIM($A236))&gt;0,TRUE,FALSE)</f>
        <v>1</v>
      </c>
    </row>
    <row r="237" spans="1:7" x14ac:dyDescent="0.3">
      <c r="A237" t="s">
        <v>2590</v>
      </c>
      <c r="B237" t="s">
        <v>9</v>
      </c>
      <c r="C237">
        <v>19</v>
      </c>
      <c r="D237">
        <v>4</v>
      </c>
      <c r="E237" s="9">
        <v>1</v>
      </c>
      <c r="G237" t="b">
        <f>IF(COUNTIFS('Master Field Index'!$A:$A,TRIM($A237))&gt;0,TRUE,FALSE)</f>
        <v>1</v>
      </c>
    </row>
    <row r="238" spans="1:7" x14ac:dyDescent="0.3">
      <c r="A238" t="s">
        <v>2594</v>
      </c>
      <c r="B238" t="s">
        <v>6</v>
      </c>
      <c r="C238">
        <v>1</v>
      </c>
      <c r="D238">
        <v>0</v>
      </c>
      <c r="E238" s="9">
        <v>1</v>
      </c>
      <c r="G238" t="b">
        <f>IF(COUNTIFS('Master Field Index'!$A:$A,TRIM($A238))&gt;0,TRUE,FALSE)</f>
        <v>1</v>
      </c>
    </row>
    <row r="239" spans="1:7" x14ac:dyDescent="0.3">
      <c r="A239" t="s">
        <v>2588</v>
      </c>
      <c r="B239" t="s">
        <v>9</v>
      </c>
      <c r="C239">
        <v>5</v>
      </c>
      <c r="D239">
        <v>4</v>
      </c>
      <c r="E239" s="9">
        <v>1</v>
      </c>
      <c r="G239" t="b">
        <f>IF(COUNTIFS('Master Field Index'!$A:$A,TRIM($A239))&gt;0,TRUE,FALSE)</f>
        <v>1</v>
      </c>
    </row>
    <row r="240" spans="1:7" x14ac:dyDescent="0.3">
      <c r="A240" t="s">
        <v>2497</v>
      </c>
      <c r="B240" t="s">
        <v>359</v>
      </c>
      <c r="C240">
        <v>8</v>
      </c>
      <c r="D240">
        <v>0</v>
      </c>
      <c r="E240" s="9">
        <v>10</v>
      </c>
      <c r="G240" t="b">
        <f>IF(COUNTIFS('Master Field Index'!$A:$A,TRIM($A240))&gt;0,TRUE,FALSE)</f>
        <v>1</v>
      </c>
    </row>
    <row r="241" spans="1:7" x14ac:dyDescent="0.3">
      <c r="A241" t="s">
        <v>271</v>
      </c>
      <c r="B241" t="s">
        <v>6</v>
      </c>
      <c r="C241">
        <v>9</v>
      </c>
      <c r="D241">
        <v>0</v>
      </c>
      <c r="E241" s="9">
        <v>1</v>
      </c>
      <c r="G241" t="b">
        <f>IF(COUNTIFS('Master Field Index'!$A:$A,TRIM($A241))&gt;0,TRUE,FALSE)</f>
        <v>1</v>
      </c>
    </row>
    <row r="242" spans="1:7" x14ac:dyDescent="0.3">
      <c r="A242" t="s">
        <v>270</v>
      </c>
      <c r="B242" t="s">
        <v>359</v>
      </c>
      <c r="C242">
        <v>35</v>
      </c>
      <c r="D242">
        <v>0</v>
      </c>
      <c r="E242" s="9">
        <v>2</v>
      </c>
      <c r="G242" t="b">
        <f>IF(COUNTIFS('Master Field Index'!$A:$A,TRIM($A242))&gt;0,TRUE,FALSE)</f>
        <v>1</v>
      </c>
    </row>
    <row r="243" spans="1:7" x14ac:dyDescent="0.3">
      <c r="A243" t="s">
        <v>264</v>
      </c>
      <c r="B243" t="s">
        <v>359</v>
      </c>
      <c r="C243">
        <v>35</v>
      </c>
      <c r="D243">
        <v>0</v>
      </c>
      <c r="E243" s="9">
        <v>2</v>
      </c>
      <c r="G243" t="b">
        <f>IF(COUNTIFS('Master Field Index'!$A:$A,TRIM($A243))&gt;0,TRUE,FALSE)</f>
        <v>1</v>
      </c>
    </row>
    <row r="244" spans="1:7" x14ac:dyDescent="0.3">
      <c r="A244" t="s">
        <v>263</v>
      </c>
      <c r="B244" t="s">
        <v>359</v>
      </c>
      <c r="C244">
        <v>35</v>
      </c>
      <c r="D244">
        <v>0</v>
      </c>
      <c r="E244" s="9">
        <v>2</v>
      </c>
      <c r="G244" t="b">
        <f>IF(COUNTIFS('Master Field Index'!$A:$A,TRIM($A244))&gt;0,TRUE,FALSE)</f>
        <v>1</v>
      </c>
    </row>
    <row r="245" spans="1:7" x14ac:dyDescent="0.3">
      <c r="A245" t="s">
        <v>257</v>
      </c>
      <c r="B245" t="s">
        <v>6</v>
      </c>
      <c r="C245">
        <v>2</v>
      </c>
      <c r="D245">
        <v>0</v>
      </c>
      <c r="E245" s="9">
        <v>2</v>
      </c>
      <c r="G245" t="b">
        <f>IF(COUNTIFS('Master Field Index'!$A:$A,TRIM($A245))&gt;0,TRUE,FALSE)</f>
        <v>1</v>
      </c>
    </row>
    <row r="246" spans="1:7" x14ac:dyDescent="0.3">
      <c r="A246" t="s">
        <v>256</v>
      </c>
      <c r="B246" t="s">
        <v>6</v>
      </c>
      <c r="C246">
        <v>1</v>
      </c>
      <c r="D246">
        <v>0</v>
      </c>
      <c r="E246" s="9">
        <v>1</v>
      </c>
      <c r="G246" t="b">
        <f>IF(COUNTIFS('Master Field Index'!$A:$A,TRIM($A246))&gt;0,TRUE,FALSE)</f>
        <v>1</v>
      </c>
    </row>
    <row r="247" spans="1:7" x14ac:dyDescent="0.3">
      <c r="A247" t="s">
        <v>259</v>
      </c>
      <c r="B247" t="s">
        <v>359</v>
      </c>
      <c r="C247">
        <v>18</v>
      </c>
      <c r="D247">
        <v>0</v>
      </c>
      <c r="E247" s="9">
        <v>2</v>
      </c>
      <c r="G247" t="b">
        <f>IF(COUNTIFS('Master Field Index'!$A:$A,TRIM($A247))&gt;0,TRUE,FALSE)</f>
        <v>1</v>
      </c>
    </row>
    <row r="248" spans="1:7" x14ac:dyDescent="0.3">
      <c r="A248" t="s">
        <v>250</v>
      </c>
      <c r="B248" t="s">
        <v>6</v>
      </c>
      <c r="C248">
        <v>2</v>
      </c>
      <c r="D248">
        <v>0</v>
      </c>
      <c r="E248" s="9">
        <v>2</v>
      </c>
      <c r="G248" t="b">
        <f>IF(COUNTIFS('Master Field Index'!$A:$A,TRIM($A248))&gt;0,TRUE,FALSE)</f>
        <v>1</v>
      </c>
    </row>
    <row r="249" spans="1:7" x14ac:dyDescent="0.3">
      <c r="A249" t="s">
        <v>253</v>
      </c>
      <c r="B249" t="s">
        <v>6</v>
      </c>
      <c r="C249">
        <v>2</v>
      </c>
      <c r="D249">
        <v>0</v>
      </c>
      <c r="E249" s="9">
        <v>1</v>
      </c>
      <c r="G249" t="b">
        <f>IF(COUNTIFS('Master Field Index'!$A:$A,TRIM($A249))&gt;0,TRUE,FALSE)</f>
        <v>1</v>
      </c>
    </row>
    <row r="250" spans="1:7" x14ac:dyDescent="0.3">
      <c r="A250" t="s">
        <v>260</v>
      </c>
      <c r="B250" t="s">
        <v>9</v>
      </c>
      <c r="C250">
        <v>7</v>
      </c>
      <c r="D250">
        <v>4</v>
      </c>
      <c r="E250" s="9">
        <v>1</v>
      </c>
      <c r="G250" t="b">
        <f>IF(COUNTIFS('Master Field Index'!$A:$A,TRIM($A250))&gt;0,TRUE,FALSE)</f>
        <v>1</v>
      </c>
    </row>
    <row r="251" spans="1:7" x14ac:dyDescent="0.3">
      <c r="A251" t="s">
        <v>274</v>
      </c>
      <c r="B251" t="s">
        <v>31</v>
      </c>
      <c r="C251">
        <v>2</v>
      </c>
      <c r="D251">
        <v>0</v>
      </c>
      <c r="E251" s="9">
        <v>1</v>
      </c>
      <c r="G251" t="b">
        <f>IF(COUNTIFS('Master Field Index'!$A:$A,TRIM($A251))&gt;0,TRUE,FALSE)</f>
        <v>1</v>
      </c>
    </row>
    <row r="252" spans="1:7" x14ac:dyDescent="0.3">
      <c r="A252" t="s">
        <v>261</v>
      </c>
      <c r="B252" t="s">
        <v>332</v>
      </c>
      <c r="C252">
        <v>4</v>
      </c>
      <c r="D252">
        <v>0</v>
      </c>
      <c r="E252" s="9">
        <v>1</v>
      </c>
      <c r="G252" t="b">
        <f>IF(COUNTIFS('Master Field Index'!$A:$A,TRIM($A252))&gt;0,TRUE,FALSE)</f>
        <v>1</v>
      </c>
    </row>
    <row r="253" spans="1:7" x14ac:dyDescent="0.3">
      <c r="A253" t="s">
        <v>267</v>
      </c>
      <c r="B253" t="s">
        <v>6</v>
      </c>
      <c r="C253">
        <v>1</v>
      </c>
      <c r="D253">
        <v>0</v>
      </c>
      <c r="E253" s="9">
        <v>1</v>
      </c>
      <c r="G253" t="b">
        <f>IF(COUNTIFS('Master Field Index'!$A:$A,TRIM($A253))&gt;0,TRUE,FALSE)</f>
        <v>1</v>
      </c>
    </row>
    <row r="254" spans="1:7" x14ac:dyDescent="0.3">
      <c r="A254" t="s">
        <v>252</v>
      </c>
      <c r="B254" t="s">
        <v>6</v>
      </c>
      <c r="C254">
        <v>1</v>
      </c>
      <c r="D254">
        <v>0</v>
      </c>
      <c r="E254" s="9">
        <v>1</v>
      </c>
      <c r="G254" t="b">
        <f>IF(COUNTIFS('Master Field Index'!$A:$A,TRIM($A254))&gt;0,TRUE,FALSE)</f>
        <v>1</v>
      </c>
    </row>
    <row r="255" spans="1:7" x14ac:dyDescent="0.3">
      <c r="A255" t="s">
        <v>262</v>
      </c>
      <c r="B255" t="s">
        <v>359</v>
      </c>
      <c r="C255">
        <v>17</v>
      </c>
      <c r="D255">
        <v>0</v>
      </c>
      <c r="E255" s="9">
        <v>2</v>
      </c>
      <c r="G255" t="b">
        <f>IF(COUNTIFS('Master Field Index'!$A:$A,TRIM($A255))&gt;0,TRUE,FALSE)</f>
        <v>1</v>
      </c>
    </row>
    <row r="256" spans="1:7" x14ac:dyDescent="0.3">
      <c r="A256" t="s">
        <v>265</v>
      </c>
      <c r="B256" t="s">
        <v>6</v>
      </c>
      <c r="C256">
        <v>1</v>
      </c>
      <c r="D256">
        <v>0</v>
      </c>
      <c r="E256" s="9">
        <v>1</v>
      </c>
      <c r="G256" t="b">
        <f>IF(COUNTIFS('Master Field Index'!$A:$A,TRIM($A256))&gt;0,TRUE,FALSE)</f>
        <v>1</v>
      </c>
    </row>
    <row r="257" spans="1:7" x14ac:dyDescent="0.3">
      <c r="A257" t="s">
        <v>251</v>
      </c>
      <c r="B257" t="s">
        <v>6</v>
      </c>
      <c r="C257">
        <v>2</v>
      </c>
      <c r="D257">
        <v>0</v>
      </c>
      <c r="E257" s="9">
        <v>2</v>
      </c>
      <c r="G257" t="b">
        <f>IF(COUNTIFS('Master Field Index'!$A:$A,TRIM($A257))&gt;0,TRUE,FALSE)</f>
        <v>1</v>
      </c>
    </row>
    <row r="258" spans="1:7" x14ac:dyDescent="0.3">
      <c r="A258" t="s">
        <v>266</v>
      </c>
      <c r="B258" t="s">
        <v>9</v>
      </c>
      <c r="C258">
        <v>7</v>
      </c>
      <c r="D258">
        <v>4</v>
      </c>
      <c r="E258" s="9">
        <v>1</v>
      </c>
      <c r="G258" t="b">
        <f>IF(COUNTIFS('Master Field Index'!$A:$A,TRIM($A258))&gt;0,TRUE,FALSE)</f>
        <v>1</v>
      </c>
    </row>
    <row r="259" spans="1:7" x14ac:dyDescent="0.3">
      <c r="A259" t="s">
        <v>255</v>
      </c>
      <c r="B259" t="s">
        <v>6</v>
      </c>
      <c r="C259">
        <v>3</v>
      </c>
      <c r="D259">
        <v>0</v>
      </c>
      <c r="E259" s="9">
        <v>1</v>
      </c>
      <c r="G259" t="b">
        <f>IF(COUNTIFS('Master Field Index'!$A:$A,TRIM($A259))&gt;0,TRUE,FALSE)</f>
        <v>1</v>
      </c>
    </row>
    <row r="260" spans="1:7" x14ac:dyDescent="0.3">
      <c r="A260" t="s">
        <v>275</v>
      </c>
      <c r="B260" t="s">
        <v>329</v>
      </c>
      <c r="C260">
        <v>10</v>
      </c>
      <c r="D260">
        <v>6</v>
      </c>
      <c r="E260" s="9">
        <v>1</v>
      </c>
      <c r="G260" t="b">
        <f>IF(COUNTIFS('Master Field Index'!$A:$A,TRIM($A260))&gt;0,TRUE,FALSE)</f>
        <v>1</v>
      </c>
    </row>
    <row r="261" spans="1:7" x14ac:dyDescent="0.3">
      <c r="A261" t="s">
        <v>254</v>
      </c>
      <c r="B261" t="s">
        <v>6</v>
      </c>
      <c r="C261">
        <v>1</v>
      </c>
      <c r="D261">
        <v>0</v>
      </c>
      <c r="E261" s="9">
        <v>1</v>
      </c>
      <c r="G261" t="b">
        <f>IF(COUNTIFS('Master Field Index'!$A:$A,TRIM($A261))&gt;0,TRUE,FALSE)</f>
        <v>1</v>
      </c>
    </row>
    <row r="262" spans="1:7" x14ac:dyDescent="0.3">
      <c r="A262" t="s">
        <v>166</v>
      </c>
      <c r="B262" t="s">
        <v>6</v>
      </c>
      <c r="C262">
        <v>10</v>
      </c>
      <c r="D262">
        <v>0</v>
      </c>
      <c r="E262" s="9">
        <v>2</v>
      </c>
      <c r="G262" t="b">
        <f>IF(COUNTIFS('Master Field Index'!$A:$A,TRIM($A262))&gt;0,TRUE,FALSE)</f>
        <v>1</v>
      </c>
    </row>
    <row r="263" spans="1:7" x14ac:dyDescent="0.3">
      <c r="A263" t="s">
        <v>2679</v>
      </c>
      <c r="B263" t="s">
        <v>359</v>
      </c>
      <c r="C263">
        <v>9</v>
      </c>
      <c r="D263">
        <v>0</v>
      </c>
      <c r="E263" s="9">
        <v>1</v>
      </c>
      <c r="G263" t="b">
        <f>IF(COUNTIFS('Master Field Index'!$A:$A,TRIM($A263))&gt;0,TRUE,FALSE)</f>
        <v>1</v>
      </c>
    </row>
    <row r="264" spans="1:7" x14ac:dyDescent="0.3">
      <c r="A264" t="s">
        <v>258</v>
      </c>
      <c r="B264" t="s">
        <v>359</v>
      </c>
      <c r="C264">
        <v>35</v>
      </c>
      <c r="D264">
        <v>0</v>
      </c>
      <c r="E264" s="9">
        <v>2</v>
      </c>
      <c r="G264" t="b">
        <f>IF(COUNTIFS('Master Field Index'!$A:$A,TRIM($A264))&gt;0,TRUE,FALSE)</f>
        <v>1</v>
      </c>
    </row>
    <row r="265" spans="1:7" x14ac:dyDescent="0.3">
      <c r="A265" t="s">
        <v>269</v>
      </c>
      <c r="B265" t="s">
        <v>359</v>
      </c>
      <c r="C265">
        <v>35</v>
      </c>
      <c r="D265">
        <v>0</v>
      </c>
      <c r="E265" s="9">
        <v>2</v>
      </c>
      <c r="G265" t="b">
        <f>IF(COUNTIFS('Master Field Index'!$A:$A,TRIM($A265))&gt;0,TRUE,FALSE)</f>
        <v>1</v>
      </c>
    </row>
    <row r="266" spans="1:7" x14ac:dyDescent="0.3">
      <c r="A266" t="s">
        <v>272</v>
      </c>
      <c r="B266" t="s">
        <v>359</v>
      </c>
      <c r="C266">
        <v>10</v>
      </c>
      <c r="D266">
        <v>0</v>
      </c>
      <c r="E266" s="9">
        <v>2</v>
      </c>
      <c r="G266" t="b">
        <f>IF(COUNTIFS('Master Field Index'!$A:$A,TRIM($A266))&gt;0,TRUE,FALSE)</f>
        <v>1</v>
      </c>
    </row>
    <row r="267" spans="1:7" x14ac:dyDescent="0.3">
      <c r="A267" t="s">
        <v>2573</v>
      </c>
      <c r="B267" t="s">
        <v>359</v>
      </c>
      <c r="C267">
        <v>15</v>
      </c>
      <c r="D267">
        <v>0</v>
      </c>
      <c r="E267" s="9">
        <v>1</v>
      </c>
      <c r="G267" t="b">
        <f>IF(COUNTIFS('Master Field Index'!$A:$A,TRIM($A267))&gt;0,TRUE,FALSE)</f>
        <v>1</v>
      </c>
    </row>
    <row r="268" spans="1:7" x14ac:dyDescent="0.3">
      <c r="A268" t="s">
        <v>2572</v>
      </c>
      <c r="B268" t="s">
        <v>359</v>
      </c>
      <c r="C268">
        <v>3</v>
      </c>
      <c r="D268">
        <v>0</v>
      </c>
      <c r="E268" s="9">
        <v>1</v>
      </c>
      <c r="G268" t="b">
        <f>IF(COUNTIFS('Master Field Index'!$A:$A,TRIM($A268))&gt;0,TRUE,FALSE)</f>
        <v>1</v>
      </c>
    </row>
    <row r="269" spans="1:7" x14ac:dyDescent="0.3">
      <c r="A269" t="s">
        <v>2019</v>
      </c>
      <c r="B269" t="s">
        <v>359</v>
      </c>
      <c r="C269">
        <v>16</v>
      </c>
      <c r="D269">
        <v>0</v>
      </c>
      <c r="E269" s="9">
        <v>2</v>
      </c>
      <c r="G269" t="b">
        <f>IF(COUNTIFS('Master Field Index'!$A:$A,TRIM($A269))&gt;0,TRUE,FALSE)</f>
        <v>1</v>
      </c>
    </row>
    <row r="270" spans="1:7" x14ac:dyDescent="0.3">
      <c r="A270" t="s">
        <v>2549</v>
      </c>
      <c r="B270" t="s">
        <v>359</v>
      </c>
      <c r="C270">
        <v>16</v>
      </c>
      <c r="D270">
        <v>0</v>
      </c>
      <c r="E270" s="9">
        <v>3</v>
      </c>
      <c r="G270" t="b">
        <f>IF(COUNTIFS('Master Field Index'!$A:$A,TRIM($A270))&gt;0,TRUE,FALSE)</f>
        <v>1</v>
      </c>
    </row>
    <row r="271" spans="1:7" x14ac:dyDescent="0.3">
      <c r="A271" t="s">
        <v>2559</v>
      </c>
      <c r="B271" t="s">
        <v>359</v>
      </c>
      <c r="C271">
        <v>4</v>
      </c>
      <c r="D271">
        <v>0</v>
      </c>
      <c r="E271" s="9">
        <v>1</v>
      </c>
      <c r="G271" t="b">
        <f>IF(COUNTIFS('Master Field Index'!$A:$A,TRIM($A271))&gt;0,TRUE,FALSE)</f>
        <v>1</v>
      </c>
    </row>
    <row r="272" spans="1:7" x14ac:dyDescent="0.3">
      <c r="A272" t="s">
        <v>2567</v>
      </c>
      <c r="B272" t="s">
        <v>359</v>
      </c>
      <c r="C272">
        <v>25</v>
      </c>
      <c r="D272">
        <v>0</v>
      </c>
      <c r="E272" s="9">
        <v>1</v>
      </c>
      <c r="G272" t="b">
        <f>IF(COUNTIFS('Master Field Index'!$A:$A,TRIM($A272))&gt;0,TRUE,FALSE)</f>
        <v>1</v>
      </c>
    </row>
    <row r="273" spans="1:7" x14ac:dyDescent="0.3">
      <c r="A273" t="s">
        <v>2574</v>
      </c>
      <c r="B273" t="s">
        <v>359</v>
      </c>
      <c r="C273">
        <v>3</v>
      </c>
      <c r="D273">
        <v>0</v>
      </c>
      <c r="E273" s="9">
        <v>1</v>
      </c>
      <c r="G273" t="b">
        <f>IF(COUNTIFS('Master Field Index'!$A:$A,TRIM($A273))&gt;0,TRUE,FALSE)</f>
        <v>1</v>
      </c>
    </row>
    <row r="274" spans="1:7" x14ac:dyDescent="0.3">
      <c r="A274" t="s">
        <v>2565</v>
      </c>
      <c r="B274" t="s">
        <v>359</v>
      </c>
      <c r="C274">
        <v>12</v>
      </c>
      <c r="D274">
        <v>0</v>
      </c>
      <c r="E274" s="9">
        <v>1</v>
      </c>
      <c r="G274" t="b">
        <f>IF(COUNTIFS('Master Field Index'!$A:$A,TRIM($A274))&gt;0,TRUE,FALSE)</f>
        <v>1</v>
      </c>
    </row>
    <row r="275" spans="1:7" x14ac:dyDescent="0.3">
      <c r="A275" t="s">
        <v>2564</v>
      </c>
      <c r="B275" t="s">
        <v>359</v>
      </c>
      <c r="C275">
        <v>10</v>
      </c>
      <c r="D275">
        <v>0</v>
      </c>
      <c r="E275" s="9">
        <v>1</v>
      </c>
      <c r="G275" t="b">
        <f>IF(COUNTIFS('Master Field Index'!$A:$A,TRIM($A275))&gt;0,TRUE,FALSE)</f>
        <v>1</v>
      </c>
    </row>
    <row r="276" spans="1:7" x14ac:dyDescent="0.3">
      <c r="A276" t="s">
        <v>2538</v>
      </c>
      <c r="B276" t="s">
        <v>9</v>
      </c>
      <c r="C276">
        <v>19</v>
      </c>
      <c r="D276">
        <v>4</v>
      </c>
      <c r="E276" s="9">
        <v>1</v>
      </c>
      <c r="G276" t="b">
        <f>IF(COUNTIFS('Master Field Index'!$A:$A,TRIM($A276))&gt;0,TRUE,FALSE)</f>
        <v>1</v>
      </c>
    </row>
    <row r="277" spans="1:7" x14ac:dyDescent="0.3">
      <c r="A277" t="s">
        <v>2537</v>
      </c>
      <c r="B277" t="s">
        <v>9</v>
      </c>
      <c r="C277">
        <v>4</v>
      </c>
      <c r="D277">
        <v>0</v>
      </c>
      <c r="E277" s="9">
        <v>1</v>
      </c>
      <c r="G277" t="b">
        <f>IF(COUNTIFS('Master Field Index'!$A:$A,TRIM($A277))&gt;0,TRUE,FALSE)</f>
        <v>1</v>
      </c>
    </row>
    <row r="278" spans="1:7" x14ac:dyDescent="0.3">
      <c r="A278" t="s">
        <v>2539</v>
      </c>
      <c r="B278" t="s">
        <v>359</v>
      </c>
      <c r="C278">
        <v>8</v>
      </c>
      <c r="D278">
        <v>0</v>
      </c>
      <c r="E278" s="9">
        <v>1</v>
      </c>
      <c r="G278" t="b">
        <f>IF(COUNTIFS('Master Field Index'!$A:$A,TRIM($A278))&gt;0,TRUE,FALSE)</f>
        <v>1</v>
      </c>
    </row>
    <row r="279" spans="1:7" x14ac:dyDescent="0.3">
      <c r="A279" t="s">
        <v>2540</v>
      </c>
      <c r="B279" t="s">
        <v>354</v>
      </c>
      <c r="C279">
        <v>4</v>
      </c>
      <c r="D279">
        <v>0</v>
      </c>
      <c r="E279" s="9">
        <v>1</v>
      </c>
      <c r="G279" t="b">
        <f>IF(COUNTIFS('Master Field Index'!$A:$A,TRIM($A279))&gt;0,TRUE,FALSE)</f>
        <v>1</v>
      </c>
    </row>
    <row r="280" spans="1:7" x14ac:dyDescent="0.3">
      <c r="A280" t="s">
        <v>2185</v>
      </c>
      <c r="B280" t="s">
        <v>329</v>
      </c>
      <c r="C280">
        <v>10</v>
      </c>
      <c r="D280">
        <v>6</v>
      </c>
      <c r="E280" s="9">
        <v>1</v>
      </c>
      <c r="G280" t="b">
        <f>IF(COUNTIFS('Master Field Index'!$A:$A,TRIM($A280))&gt;0,TRUE,FALSE)</f>
        <v>1</v>
      </c>
    </row>
    <row r="281" spans="1:7" x14ac:dyDescent="0.3">
      <c r="A281" t="s">
        <v>2056</v>
      </c>
      <c r="B281" t="s">
        <v>9</v>
      </c>
      <c r="C281">
        <v>12</v>
      </c>
      <c r="D281">
        <v>2</v>
      </c>
      <c r="E281" s="9">
        <v>1</v>
      </c>
      <c r="G281" t="b">
        <f>IF(COUNTIFS('Master Field Index'!$A:$A,TRIM($A281))&gt;0,TRUE,FALSE)</f>
        <v>1</v>
      </c>
    </row>
    <row r="282" spans="1:7" x14ac:dyDescent="0.3">
      <c r="A282" t="s">
        <v>1969</v>
      </c>
      <c r="B282" t="s">
        <v>9</v>
      </c>
      <c r="C282">
        <v>18</v>
      </c>
      <c r="D282">
        <v>0</v>
      </c>
      <c r="E282" s="9">
        <v>2</v>
      </c>
      <c r="G282" t="b">
        <f>IF(COUNTIFS('Master Field Index'!$A:$A,TRIM($A282))&gt;0,TRUE,FALSE)</f>
        <v>1</v>
      </c>
    </row>
    <row r="283" spans="1:7" x14ac:dyDescent="0.3">
      <c r="A283" t="s">
        <v>2498</v>
      </c>
      <c r="B283" t="s">
        <v>9</v>
      </c>
      <c r="C283">
        <v>18</v>
      </c>
      <c r="D283">
        <v>0</v>
      </c>
      <c r="E283" s="9">
        <v>8</v>
      </c>
      <c r="G283" t="b">
        <f>IF(COUNTIFS('Master Field Index'!$A:$A,TRIM($A283))&gt;0,TRUE,FALSE)</f>
        <v>1</v>
      </c>
    </row>
    <row r="284" spans="1:7" x14ac:dyDescent="0.3">
      <c r="A284" t="s">
        <v>291</v>
      </c>
      <c r="E284" s="9">
        <v>450</v>
      </c>
      <c r="G284" t="b">
        <f>IF(COUNTIFS('Master Field Index'!$A:$A,TRIM($A284))&gt;0,TRUE,FALSE)</f>
        <v>0</v>
      </c>
    </row>
    <row r="285" spans="1:7" x14ac:dyDescent="0.3">
      <c r="G285" t="b">
        <f>IF(COUNTIFS('Master Field Index'!$A:$A,TRIM($A285))&gt;0,TRUE,FALSE)</f>
        <v>1</v>
      </c>
    </row>
    <row r="286" spans="1:7" x14ac:dyDescent="0.3">
      <c r="G286" t="b">
        <f>IF(COUNTIFS('Master Field Index'!$A:$A,TRIM($A286))&gt;0,TRUE,FALSE)</f>
        <v>1</v>
      </c>
    </row>
    <row r="287" spans="1:7" x14ac:dyDescent="0.3">
      <c r="G287" t="b">
        <f>IF(COUNTIFS('Master Field Index'!$A:$A,TRIM($A287))&gt;0,TRUE,FALSE)</f>
        <v>1</v>
      </c>
    </row>
    <row r="288" spans="1:7" x14ac:dyDescent="0.3">
      <c r="G288" t="b">
        <f>IF(COUNTIFS('Master Field Index'!$A:$A,TRIM($A288))&gt;0,TRUE,FALSE)</f>
        <v>1</v>
      </c>
    </row>
    <row r="289" spans="7:7" x14ac:dyDescent="0.3">
      <c r="G289" t="b">
        <f>IF(COUNTIFS('Master Field Index'!$A:$A,TRIM($A289))&gt;0,TRUE,FALSE)</f>
        <v>1</v>
      </c>
    </row>
    <row r="290" spans="7:7" x14ac:dyDescent="0.3">
      <c r="G290" t="b">
        <f>IF(COUNTIFS('Master Field Index'!$A:$A,TRIM($A290))&gt;0,TRUE,FALSE)</f>
        <v>1</v>
      </c>
    </row>
    <row r="291" spans="7:7" x14ac:dyDescent="0.3">
      <c r="G291" t="b">
        <f>IF(COUNTIFS('Master Field Index'!$A:$A,TRIM($A291))&gt;0,TRUE,FALSE)</f>
        <v>1</v>
      </c>
    </row>
    <row r="292" spans="7:7" x14ac:dyDescent="0.3">
      <c r="G292" t="b">
        <f>IF(COUNTIFS('Master Field Index'!$A:$A,TRIM($A292))&gt;0,TRUE,FALSE)</f>
        <v>1</v>
      </c>
    </row>
    <row r="293" spans="7:7" x14ac:dyDescent="0.3">
      <c r="G293" t="b">
        <f>IF(COUNTIFS('Master Field Index'!$A:$A,TRIM($A293))&gt;0,TRUE,FALSE)</f>
        <v>1</v>
      </c>
    </row>
    <row r="294" spans="7:7" x14ac:dyDescent="0.3">
      <c r="G294" t="b">
        <f>IF(COUNTIFS('Master Field Index'!$A:$A,TRIM($A294))&gt;0,TRUE,FALSE)</f>
        <v>1</v>
      </c>
    </row>
    <row r="295" spans="7:7" x14ac:dyDescent="0.3">
      <c r="G295" t="b">
        <f>IF(COUNTIFS('Master Field Index'!$A:$A,TRIM($A295))&gt;0,TRUE,FALSE)</f>
        <v>1</v>
      </c>
    </row>
    <row r="296" spans="7:7" x14ac:dyDescent="0.3">
      <c r="G296" t="b">
        <f>IF(COUNTIFS('Master Field Index'!$A:$A,TRIM($A296))&gt;0,TRUE,FALSE)</f>
        <v>1</v>
      </c>
    </row>
    <row r="297" spans="7:7" x14ac:dyDescent="0.3">
      <c r="G297" t="b">
        <f>IF(COUNTIFS('Master Field Index'!$A:$A,TRIM($A297))&gt;0,TRUE,FALSE)</f>
        <v>1</v>
      </c>
    </row>
    <row r="298" spans="7:7" x14ac:dyDescent="0.3">
      <c r="G298" t="b">
        <f>IF(COUNTIFS('Master Field Index'!$A:$A,TRIM($A298))&gt;0,TRUE,FALSE)</f>
        <v>1</v>
      </c>
    </row>
    <row r="299" spans="7:7" x14ac:dyDescent="0.3">
      <c r="G299" t="b">
        <f>IF(COUNTIFS('Master Field Index'!$A:$A,TRIM($A299))&gt;0,TRUE,FALSE)</f>
        <v>1</v>
      </c>
    </row>
    <row r="300" spans="7:7" x14ac:dyDescent="0.3">
      <c r="G300" t="b">
        <f>IF(COUNTIFS('Master Field Index'!$A:$A,TRIM($A300))&gt;0,TRUE,FALSE)</f>
        <v>1</v>
      </c>
    </row>
    <row r="301" spans="7:7" x14ac:dyDescent="0.3">
      <c r="G301" t="b">
        <f>IF(COUNTIFS('Master Field Index'!$A:$A,TRIM($A301))&gt;0,TRUE,FALSE)</f>
        <v>1</v>
      </c>
    </row>
    <row r="302" spans="7:7" x14ac:dyDescent="0.3">
      <c r="G302" t="b">
        <f>IF(COUNTIFS('Master Field Index'!$A:$A,TRIM($A302))&gt;0,TRUE,FALSE)</f>
        <v>1</v>
      </c>
    </row>
    <row r="303" spans="7:7" x14ac:dyDescent="0.3">
      <c r="G303" t="b">
        <f>IF(COUNTIFS('Master Field Index'!$A:$A,TRIM($A303))&gt;0,TRUE,FALSE)</f>
        <v>1</v>
      </c>
    </row>
    <row r="304" spans="7:7" x14ac:dyDescent="0.3">
      <c r="G304" t="b">
        <f>IF(COUNTIFS('Master Field Index'!$A:$A,TRIM($A304))&gt;0,TRUE,FALSE)</f>
        <v>1</v>
      </c>
    </row>
    <row r="305" spans="7:7" x14ac:dyDescent="0.3">
      <c r="G305" t="b">
        <f>IF(COUNTIFS('Master Field Index'!$A:$A,TRIM($A305))&gt;0,TRUE,FALSE)</f>
        <v>1</v>
      </c>
    </row>
    <row r="306" spans="7:7" x14ac:dyDescent="0.3">
      <c r="G306" t="b">
        <f>IF(COUNTIFS('Master Field Index'!$A:$A,TRIM($A306))&gt;0,TRUE,FALSE)</f>
        <v>1</v>
      </c>
    </row>
    <row r="307" spans="7:7" x14ac:dyDescent="0.3">
      <c r="G307" t="b">
        <f>IF(COUNTIFS('Master Field Index'!$A:$A,TRIM($A307))&gt;0,TRUE,FALSE)</f>
        <v>1</v>
      </c>
    </row>
    <row r="308" spans="7:7" x14ac:dyDescent="0.3">
      <c r="G308" t="b">
        <f>IF(COUNTIFS('Master Field Index'!$A:$A,TRIM($A308))&gt;0,TRUE,FALSE)</f>
        <v>1</v>
      </c>
    </row>
    <row r="309" spans="7:7" x14ac:dyDescent="0.3">
      <c r="G309" t="b">
        <f>IF(COUNTIFS('Master Field Index'!$A:$A,TRIM($A309))&gt;0,TRUE,FALSE)</f>
        <v>1</v>
      </c>
    </row>
    <row r="310" spans="7:7" x14ac:dyDescent="0.3">
      <c r="G310" t="b">
        <f>IF(COUNTIFS('Master Field Index'!$A:$A,TRIM($A310))&gt;0,TRUE,FALSE)</f>
        <v>1</v>
      </c>
    </row>
    <row r="311" spans="7:7" x14ac:dyDescent="0.3">
      <c r="G311" t="b">
        <f>IF(COUNTIFS('Master Field Index'!$A:$A,TRIM($A311))&gt;0,TRUE,FALSE)</f>
        <v>1</v>
      </c>
    </row>
    <row r="312" spans="7:7" x14ac:dyDescent="0.3">
      <c r="G312" t="b">
        <f>IF(COUNTIFS('Master Field Index'!$A:$A,TRIM($A312))&gt;0,TRUE,FALSE)</f>
        <v>1</v>
      </c>
    </row>
    <row r="313" spans="7:7" x14ac:dyDescent="0.3">
      <c r="G313" t="b">
        <f>IF(COUNTIFS('Master Field Index'!$A:$A,TRIM($A313))&gt;0,TRUE,FALSE)</f>
        <v>1</v>
      </c>
    </row>
    <row r="314" spans="7:7" x14ac:dyDescent="0.3">
      <c r="G314" t="b">
        <f>IF(COUNTIFS('Master Field Index'!$A:$A,TRIM($A314))&gt;0,TRUE,FALSE)</f>
        <v>1</v>
      </c>
    </row>
    <row r="315" spans="7:7" x14ac:dyDescent="0.3">
      <c r="G315" t="b">
        <f>IF(COUNTIFS('Master Field Index'!$A:$A,TRIM($A315))&gt;0,TRUE,FALSE)</f>
        <v>1</v>
      </c>
    </row>
    <row r="316" spans="7:7" x14ac:dyDescent="0.3">
      <c r="G316" t="b">
        <f>IF(COUNTIFS('Master Field Index'!$A:$A,TRIM($A316))&gt;0,TRUE,FALSE)</f>
        <v>1</v>
      </c>
    </row>
    <row r="317" spans="7:7" x14ac:dyDescent="0.3">
      <c r="G317" t="b">
        <f>IF(COUNTIFS('Master Field Index'!$A:$A,TRIM($A317))&gt;0,TRUE,FALSE)</f>
        <v>1</v>
      </c>
    </row>
    <row r="318" spans="7:7" x14ac:dyDescent="0.3">
      <c r="G318" t="b">
        <f>IF(COUNTIFS('Master Field Index'!$A:$A,TRIM($A318))&gt;0,TRUE,FALSE)</f>
        <v>1</v>
      </c>
    </row>
    <row r="319" spans="7:7" x14ac:dyDescent="0.3">
      <c r="G319" t="b">
        <f>IF(COUNTIFS('Master Field Index'!$A:$A,TRIM($A319))&gt;0,TRUE,FALSE)</f>
        <v>1</v>
      </c>
    </row>
    <row r="320" spans="7:7" x14ac:dyDescent="0.3">
      <c r="G320" t="b">
        <f>IF(COUNTIFS('Master Field Index'!$A:$A,TRIM($A320))&gt;0,TRUE,FALSE)</f>
        <v>1</v>
      </c>
    </row>
    <row r="321" spans="7:7" x14ac:dyDescent="0.3">
      <c r="G321" t="b">
        <f>IF(COUNTIFS('Master Field Index'!$A:$A,TRIM($A321))&gt;0,TRUE,FALSE)</f>
        <v>1</v>
      </c>
    </row>
    <row r="322" spans="7:7" x14ac:dyDescent="0.3">
      <c r="G322" t="b">
        <f>IF(COUNTIFS('Master Field Index'!$A:$A,TRIM($A322))&gt;0,TRUE,FALSE)</f>
        <v>1</v>
      </c>
    </row>
    <row r="323" spans="7:7" x14ac:dyDescent="0.3">
      <c r="G323" t="b">
        <f>IF(COUNTIFS('Master Field Index'!$A:$A,TRIM($A323))&gt;0,TRUE,FALSE)</f>
        <v>1</v>
      </c>
    </row>
    <row r="324" spans="7:7" x14ac:dyDescent="0.3">
      <c r="G324" t="b">
        <f>IF(COUNTIFS('Master Field Index'!$A:$A,TRIM($A324))&gt;0,TRUE,FALSE)</f>
        <v>1</v>
      </c>
    </row>
    <row r="325" spans="7:7" x14ac:dyDescent="0.3">
      <c r="G325" t="b">
        <f>IF(COUNTIFS('Master Field Index'!$A:$A,TRIM($A325))&gt;0,TRUE,FALSE)</f>
        <v>1</v>
      </c>
    </row>
    <row r="326" spans="7:7" x14ac:dyDescent="0.3">
      <c r="G326" t="b">
        <f>IF(COUNTIFS('Master Field Index'!$A:$A,TRIM($A326))&gt;0,TRUE,FALSE)</f>
        <v>1</v>
      </c>
    </row>
    <row r="327" spans="7:7" x14ac:dyDescent="0.3">
      <c r="G327" t="b">
        <f>IF(COUNTIFS('Master Field Index'!$A:$A,TRIM($A327))&gt;0,TRUE,FALSE)</f>
        <v>1</v>
      </c>
    </row>
    <row r="328" spans="7:7" x14ac:dyDescent="0.3">
      <c r="G328" t="b">
        <f>IF(COUNTIFS('Master Field Index'!$A:$A,TRIM($A328))&gt;0,TRUE,FALSE)</f>
        <v>1</v>
      </c>
    </row>
    <row r="329" spans="7:7" x14ac:dyDescent="0.3">
      <c r="G329" t="b">
        <f>IF(COUNTIFS('Master Field Index'!$A:$A,TRIM($A329))&gt;0,TRUE,FALSE)</f>
        <v>1</v>
      </c>
    </row>
    <row r="330" spans="7:7" x14ac:dyDescent="0.3">
      <c r="G330" t="b">
        <f>IF(COUNTIFS('Master Field Index'!$A:$A,TRIM($A330))&gt;0,TRUE,FALSE)</f>
        <v>1</v>
      </c>
    </row>
    <row r="331" spans="7:7" x14ac:dyDescent="0.3">
      <c r="G331" t="b">
        <f>IF(COUNTIFS('Master Field Index'!$A:$A,TRIM($A331))&gt;0,TRUE,FALSE)</f>
        <v>1</v>
      </c>
    </row>
    <row r="332" spans="7:7" x14ac:dyDescent="0.3">
      <c r="G332" t="b">
        <f>IF(COUNTIFS('Master Field Index'!$A:$A,TRIM($A332))&gt;0,TRUE,FALSE)</f>
        <v>1</v>
      </c>
    </row>
    <row r="333" spans="7:7" x14ac:dyDescent="0.3">
      <c r="G333" t="b">
        <f>IF(COUNTIFS('Master Field Index'!$A:$A,TRIM($A333))&gt;0,TRUE,FALSE)</f>
        <v>1</v>
      </c>
    </row>
    <row r="334" spans="7:7" x14ac:dyDescent="0.3">
      <c r="G334" t="b">
        <f>IF(COUNTIFS('Master Field Index'!$A:$A,TRIM($A334))&gt;0,TRUE,FALSE)</f>
        <v>1</v>
      </c>
    </row>
    <row r="335" spans="7:7" x14ac:dyDescent="0.3">
      <c r="G335" t="b">
        <f>IF(COUNTIFS('Master Field Index'!$A:$A,TRIM($A335))&gt;0,TRUE,FALSE)</f>
        <v>1</v>
      </c>
    </row>
    <row r="336" spans="7:7" x14ac:dyDescent="0.3">
      <c r="G336" t="b">
        <f>IF(COUNTIFS('Master Field Index'!$A:$A,TRIM($A336))&gt;0,TRUE,FALSE)</f>
        <v>1</v>
      </c>
    </row>
    <row r="337" spans="7:7" x14ac:dyDescent="0.3">
      <c r="G337" t="b">
        <f>IF(COUNTIFS('Master Field Index'!$A:$A,TRIM($A337))&gt;0,TRUE,FALSE)</f>
        <v>1</v>
      </c>
    </row>
    <row r="338" spans="7:7" x14ac:dyDescent="0.3">
      <c r="G338" t="b">
        <f>IF(COUNTIFS('Master Field Index'!$A:$A,TRIM($A338))&gt;0,TRUE,FALSE)</f>
        <v>1</v>
      </c>
    </row>
    <row r="339" spans="7:7" x14ac:dyDescent="0.3">
      <c r="G339" t="b">
        <f>IF(COUNTIFS('Master Field Index'!$A:$A,TRIM($A339))&gt;0,TRUE,FALSE)</f>
        <v>1</v>
      </c>
    </row>
    <row r="340" spans="7:7" x14ac:dyDescent="0.3">
      <c r="G340" t="b">
        <f>IF(COUNTIFS('Master Field Index'!$A:$A,TRIM($A340))&gt;0,TRUE,FALSE)</f>
        <v>1</v>
      </c>
    </row>
    <row r="341" spans="7:7" x14ac:dyDescent="0.3">
      <c r="G341" t="b">
        <f>IF(COUNTIFS('Master Field Index'!$A:$A,TRIM($A341))&gt;0,TRUE,FALSE)</f>
        <v>1</v>
      </c>
    </row>
    <row r="342" spans="7:7" x14ac:dyDescent="0.3">
      <c r="G342" t="b">
        <f>IF(COUNTIFS('Master Field Index'!$A:$A,TRIM($A342))&gt;0,TRUE,FALSE)</f>
        <v>1</v>
      </c>
    </row>
    <row r="343" spans="7:7" x14ac:dyDescent="0.3">
      <c r="G343" t="b">
        <f>IF(COUNTIFS('Master Field Index'!$A:$A,TRIM($A343))&gt;0,TRUE,FALSE)</f>
        <v>1</v>
      </c>
    </row>
    <row r="344" spans="7:7" x14ac:dyDescent="0.3">
      <c r="G344" t="b">
        <f>IF(COUNTIFS('Master Field Index'!$A:$A,TRIM($A344))&gt;0,TRUE,FALSE)</f>
        <v>1</v>
      </c>
    </row>
    <row r="345" spans="7:7" x14ac:dyDescent="0.3">
      <c r="G345" t="b">
        <f>IF(COUNTIFS('Master Field Index'!$A:$A,TRIM($A345))&gt;0,TRUE,FALSE)</f>
        <v>1</v>
      </c>
    </row>
    <row r="346" spans="7:7" x14ac:dyDescent="0.3">
      <c r="G346" t="b">
        <f>IF(COUNTIFS('Master Field Index'!$A:$A,TRIM($A346))&gt;0,TRUE,FALSE)</f>
        <v>1</v>
      </c>
    </row>
    <row r="347" spans="7:7" x14ac:dyDescent="0.3">
      <c r="G347" t="b">
        <f>IF(COUNTIFS('Master Field Index'!$A:$A,TRIM($A347))&gt;0,TRUE,FALSE)</f>
        <v>1</v>
      </c>
    </row>
    <row r="348" spans="7:7" x14ac:dyDescent="0.3">
      <c r="G348" t="b">
        <f>IF(COUNTIFS('Master Field Index'!$A:$A,TRIM($A348))&gt;0,TRUE,FALSE)</f>
        <v>1</v>
      </c>
    </row>
    <row r="349" spans="7:7" x14ac:dyDescent="0.3">
      <c r="G349" t="b">
        <f>IF(COUNTIFS('Master Field Index'!$A:$A,TRIM($A349))&gt;0,TRUE,FALSE)</f>
        <v>1</v>
      </c>
    </row>
    <row r="350" spans="7:7" x14ac:dyDescent="0.3">
      <c r="G350" t="b">
        <f>IF(COUNTIFS('Master Field Index'!$A:$A,TRIM($A350))&gt;0,TRUE,FALSE)</f>
        <v>1</v>
      </c>
    </row>
    <row r="351" spans="7:7" x14ac:dyDescent="0.3">
      <c r="G351" t="b">
        <f>IF(COUNTIFS('Master Field Index'!$A:$A,TRIM($A351))&gt;0,TRUE,FALSE)</f>
        <v>1</v>
      </c>
    </row>
    <row r="352" spans="7:7" x14ac:dyDescent="0.3">
      <c r="G352" t="b">
        <f>IF(COUNTIFS('Master Field Index'!$A:$A,TRIM($A352))&gt;0,TRUE,FALSE)</f>
        <v>1</v>
      </c>
    </row>
    <row r="353" spans="7:7" x14ac:dyDescent="0.3">
      <c r="G353" t="b">
        <f>IF(COUNTIFS('Master Field Index'!$A:$A,TRIM($A353))&gt;0,TRUE,FALSE)</f>
        <v>1</v>
      </c>
    </row>
    <row r="354" spans="7:7" x14ac:dyDescent="0.3">
      <c r="G354" t="b">
        <f>IF(COUNTIFS('Master Field Index'!$A:$A,TRIM($A354))&gt;0,TRUE,FALSE)</f>
        <v>1</v>
      </c>
    </row>
    <row r="355" spans="7:7" x14ac:dyDescent="0.3">
      <c r="G355" t="b">
        <f>IF(COUNTIFS('Master Field Index'!$A:$A,TRIM($A355))&gt;0,TRUE,FALSE)</f>
        <v>1</v>
      </c>
    </row>
    <row r="356" spans="7:7" x14ac:dyDescent="0.3">
      <c r="G356" t="b">
        <f>IF(COUNTIFS('Master Field Index'!$A:$A,TRIM($A356))&gt;0,TRUE,FALSE)</f>
        <v>1</v>
      </c>
    </row>
    <row r="357" spans="7:7" x14ac:dyDescent="0.3">
      <c r="G357" t="b">
        <f>IF(COUNTIFS('Master Field Index'!$A:$A,TRIM($A357))&gt;0,TRUE,FALSE)</f>
        <v>1</v>
      </c>
    </row>
    <row r="358" spans="7:7" x14ac:dyDescent="0.3">
      <c r="G358" t="b">
        <f>IF(COUNTIFS('Master Field Index'!$A:$A,TRIM($A358))&gt;0,TRUE,FALSE)</f>
        <v>1</v>
      </c>
    </row>
    <row r="359" spans="7:7" x14ac:dyDescent="0.3">
      <c r="G359" t="b">
        <f>IF(COUNTIFS('Master Field Index'!$A:$A,TRIM($A359))&gt;0,TRUE,FALSE)</f>
        <v>1</v>
      </c>
    </row>
    <row r="360" spans="7:7" x14ac:dyDescent="0.3">
      <c r="G360" t="b">
        <f>IF(COUNTIFS('Master Field Index'!$A:$A,TRIM($A360))&gt;0,TRUE,FALSE)</f>
        <v>1</v>
      </c>
    </row>
    <row r="361" spans="7:7" x14ac:dyDescent="0.3">
      <c r="G361" t="b">
        <f>IF(COUNTIFS('Master Field Index'!$A:$A,TRIM($A361))&gt;0,TRUE,FALSE)</f>
        <v>1</v>
      </c>
    </row>
    <row r="362" spans="7:7" x14ac:dyDescent="0.3">
      <c r="G362" t="b">
        <f>IF(COUNTIFS('Master Field Index'!$A:$A,TRIM($A362))&gt;0,TRUE,FALSE)</f>
        <v>1</v>
      </c>
    </row>
    <row r="363" spans="7:7" x14ac:dyDescent="0.3">
      <c r="G363" t="b">
        <f>IF(COUNTIFS('Master Field Index'!$A:$A,TRIM($A363))&gt;0,TRUE,FALSE)</f>
        <v>1</v>
      </c>
    </row>
    <row r="364" spans="7:7" x14ac:dyDescent="0.3">
      <c r="G364" t="b">
        <f>IF(COUNTIFS('Master Field Index'!$A:$A,TRIM($A364))&gt;0,TRUE,FALSE)</f>
        <v>1</v>
      </c>
    </row>
    <row r="365" spans="7:7" x14ac:dyDescent="0.3">
      <c r="G365" t="b">
        <f>IF(COUNTIFS('Master Field Index'!$A:$A,TRIM($A365))&gt;0,TRUE,FALSE)</f>
        <v>1</v>
      </c>
    </row>
    <row r="366" spans="7:7" x14ac:dyDescent="0.3">
      <c r="G366" t="b">
        <f>IF(COUNTIFS('Master Field Index'!$A:$A,TRIM($A366))&gt;0,TRUE,FALSE)</f>
        <v>1</v>
      </c>
    </row>
    <row r="367" spans="7:7" x14ac:dyDescent="0.3">
      <c r="G367" t="b">
        <f>IF(COUNTIFS('Master Field Index'!$A:$A,TRIM($A367))&gt;0,TRUE,FALSE)</f>
        <v>1</v>
      </c>
    </row>
    <row r="368" spans="7:7" x14ac:dyDescent="0.3">
      <c r="G368" t="b">
        <f>IF(COUNTIFS('Master Field Index'!$A:$A,TRIM($A368))&gt;0,TRUE,FALSE)</f>
        <v>1</v>
      </c>
    </row>
    <row r="369" spans="7:7" x14ac:dyDescent="0.3">
      <c r="G369" t="b">
        <f>IF(COUNTIFS('Master Field Index'!$A:$A,TRIM($A369))&gt;0,TRUE,FALSE)</f>
        <v>1</v>
      </c>
    </row>
    <row r="370" spans="7:7" x14ac:dyDescent="0.3">
      <c r="G370" t="b">
        <f>IF(COUNTIFS('Master Field Index'!$A:$A,TRIM($A370))&gt;0,TRUE,FALSE)</f>
        <v>1</v>
      </c>
    </row>
    <row r="371" spans="7:7" x14ac:dyDescent="0.3">
      <c r="G371" t="b">
        <f>IF(COUNTIFS('Master Field Index'!$A:$A,TRIM($A371))&gt;0,TRUE,FALSE)</f>
        <v>1</v>
      </c>
    </row>
    <row r="372" spans="7:7" x14ac:dyDescent="0.3">
      <c r="G372" t="b">
        <f>IF(COUNTIFS('Master Field Index'!$A:$A,TRIM($A372))&gt;0,TRUE,FALSE)</f>
        <v>1</v>
      </c>
    </row>
    <row r="373" spans="7:7" x14ac:dyDescent="0.3">
      <c r="G373" t="b">
        <f>IF(COUNTIFS('Master Field Index'!$A:$A,TRIM($A373))&gt;0,TRUE,FALSE)</f>
        <v>1</v>
      </c>
    </row>
    <row r="374" spans="7:7" x14ac:dyDescent="0.3">
      <c r="G374" t="b">
        <f>IF(COUNTIFS('Master Field Index'!$A:$A,TRIM($A374))&gt;0,TRUE,FALSE)</f>
        <v>1</v>
      </c>
    </row>
    <row r="375" spans="7:7" x14ac:dyDescent="0.3">
      <c r="G375" t="b">
        <f>IF(COUNTIFS('Master Field Index'!$A:$A,TRIM($A375))&gt;0,TRUE,FALSE)</f>
        <v>1</v>
      </c>
    </row>
    <row r="376" spans="7:7" x14ac:dyDescent="0.3">
      <c r="G376" t="b">
        <f>IF(COUNTIFS('Master Field Index'!$A:$A,TRIM($A376))&gt;0,TRUE,FALSE)</f>
        <v>1</v>
      </c>
    </row>
    <row r="377" spans="7:7" x14ac:dyDescent="0.3">
      <c r="G377" t="b">
        <f>IF(COUNTIFS('Master Field Index'!$A:$A,TRIM($A377))&gt;0,TRUE,FALSE)</f>
        <v>1</v>
      </c>
    </row>
    <row r="378" spans="7:7" x14ac:dyDescent="0.3">
      <c r="G378" t="b">
        <f>IF(COUNTIFS('Master Field Index'!$A:$A,TRIM($A378))&gt;0,TRUE,FALSE)</f>
        <v>1</v>
      </c>
    </row>
    <row r="379" spans="7:7" x14ac:dyDescent="0.3">
      <c r="G379" t="b">
        <f>IF(COUNTIFS('Master Field Index'!$A:$A,TRIM($A379))&gt;0,TRUE,FALSE)</f>
        <v>1</v>
      </c>
    </row>
    <row r="380" spans="7:7" x14ac:dyDescent="0.3">
      <c r="G380" t="b">
        <f>IF(COUNTIFS('Master Field Index'!$A:$A,TRIM($A380))&gt;0,TRUE,FALSE)</f>
        <v>1</v>
      </c>
    </row>
    <row r="381" spans="7:7" x14ac:dyDescent="0.3">
      <c r="G381" t="b">
        <f>IF(COUNTIFS('Master Field Index'!$A:$A,TRIM($A381))&gt;0,TRUE,FALSE)</f>
        <v>1</v>
      </c>
    </row>
    <row r="382" spans="7:7" x14ac:dyDescent="0.3">
      <c r="G382" t="b">
        <f>IF(COUNTIFS('Master Field Index'!$A:$A,TRIM($A382))&gt;0,TRUE,FALSE)</f>
        <v>1</v>
      </c>
    </row>
    <row r="383" spans="7:7" x14ac:dyDescent="0.3">
      <c r="G383" t="b">
        <f>IF(COUNTIFS('Master Field Index'!$A:$A,TRIM($A383))&gt;0,TRUE,FALSE)</f>
        <v>1</v>
      </c>
    </row>
    <row r="384" spans="7:7" x14ac:dyDescent="0.3">
      <c r="G384" t="b">
        <f>IF(COUNTIFS('Master Field Index'!$A:$A,TRIM($A384))&gt;0,TRUE,FALSE)</f>
        <v>1</v>
      </c>
    </row>
    <row r="385" spans="7:7" x14ac:dyDescent="0.3">
      <c r="G385" t="b">
        <f>IF(COUNTIFS('Master Field Index'!$A:$A,TRIM($A385))&gt;0,TRUE,FALSE)</f>
        <v>1</v>
      </c>
    </row>
    <row r="386" spans="7:7" x14ac:dyDescent="0.3">
      <c r="G386" t="b">
        <f>IF(COUNTIFS('Master Field Index'!$A:$A,TRIM($A386))&gt;0,TRUE,FALSE)</f>
        <v>1</v>
      </c>
    </row>
    <row r="387" spans="7:7" x14ac:dyDescent="0.3">
      <c r="G387" t="b">
        <f>IF(COUNTIFS('Master Field Index'!$A:$A,TRIM($A387))&gt;0,TRUE,FALSE)</f>
        <v>1</v>
      </c>
    </row>
    <row r="388" spans="7:7" x14ac:dyDescent="0.3">
      <c r="G388" t="b">
        <f>IF(COUNTIFS('Master Field Index'!$A:$A,TRIM($A388))&gt;0,TRUE,FALSE)</f>
        <v>1</v>
      </c>
    </row>
    <row r="389" spans="7:7" x14ac:dyDescent="0.3">
      <c r="G389" t="b">
        <f>IF(COUNTIFS('Master Field Index'!$A:$A,TRIM($A389))&gt;0,TRUE,FALSE)</f>
        <v>1</v>
      </c>
    </row>
    <row r="390" spans="7:7" x14ac:dyDescent="0.3">
      <c r="G390" t="b">
        <f>IF(COUNTIFS('Master Field Index'!$A:$A,TRIM($A390))&gt;0,TRUE,FALSE)</f>
        <v>1</v>
      </c>
    </row>
    <row r="391" spans="7:7" x14ac:dyDescent="0.3">
      <c r="G391" t="b">
        <f>IF(COUNTIFS('Master Field Index'!$A:$A,TRIM($A391))&gt;0,TRUE,FALSE)</f>
        <v>1</v>
      </c>
    </row>
    <row r="392" spans="7:7" x14ac:dyDescent="0.3">
      <c r="G392" t="b">
        <f>IF(COUNTIFS('Master Field Index'!$A:$A,TRIM($A392))&gt;0,TRUE,FALSE)</f>
        <v>1</v>
      </c>
    </row>
    <row r="393" spans="7:7" x14ac:dyDescent="0.3">
      <c r="G393" t="b">
        <f>IF(COUNTIFS('Master Field Index'!$A:$A,TRIM($A393))&gt;0,TRUE,FALSE)</f>
        <v>1</v>
      </c>
    </row>
    <row r="394" spans="7:7" x14ac:dyDescent="0.3">
      <c r="G394" t="b">
        <f>IF(COUNTIFS('Master Field Index'!$A:$A,TRIM($A394))&gt;0,TRUE,FALSE)</f>
        <v>1</v>
      </c>
    </row>
    <row r="395" spans="7:7" x14ac:dyDescent="0.3">
      <c r="G395" t="b">
        <f>IF(COUNTIFS('Master Field Index'!$A:$A,TRIM($A395))&gt;0,TRUE,FALSE)</f>
        <v>1</v>
      </c>
    </row>
    <row r="396" spans="7:7" x14ac:dyDescent="0.3">
      <c r="G396" t="b">
        <f>IF(COUNTIFS('Master Field Index'!$A:$A,TRIM($A396))&gt;0,TRUE,FALSE)</f>
        <v>1</v>
      </c>
    </row>
    <row r="397" spans="7:7" x14ac:dyDescent="0.3">
      <c r="G397" t="b">
        <f>IF(COUNTIFS('Master Field Index'!$A:$A,TRIM($A397))&gt;0,TRUE,FALSE)</f>
        <v>1</v>
      </c>
    </row>
    <row r="398" spans="7:7" x14ac:dyDescent="0.3">
      <c r="G398" t="b">
        <f>IF(COUNTIFS('Master Field Index'!$A:$A,TRIM($A398))&gt;0,TRUE,FALSE)</f>
        <v>1</v>
      </c>
    </row>
    <row r="399" spans="7:7" x14ac:dyDescent="0.3">
      <c r="G399" t="b">
        <f>IF(COUNTIFS('Master Field Index'!$A:$A,TRIM($A399))&gt;0,TRUE,FALSE)</f>
        <v>1</v>
      </c>
    </row>
    <row r="400" spans="7:7" x14ac:dyDescent="0.3">
      <c r="G400" t="b">
        <f>IF(COUNTIFS('Master Field Index'!$A:$A,TRIM($A400))&gt;0,TRUE,FALSE)</f>
        <v>1</v>
      </c>
    </row>
    <row r="401" spans="7:7" x14ac:dyDescent="0.3">
      <c r="G401" t="b">
        <f>IF(COUNTIFS('Master Field Index'!$A:$A,TRIM($A401))&gt;0,TRUE,FALSE)</f>
        <v>1</v>
      </c>
    </row>
    <row r="402" spans="7:7" x14ac:dyDescent="0.3">
      <c r="G402" t="b">
        <f>IF(COUNTIFS('Master Field Index'!$A:$A,TRIM($A402))&gt;0,TRUE,FALSE)</f>
        <v>1</v>
      </c>
    </row>
    <row r="403" spans="7:7" x14ac:dyDescent="0.3">
      <c r="G403" t="b">
        <f>IF(COUNTIFS('Master Field Index'!$A:$A,TRIM($A403))&gt;0,TRUE,FALSE)</f>
        <v>1</v>
      </c>
    </row>
    <row r="404" spans="7:7" x14ac:dyDescent="0.3">
      <c r="G404" t="b">
        <f>IF(COUNTIFS('Master Field Index'!$A:$A,TRIM($A404))&gt;0,TRUE,FALSE)</f>
        <v>1</v>
      </c>
    </row>
    <row r="405" spans="7:7" x14ac:dyDescent="0.3">
      <c r="G405" t="b">
        <f>IF(COUNTIFS('Master Field Index'!$A:$A,TRIM($A405))&gt;0,TRUE,FALSE)</f>
        <v>1</v>
      </c>
    </row>
    <row r="406" spans="7:7" x14ac:dyDescent="0.3">
      <c r="G406" t="b">
        <f>IF(COUNTIFS('Master Field Index'!$A:$A,TRIM($A406))&gt;0,TRUE,FALSE)</f>
        <v>1</v>
      </c>
    </row>
    <row r="407" spans="7:7" x14ac:dyDescent="0.3">
      <c r="G407" t="b">
        <f>IF(COUNTIFS('Master Field Index'!$A:$A,TRIM($A407))&gt;0,TRUE,FALSE)</f>
        <v>1</v>
      </c>
    </row>
    <row r="408" spans="7:7" x14ac:dyDescent="0.3">
      <c r="G408" t="b">
        <f>IF(COUNTIFS('Master Field Index'!$A:$A,TRIM($A408))&gt;0,TRUE,FALSE)</f>
        <v>1</v>
      </c>
    </row>
    <row r="409" spans="7:7" x14ac:dyDescent="0.3">
      <c r="G409" t="b">
        <f>IF(COUNTIFS('Master Field Index'!$A:$A,TRIM($A409))&gt;0,TRUE,FALSE)</f>
        <v>1</v>
      </c>
    </row>
    <row r="410" spans="7:7" x14ac:dyDescent="0.3">
      <c r="G410" t="b">
        <f>IF(COUNTIFS('Master Field Index'!$A:$A,TRIM($A410))&gt;0,TRUE,FALSE)</f>
        <v>1</v>
      </c>
    </row>
    <row r="411" spans="7:7" x14ac:dyDescent="0.3">
      <c r="G411" t="b">
        <f>IF(COUNTIFS('Master Field Index'!$A:$A,TRIM($A411))&gt;0,TRUE,FALSE)</f>
        <v>1</v>
      </c>
    </row>
    <row r="412" spans="7:7" x14ac:dyDescent="0.3">
      <c r="G412" t="b">
        <f>IF(COUNTIFS('Master Field Index'!$A:$A,TRIM($A412))&gt;0,TRUE,FALSE)</f>
        <v>1</v>
      </c>
    </row>
    <row r="413" spans="7:7" x14ac:dyDescent="0.3">
      <c r="G413" t="b">
        <f>IF(COUNTIFS('Master Field Index'!$A:$A,TRIM($A413))&gt;0,TRUE,FALSE)</f>
        <v>1</v>
      </c>
    </row>
    <row r="414" spans="7:7" x14ac:dyDescent="0.3">
      <c r="G414" t="b">
        <f>IF(COUNTIFS('Master Field Index'!$A:$A,TRIM($A414))&gt;0,TRUE,FALSE)</f>
        <v>1</v>
      </c>
    </row>
    <row r="415" spans="7:7" x14ac:dyDescent="0.3">
      <c r="G415" t="b">
        <f>IF(COUNTIFS('Master Field Index'!$A:$A,TRIM($A415))&gt;0,TRUE,FALSE)</f>
        <v>1</v>
      </c>
    </row>
    <row r="416" spans="7:7" x14ac:dyDescent="0.3">
      <c r="G416" t="b">
        <f>IF(COUNTIFS('Master Field Index'!$A:$A,TRIM($A416))&gt;0,TRUE,FALSE)</f>
        <v>1</v>
      </c>
    </row>
    <row r="417" spans="7:7" x14ac:dyDescent="0.3">
      <c r="G417" t="b">
        <f>IF(COUNTIFS('Master Field Index'!$A:$A,TRIM($A417))&gt;0,TRUE,FALSE)</f>
        <v>1</v>
      </c>
    </row>
    <row r="418" spans="7:7" x14ac:dyDescent="0.3">
      <c r="G418" t="b">
        <f>IF(COUNTIFS('Master Field Index'!$A:$A,TRIM($A418))&gt;0,TRUE,FALSE)</f>
        <v>1</v>
      </c>
    </row>
    <row r="419" spans="7:7" x14ac:dyDescent="0.3">
      <c r="G419" t="b">
        <f>IF(COUNTIFS('Master Field Index'!$A:$A,TRIM($A419))&gt;0,TRUE,FALSE)</f>
        <v>1</v>
      </c>
    </row>
    <row r="420" spans="7:7" x14ac:dyDescent="0.3">
      <c r="G420" t="b">
        <f>IF(COUNTIFS('Master Field Index'!$A:$A,TRIM($A420))&gt;0,TRUE,FALSE)</f>
        <v>1</v>
      </c>
    </row>
    <row r="421" spans="7:7" x14ac:dyDescent="0.3">
      <c r="G421" t="b">
        <f>IF(COUNTIFS('Master Field Index'!$A:$A,TRIM($A421))&gt;0,TRUE,FALSE)</f>
        <v>1</v>
      </c>
    </row>
    <row r="422" spans="7:7" x14ac:dyDescent="0.3">
      <c r="G422" t="b">
        <f>IF(COUNTIFS('Master Field Index'!$A:$A,TRIM($A422))&gt;0,TRUE,FALSE)</f>
        <v>1</v>
      </c>
    </row>
    <row r="423" spans="7:7" x14ac:dyDescent="0.3">
      <c r="G423" t="b">
        <f>IF(COUNTIFS('Master Field Index'!$A:$A,TRIM($A423))&gt;0,TRUE,FALSE)</f>
        <v>1</v>
      </c>
    </row>
    <row r="424" spans="7:7" x14ac:dyDescent="0.3">
      <c r="G424" t="b">
        <f>IF(COUNTIFS('Master Field Index'!$A:$A,TRIM($A424))&gt;0,TRUE,FALSE)</f>
        <v>1</v>
      </c>
    </row>
    <row r="425" spans="7:7" x14ac:dyDescent="0.3">
      <c r="G425" t="b">
        <f>IF(COUNTIFS('Master Field Index'!$A:$A,TRIM($A425))&gt;0,TRUE,FALSE)</f>
        <v>1</v>
      </c>
    </row>
    <row r="426" spans="7:7" x14ac:dyDescent="0.3">
      <c r="G426" t="b">
        <f>IF(COUNTIFS('Master Field Index'!$A:$A,TRIM($A426))&gt;0,TRUE,FALSE)</f>
        <v>1</v>
      </c>
    </row>
    <row r="427" spans="7:7" x14ac:dyDescent="0.3">
      <c r="G427" t="b">
        <f>IF(COUNTIFS('Master Field Index'!$A:$A,TRIM($A427))&gt;0,TRUE,FALSE)</f>
        <v>1</v>
      </c>
    </row>
    <row r="428" spans="7:7" x14ac:dyDescent="0.3">
      <c r="G428" t="b">
        <f>IF(COUNTIFS('Master Field Index'!$A:$A,TRIM($A428))&gt;0,TRUE,FALSE)</f>
        <v>1</v>
      </c>
    </row>
    <row r="429" spans="7:7" x14ac:dyDescent="0.3">
      <c r="G429" t="b">
        <f>IF(COUNTIFS('Master Field Index'!$A:$A,TRIM($A429))&gt;0,TRUE,FALSE)</f>
        <v>1</v>
      </c>
    </row>
    <row r="430" spans="7:7" x14ac:dyDescent="0.3">
      <c r="G430" t="b">
        <f>IF(COUNTIFS('Master Field Index'!$A:$A,TRIM($A430))&gt;0,TRUE,FALSE)</f>
        <v>1</v>
      </c>
    </row>
    <row r="431" spans="7:7" x14ac:dyDescent="0.3">
      <c r="G431" t="b">
        <f>IF(COUNTIFS('Master Field Index'!$A:$A,TRIM($A431))&gt;0,TRUE,FALSE)</f>
        <v>1</v>
      </c>
    </row>
    <row r="432" spans="7:7" x14ac:dyDescent="0.3">
      <c r="G432" t="b">
        <f>IF(COUNTIFS('Master Field Index'!$A:$A,TRIM($A432))&gt;0,TRUE,FALSE)</f>
        <v>1</v>
      </c>
    </row>
    <row r="433" spans="7:7" x14ac:dyDescent="0.3">
      <c r="G433" t="b">
        <f>IF(COUNTIFS('Master Field Index'!$A:$A,TRIM($A433))&gt;0,TRUE,FALSE)</f>
        <v>1</v>
      </c>
    </row>
    <row r="434" spans="7:7" x14ac:dyDescent="0.3">
      <c r="G434" t="b">
        <f>IF(COUNTIFS('Master Field Index'!$A:$A,TRIM($A434))&gt;0,TRUE,FALSE)</f>
        <v>1</v>
      </c>
    </row>
    <row r="435" spans="7:7" x14ac:dyDescent="0.3">
      <c r="G435" t="b">
        <f>IF(COUNTIFS('Master Field Index'!$A:$A,TRIM($A435))&gt;0,TRUE,FALSE)</f>
        <v>1</v>
      </c>
    </row>
    <row r="436" spans="7:7" x14ac:dyDescent="0.3">
      <c r="G436" t="b">
        <f>IF(COUNTIFS('Master Field Index'!$A:$A,TRIM($A436))&gt;0,TRUE,FALSE)</f>
        <v>1</v>
      </c>
    </row>
    <row r="437" spans="7:7" x14ac:dyDescent="0.3">
      <c r="G437" t="b">
        <f>IF(COUNTIFS('Master Field Index'!$A:$A,TRIM($A437))&gt;0,TRUE,FALSE)</f>
        <v>1</v>
      </c>
    </row>
    <row r="438" spans="7:7" x14ac:dyDescent="0.3">
      <c r="G438" t="b">
        <f>IF(COUNTIFS('Master Field Index'!$A:$A,TRIM($A438))&gt;0,TRUE,FALSE)</f>
        <v>1</v>
      </c>
    </row>
    <row r="439" spans="7:7" x14ac:dyDescent="0.3">
      <c r="G439" t="b">
        <f>IF(COUNTIFS('Master Field Index'!$A:$A,TRIM($A439))&gt;0,TRUE,FALSE)</f>
        <v>1</v>
      </c>
    </row>
    <row r="440" spans="7:7" x14ac:dyDescent="0.3">
      <c r="G440" t="b">
        <f>IF(COUNTIFS('Master Field Index'!$A:$A,TRIM($A440))&gt;0,TRUE,FALSE)</f>
        <v>1</v>
      </c>
    </row>
    <row r="441" spans="7:7" x14ac:dyDescent="0.3">
      <c r="G441" t="b">
        <f>IF(COUNTIFS('Master Field Index'!$A:$A,TRIM($A441))&gt;0,TRUE,FALSE)</f>
        <v>1</v>
      </c>
    </row>
    <row r="442" spans="7:7" x14ac:dyDescent="0.3">
      <c r="G442" t="b">
        <f>IF(COUNTIFS('Master Field Index'!$A:$A,TRIM($A442))&gt;0,TRUE,FALSE)</f>
        <v>1</v>
      </c>
    </row>
    <row r="443" spans="7:7" x14ac:dyDescent="0.3">
      <c r="G443" t="b">
        <f>IF(COUNTIFS('Master Field Index'!$A:$A,TRIM($A443))&gt;0,TRUE,FALSE)</f>
        <v>1</v>
      </c>
    </row>
    <row r="444" spans="7:7" x14ac:dyDescent="0.3">
      <c r="G444" t="b">
        <f>IF(COUNTIFS('Master Field Index'!$A:$A,TRIM($A444))&gt;0,TRUE,FALSE)</f>
        <v>1</v>
      </c>
    </row>
    <row r="445" spans="7:7" x14ac:dyDescent="0.3">
      <c r="G445" t="b">
        <f>IF(COUNTIFS('Master Field Index'!$A:$A,TRIM($A445))&gt;0,TRUE,FALSE)</f>
        <v>1</v>
      </c>
    </row>
    <row r="446" spans="7:7" x14ac:dyDescent="0.3">
      <c r="G446" t="b">
        <f>IF(COUNTIFS('Master Field Index'!$A:$A,TRIM($A446))&gt;0,TRUE,FALSE)</f>
        <v>1</v>
      </c>
    </row>
    <row r="447" spans="7:7" x14ac:dyDescent="0.3">
      <c r="G447" t="b">
        <f>IF(COUNTIFS('Master Field Index'!$A:$A,TRIM($A447))&gt;0,TRUE,FALSE)</f>
        <v>1</v>
      </c>
    </row>
    <row r="448" spans="7:7" x14ac:dyDescent="0.3">
      <c r="G448" t="b">
        <f>IF(COUNTIFS('Master Field Index'!$A:$A,TRIM($A448))&gt;0,TRUE,FALSE)</f>
        <v>1</v>
      </c>
    </row>
    <row r="449" spans="7:7" x14ac:dyDescent="0.3">
      <c r="G449" t="b">
        <f>IF(COUNTIFS('Master Field Index'!$A:$A,TRIM($A449))&gt;0,TRUE,FALSE)</f>
        <v>1</v>
      </c>
    </row>
    <row r="450" spans="7:7" x14ac:dyDescent="0.3">
      <c r="G450" t="b">
        <f>IF(COUNTIFS('Master Field Index'!$A:$A,TRIM($A450))&gt;0,TRUE,FALSE)</f>
        <v>1</v>
      </c>
    </row>
    <row r="451" spans="7:7" x14ac:dyDescent="0.3">
      <c r="G451" t="b">
        <f>IF(COUNTIFS('Master Field Index'!$A:$A,TRIM($A451))&gt;0,TRUE,FALSE)</f>
        <v>1</v>
      </c>
    </row>
    <row r="452" spans="7:7" x14ac:dyDescent="0.3">
      <c r="G452" t="b">
        <f>IF(COUNTIFS('Master Field Index'!$A:$A,TRIM($A452))&gt;0,TRUE,FALSE)</f>
        <v>1</v>
      </c>
    </row>
    <row r="453" spans="7:7" x14ac:dyDescent="0.3">
      <c r="G453" t="b">
        <f>IF(COUNTIFS('Master Field Index'!$A:$A,TRIM($A453))&gt;0,TRUE,FALSE)</f>
        <v>1</v>
      </c>
    </row>
    <row r="454" spans="7:7" x14ac:dyDescent="0.3">
      <c r="G454" t="b">
        <f>IF(COUNTIFS('Master Field Index'!$A:$A,TRIM($A454))&gt;0,TRUE,FALSE)</f>
        <v>1</v>
      </c>
    </row>
    <row r="455" spans="7:7" x14ac:dyDescent="0.3">
      <c r="G455" t="b">
        <f>IF(COUNTIFS('Master Field Index'!$A:$A,TRIM($A455))&gt;0,TRUE,FALSE)</f>
        <v>1</v>
      </c>
    </row>
    <row r="456" spans="7:7" x14ac:dyDescent="0.3">
      <c r="G456" t="b">
        <f>IF(COUNTIFS('Master Field Index'!$A:$A,TRIM($A456))&gt;0,TRUE,FALSE)</f>
        <v>1</v>
      </c>
    </row>
    <row r="457" spans="7:7" x14ac:dyDescent="0.3">
      <c r="G457" t="b">
        <f>IF(COUNTIFS('Master Field Index'!$A:$A,TRIM($A457))&gt;0,TRUE,FALSE)</f>
        <v>1</v>
      </c>
    </row>
    <row r="458" spans="7:7" x14ac:dyDescent="0.3">
      <c r="G458" t="b">
        <f>IF(COUNTIFS('Master Field Index'!$A:$A,TRIM($A458))&gt;0,TRUE,FALSE)</f>
        <v>1</v>
      </c>
    </row>
    <row r="459" spans="7:7" x14ac:dyDescent="0.3">
      <c r="G459" t="b">
        <f>IF(COUNTIFS('Master Field Index'!$A:$A,TRIM($A459))&gt;0,TRUE,FALSE)</f>
        <v>1</v>
      </c>
    </row>
    <row r="460" spans="7:7" x14ac:dyDescent="0.3">
      <c r="G460" t="b">
        <f>IF(COUNTIFS('Master Field Index'!$A:$A,TRIM($A460))&gt;0,TRUE,FALSE)</f>
        <v>1</v>
      </c>
    </row>
    <row r="461" spans="7:7" x14ac:dyDescent="0.3">
      <c r="G461" t="b">
        <f>IF(COUNTIFS('Master Field Index'!$A:$A,TRIM($A461))&gt;0,TRUE,FALSE)</f>
        <v>1</v>
      </c>
    </row>
    <row r="462" spans="7:7" x14ac:dyDescent="0.3">
      <c r="G462" t="b">
        <f>IF(COUNTIFS('Master Field Index'!$A:$A,TRIM($A462))&gt;0,TRUE,FALSE)</f>
        <v>1</v>
      </c>
    </row>
    <row r="463" spans="7:7" x14ac:dyDescent="0.3">
      <c r="G463" t="b">
        <f>IF(COUNTIFS('Master Field Index'!$A:$A,TRIM($A463))&gt;0,TRUE,FALSE)</f>
        <v>1</v>
      </c>
    </row>
    <row r="464" spans="7:7" x14ac:dyDescent="0.3">
      <c r="G464" t="b">
        <f>IF(COUNTIFS('Master Field Index'!$A:$A,TRIM($A464))&gt;0,TRUE,FALSE)</f>
        <v>1</v>
      </c>
    </row>
    <row r="465" spans="7:7" x14ac:dyDescent="0.3">
      <c r="G465" t="b">
        <f>IF(COUNTIFS('Master Field Index'!$A:$A,TRIM($A465))&gt;0,TRUE,FALSE)</f>
        <v>1</v>
      </c>
    </row>
    <row r="466" spans="7:7" x14ac:dyDescent="0.3">
      <c r="G466" t="b">
        <f>IF(COUNTIFS('Master Field Index'!$A:$A,TRIM($A466))&gt;0,TRUE,FALSE)</f>
        <v>1</v>
      </c>
    </row>
    <row r="467" spans="7:7" x14ac:dyDescent="0.3">
      <c r="G467" t="b">
        <f>IF(COUNTIFS('Master Field Index'!$A:$A,TRIM($A467))&gt;0,TRUE,FALSE)</f>
        <v>1</v>
      </c>
    </row>
    <row r="468" spans="7:7" x14ac:dyDescent="0.3">
      <c r="G468" t="b">
        <f>IF(COUNTIFS('Master Field Index'!$A:$A,TRIM($A468))&gt;0,TRUE,FALSE)</f>
        <v>1</v>
      </c>
    </row>
    <row r="469" spans="7:7" x14ac:dyDescent="0.3">
      <c r="G469" t="b">
        <f>IF(COUNTIFS('Master Field Index'!$A:$A,TRIM($A469))&gt;0,TRUE,FALSE)</f>
        <v>1</v>
      </c>
    </row>
    <row r="470" spans="7:7" x14ac:dyDescent="0.3">
      <c r="G470" t="b">
        <f>IF(COUNTIFS('Master Field Index'!$A:$A,TRIM($A470))&gt;0,TRUE,FALSE)</f>
        <v>1</v>
      </c>
    </row>
    <row r="471" spans="7:7" x14ac:dyDescent="0.3">
      <c r="G471" t="b">
        <f>IF(COUNTIFS('Master Field Index'!$A:$A,TRIM($A471))&gt;0,TRUE,FALSE)</f>
        <v>1</v>
      </c>
    </row>
    <row r="472" spans="7:7" x14ac:dyDescent="0.3">
      <c r="G472" t="b">
        <f>IF(COUNTIFS('Master Field Index'!$A:$A,TRIM($A472))&gt;0,TRUE,FALSE)</f>
        <v>1</v>
      </c>
    </row>
    <row r="473" spans="7:7" x14ac:dyDescent="0.3">
      <c r="G473" t="b">
        <f>IF(COUNTIFS('Master Field Index'!$A:$A,TRIM($A473))&gt;0,TRUE,FALSE)</f>
        <v>1</v>
      </c>
    </row>
    <row r="474" spans="7:7" x14ac:dyDescent="0.3">
      <c r="G474" t="b">
        <f>IF(COUNTIFS('Master Field Index'!$A:$A,TRIM($A474))&gt;0,TRUE,FALSE)</f>
        <v>1</v>
      </c>
    </row>
    <row r="475" spans="7:7" x14ac:dyDescent="0.3">
      <c r="G475" t="b">
        <f>IF(COUNTIFS('Master Field Index'!$A:$A,TRIM($A475))&gt;0,TRUE,FALSE)</f>
        <v>1</v>
      </c>
    </row>
    <row r="476" spans="7:7" x14ac:dyDescent="0.3">
      <c r="G476" t="b">
        <f>IF(COUNTIFS('Master Field Index'!$A:$A,TRIM($A476))&gt;0,TRUE,FALSE)</f>
        <v>1</v>
      </c>
    </row>
    <row r="477" spans="7:7" x14ac:dyDescent="0.3">
      <c r="G477" t="b">
        <f>IF(COUNTIFS('Master Field Index'!$A:$A,TRIM($A477))&gt;0,TRUE,FALSE)</f>
        <v>1</v>
      </c>
    </row>
    <row r="478" spans="7:7" x14ac:dyDescent="0.3">
      <c r="G478" t="b">
        <f>IF(COUNTIFS('Master Field Index'!$A:$A,TRIM($A478))&gt;0,TRUE,FALSE)</f>
        <v>1</v>
      </c>
    </row>
    <row r="479" spans="7:7" x14ac:dyDescent="0.3">
      <c r="G479" t="b">
        <f>IF(COUNTIFS('Master Field Index'!$A:$A,TRIM($A479))&gt;0,TRUE,FALSE)</f>
        <v>1</v>
      </c>
    </row>
    <row r="480" spans="7:7" x14ac:dyDescent="0.3">
      <c r="G480" t="b">
        <f>IF(COUNTIFS('Master Field Index'!$A:$A,TRIM($A480))&gt;0,TRUE,FALSE)</f>
        <v>1</v>
      </c>
    </row>
    <row r="481" spans="7:7" x14ac:dyDescent="0.3">
      <c r="G481" t="b">
        <f>IF(COUNTIFS('Master Field Index'!$A:$A,TRIM($A481))&gt;0,TRUE,FALSE)</f>
        <v>1</v>
      </c>
    </row>
    <row r="482" spans="7:7" x14ac:dyDescent="0.3">
      <c r="G482" t="b">
        <f>IF(COUNTIFS('Master Field Index'!$A:$A,TRIM($A482))&gt;0,TRUE,FALSE)</f>
        <v>1</v>
      </c>
    </row>
    <row r="483" spans="7:7" x14ac:dyDescent="0.3">
      <c r="G483" t="b">
        <f>IF(COUNTIFS('Master Field Index'!$A:$A,TRIM($A483))&gt;0,TRUE,FALSE)</f>
        <v>1</v>
      </c>
    </row>
    <row r="484" spans="7:7" x14ac:dyDescent="0.3">
      <c r="G484" t="b">
        <f>IF(COUNTIFS('Master Field Index'!$A:$A,TRIM($A484))&gt;0,TRUE,FALSE)</f>
        <v>1</v>
      </c>
    </row>
    <row r="485" spans="7:7" x14ac:dyDescent="0.3">
      <c r="G485" t="b">
        <f>IF(COUNTIFS('Master Field Index'!$A:$A,TRIM($A485))&gt;0,TRUE,FALSE)</f>
        <v>1</v>
      </c>
    </row>
    <row r="486" spans="7:7" x14ac:dyDescent="0.3">
      <c r="G486" t="b">
        <f>IF(COUNTIFS('Master Field Index'!$A:$A,TRIM($A486))&gt;0,TRUE,FALSE)</f>
        <v>1</v>
      </c>
    </row>
    <row r="487" spans="7:7" x14ac:dyDescent="0.3">
      <c r="G487" t="b">
        <f>IF(COUNTIFS('Master Field Index'!$A:$A,TRIM($A487))&gt;0,TRUE,FALSE)</f>
        <v>1</v>
      </c>
    </row>
    <row r="488" spans="7:7" x14ac:dyDescent="0.3">
      <c r="G488" t="b">
        <f>IF(COUNTIFS('Master Field Index'!$A:$A,TRIM($A488))&gt;0,TRUE,FALSE)</f>
        <v>1</v>
      </c>
    </row>
    <row r="489" spans="7:7" x14ac:dyDescent="0.3">
      <c r="G489" t="b">
        <f>IF(COUNTIFS('Master Field Index'!$A:$A,TRIM($A489))&gt;0,TRUE,FALSE)</f>
        <v>1</v>
      </c>
    </row>
    <row r="490" spans="7:7" x14ac:dyDescent="0.3">
      <c r="G490" t="b">
        <f>IF(COUNTIFS('Master Field Index'!$A:$A,TRIM($A490))&gt;0,TRUE,FALSE)</f>
        <v>1</v>
      </c>
    </row>
    <row r="491" spans="7:7" x14ac:dyDescent="0.3">
      <c r="G491" t="b">
        <f>IF(COUNTIFS('Master Field Index'!$A:$A,TRIM($A491))&gt;0,TRUE,FALSE)</f>
        <v>1</v>
      </c>
    </row>
    <row r="492" spans="7:7" x14ac:dyDescent="0.3">
      <c r="G492" t="b">
        <f>IF(COUNTIFS('Master Field Index'!$A:$A,TRIM($A492))&gt;0,TRUE,FALSE)</f>
        <v>1</v>
      </c>
    </row>
    <row r="493" spans="7:7" x14ac:dyDescent="0.3">
      <c r="G493" t="b">
        <f>IF(COUNTIFS('Master Field Index'!$A:$A,TRIM($A493))&gt;0,TRUE,FALSE)</f>
        <v>1</v>
      </c>
    </row>
    <row r="494" spans="7:7" x14ac:dyDescent="0.3">
      <c r="G494" t="b">
        <f>IF(COUNTIFS('Master Field Index'!$A:$A,TRIM($A494))&gt;0,TRUE,FALSE)</f>
        <v>1</v>
      </c>
    </row>
    <row r="495" spans="7:7" x14ac:dyDescent="0.3">
      <c r="G495" t="b">
        <f>IF(COUNTIFS('Master Field Index'!$A:$A,TRIM($A495))&gt;0,TRUE,FALSE)</f>
        <v>1</v>
      </c>
    </row>
    <row r="496" spans="7:7" x14ac:dyDescent="0.3">
      <c r="G496" t="b">
        <f>IF(COUNTIFS('Master Field Index'!$A:$A,TRIM($A496))&gt;0,TRUE,FALSE)</f>
        <v>1</v>
      </c>
    </row>
    <row r="497" spans="7:7" x14ac:dyDescent="0.3">
      <c r="G497" t="b">
        <f>IF(COUNTIFS('Master Field Index'!$A:$A,TRIM($A497))&gt;0,TRUE,FALSE)</f>
        <v>1</v>
      </c>
    </row>
    <row r="498" spans="7:7" x14ac:dyDescent="0.3">
      <c r="G498" t="b">
        <f>IF(COUNTIFS('Master Field Index'!$A:$A,TRIM($A498))&gt;0,TRUE,FALSE)</f>
        <v>1</v>
      </c>
    </row>
    <row r="499" spans="7:7" x14ac:dyDescent="0.3">
      <c r="G499" t="b">
        <f>IF(COUNTIFS('Master Field Index'!$A:$A,TRIM($A499))&gt;0,TRUE,FALSE)</f>
        <v>1</v>
      </c>
    </row>
    <row r="500" spans="7:7" x14ac:dyDescent="0.3">
      <c r="G500" t="b">
        <f>IF(COUNTIFS('Master Field Index'!$A:$A,TRIM($A500))&gt;0,TRUE,FALSE)</f>
        <v>1</v>
      </c>
    </row>
    <row r="501" spans="7:7" x14ac:dyDescent="0.3">
      <c r="G501" t="b">
        <f>IF(COUNTIFS('Master Field Index'!$A:$A,TRIM($A501))&gt;0,TRUE,FALSE)</f>
        <v>1</v>
      </c>
    </row>
    <row r="502" spans="7:7" x14ac:dyDescent="0.3">
      <c r="G502" t="b">
        <f>IF(COUNTIFS('Master Field Index'!$A:$A,TRIM($A502))&gt;0,TRUE,FALSE)</f>
        <v>1</v>
      </c>
    </row>
    <row r="503" spans="7:7" x14ac:dyDescent="0.3">
      <c r="G503" t="b">
        <f>IF(COUNTIFS('Master Field Index'!$A:$A,TRIM($A503))&gt;0,TRUE,FALSE)</f>
        <v>1</v>
      </c>
    </row>
    <row r="504" spans="7:7" x14ac:dyDescent="0.3">
      <c r="G504" t="b">
        <f>IF(COUNTIFS('Master Field Index'!$A:$A,TRIM($A504))&gt;0,TRUE,FALSE)</f>
        <v>1</v>
      </c>
    </row>
    <row r="505" spans="7:7" x14ac:dyDescent="0.3">
      <c r="G505" t="b">
        <f>IF(COUNTIFS('Master Field Index'!$A:$A,TRIM($A505))&gt;0,TRUE,FALSE)</f>
        <v>1</v>
      </c>
    </row>
    <row r="506" spans="7:7" x14ac:dyDescent="0.3">
      <c r="G506" t="b">
        <f>IF(COUNTIFS('Master Field Index'!$A:$A,TRIM($A506))&gt;0,TRUE,FALSE)</f>
        <v>1</v>
      </c>
    </row>
    <row r="507" spans="7:7" x14ac:dyDescent="0.3">
      <c r="G507" t="b">
        <f>IF(COUNTIFS('Master Field Index'!$A:$A,TRIM($A507))&gt;0,TRUE,FALSE)</f>
        <v>1</v>
      </c>
    </row>
    <row r="508" spans="7:7" x14ac:dyDescent="0.3">
      <c r="G508" t="b">
        <f>IF(COUNTIFS('Master Field Index'!$A:$A,TRIM($A508))&gt;0,TRUE,FALSE)</f>
        <v>1</v>
      </c>
    </row>
    <row r="509" spans="7:7" x14ac:dyDescent="0.3">
      <c r="G509" t="b">
        <f>IF(COUNTIFS('Master Field Index'!$A:$A,TRIM($A509))&gt;0,TRUE,FALSE)</f>
        <v>1</v>
      </c>
    </row>
    <row r="510" spans="7:7" x14ac:dyDescent="0.3">
      <c r="G510" t="b">
        <f>IF(COUNTIFS('Master Field Index'!$A:$A,TRIM($A510))&gt;0,TRUE,FALSE)</f>
        <v>1</v>
      </c>
    </row>
    <row r="511" spans="7:7" x14ac:dyDescent="0.3">
      <c r="G511" t="b">
        <f>IF(COUNTIFS('Master Field Index'!$A:$A,TRIM($A511))&gt;0,TRUE,FALSE)</f>
        <v>1</v>
      </c>
    </row>
    <row r="512" spans="7:7" x14ac:dyDescent="0.3">
      <c r="G512" t="b">
        <f>IF(COUNTIFS('Master Field Index'!$A:$A,TRIM($A512))&gt;0,TRUE,FALSE)</f>
        <v>1</v>
      </c>
    </row>
    <row r="513" spans="7:7" x14ac:dyDescent="0.3">
      <c r="G513" t="b">
        <f>IF(COUNTIFS('Master Field Index'!$A:$A,TRIM($A513))&gt;0,TRUE,FALSE)</f>
        <v>1</v>
      </c>
    </row>
    <row r="514" spans="7:7" x14ac:dyDescent="0.3">
      <c r="G514" t="b">
        <f>IF(COUNTIFS('Master Field Index'!$A:$A,TRIM($A514))&gt;0,TRUE,FALSE)</f>
        <v>1</v>
      </c>
    </row>
    <row r="515" spans="7:7" x14ac:dyDescent="0.3">
      <c r="G515" t="b">
        <f>IF(COUNTIFS('Master Field Index'!$A:$A,TRIM($A515))&gt;0,TRUE,FALSE)</f>
        <v>1</v>
      </c>
    </row>
    <row r="516" spans="7:7" x14ac:dyDescent="0.3">
      <c r="G516" t="b">
        <f>IF(COUNTIFS('Master Field Index'!$A:$A,TRIM($A516))&gt;0,TRUE,FALSE)</f>
        <v>1</v>
      </c>
    </row>
    <row r="517" spans="7:7" x14ac:dyDescent="0.3">
      <c r="G517" t="b">
        <f>IF(COUNTIFS('Master Field Index'!$A:$A,TRIM($A517))&gt;0,TRUE,FALSE)</f>
        <v>1</v>
      </c>
    </row>
    <row r="518" spans="7:7" x14ac:dyDescent="0.3">
      <c r="G518" t="b">
        <f>IF(COUNTIFS('Master Field Index'!$A:$A,TRIM($A518))&gt;0,TRUE,FALSE)</f>
        <v>1</v>
      </c>
    </row>
    <row r="519" spans="7:7" x14ac:dyDescent="0.3">
      <c r="G519" t="b">
        <f>IF(COUNTIFS('Master Field Index'!$A:$A,TRIM($A519))&gt;0,TRUE,FALSE)</f>
        <v>1</v>
      </c>
    </row>
    <row r="520" spans="7:7" x14ac:dyDescent="0.3">
      <c r="G520" t="b">
        <f>IF(COUNTIFS('Master Field Index'!$A:$A,TRIM($A520))&gt;0,TRUE,FALSE)</f>
        <v>1</v>
      </c>
    </row>
    <row r="521" spans="7:7" x14ac:dyDescent="0.3">
      <c r="G521" t="b">
        <f>IF(COUNTIFS('Master Field Index'!$A:$A,TRIM($A521))&gt;0,TRUE,FALSE)</f>
        <v>1</v>
      </c>
    </row>
    <row r="522" spans="7:7" x14ac:dyDescent="0.3">
      <c r="G522" t="b">
        <f>IF(COUNTIFS('Master Field Index'!$A:$A,TRIM($A522))&gt;0,TRUE,FALSE)</f>
        <v>1</v>
      </c>
    </row>
    <row r="523" spans="7:7" x14ac:dyDescent="0.3">
      <c r="G523" t="b">
        <f>IF(COUNTIFS('Master Field Index'!$A:$A,TRIM($A523))&gt;0,TRUE,FALSE)</f>
        <v>1</v>
      </c>
    </row>
    <row r="524" spans="7:7" x14ac:dyDescent="0.3">
      <c r="G524" t="b">
        <f>IF(COUNTIFS('Master Field Index'!$A:$A,TRIM($A524))&gt;0,TRUE,FALSE)</f>
        <v>1</v>
      </c>
    </row>
    <row r="525" spans="7:7" x14ac:dyDescent="0.3">
      <c r="G525" t="b">
        <f>IF(COUNTIFS('Master Field Index'!$A:$A,TRIM($A525))&gt;0,TRUE,FALSE)</f>
        <v>1</v>
      </c>
    </row>
    <row r="526" spans="7:7" x14ac:dyDescent="0.3">
      <c r="G526" t="b">
        <f>IF(COUNTIFS('Master Field Index'!$A:$A,TRIM($A526))&gt;0,TRUE,FALSE)</f>
        <v>1</v>
      </c>
    </row>
    <row r="527" spans="7:7" x14ac:dyDescent="0.3">
      <c r="G527" t="b">
        <f>IF(COUNTIFS('Master Field Index'!$A:$A,TRIM($A527))&gt;0,TRUE,FALSE)</f>
        <v>1</v>
      </c>
    </row>
    <row r="528" spans="7:7" x14ac:dyDescent="0.3">
      <c r="G528" t="b">
        <f>IF(COUNTIFS('Master Field Index'!$A:$A,TRIM($A528))&gt;0,TRUE,FALSE)</f>
        <v>1</v>
      </c>
    </row>
    <row r="529" spans="7:7" x14ac:dyDescent="0.3">
      <c r="G529" t="b">
        <f>IF(COUNTIFS('Master Field Index'!$A:$A,TRIM($A529))&gt;0,TRUE,FALSE)</f>
        <v>1</v>
      </c>
    </row>
    <row r="530" spans="7:7" x14ac:dyDescent="0.3">
      <c r="G530" t="b">
        <f>IF(COUNTIFS('Master Field Index'!$A:$A,TRIM($A530))&gt;0,TRUE,FALSE)</f>
        <v>1</v>
      </c>
    </row>
    <row r="531" spans="7:7" x14ac:dyDescent="0.3">
      <c r="G531" t="b">
        <f>IF(COUNTIFS('Master Field Index'!$A:$A,TRIM($A531))&gt;0,TRUE,FALSE)</f>
        <v>1</v>
      </c>
    </row>
    <row r="532" spans="7:7" x14ac:dyDescent="0.3">
      <c r="G532" t="b">
        <f>IF(COUNTIFS('Master Field Index'!$A:$A,TRIM($A532))&gt;0,TRUE,FALSE)</f>
        <v>1</v>
      </c>
    </row>
    <row r="533" spans="7:7" x14ac:dyDescent="0.3">
      <c r="G533" t="b">
        <f>IF(COUNTIFS('Master Field Index'!$A:$A,TRIM($A533))&gt;0,TRUE,FALSE)</f>
        <v>1</v>
      </c>
    </row>
    <row r="534" spans="7:7" x14ac:dyDescent="0.3">
      <c r="G534" t="b">
        <f>IF(COUNTIFS('Master Field Index'!$A:$A,TRIM($A534))&gt;0,TRUE,FALSE)</f>
        <v>1</v>
      </c>
    </row>
    <row r="535" spans="7:7" x14ac:dyDescent="0.3">
      <c r="G535" t="b">
        <f>IF(COUNTIFS('Master Field Index'!$A:$A,TRIM($A535))&gt;0,TRUE,FALSE)</f>
        <v>1</v>
      </c>
    </row>
    <row r="536" spans="7:7" x14ac:dyDescent="0.3">
      <c r="G536" t="b">
        <f>IF(COUNTIFS('Master Field Index'!$A:$A,TRIM($A536))&gt;0,TRUE,FALSE)</f>
        <v>1</v>
      </c>
    </row>
    <row r="537" spans="7:7" x14ac:dyDescent="0.3">
      <c r="G537" t="b">
        <f>IF(COUNTIFS('Master Field Index'!$A:$A,TRIM($A537))&gt;0,TRUE,FALSE)</f>
        <v>1</v>
      </c>
    </row>
    <row r="538" spans="7:7" x14ac:dyDescent="0.3">
      <c r="G538" t="b">
        <f>IF(COUNTIFS('Master Field Index'!$A:$A,TRIM($A538))&gt;0,TRUE,FALSE)</f>
        <v>1</v>
      </c>
    </row>
    <row r="539" spans="7:7" x14ac:dyDescent="0.3">
      <c r="G539" t="b">
        <f>IF(COUNTIFS('Master Field Index'!$A:$A,TRIM($A539))&gt;0,TRUE,FALSE)</f>
        <v>1</v>
      </c>
    </row>
    <row r="540" spans="7:7" x14ac:dyDescent="0.3">
      <c r="G540" t="b">
        <f>IF(COUNTIFS('Master Field Index'!$A:$A,TRIM($A540))&gt;0,TRUE,FALSE)</f>
        <v>1</v>
      </c>
    </row>
    <row r="541" spans="7:7" x14ac:dyDescent="0.3">
      <c r="G541" t="b">
        <f>IF(COUNTIFS('Master Field Index'!$A:$A,TRIM($A541))&gt;0,TRUE,FALSE)</f>
        <v>1</v>
      </c>
    </row>
    <row r="542" spans="7:7" x14ac:dyDescent="0.3">
      <c r="G542" t="b">
        <f>IF(COUNTIFS('Master Field Index'!$A:$A,TRIM($A542))&gt;0,TRUE,FALSE)</f>
        <v>1</v>
      </c>
    </row>
    <row r="543" spans="7:7" x14ac:dyDescent="0.3">
      <c r="G543" t="b">
        <f>IF(COUNTIFS('Master Field Index'!$A:$A,TRIM($A543))&gt;0,TRUE,FALSE)</f>
        <v>1</v>
      </c>
    </row>
    <row r="544" spans="7:7" x14ac:dyDescent="0.3">
      <c r="G544" t="b">
        <f>IF(COUNTIFS('Master Field Index'!$A:$A,TRIM($A544))&gt;0,TRUE,FALSE)</f>
        <v>1</v>
      </c>
    </row>
    <row r="545" spans="7:7" x14ac:dyDescent="0.3">
      <c r="G545" t="b">
        <f>IF(COUNTIFS('Master Field Index'!$A:$A,TRIM($A545))&gt;0,TRUE,FALSE)</f>
        <v>1</v>
      </c>
    </row>
    <row r="546" spans="7:7" x14ac:dyDescent="0.3">
      <c r="G546" t="b">
        <f>IF(COUNTIFS('Master Field Index'!$A:$A,TRIM($A546))&gt;0,TRUE,FALSE)</f>
        <v>1</v>
      </c>
    </row>
    <row r="547" spans="7:7" x14ac:dyDescent="0.3">
      <c r="G547" t="b">
        <f>IF(COUNTIFS('Master Field Index'!$A:$A,TRIM($A547))&gt;0,TRUE,FALSE)</f>
        <v>1</v>
      </c>
    </row>
    <row r="548" spans="7:7" x14ac:dyDescent="0.3">
      <c r="G548" t="b">
        <f>IF(COUNTIFS('Master Field Index'!$A:$A,TRIM($A548))&gt;0,TRUE,FALSE)</f>
        <v>1</v>
      </c>
    </row>
    <row r="549" spans="7:7" x14ac:dyDescent="0.3">
      <c r="G549" t="b">
        <f>IF(COUNTIFS('Master Field Index'!$A:$A,TRIM($A549))&gt;0,TRUE,FALSE)</f>
        <v>1</v>
      </c>
    </row>
    <row r="550" spans="7:7" x14ac:dyDescent="0.3">
      <c r="G550" t="b">
        <f>IF(COUNTIFS('Master Field Index'!$A:$A,TRIM($A550))&gt;0,TRUE,FALSE)</f>
        <v>1</v>
      </c>
    </row>
    <row r="551" spans="7:7" x14ac:dyDescent="0.3">
      <c r="G551" t="b">
        <f>IF(COUNTIFS('Master Field Index'!$A:$A,TRIM($A551))&gt;0,TRUE,FALSE)</f>
        <v>1</v>
      </c>
    </row>
    <row r="552" spans="7:7" x14ac:dyDescent="0.3">
      <c r="G552" t="b">
        <f>IF(COUNTIFS('Master Field Index'!$A:$A,TRIM($A552))&gt;0,TRUE,FALSE)</f>
        <v>1</v>
      </c>
    </row>
    <row r="553" spans="7:7" x14ac:dyDescent="0.3">
      <c r="G553" t="b">
        <f>IF(COUNTIFS('Master Field Index'!$A:$A,TRIM($A553))&gt;0,TRUE,FALSE)</f>
        <v>1</v>
      </c>
    </row>
    <row r="554" spans="7:7" x14ac:dyDescent="0.3">
      <c r="G554" t="b">
        <f>IF(COUNTIFS('Master Field Index'!$A:$A,TRIM($A554))&gt;0,TRUE,FALSE)</f>
        <v>1</v>
      </c>
    </row>
    <row r="555" spans="7:7" x14ac:dyDescent="0.3">
      <c r="G555" t="b">
        <f>IF(COUNTIFS('Master Field Index'!$A:$A,TRIM($A555))&gt;0,TRUE,FALSE)</f>
        <v>1</v>
      </c>
    </row>
    <row r="556" spans="7:7" x14ac:dyDescent="0.3">
      <c r="G556" t="b">
        <f>IF(COUNTIFS('Master Field Index'!$A:$A,TRIM($A556))&gt;0,TRUE,FALSE)</f>
        <v>1</v>
      </c>
    </row>
    <row r="557" spans="7:7" x14ac:dyDescent="0.3">
      <c r="G557" t="b">
        <f>IF(COUNTIFS('Master Field Index'!$A:$A,TRIM($A557))&gt;0,TRUE,FALSE)</f>
        <v>1</v>
      </c>
    </row>
    <row r="558" spans="7:7" x14ac:dyDescent="0.3">
      <c r="G558" t="b">
        <f>IF(COUNTIFS('Master Field Index'!$A:$A,TRIM($A558))&gt;0,TRUE,FALSE)</f>
        <v>1</v>
      </c>
    </row>
    <row r="559" spans="7:7" x14ac:dyDescent="0.3">
      <c r="G559" t="b">
        <f>IF(COUNTIFS('Master Field Index'!$A:$A,TRIM($A559))&gt;0,TRUE,FALSE)</f>
        <v>1</v>
      </c>
    </row>
    <row r="560" spans="7:7" x14ac:dyDescent="0.3">
      <c r="G560" t="b">
        <f>IF(COUNTIFS('Master Field Index'!$A:$A,TRIM($A560))&gt;0,TRUE,FALSE)</f>
        <v>1</v>
      </c>
    </row>
    <row r="561" spans="7:7" x14ac:dyDescent="0.3">
      <c r="G561" t="b">
        <f>IF(COUNTIFS('Master Field Index'!$A:$A,TRIM($A561))&gt;0,TRUE,FALSE)</f>
        <v>1</v>
      </c>
    </row>
    <row r="562" spans="7:7" x14ac:dyDescent="0.3">
      <c r="G562" t="b">
        <f>IF(COUNTIFS('Master Field Index'!$A:$A,TRIM($A562))&gt;0,TRUE,FALSE)</f>
        <v>1</v>
      </c>
    </row>
    <row r="563" spans="7:7" x14ac:dyDescent="0.3">
      <c r="G563" t="b">
        <f>IF(COUNTIFS('Master Field Index'!$A:$A,TRIM($A563))&gt;0,TRUE,FALSE)</f>
        <v>1</v>
      </c>
    </row>
    <row r="564" spans="7:7" x14ac:dyDescent="0.3">
      <c r="G564" t="b">
        <f>IF(COUNTIFS('Master Field Index'!$A:$A,TRIM($A564))&gt;0,TRUE,FALSE)</f>
        <v>1</v>
      </c>
    </row>
    <row r="565" spans="7:7" x14ac:dyDescent="0.3">
      <c r="G565" t="b">
        <f>IF(COUNTIFS('Master Field Index'!$A:$A,TRIM($A565))&gt;0,TRUE,FALSE)</f>
        <v>1</v>
      </c>
    </row>
    <row r="566" spans="7:7" x14ac:dyDescent="0.3">
      <c r="G566" t="b">
        <f>IF(COUNTIFS('Master Field Index'!$A:$A,TRIM($A566))&gt;0,TRUE,FALSE)</f>
        <v>1</v>
      </c>
    </row>
    <row r="567" spans="7:7" x14ac:dyDescent="0.3">
      <c r="G567" t="b">
        <f>IF(COUNTIFS('Master Field Index'!$A:$A,TRIM($A567))&gt;0,TRUE,FALSE)</f>
        <v>1</v>
      </c>
    </row>
    <row r="568" spans="7:7" x14ac:dyDescent="0.3">
      <c r="G568" t="b">
        <f>IF(COUNTIFS('Master Field Index'!$A:$A,TRIM($A568))&gt;0,TRUE,FALSE)</f>
        <v>1</v>
      </c>
    </row>
    <row r="569" spans="7:7" x14ac:dyDescent="0.3">
      <c r="G569" t="b">
        <f>IF(COUNTIFS('Master Field Index'!$A:$A,TRIM($A569))&gt;0,TRUE,FALSE)</f>
        <v>1</v>
      </c>
    </row>
    <row r="570" spans="7:7" x14ac:dyDescent="0.3">
      <c r="G570" t="b">
        <f>IF(COUNTIFS('Master Field Index'!$A:$A,TRIM($A570))&gt;0,TRUE,FALSE)</f>
        <v>1</v>
      </c>
    </row>
    <row r="571" spans="7:7" x14ac:dyDescent="0.3">
      <c r="G571" t="b">
        <f>IF(COUNTIFS('Master Field Index'!$A:$A,TRIM($A571))&gt;0,TRUE,FALSE)</f>
        <v>1</v>
      </c>
    </row>
    <row r="572" spans="7:7" x14ac:dyDescent="0.3">
      <c r="G572" t="b">
        <f>IF(COUNTIFS('Master Field Index'!$A:$A,TRIM($A572))&gt;0,TRUE,FALSE)</f>
        <v>1</v>
      </c>
    </row>
    <row r="573" spans="7:7" x14ac:dyDescent="0.3">
      <c r="G573" t="b">
        <f>IF(COUNTIFS('Master Field Index'!$A:$A,TRIM($A573))&gt;0,TRUE,FALSE)</f>
        <v>1</v>
      </c>
    </row>
    <row r="574" spans="7:7" x14ac:dyDescent="0.3">
      <c r="G574" t="b">
        <f>IF(COUNTIFS('Master Field Index'!$A:$A,TRIM($A574))&gt;0,TRUE,FALSE)</f>
        <v>1</v>
      </c>
    </row>
    <row r="575" spans="7:7" x14ac:dyDescent="0.3">
      <c r="G575" t="b">
        <f>IF(COUNTIFS('Master Field Index'!$A:$A,TRIM($A575))&gt;0,TRUE,FALSE)</f>
        <v>1</v>
      </c>
    </row>
    <row r="576" spans="7:7" x14ac:dyDescent="0.3">
      <c r="G576" t="b">
        <f>IF(COUNTIFS('Master Field Index'!$A:$A,TRIM($A576))&gt;0,TRUE,FALSE)</f>
        <v>1</v>
      </c>
    </row>
    <row r="577" spans="7:7" x14ac:dyDescent="0.3">
      <c r="G577" t="b">
        <f>IF(COUNTIFS('Master Field Index'!$A:$A,TRIM($A577))&gt;0,TRUE,FALSE)</f>
        <v>1</v>
      </c>
    </row>
    <row r="578" spans="7:7" x14ac:dyDescent="0.3">
      <c r="G578" t="b">
        <f>IF(COUNTIFS('Master Field Index'!$A:$A,TRIM($A578))&gt;0,TRUE,FALSE)</f>
        <v>1</v>
      </c>
    </row>
    <row r="579" spans="7:7" x14ac:dyDescent="0.3">
      <c r="G579" t="b">
        <f>IF(COUNTIFS('Master Field Index'!$A:$A,TRIM($A579))&gt;0,TRUE,FALSE)</f>
        <v>1</v>
      </c>
    </row>
    <row r="580" spans="7:7" x14ac:dyDescent="0.3">
      <c r="G580" t="b">
        <f>IF(COUNTIFS('Master Field Index'!$A:$A,TRIM($A580))&gt;0,TRUE,FALSE)</f>
        <v>1</v>
      </c>
    </row>
    <row r="581" spans="7:7" x14ac:dyDescent="0.3">
      <c r="G581" t="b">
        <f>IF(COUNTIFS('Master Field Index'!$A:$A,TRIM($A581))&gt;0,TRUE,FALSE)</f>
        <v>1</v>
      </c>
    </row>
    <row r="582" spans="7:7" x14ac:dyDescent="0.3">
      <c r="G582" t="b">
        <f>IF(COUNTIFS('Master Field Index'!$A:$A,TRIM($A582))&gt;0,TRUE,FALSE)</f>
        <v>1</v>
      </c>
    </row>
    <row r="583" spans="7:7" x14ac:dyDescent="0.3">
      <c r="G583" t="b">
        <f>IF(COUNTIFS('Master Field Index'!$A:$A,TRIM($A583))&gt;0,TRUE,FALSE)</f>
        <v>1</v>
      </c>
    </row>
    <row r="584" spans="7:7" x14ac:dyDescent="0.3">
      <c r="G584" t="b">
        <f>IF(COUNTIFS('Master Field Index'!$A:$A,TRIM($A584))&gt;0,TRUE,FALSE)</f>
        <v>1</v>
      </c>
    </row>
    <row r="585" spans="7:7" x14ac:dyDescent="0.3">
      <c r="G585" t="b">
        <f>IF(COUNTIFS('Master Field Index'!$A:$A,TRIM($A585))&gt;0,TRUE,FALSE)</f>
        <v>1</v>
      </c>
    </row>
    <row r="586" spans="7:7" x14ac:dyDescent="0.3">
      <c r="G586" t="b">
        <f>IF(COUNTIFS('Master Field Index'!$A:$A,TRIM($A586))&gt;0,TRUE,FALSE)</f>
        <v>1</v>
      </c>
    </row>
    <row r="587" spans="7:7" x14ac:dyDescent="0.3">
      <c r="G587" t="b">
        <f>IF(COUNTIFS('Master Field Index'!$A:$A,TRIM($A587))&gt;0,TRUE,FALSE)</f>
        <v>1</v>
      </c>
    </row>
    <row r="588" spans="7:7" x14ac:dyDescent="0.3">
      <c r="G588" t="b">
        <f>IF(COUNTIFS('Master Field Index'!$A:$A,TRIM($A588))&gt;0,TRUE,FALSE)</f>
        <v>1</v>
      </c>
    </row>
    <row r="589" spans="7:7" x14ac:dyDescent="0.3">
      <c r="G589" t="b">
        <f>IF(COUNTIFS('Master Field Index'!$A:$A,TRIM($A589))&gt;0,TRUE,FALSE)</f>
        <v>1</v>
      </c>
    </row>
    <row r="590" spans="7:7" x14ac:dyDescent="0.3">
      <c r="G590" t="b">
        <f>IF(COUNTIFS('Master Field Index'!$A:$A,TRIM($A590))&gt;0,TRUE,FALSE)</f>
        <v>1</v>
      </c>
    </row>
    <row r="591" spans="7:7" x14ac:dyDescent="0.3">
      <c r="G591" t="b">
        <f>IF(COUNTIFS('Master Field Index'!$A:$A,TRIM($A591))&gt;0,TRUE,FALSE)</f>
        <v>1</v>
      </c>
    </row>
    <row r="592" spans="7:7" x14ac:dyDescent="0.3">
      <c r="G592" t="b">
        <f>IF(COUNTIFS('Master Field Index'!$A:$A,TRIM($A592))&gt;0,TRUE,FALSE)</f>
        <v>1</v>
      </c>
    </row>
    <row r="593" spans="7:7" x14ac:dyDescent="0.3">
      <c r="G593" t="b">
        <f>IF(COUNTIFS('Master Field Index'!$A:$A,TRIM($A593))&gt;0,TRUE,FALSE)</f>
        <v>1</v>
      </c>
    </row>
    <row r="594" spans="7:7" x14ac:dyDescent="0.3">
      <c r="G594" t="b">
        <f>IF(COUNTIFS('Master Field Index'!$A:$A,TRIM($A594))&gt;0,TRUE,FALSE)</f>
        <v>1</v>
      </c>
    </row>
    <row r="595" spans="7:7" x14ac:dyDescent="0.3">
      <c r="G595" t="b">
        <f>IF(COUNTIFS('Master Field Index'!$A:$A,TRIM($A595))&gt;0,TRUE,FALSE)</f>
        <v>1</v>
      </c>
    </row>
    <row r="596" spans="7:7" x14ac:dyDescent="0.3">
      <c r="G596" t="b">
        <f>IF(COUNTIFS('Master Field Index'!$A:$A,TRIM($A596))&gt;0,TRUE,FALSE)</f>
        <v>1</v>
      </c>
    </row>
    <row r="597" spans="7:7" x14ac:dyDescent="0.3">
      <c r="G597" t="b">
        <f>IF(COUNTIFS('Master Field Index'!$A:$A,TRIM($A597))&gt;0,TRUE,FALSE)</f>
        <v>1</v>
      </c>
    </row>
    <row r="598" spans="7:7" x14ac:dyDescent="0.3">
      <c r="G598" t="b">
        <f>IF(COUNTIFS('Master Field Index'!$A:$A,TRIM($A598))&gt;0,TRUE,FALSE)</f>
        <v>1</v>
      </c>
    </row>
    <row r="599" spans="7:7" x14ac:dyDescent="0.3">
      <c r="G599" t="b">
        <f>IF(COUNTIFS('Master Field Index'!$A:$A,TRIM($A599))&gt;0,TRUE,FALSE)</f>
        <v>1</v>
      </c>
    </row>
    <row r="600" spans="7:7" x14ac:dyDescent="0.3">
      <c r="G600" t="b">
        <f>IF(COUNTIFS('Master Field Index'!$A:$A,TRIM($A600))&gt;0,TRUE,FALSE)</f>
        <v>1</v>
      </c>
    </row>
    <row r="601" spans="7:7" x14ac:dyDescent="0.3">
      <c r="G601" t="b">
        <f>IF(COUNTIFS('Master Field Index'!$A:$A,TRIM($A601))&gt;0,TRUE,FALSE)</f>
        <v>1</v>
      </c>
    </row>
    <row r="602" spans="7:7" x14ac:dyDescent="0.3">
      <c r="G602" t="b">
        <f>IF(COUNTIFS('Master Field Index'!$A:$A,TRIM($A602))&gt;0,TRUE,FALSE)</f>
        <v>1</v>
      </c>
    </row>
    <row r="603" spans="7:7" x14ac:dyDescent="0.3">
      <c r="G603" t="b">
        <f>IF(COUNTIFS('Master Field Index'!$A:$A,TRIM($A603))&gt;0,TRUE,FALSE)</f>
        <v>1</v>
      </c>
    </row>
    <row r="604" spans="7:7" x14ac:dyDescent="0.3">
      <c r="G604" t="b">
        <f>IF(COUNTIFS('Master Field Index'!$A:$A,TRIM($A604))&gt;0,TRUE,FALSE)</f>
        <v>1</v>
      </c>
    </row>
    <row r="605" spans="7:7" x14ac:dyDescent="0.3">
      <c r="G605" t="b">
        <f>IF(COUNTIFS('Master Field Index'!$A:$A,TRIM($A605))&gt;0,TRUE,FALSE)</f>
        <v>1</v>
      </c>
    </row>
    <row r="606" spans="7:7" x14ac:dyDescent="0.3">
      <c r="G606" t="b">
        <f>IF(COUNTIFS('Master Field Index'!$A:$A,TRIM($A606))&gt;0,TRUE,FALSE)</f>
        <v>1</v>
      </c>
    </row>
    <row r="607" spans="7:7" x14ac:dyDescent="0.3">
      <c r="G607" t="b">
        <f>IF(COUNTIFS('Master Field Index'!$A:$A,TRIM($A607))&gt;0,TRUE,FALSE)</f>
        <v>1</v>
      </c>
    </row>
    <row r="608" spans="7:7" x14ac:dyDescent="0.3">
      <c r="G608" t="b">
        <f>IF(COUNTIFS('Master Field Index'!$A:$A,TRIM($A608))&gt;0,TRUE,FALSE)</f>
        <v>1</v>
      </c>
    </row>
    <row r="609" spans="7:7" x14ac:dyDescent="0.3">
      <c r="G609" t="b">
        <f>IF(COUNTIFS('Master Field Index'!$A:$A,TRIM($A609))&gt;0,TRUE,FALSE)</f>
        <v>1</v>
      </c>
    </row>
    <row r="610" spans="7:7" x14ac:dyDescent="0.3">
      <c r="G610" t="b">
        <f>IF(COUNTIFS('Master Field Index'!$A:$A,TRIM($A610))&gt;0,TRUE,FALSE)</f>
        <v>1</v>
      </c>
    </row>
    <row r="611" spans="7:7" x14ac:dyDescent="0.3">
      <c r="G611" t="b">
        <f>IF(COUNTIFS('Master Field Index'!$A:$A,TRIM($A611))&gt;0,TRUE,FALSE)</f>
        <v>1</v>
      </c>
    </row>
    <row r="612" spans="7:7" x14ac:dyDescent="0.3">
      <c r="G612" t="b">
        <f>IF(COUNTIFS('Master Field Index'!$A:$A,TRIM($A612))&gt;0,TRUE,FALSE)</f>
        <v>1</v>
      </c>
    </row>
    <row r="613" spans="7:7" x14ac:dyDescent="0.3">
      <c r="G613" t="b">
        <f>IF(COUNTIFS('Master Field Index'!$A:$A,TRIM($A613))&gt;0,TRUE,FALSE)</f>
        <v>1</v>
      </c>
    </row>
    <row r="614" spans="7:7" x14ac:dyDescent="0.3">
      <c r="G614" t="b">
        <f>IF(COUNTIFS('Master Field Index'!$A:$A,TRIM($A614))&gt;0,TRUE,FALSE)</f>
        <v>1</v>
      </c>
    </row>
    <row r="615" spans="7:7" x14ac:dyDescent="0.3">
      <c r="G615" t="b">
        <f>IF(COUNTIFS('Master Field Index'!$A:$A,TRIM($A615))&gt;0,TRUE,FALSE)</f>
        <v>1</v>
      </c>
    </row>
    <row r="616" spans="7:7" x14ac:dyDescent="0.3">
      <c r="G616" t="b">
        <f>IF(COUNTIFS('Master Field Index'!$A:$A,TRIM($A616))&gt;0,TRUE,FALSE)</f>
        <v>1</v>
      </c>
    </row>
    <row r="617" spans="7:7" x14ac:dyDescent="0.3">
      <c r="G617" t="b">
        <f>IF(COUNTIFS('Master Field Index'!$A:$A,TRIM($A617))&gt;0,TRUE,FALSE)</f>
        <v>1</v>
      </c>
    </row>
    <row r="618" spans="7:7" x14ac:dyDescent="0.3">
      <c r="G618" t="b">
        <f>IF(COUNTIFS('Master Field Index'!$A:$A,TRIM($A618))&gt;0,TRUE,FALSE)</f>
        <v>1</v>
      </c>
    </row>
    <row r="619" spans="7:7" x14ac:dyDescent="0.3">
      <c r="G619" t="b">
        <f>IF(COUNTIFS('Master Field Index'!$A:$A,TRIM($A619))&gt;0,TRUE,FALSE)</f>
        <v>1</v>
      </c>
    </row>
    <row r="620" spans="7:7" x14ac:dyDescent="0.3">
      <c r="G620" t="b">
        <f>IF(COUNTIFS('Master Field Index'!$A:$A,TRIM($A620))&gt;0,TRUE,FALSE)</f>
        <v>1</v>
      </c>
    </row>
    <row r="621" spans="7:7" x14ac:dyDescent="0.3">
      <c r="G621" t="b">
        <f>IF(COUNTIFS('Master Field Index'!$A:$A,TRIM($A621))&gt;0,TRUE,FALSE)</f>
        <v>1</v>
      </c>
    </row>
    <row r="622" spans="7:7" x14ac:dyDescent="0.3">
      <c r="G622" t="b">
        <f>IF(COUNTIFS('Master Field Index'!$A:$A,TRIM($A622))&gt;0,TRUE,FALSE)</f>
        <v>1</v>
      </c>
    </row>
    <row r="623" spans="7:7" x14ac:dyDescent="0.3">
      <c r="G623" t="b">
        <f>IF(COUNTIFS('Master Field Index'!$A:$A,TRIM($A623))&gt;0,TRUE,FALSE)</f>
        <v>1</v>
      </c>
    </row>
    <row r="624" spans="7:7" x14ac:dyDescent="0.3">
      <c r="G624" t="b">
        <f>IF(COUNTIFS('Master Field Index'!$A:$A,TRIM($A624))&gt;0,TRUE,FALSE)</f>
        <v>1</v>
      </c>
    </row>
    <row r="625" spans="7:7" x14ac:dyDescent="0.3">
      <c r="G625" t="b">
        <f>IF(COUNTIFS('Master Field Index'!$A:$A,TRIM($A625))&gt;0,TRUE,FALSE)</f>
        <v>1</v>
      </c>
    </row>
    <row r="626" spans="7:7" x14ac:dyDescent="0.3">
      <c r="G626" t="b">
        <f>IF(COUNTIFS('Master Field Index'!$A:$A,TRIM($A626))&gt;0,TRUE,FALSE)</f>
        <v>1</v>
      </c>
    </row>
    <row r="627" spans="7:7" x14ac:dyDescent="0.3">
      <c r="G627" t="b">
        <f>IF(COUNTIFS('Master Field Index'!$A:$A,TRIM($A627))&gt;0,TRUE,FALSE)</f>
        <v>1</v>
      </c>
    </row>
    <row r="628" spans="7:7" x14ac:dyDescent="0.3">
      <c r="G628" t="b">
        <f>IF(COUNTIFS('Master Field Index'!$A:$A,TRIM($A628))&gt;0,TRUE,FALSE)</f>
        <v>1</v>
      </c>
    </row>
    <row r="629" spans="7:7" x14ac:dyDescent="0.3">
      <c r="G629" t="b">
        <f>IF(COUNTIFS('Master Field Index'!$A:$A,TRIM($A629))&gt;0,TRUE,FALSE)</f>
        <v>1</v>
      </c>
    </row>
    <row r="630" spans="7:7" x14ac:dyDescent="0.3">
      <c r="G630" t="b">
        <f>IF(COUNTIFS('Master Field Index'!$A:$A,TRIM($A630))&gt;0,TRUE,FALSE)</f>
        <v>1</v>
      </c>
    </row>
    <row r="631" spans="7:7" x14ac:dyDescent="0.3">
      <c r="G631" t="b">
        <f>IF(COUNTIFS('Master Field Index'!$A:$A,TRIM($A631))&gt;0,TRUE,FALSE)</f>
        <v>1</v>
      </c>
    </row>
    <row r="632" spans="7:7" x14ac:dyDescent="0.3">
      <c r="G632" t="b">
        <f>IF(COUNTIFS('Master Field Index'!$A:$A,TRIM($A632))&gt;0,TRUE,FALSE)</f>
        <v>1</v>
      </c>
    </row>
    <row r="633" spans="7:7" x14ac:dyDescent="0.3">
      <c r="G633" t="b">
        <f>IF(COUNTIFS('Master Field Index'!$A:$A,TRIM($A633))&gt;0,TRUE,FALSE)</f>
        <v>1</v>
      </c>
    </row>
    <row r="634" spans="7:7" x14ac:dyDescent="0.3">
      <c r="G634" t="b">
        <f>IF(COUNTIFS('Master Field Index'!$A:$A,TRIM($A634))&gt;0,TRUE,FALSE)</f>
        <v>1</v>
      </c>
    </row>
    <row r="635" spans="7:7" x14ac:dyDescent="0.3">
      <c r="G635" t="b">
        <f>IF(COUNTIFS('Master Field Index'!$A:$A,TRIM($A635))&gt;0,TRUE,FALSE)</f>
        <v>1</v>
      </c>
    </row>
    <row r="636" spans="7:7" x14ac:dyDescent="0.3">
      <c r="G636" t="b">
        <f>IF(COUNTIFS('Master Field Index'!$A:$A,TRIM($A636))&gt;0,TRUE,FALSE)</f>
        <v>1</v>
      </c>
    </row>
    <row r="637" spans="7:7" x14ac:dyDescent="0.3">
      <c r="G637" t="b">
        <f>IF(COUNTIFS('Master Field Index'!$A:$A,TRIM($A637))&gt;0,TRUE,FALSE)</f>
        <v>1</v>
      </c>
    </row>
    <row r="638" spans="7:7" x14ac:dyDescent="0.3">
      <c r="G638" t="b">
        <f>IF(COUNTIFS('Master Field Index'!$A:$A,TRIM($A638))&gt;0,TRUE,FALSE)</f>
        <v>1</v>
      </c>
    </row>
    <row r="639" spans="7:7" x14ac:dyDescent="0.3">
      <c r="G639" t="b">
        <f>IF(COUNTIFS('Master Field Index'!$A:$A,TRIM($A639))&gt;0,TRUE,FALSE)</f>
        <v>1</v>
      </c>
    </row>
    <row r="640" spans="7:7" x14ac:dyDescent="0.3">
      <c r="G640" t="b">
        <f>IF(COUNTIFS('Master Field Index'!$A:$A,TRIM($A640))&gt;0,TRUE,FALSE)</f>
        <v>1</v>
      </c>
    </row>
    <row r="641" spans="7:7" x14ac:dyDescent="0.3">
      <c r="G641" t="b">
        <f>IF(COUNTIFS('Master Field Index'!$A:$A,TRIM($A641))&gt;0,TRUE,FALSE)</f>
        <v>1</v>
      </c>
    </row>
    <row r="642" spans="7:7" x14ac:dyDescent="0.3">
      <c r="G642" t="b">
        <f>IF(COUNTIFS('Master Field Index'!$A:$A,TRIM($A642))&gt;0,TRUE,FALSE)</f>
        <v>1</v>
      </c>
    </row>
    <row r="643" spans="7:7" x14ac:dyDescent="0.3">
      <c r="G643" t="b">
        <f>IF(COUNTIFS('Master Field Index'!$A:$A,TRIM($A643))&gt;0,TRUE,FALSE)</f>
        <v>1</v>
      </c>
    </row>
    <row r="644" spans="7:7" x14ac:dyDescent="0.3">
      <c r="G644" t="b">
        <f>IF(COUNTIFS('Master Field Index'!$A:$A,TRIM($A644))&gt;0,TRUE,FALSE)</f>
        <v>1</v>
      </c>
    </row>
    <row r="645" spans="7:7" x14ac:dyDescent="0.3">
      <c r="G645" t="b">
        <f>IF(COUNTIFS('Master Field Index'!$A:$A,TRIM($A645))&gt;0,TRUE,FALSE)</f>
        <v>1</v>
      </c>
    </row>
    <row r="646" spans="7:7" x14ac:dyDescent="0.3">
      <c r="G646" t="b">
        <f>IF(COUNTIFS('Master Field Index'!$A:$A,TRIM($A646))&gt;0,TRUE,FALSE)</f>
        <v>1</v>
      </c>
    </row>
    <row r="647" spans="7:7" x14ac:dyDescent="0.3">
      <c r="G647" t="b">
        <f>IF(COUNTIFS('Master Field Index'!$A:$A,TRIM($A647))&gt;0,TRUE,FALSE)</f>
        <v>1</v>
      </c>
    </row>
    <row r="648" spans="7:7" x14ac:dyDescent="0.3">
      <c r="G648" t="b">
        <f>IF(COUNTIFS('Master Field Index'!$A:$A,TRIM($A648))&gt;0,TRUE,FALSE)</f>
        <v>1</v>
      </c>
    </row>
    <row r="649" spans="7:7" x14ac:dyDescent="0.3">
      <c r="G649" t="b">
        <f>IF(COUNTIFS('Master Field Index'!$A:$A,TRIM($A649))&gt;0,TRUE,FALSE)</f>
        <v>1</v>
      </c>
    </row>
    <row r="650" spans="7:7" x14ac:dyDescent="0.3">
      <c r="G650" t="b">
        <f>IF(COUNTIFS('Master Field Index'!$A:$A,TRIM($A650))&gt;0,TRUE,FALSE)</f>
        <v>1</v>
      </c>
    </row>
    <row r="651" spans="7:7" x14ac:dyDescent="0.3">
      <c r="G651" t="b">
        <f>IF(COUNTIFS('Master Field Index'!$A:$A,TRIM($A651))&gt;0,TRUE,FALSE)</f>
        <v>1</v>
      </c>
    </row>
    <row r="652" spans="7:7" x14ac:dyDescent="0.3">
      <c r="G652" t="b">
        <f>IF(COUNTIFS('Master Field Index'!$A:$A,TRIM($A652))&gt;0,TRUE,FALSE)</f>
        <v>1</v>
      </c>
    </row>
    <row r="653" spans="7:7" x14ac:dyDescent="0.3">
      <c r="G653" t="b">
        <f>IF(COUNTIFS('Master Field Index'!$A:$A,TRIM($A653))&gt;0,TRUE,FALSE)</f>
        <v>1</v>
      </c>
    </row>
    <row r="654" spans="7:7" x14ac:dyDescent="0.3">
      <c r="G654" t="b">
        <f>IF(COUNTIFS('Master Field Index'!$A:$A,TRIM($A654))&gt;0,TRUE,FALSE)</f>
        <v>1</v>
      </c>
    </row>
    <row r="655" spans="7:7" x14ac:dyDescent="0.3">
      <c r="G655" t="b">
        <f>IF(COUNTIFS('Master Field Index'!$A:$A,TRIM($A655))&gt;0,TRUE,FALSE)</f>
        <v>1</v>
      </c>
    </row>
    <row r="656" spans="7:7" x14ac:dyDescent="0.3">
      <c r="G656" t="b">
        <f>IF(COUNTIFS('Master Field Index'!$A:$A,TRIM($A656))&gt;0,TRUE,FALSE)</f>
        <v>1</v>
      </c>
    </row>
    <row r="657" spans="7:7" x14ac:dyDescent="0.3">
      <c r="G657" t="b">
        <f>IF(COUNTIFS('Master Field Index'!$A:$A,TRIM($A657))&gt;0,TRUE,FALSE)</f>
        <v>1</v>
      </c>
    </row>
    <row r="658" spans="7:7" x14ac:dyDescent="0.3">
      <c r="G658" t="b">
        <f>IF(COUNTIFS('Master Field Index'!$A:$A,TRIM($A658))&gt;0,TRUE,FALSE)</f>
        <v>1</v>
      </c>
    </row>
    <row r="659" spans="7:7" x14ac:dyDescent="0.3">
      <c r="G659" t="b">
        <f>IF(COUNTIFS('Master Field Index'!$A:$A,TRIM($A659))&gt;0,TRUE,FALSE)</f>
        <v>1</v>
      </c>
    </row>
    <row r="660" spans="7:7" x14ac:dyDescent="0.3">
      <c r="G660" t="b">
        <f>IF(COUNTIFS('Master Field Index'!$A:$A,TRIM($A660))&gt;0,TRUE,FALSE)</f>
        <v>1</v>
      </c>
    </row>
    <row r="661" spans="7:7" x14ac:dyDescent="0.3">
      <c r="G661" t="b">
        <f>IF(COUNTIFS('Master Field Index'!$A:$A,TRIM($A661))&gt;0,TRUE,FALSE)</f>
        <v>1</v>
      </c>
    </row>
    <row r="662" spans="7:7" x14ac:dyDescent="0.3">
      <c r="G662" t="b">
        <f>IF(COUNTIFS('Master Field Index'!$A:$A,TRIM($A662))&gt;0,TRUE,FALSE)</f>
        <v>1</v>
      </c>
    </row>
    <row r="663" spans="7:7" x14ac:dyDescent="0.3">
      <c r="G663" t="b">
        <f>IF(COUNTIFS('Master Field Index'!$A:$A,TRIM($A663))&gt;0,TRUE,FALSE)</f>
        <v>1</v>
      </c>
    </row>
    <row r="664" spans="7:7" x14ac:dyDescent="0.3">
      <c r="G664" t="b">
        <f>IF(COUNTIFS('Master Field Index'!$A:$A,TRIM($A664))&gt;0,TRUE,FALSE)</f>
        <v>1</v>
      </c>
    </row>
    <row r="665" spans="7:7" x14ac:dyDescent="0.3">
      <c r="G665" t="b">
        <f>IF(COUNTIFS('Master Field Index'!$A:$A,TRIM($A665))&gt;0,TRUE,FALSE)</f>
        <v>1</v>
      </c>
    </row>
    <row r="666" spans="7:7" x14ac:dyDescent="0.3">
      <c r="G666" t="b">
        <f>IF(COUNTIFS('Master Field Index'!$A:$A,TRIM($A666))&gt;0,TRUE,FALSE)</f>
        <v>1</v>
      </c>
    </row>
    <row r="667" spans="7:7" x14ac:dyDescent="0.3">
      <c r="G667" t="b">
        <f>IF(COUNTIFS('Master Field Index'!$A:$A,TRIM($A667))&gt;0,TRUE,FALSE)</f>
        <v>1</v>
      </c>
    </row>
    <row r="668" spans="7:7" x14ac:dyDescent="0.3">
      <c r="G668" t="b">
        <f>IF(COUNTIFS('Master Field Index'!$A:$A,TRIM($A668))&gt;0,TRUE,FALSE)</f>
        <v>1</v>
      </c>
    </row>
    <row r="669" spans="7:7" x14ac:dyDescent="0.3">
      <c r="G669" t="b">
        <f>IF(COUNTIFS('Master Field Index'!$A:$A,TRIM($A669))&gt;0,TRUE,FALSE)</f>
        <v>1</v>
      </c>
    </row>
    <row r="670" spans="7:7" x14ac:dyDescent="0.3">
      <c r="G670" t="b">
        <f>IF(COUNTIFS('Master Field Index'!$A:$A,TRIM($A670))&gt;0,TRUE,FALSE)</f>
        <v>1</v>
      </c>
    </row>
    <row r="671" spans="7:7" x14ac:dyDescent="0.3">
      <c r="G671" t="b">
        <f>IF(COUNTIFS('Master Field Index'!$A:$A,TRIM($A671))&gt;0,TRUE,FALSE)</f>
        <v>1</v>
      </c>
    </row>
    <row r="672" spans="7:7" x14ac:dyDescent="0.3">
      <c r="G672" t="b">
        <f>IF(COUNTIFS('Master Field Index'!$A:$A,TRIM($A672))&gt;0,TRUE,FALSE)</f>
        <v>1</v>
      </c>
    </row>
    <row r="673" spans="7:7" x14ac:dyDescent="0.3">
      <c r="G673" t="b">
        <f>IF(COUNTIFS('Master Field Index'!$A:$A,TRIM($A673))&gt;0,TRUE,FALSE)</f>
        <v>1</v>
      </c>
    </row>
    <row r="674" spans="7:7" x14ac:dyDescent="0.3">
      <c r="G674" t="b">
        <f>IF(COUNTIFS('Master Field Index'!$A:$A,TRIM($A674))&gt;0,TRUE,FALSE)</f>
        <v>1</v>
      </c>
    </row>
    <row r="675" spans="7:7" x14ac:dyDescent="0.3">
      <c r="G675" t="b">
        <f>IF(COUNTIFS('Master Field Index'!$A:$A,TRIM($A675))&gt;0,TRUE,FALSE)</f>
        <v>1</v>
      </c>
    </row>
    <row r="676" spans="7:7" x14ac:dyDescent="0.3">
      <c r="G676" t="b">
        <f>IF(COUNTIFS('Master Field Index'!$A:$A,TRIM($A676))&gt;0,TRUE,FALSE)</f>
        <v>1</v>
      </c>
    </row>
    <row r="677" spans="7:7" x14ac:dyDescent="0.3">
      <c r="G677" t="b">
        <f>IF(COUNTIFS('Master Field Index'!$A:$A,TRIM($A677))&gt;0,TRUE,FALSE)</f>
        <v>1</v>
      </c>
    </row>
    <row r="678" spans="7:7" x14ac:dyDescent="0.3">
      <c r="G678" t="b">
        <f>IF(COUNTIFS('Master Field Index'!$A:$A,TRIM($A678))&gt;0,TRUE,FALSE)</f>
        <v>1</v>
      </c>
    </row>
    <row r="679" spans="7:7" x14ac:dyDescent="0.3">
      <c r="G679" t="b">
        <f>IF(COUNTIFS('Master Field Index'!$A:$A,TRIM($A679))&gt;0,TRUE,FALSE)</f>
        <v>1</v>
      </c>
    </row>
    <row r="680" spans="7:7" x14ac:dyDescent="0.3">
      <c r="G680" t="b">
        <f>IF(COUNTIFS('Master Field Index'!$A:$A,TRIM($A680))&gt;0,TRUE,FALSE)</f>
        <v>1</v>
      </c>
    </row>
    <row r="681" spans="7:7" x14ac:dyDescent="0.3">
      <c r="G681" t="b">
        <f>IF(COUNTIFS('Master Field Index'!$A:$A,TRIM($A681))&gt;0,TRUE,FALSE)</f>
        <v>1</v>
      </c>
    </row>
    <row r="682" spans="7:7" x14ac:dyDescent="0.3">
      <c r="G682" t="b">
        <f>IF(COUNTIFS('Master Field Index'!$A:$A,TRIM($A682))&gt;0,TRUE,FALSE)</f>
        <v>1</v>
      </c>
    </row>
    <row r="683" spans="7:7" x14ac:dyDescent="0.3">
      <c r="G683" t="b">
        <f>IF(COUNTIFS('Master Field Index'!$A:$A,TRIM($A683))&gt;0,TRUE,FALSE)</f>
        <v>1</v>
      </c>
    </row>
    <row r="684" spans="7:7" x14ac:dyDescent="0.3">
      <c r="G684" t="b">
        <f>IF(COUNTIFS('Master Field Index'!$A:$A,TRIM($A684))&gt;0,TRUE,FALSE)</f>
        <v>1</v>
      </c>
    </row>
    <row r="685" spans="7:7" x14ac:dyDescent="0.3">
      <c r="G685" t="b">
        <f>IF(COUNTIFS('Master Field Index'!$A:$A,TRIM($A685))&gt;0,TRUE,FALSE)</f>
        <v>1</v>
      </c>
    </row>
    <row r="686" spans="7:7" x14ac:dyDescent="0.3">
      <c r="G686" t="b">
        <f>IF(COUNTIFS('Master Field Index'!$A:$A,TRIM($A686))&gt;0,TRUE,FALSE)</f>
        <v>1</v>
      </c>
    </row>
    <row r="687" spans="7:7" x14ac:dyDescent="0.3">
      <c r="G687" t="b">
        <f>IF(COUNTIFS('Master Field Index'!$A:$A,TRIM($A687))&gt;0,TRUE,FALSE)</f>
        <v>1</v>
      </c>
    </row>
    <row r="688" spans="7:7" x14ac:dyDescent="0.3">
      <c r="G688" t="b">
        <f>IF(COUNTIFS('Master Field Index'!$A:$A,TRIM($A688))&gt;0,TRUE,FALSE)</f>
        <v>1</v>
      </c>
    </row>
    <row r="689" spans="7:7" x14ac:dyDescent="0.3">
      <c r="G689" t="b">
        <f>IF(COUNTIFS('Master Field Index'!$A:$A,TRIM($A689))&gt;0,TRUE,FALSE)</f>
        <v>1</v>
      </c>
    </row>
    <row r="690" spans="7:7" x14ac:dyDescent="0.3">
      <c r="G690" t="b">
        <f>IF(COUNTIFS('Master Field Index'!$A:$A,TRIM($A690))&gt;0,TRUE,FALSE)</f>
        <v>1</v>
      </c>
    </row>
    <row r="691" spans="7:7" x14ac:dyDescent="0.3">
      <c r="G691" t="b">
        <f>IF(COUNTIFS('Master Field Index'!$A:$A,TRIM($A691))&gt;0,TRUE,FALSE)</f>
        <v>1</v>
      </c>
    </row>
    <row r="692" spans="7:7" x14ac:dyDescent="0.3">
      <c r="G692" t="b">
        <f>IF(COUNTIFS('Master Field Index'!$A:$A,TRIM($A692))&gt;0,TRUE,FALSE)</f>
        <v>1</v>
      </c>
    </row>
    <row r="693" spans="7:7" x14ac:dyDescent="0.3">
      <c r="G693" t="b">
        <f>IF(COUNTIFS('Master Field Index'!$A:$A,TRIM($A693))&gt;0,TRUE,FALSE)</f>
        <v>1</v>
      </c>
    </row>
    <row r="694" spans="7:7" x14ac:dyDescent="0.3">
      <c r="G694" t="b">
        <f>IF(COUNTIFS('Master Field Index'!$A:$A,TRIM($A694))&gt;0,TRUE,FALSE)</f>
        <v>1</v>
      </c>
    </row>
    <row r="695" spans="7:7" x14ac:dyDescent="0.3">
      <c r="G695" t="b">
        <f>IF(COUNTIFS('Master Field Index'!$A:$A,TRIM($A695))&gt;0,TRUE,FALSE)</f>
        <v>1</v>
      </c>
    </row>
    <row r="696" spans="7:7" x14ac:dyDescent="0.3">
      <c r="G696" t="b">
        <f>IF(COUNTIFS('Master Field Index'!$A:$A,TRIM($A696))&gt;0,TRUE,FALSE)</f>
        <v>1</v>
      </c>
    </row>
    <row r="697" spans="7:7" x14ac:dyDescent="0.3">
      <c r="G697" t="b">
        <f>IF(COUNTIFS('Master Field Index'!$A:$A,TRIM($A697))&gt;0,TRUE,FALSE)</f>
        <v>1</v>
      </c>
    </row>
    <row r="698" spans="7:7" x14ac:dyDescent="0.3">
      <c r="G698" t="b">
        <f>IF(COUNTIFS('Master Field Index'!$A:$A,TRIM($A698))&gt;0,TRUE,FALSE)</f>
        <v>1</v>
      </c>
    </row>
    <row r="699" spans="7:7" x14ac:dyDescent="0.3">
      <c r="G699" t="b">
        <f>IF(COUNTIFS('Master Field Index'!$A:$A,TRIM($A699))&gt;0,TRUE,FALSE)</f>
        <v>1</v>
      </c>
    </row>
    <row r="700" spans="7:7" x14ac:dyDescent="0.3">
      <c r="G700" t="b">
        <f>IF(COUNTIFS('Master Field Index'!$A:$A,TRIM($A700))&gt;0,TRUE,FALSE)</f>
        <v>1</v>
      </c>
    </row>
    <row r="701" spans="7:7" x14ac:dyDescent="0.3">
      <c r="G701" t="b">
        <f>IF(COUNTIFS('Master Field Index'!$A:$A,TRIM($A701))&gt;0,TRUE,FALSE)</f>
        <v>1</v>
      </c>
    </row>
    <row r="702" spans="7:7" x14ac:dyDescent="0.3">
      <c r="G702" t="b">
        <f>IF(COUNTIFS('Master Field Index'!$A:$A,TRIM($A702))&gt;0,TRUE,FALSE)</f>
        <v>1</v>
      </c>
    </row>
    <row r="703" spans="7:7" x14ac:dyDescent="0.3">
      <c r="G703" t="b">
        <f>IF(COUNTIFS('Master Field Index'!$A:$A,TRIM($A703))&gt;0,TRUE,FALSE)</f>
        <v>1</v>
      </c>
    </row>
    <row r="704" spans="7:7" x14ac:dyDescent="0.3">
      <c r="G704" t="b">
        <f>IF(COUNTIFS('Master Field Index'!$A:$A,TRIM($A704))&gt;0,TRUE,FALSE)</f>
        <v>1</v>
      </c>
    </row>
    <row r="705" spans="7:7" x14ac:dyDescent="0.3">
      <c r="G705" t="b">
        <f>IF(COUNTIFS('Master Field Index'!$A:$A,TRIM($A705))&gt;0,TRUE,FALSE)</f>
        <v>1</v>
      </c>
    </row>
    <row r="706" spans="7:7" x14ac:dyDescent="0.3">
      <c r="G706" t="b">
        <f>IF(COUNTIFS('Master Field Index'!$A:$A,TRIM($A706))&gt;0,TRUE,FALSE)</f>
        <v>1</v>
      </c>
    </row>
    <row r="707" spans="7:7" x14ac:dyDescent="0.3">
      <c r="G707" t="b">
        <f>IF(COUNTIFS('Master Field Index'!$A:$A,TRIM($A707))&gt;0,TRUE,FALSE)</f>
        <v>1</v>
      </c>
    </row>
    <row r="708" spans="7:7" x14ac:dyDescent="0.3">
      <c r="G708" t="b">
        <f>IF(COUNTIFS('Master Field Index'!$A:$A,TRIM($A708))&gt;0,TRUE,FALSE)</f>
        <v>1</v>
      </c>
    </row>
    <row r="709" spans="7:7" x14ac:dyDescent="0.3">
      <c r="G709" t="b">
        <f>IF(COUNTIFS('Master Field Index'!$A:$A,TRIM($A709))&gt;0,TRUE,FALSE)</f>
        <v>1</v>
      </c>
    </row>
    <row r="710" spans="7:7" x14ac:dyDescent="0.3">
      <c r="G710" t="b">
        <f>IF(COUNTIFS('Master Field Index'!$A:$A,TRIM($A710))&gt;0,TRUE,FALSE)</f>
        <v>1</v>
      </c>
    </row>
    <row r="711" spans="7:7" x14ac:dyDescent="0.3">
      <c r="G711" t="b">
        <f>IF(COUNTIFS('Master Field Index'!$A:$A,TRIM($A711))&gt;0,TRUE,FALSE)</f>
        <v>1</v>
      </c>
    </row>
    <row r="712" spans="7:7" x14ac:dyDescent="0.3">
      <c r="G712" t="b">
        <f>IF(COUNTIFS('Master Field Index'!$A:$A,TRIM($A712))&gt;0,TRUE,FALSE)</f>
        <v>1</v>
      </c>
    </row>
    <row r="713" spans="7:7" x14ac:dyDescent="0.3">
      <c r="G713" t="b">
        <f>IF(COUNTIFS('Master Field Index'!$A:$A,TRIM($A713))&gt;0,TRUE,FALSE)</f>
        <v>1</v>
      </c>
    </row>
    <row r="714" spans="7:7" x14ac:dyDescent="0.3">
      <c r="G714" t="b">
        <f>IF(COUNTIFS('Master Field Index'!$A:$A,TRIM($A714))&gt;0,TRUE,FALSE)</f>
        <v>1</v>
      </c>
    </row>
    <row r="715" spans="7:7" x14ac:dyDescent="0.3">
      <c r="G715" t="b">
        <f>IF(COUNTIFS('Master Field Index'!$A:$A,TRIM($A715))&gt;0,TRUE,FALSE)</f>
        <v>1</v>
      </c>
    </row>
    <row r="716" spans="7:7" x14ac:dyDescent="0.3">
      <c r="G716" t="b">
        <f>IF(COUNTIFS('Master Field Index'!$A:$A,TRIM($A716))&gt;0,TRUE,FALSE)</f>
        <v>1</v>
      </c>
    </row>
    <row r="717" spans="7:7" x14ac:dyDescent="0.3">
      <c r="G717" t="b">
        <f>IF(COUNTIFS('Master Field Index'!$A:$A,TRIM($A717))&gt;0,TRUE,FALSE)</f>
        <v>1</v>
      </c>
    </row>
    <row r="718" spans="7:7" x14ac:dyDescent="0.3">
      <c r="G718" t="b">
        <f>IF(COUNTIFS('Master Field Index'!$A:$A,TRIM($A718))&gt;0,TRUE,FALSE)</f>
        <v>1</v>
      </c>
    </row>
    <row r="719" spans="7:7" x14ac:dyDescent="0.3">
      <c r="G719" t="b">
        <f>IF(COUNTIFS('Master Field Index'!$A:$A,TRIM($A719))&gt;0,TRUE,FALSE)</f>
        <v>1</v>
      </c>
    </row>
    <row r="720" spans="7:7" x14ac:dyDescent="0.3">
      <c r="G720" t="b">
        <f>IF(COUNTIFS('Master Field Index'!$A:$A,TRIM($A720))&gt;0,TRUE,FALSE)</f>
        <v>1</v>
      </c>
    </row>
    <row r="721" spans="7:7" x14ac:dyDescent="0.3">
      <c r="G721" t="b">
        <f>IF(COUNTIFS('Master Field Index'!$A:$A,TRIM($A721))&gt;0,TRUE,FALSE)</f>
        <v>1</v>
      </c>
    </row>
    <row r="722" spans="7:7" x14ac:dyDescent="0.3">
      <c r="G722" t="b">
        <f>IF(COUNTIFS('Master Field Index'!$A:$A,TRIM($A722))&gt;0,TRUE,FALSE)</f>
        <v>1</v>
      </c>
    </row>
    <row r="723" spans="7:7" x14ac:dyDescent="0.3">
      <c r="G723" t="b">
        <f>IF(COUNTIFS('Master Field Index'!$A:$A,TRIM($A723))&gt;0,TRUE,FALSE)</f>
        <v>1</v>
      </c>
    </row>
    <row r="724" spans="7:7" x14ac:dyDescent="0.3">
      <c r="G724" t="b">
        <f>IF(COUNTIFS('Master Field Index'!$A:$A,TRIM($A724))&gt;0,TRUE,FALSE)</f>
        <v>1</v>
      </c>
    </row>
    <row r="725" spans="7:7" x14ac:dyDescent="0.3">
      <c r="G725" t="b">
        <f>IF(COUNTIFS('Master Field Index'!$A:$A,TRIM($A725))&gt;0,TRUE,FALSE)</f>
        <v>1</v>
      </c>
    </row>
    <row r="726" spans="7:7" x14ac:dyDescent="0.3">
      <c r="G726" t="b">
        <f>IF(COUNTIFS('Master Field Index'!$A:$A,TRIM($A726))&gt;0,TRUE,FALSE)</f>
        <v>1</v>
      </c>
    </row>
    <row r="727" spans="7:7" x14ac:dyDescent="0.3">
      <c r="G727" t="b">
        <f>IF(COUNTIFS('Master Field Index'!$A:$A,TRIM($A727))&gt;0,TRUE,FALSE)</f>
        <v>1</v>
      </c>
    </row>
    <row r="728" spans="7:7" x14ac:dyDescent="0.3">
      <c r="G728" t="b">
        <f>IF(COUNTIFS('Master Field Index'!$A:$A,TRIM($A728))&gt;0,TRUE,FALSE)</f>
        <v>1</v>
      </c>
    </row>
    <row r="729" spans="7:7" x14ac:dyDescent="0.3">
      <c r="G729" t="b">
        <f>IF(COUNTIFS('Master Field Index'!$A:$A,TRIM($A729))&gt;0,TRUE,FALSE)</f>
        <v>1</v>
      </c>
    </row>
    <row r="730" spans="7:7" x14ac:dyDescent="0.3">
      <c r="G730" t="b">
        <f>IF(COUNTIFS('Master Field Index'!$A:$A,TRIM($A730))&gt;0,TRUE,FALSE)</f>
        <v>1</v>
      </c>
    </row>
    <row r="731" spans="7:7" x14ac:dyDescent="0.3">
      <c r="G731" t="b">
        <f>IF(COUNTIFS('Master Field Index'!$A:$A,TRIM($A731))&gt;0,TRUE,FALSE)</f>
        <v>1</v>
      </c>
    </row>
    <row r="732" spans="7:7" x14ac:dyDescent="0.3">
      <c r="G732" t="b">
        <f>IF(COUNTIFS('Master Field Index'!$A:$A,TRIM($A732))&gt;0,TRUE,FALSE)</f>
        <v>1</v>
      </c>
    </row>
    <row r="733" spans="7:7" x14ac:dyDescent="0.3">
      <c r="G733" t="b">
        <f>IF(COUNTIFS('Master Field Index'!$A:$A,TRIM($A733))&gt;0,TRUE,FALSE)</f>
        <v>1</v>
      </c>
    </row>
    <row r="734" spans="7:7" x14ac:dyDescent="0.3">
      <c r="G734" t="b">
        <f>IF(COUNTIFS('Master Field Index'!$A:$A,TRIM($A734))&gt;0,TRUE,FALSE)</f>
        <v>1</v>
      </c>
    </row>
    <row r="735" spans="7:7" x14ac:dyDescent="0.3">
      <c r="G735" t="b">
        <f>IF(COUNTIFS('Master Field Index'!$A:$A,TRIM($A735))&gt;0,TRUE,FALSE)</f>
        <v>1</v>
      </c>
    </row>
    <row r="736" spans="7:7" x14ac:dyDescent="0.3">
      <c r="G736" t="b">
        <f>IF(COUNTIFS('Master Field Index'!$A:$A,TRIM($A736))&gt;0,TRUE,FALSE)</f>
        <v>1</v>
      </c>
    </row>
    <row r="737" spans="7:7" x14ac:dyDescent="0.3">
      <c r="G737" t="b">
        <f>IF(COUNTIFS('Master Field Index'!$A:$A,TRIM($A737))&gt;0,TRUE,FALSE)</f>
        <v>1</v>
      </c>
    </row>
    <row r="738" spans="7:7" x14ac:dyDescent="0.3">
      <c r="G738" t="b">
        <f>IF(COUNTIFS('Master Field Index'!$A:$A,TRIM($A738))&gt;0,TRUE,FALSE)</f>
        <v>1</v>
      </c>
    </row>
    <row r="739" spans="7:7" x14ac:dyDescent="0.3">
      <c r="G739" t="b">
        <f>IF(COUNTIFS('Master Field Index'!$A:$A,TRIM($A739))&gt;0,TRUE,FALSE)</f>
        <v>1</v>
      </c>
    </row>
    <row r="740" spans="7:7" x14ac:dyDescent="0.3">
      <c r="G740" t="b">
        <f>IF(COUNTIFS('Master Field Index'!$A:$A,TRIM($A740))&gt;0,TRUE,FALSE)</f>
        <v>1</v>
      </c>
    </row>
    <row r="741" spans="7:7" x14ac:dyDescent="0.3">
      <c r="G741" t="b">
        <f>IF(COUNTIFS('Master Field Index'!$A:$A,TRIM($A741))&gt;0,TRUE,FALSE)</f>
        <v>1</v>
      </c>
    </row>
    <row r="742" spans="7:7" x14ac:dyDescent="0.3">
      <c r="G742" t="b">
        <f>IF(COUNTIFS('Master Field Index'!$A:$A,TRIM($A742))&gt;0,TRUE,FALSE)</f>
        <v>1</v>
      </c>
    </row>
    <row r="743" spans="7:7" x14ac:dyDescent="0.3">
      <c r="G743" t="b">
        <f>IF(COUNTIFS('Master Field Index'!$A:$A,TRIM($A743))&gt;0,TRUE,FALSE)</f>
        <v>1</v>
      </c>
    </row>
    <row r="744" spans="7:7" x14ac:dyDescent="0.3">
      <c r="G744" t="b">
        <f>IF(COUNTIFS('Master Field Index'!$A:$A,TRIM($A744))&gt;0,TRUE,FALSE)</f>
        <v>1</v>
      </c>
    </row>
    <row r="745" spans="7:7" x14ac:dyDescent="0.3">
      <c r="G745" t="b">
        <f>IF(COUNTIFS('Master Field Index'!$A:$A,TRIM($A745))&gt;0,TRUE,FALSE)</f>
        <v>1</v>
      </c>
    </row>
    <row r="746" spans="7:7" x14ac:dyDescent="0.3">
      <c r="G746" t="b">
        <f>IF(COUNTIFS('Master Field Index'!$A:$A,TRIM($A746))&gt;0,TRUE,FALSE)</f>
        <v>1</v>
      </c>
    </row>
    <row r="747" spans="7:7" x14ac:dyDescent="0.3">
      <c r="G747" t="b">
        <f>IF(COUNTIFS('Master Field Index'!$A:$A,TRIM($A747))&gt;0,TRUE,FALSE)</f>
        <v>1</v>
      </c>
    </row>
    <row r="748" spans="7:7" x14ac:dyDescent="0.3">
      <c r="G748" t="b">
        <f>IF(COUNTIFS('Master Field Index'!$A:$A,TRIM($A748))&gt;0,TRUE,FALSE)</f>
        <v>1</v>
      </c>
    </row>
    <row r="749" spans="7:7" x14ac:dyDescent="0.3">
      <c r="G749" t="b">
        <f>IF(COUNTIFS('Master Field Index'!$A:$A,TRIM($A749))&gt;0,TRUE,FALSE)</f>
        <v>1</v>
      </c>
    </row>
    <row r="750" spans="7:7" x14ac:dyDescent="0.3">
      <c r="G750" t="b">
        <f>IF(COUNTIFS('Master Field Index'!$A:$A,TRIM($A750))&gt;0,TRUE,FALSE)</f>
        <v>1</v>
      </c>
    </row>
    <row r="751" spans="7:7" x14ac:dyDescent="0.3">
      <c r="G751" t="b">
        <f>IF(COUNTIFS('Master Field Index'!$A:$A,TRIM($A751))&gt;0,TRUE,FALSE)</f>
        <v>1</v>
      </c>
    </row>
    <row r="752" spans="7:7" x14ac:dyDescent="0.3">
      <c r="G752" t="b">
        <f>IF(COUNTIFS('Master Field Index'!$A:$A,TRIM($A752))&gt;0,TRUE,FALSE)</f>
        <v>1</v>
      </c>
    </row>
    <row r="753" spans="7:7" x14ac:dyDescent="0.3">
      <c r="G753" t="b">
        <f>IF(COUNTIFS('Master Field Index'!$A:$A,TRIM($A753))&gt;0,TRUE,FALSE)</f>
        <v>1</v>
      </c>
    </row>
    <row r="754" spans="7:7" x14ac:dyDescent="0.3">
      <c r="G754" t="b">
        <f>IF(COUNTIFS('Master Field Index'!$A:$A,TRIM($A754))&gt;0,TRUE,FALSE)</f>
        <v>1</v>
      </c>
    </row>
    <row r="755" spans="7:7" x14ac:dyDescent="0.3">
      <c r="G755" t="b">
        <f>IF(COUNTIFS('Master Field Index'!$A:$A,TRIM($A755))&gt;0,TRUE,FALSE)</f>
        <v>1</v>
      </c>
    </row>
    <row r="756" spans="7:7" x14ac:dyDescent="0.3">
      <c r="G756" t="b">
        <f>IF(COUNTIFS('Master Field Index'!$A:$A,TRIM($A756))&gt;0,TRUE,FALSE)</f>
        <v>1</v>
      </c>
    </row>
    <row r="757" spans="7:7" x14ac:dyDescent="0.3">
      <c r="G757" t="b">
        <f>IF(COUNTIFS('Master Field Index'!$A:$A,TRIM($A757))&gt;0,TRUE,FALSE)</f>
        <v>1</v>
      </c>
    </row>
    <row r="758" spans="7:7" x14ac:dyDescent="0.3">
      <c r="G758" t="b">
        <f>IF(COUNTIFS('Master Field Index'!$A:$A,TRIM($A758))&gt;0,TRUE,FALSE)</f>
        <v>1</v>
      </c>
    </row>
    <row r="759" spans="7:7" x14ac:dyDescent="0.3">
      <c r="G759" t="b">
        <f>IF(COUNTIFS('Master Field Index'!$A:$A,TRIM($A759))&gt;0,TRUE,FALSE)</f>
        <v>1</v>
      </c>
    </row>
    <row r="760" spans="7:7" x14ac:dyDescent="0.3">
      <c r="G760" t="b">
        <f>IF(COUNTIFS('Master Field Index'!$A:$A,TRIM($A760))&gt;0,TRUE,FALSE)</f>
        <v>1</v>
      </c>
    </row>
    <row r="761" spans="7:7" x14ac:dyDescent="0.3">
      <c r="G761" t="b">
        <f>IF(COUNTIFS('Master Field Index'!$A:$A,TRIM($A761))&gt;0,TRUE,FALSE)</f>
        <v>1</v>
      </c>
    </row>
    <row r="762" spans="7:7" x14ac:dyDescent="0.3">
      <c r="G762" t="b">
        <f>IF(COUNTIFS('Master Field Index'!$A:$A,TRIM($A762))&gt;0,TRUE,FALSE)</f>
        <v>1</v>
      </c>
    </row>
    <row r="763" spans="7:7" x14ac:dyDescent="0.3">
      <c r="G763" t="b">
        <f>IF(COUNTIFS('Master Field Index'!$A:$A,TRIM($A763))&gt;0,TRUE,FALSE)</f>
        <v>1</v>
      </c>
    </row>
    <row r="764" spans="7:7" x14ac:dyDescent="0.3">
      <c r="G764" t="b">
        <f>IF(COUNTIFS('Master Field Index'!$A:$A,TRIM($A764))&gt;0,TRUE,FALSE)</f>
        <v>1</v>
      </c>
    </row>
    <row r="765" spans="7:7" x14ac:dyDescent="0.3">
      <c r="G765" t="b">
        <f>IF(COUNTIFS('Master Field Index'!$A:$A,TRIM($A765))&gt;0,TRUE,FALSE)</f>
        <v>1</v>
      </c>
    </row>
    <row r="766" spans="7:7" x14ac:dyDescent="0.3">
      <c r="G766" t="b">
        <f>IF(COUNTIFS('Master Field Index'!$A:$A,TRIM($A766))&gt;0,TRUE,FALSE)</f>
        <v>1</v>
      </c>
    </row>
    <row r="767" spans="7:7" x14ac:dyDescent="0.3">
      <c r="G767" t="b">
        <f>IF(COUNTIFS('Master Field Index'!$A:$A,TRIM($A767))&gt;0,TRUE,FALSE)</f>
        <v>1</v>
      </c>
    </row>
    <row r="768" spans="7:7" x14ac:dyDescent="0.3">
      <c r="G768" t="b">
        <f>IF(COUNTIFS('Master Field Index'!$A:$A,TRIM($A768))&gt;0,TRUE,FALSE)</f>
        <v>1</v>
      </c>
    </row>
    <row r="769" spans="7:7" x14ac:dyDescent="0.3">
      <c r="G769" t="b">
        <f>IF(COUNTIFS('Master Field Index'!$A:$A,TRIM($A769))&gt;0,TRUE,FALSE)</f>
        <v>1</v>
      </c>
    </row>
    <row r="770" spans="7:7" x14ac:dyDescent="0.3">
      <c r="G770" t="b">
        <f>IF(COUNTIFS('Master Field Index'!$A:$A,TRIM($A770))&gt;0,TRUE,FALSE)</f>
        <v>1</v>
      </c>
    </row>
    <row r="771" spans="7:7" x14ac:dyDescent="0.3">
      <c r="G771" t="b">
        <f>IF(COUNTIFS('Master Field Index'!$A:$A,TRIM($A771))&gt;0,TRUE,FALSE)</f>
        <v>1</v>
      </c>
    </row>
    <row r="772" spans="7:7" x14ac:dyDescent="0.3">
      <c r="G772" t="b">
        <f>IF(COUNTIFS('Master Field Index'!$A:$A,TRIM($A772))&gt;0,TRUE,FALSE)</f>
        <v>1</v>
      </c>
    </row>
    <row r="773" spans="7:7" x14ac:dyDescent="0.3">
      <c r="G773" t="b">
        <f>IF(COUNTIFS('Master Field Index'!$A:$A,TRIM($A773))&gt;0,TRUE,FALSE)</f>
        <v>1</v>
      </c>
    </row>
    <row r="774" spans="7:7" x14ac:dyDescent="0.3">
      <c r="G774" t="b">
        <f>IF(COUNTIFS('Master Field Index'!$A:$A,TRIM($A774))&gt;0,TRUE,FALSE)</f>
        <v>1</v>
      </c>
    </row>
    <row r="775" spans="7:7" x14ac:dyDescent="0.3">
      <c r="G775" t="b">
        <f>IF(COUNTIFS('Master Field Index'!$A:$A,TRIM($A775))&gt;0,TRUE,FALSE)</f>
        <v>1</v>
      </c>
    </row>
    <row r="776" spans="7:7" x14ac:dyDescent="0.3">
      <c r="G776" t="b">
        <f>IF(COUNTIFS('Master Field Index'!$A:$A,TRIM($A776))&gt;0,TRUE,FALSE)</f>
        <v>1</v>
      </c>
    </row>
    <row r="777" spans="7:7" x14ac:dyDescent="0.3">
      <c r="G777" t="b">
        <f>IF(COUNTIFS('Master Field Index'!$A:$A,TRIM($A777))&gt;0,TRUE,FALSE)</f>
        <v>1</v>
      </c>
    </row>
    <row r="778" spans="7:7" x14ac:dyDescent="0.3">
      <c r="G778" t="b">
        <f>IF(COUNTIFS('Master Field Index'!$A:$A,TRIM($A778))&gt;0,TRUE,FALSE)</f>
        <v>1</v>
      </c>
    </row>
    <row r="779" spans="7:7" x14ac:dyDescent="0.3">
      <c r="G779" t="b">
        <f>IF(COUNTIFS('Master Field Index'!$A:$A,TRIM($A779))&gt;0,TRUE,FALSE)</f>
        <v>1</v>
      </c>
    </row>
    <row r="780" spans="7:7" x14ac:dyDescent="0.3">
      <c r="G780" t="b">
        <f>IF(COUNTIFS('Master Field Index'!$A:$A,TRIM($A780))&gt;0,TRUE,FALSE)</f>
        <v>1</v>
      </c>
    </row>
    <row r="781" spans="7:7" x14ac:dyDescent="0.3">
      <c r="G781" t="b">
        <f>IF(COUNTIFS('Master Field Index'!$A:$A,TRIM($A781))&gt;0,TRUE,FALSE)</f>
        <v>1</v>
      </c>
    </row>
    <row r="782" spans="7:7" x14ac:dyDescent="0.3">
      <c r="G782" t="b">
        <f>IF(COUNTIFS('Master Field Index'!$A:$A,TRIM($A782))&gt;0,TRUE,FALSE)</f>
        <v>1</v>
      </c>
    </row>
    <row r="783" spans="7:7" x14ac:dyDescent="0.3">
      <c r="G783" t="b">
        <f>IF(COUNTIFS('Master Field Index'!$A:$A,TRIM($A783))&gt;0,TRUE,FALSE)</f>
        <v>1</v>
      </c>
    </row>
    <row r="784" spans="7:7" x14ac:dyDescent="0.3">
      <c r="G784" t="b">
        <f>IF(COUNTIFS('Master Field Index'!$A:$A,TRIM($A784))&gt;0,TRUE,FALSE)</f>
        <v>1</v>
      </c>
    </row>
    <row r="785" spans="7:7" x14ac:dyDescent="0.3">
      <c r="G785" t="b">
        <f>IF(COUNTIFS('Master Field Index'!$A:$A,TRIM($A785))&gt;0,TRUE,FALSE)</f>
        <v>1</v>
      </c>
    </row>
    <row r="786" spans="7:7" x14ac:dyDescent="0.3">
      <c r="G786" t="b">
        <f>IF(COUNTIFS('Master Field Index'!$A:$A,TRIM($A786))&gt;0,TRUE,FALSE)</f>
        <v>1</v>
      </c>
    </row>
    <row r="787" spans="7:7" x14ac:dyDescent="0.3">
      <c r="G787" t="b">
        <f>IF(COUNTIFS('Master Field Index'!$A:$A,TRIM($A787))&gt;0,TRUE,FALSE)</f>
        <v>1</v>
      </c>
    </row>
    <row r="788" spans="7:7" x14ac:dyDescent="0.3">
      <c r="G788" t="b">
        <f>IF(COUNTIFS('Master Field Index'!$A:$A,TRIM($A788))&gt;0,TRUE,FALSE)</f>
        <v>1</v>
      </c>
    </row>
    <row r="789" spans="7:7" x14ac:dyDescent="0.3">
      <c r="G789" t="b">
        <f>IF(COUNTIFS('Master Field Index'!$A:$A,TRIM($A789))&gt;0,TRUE,FALSE)</f>
        <v>1</v>
      </c>
    </row>
    <row r="790" spans="7:7" x14ac:dyDescent="0.3">
      <c r="G790" t="b">
        <f>IF(COUNTIFS('Master Field Index'!$A:$A,TRIM($A790))&gt;0,TRUE,FALSE)</f>
        <v>1</v>
      </c>
    </row>
    <row r="791" spans="7:7" x14ac:dyDescent="0.3">
      <c r="G791" t="b">
        <f>IF(COUNTIFS('Master Field Index'!$A:$A,TRIM($A791))&gt;0,TRUE,FALSE)</f>
        <v>1</v>
      </c>
    </row>
    <row r="792" spans="7:7" x14ac:dyDescent="0.3">
      <c r="G792" t="b">
        <f>IF(COUNTIFS('Master Field Index'!$A:$A,TRIM($A792))&gt;0,TRUE,FALSE)</f>
        <v>1</v>
      </c>
    </row>
    <row r="793" spans="7:7" x14ac:dyDescent="0.3">
      <c r="G793" t="b">
        <f>IF(COUNTIFS('Master Field Index'!$A:$A,TRIM($A793))&gt;0,TRUE,FALSE)</f>
        <v>1</v>
      </c>
    </row>
    <row r="794" spans="7:7" x14ac:dyDescent="0.3">
      <c r="G794" t="b">
        <f>IF(COUNTIFS('Master Field Index'!$A:$A,TRIM($A794))&gt;0,TRUE,FALSE)</f>
        <v>1</v>
      </c>
    </row>
    <row r="795" spans="7:7" x14ac:dyDescent="0.3">
      <c r="G795" t="b">
        <f>IF(COUNTIFS('Master Field Index'!$A:$A,TRIM($A795))&gt;0,TRUE,FALSE)</f>
        <v>1</v>
      </c>
    </row>
    <row r="796" spans="7:7" x14ac:dyDescent="0.3">
      <c r="G796" t="b">
        <f>IF(COUNTIFS('Master Field Index'!$A:$A,TRIM($A796))&gt;0,TRUE,FALSE)</f>
        <v>1</v>
      </c>
    </row>
    <row r="797" spans="7:7" x14ac:dyDescent="0.3">
      <c r="G797" t="b">
        <f>IF(COUNTIFS('Master Field Index'!$A:$A,TRIM($A797))&gt;0,TRUE,FALSE)</f>
        <v>1</v>
      </c>
    </row>
    <row r="798" spans="7:7" x14ac:dyDescent="0.3">
      <c r="G798" t="b">
        <f>IF(COUNTIFS('Master Field Index'!$A:$A,TRIM($A798))&gt;0,TRUE,FALSE)</f>
        <v>1</v>
      </c>
    </row>
    <row r="799" spans="7:7" x14ac:dyDescent="0.3">
      <c r="G799" t="b">
        <f>IF(COUNTIFS('Master Field Index'!$A:$A,TRIM($A799))&gt;0,TRUE,FALSE)</f>
        <v>1</v>
      </c>
    </row>
    <row r="800" spans="7:7" x14ac:dyDescent="0.3">
      <c r="G800" t="b">
        <f>IF(COUNTIFS('Master Field Index'!$A:$A,TRIM($A800))&gt;0,TRUE,FALSE)</f>
        <v>1</v>
      </c>
    </row>
    <row r="801" spans="7:7" x14ac:dyDescent="0.3">
      <c r="G801" t="b">
        <f>IF(COUNTIFS('Master Field Index'!$A:$A,TRIM($A801))&gt;0,TRUE,FALSE)</f>
        <v>1</v>
      </c>
    </row>
    <row r="802" spans="7:7" x14ac:dyDescent="0.3">
      <c r="G802" t="b">
        <f>IF(COUNTIFS('Master Field Index'!$A:$A,TRIM($A802))&gt;0,TRUE,FALSE)</f>
        <v>1</v>
      </c>
    </row>
    <row r="803" spans="7:7" x14ac:dyDescent="0.3">
      <c r="G803" t="b">
        <f>IF(COUNTIFS('Master Field Index'!$A:$A,TRIM($A803))&gt;0,TRUE,FALSE)</f>
        <v>1</v>
      </c>
    </row>
    <row r="804" spans="7:7" x14ac:dyDescent="0.3">
      <c r="G804" t="b">
        <f>IF(COUNTIFS('Master Field Index'!$A:$A,TRIM($A804))&gt;0,TRUE,FALSE)</f>
        <v>1</v>
      </c>
    </row>
    <row r="805" spans="7:7" x14ac:dyDescent="0.3">
      <c r="G805" t="b">
        <f>IF(COUNTIFS('Master Field Index'!$A:$A,TRIM($A805))&gt;0,TRUE,FALSE)</f>
        <v>1</v>
      </c>
    </row>
    <row r="806" spans="7:7" x14ac:dyDescent="0.3">
      <c r="G806" t="b">
        <f>IF(COUNTIFS('Master Field Index'!$A:$A,TRIM($A806))&gt;0,TRUE,FALSE)</f>
        <v>1</v>
      </c>
    </row>
    <row r="807" spans="7:7" x14ac:dyDescent="0.3">
      <c r="G807" t="b">
        <f>IF(COUNTIFS('Master Field Index'!$A:$A,TRIM($A807))&gt;0,TRUE,FALSE)</f>
        <v>1</v>
      </c>
    </row>
    <row r="808" spans="7:7" x14ac:dyDescent="0.3">
      <c r="G808" t="b">
        <f>IF(COUNTIFS('Master Field Index'!$A:$A,TRIM($A808))&gt;0,TRUE,FALSE)</f>
        <v>1</v>
      </c>
    </row>
    <row r="809" spans="7:7" x14ac:dyDescent="0.3">
      <c r="G809" t="b">
        <f>IF(COUNTIFS('Master Field Index'!$A:$A,TRIM($A809))&gt;0,TRUE,FALSE)</f>
        <v>1</v>
      </c>
    </row>
    <row r="810" spans="7:7" x14ac:dyDescent="0.3">
      <c r="G810" t="b">
        <f>IF(COUNTIFS('Master Field Index'!$A:$A,TRIM($A810))&gt;0,TRUE,FALSE)</f>
        <v>1</v>
      </c>
    </row>
    <row r="811" spans="7:7" x14ac:dyDescent="0.3">
      <c r="G811" t="b">
        <f>IF(COUNTIFS('Master Field Index'!$A:$A,TRIM($A811))&gt;0,TRUE,FALSE)</f>
        <v>1</v>
      </c>
    </row>
    <row r="812" spans="7:7" x14ac:dyDescent="0.3">
      <c r="G812" t="b">
        <f>IF(COUNTIFS('Master Field Index'!$A:$A,TRIM($A812))&gt;0,TRUE,FALSE)</f>
        <v>1</v>
      </c>
    </row>
    <row r="813" spans="7:7" x14ac:dyDescent="0.3">
      <c r="G813" t="b">
        <f>IF(COUNTIFS('Master Field Index'!$A:$A,TRIM($A813))&gt;0,TRUE,FALSE)</f>
        <v>1</v>
      </c>
    </row>
    <row r="814" spans="7:7" x14ac:dyDescent="0.3">
      <c r="G814" t="b">
        <f>IF(COUNTIFS('Master Field Index'!$A:$A,TRIM($A814))&gt;0,TRUE,FALSE)</f>
        <v>1</v>
      </c>
    </row>
    <row r="815" spans="7:7" x14ac:dyDescent="0.3">
      <c r="G815" t="b">
        <f>IF(COUNTIFS('Master Field Index'!$A:$A,TRIM($A815))&gt;0,TRUE,FALSE)</f>
        <v>1</v>
      </c>
    </row>
    <row r="816" spans="7:7" x14ac:dyDescent="0.3">
      <c r="G816" t="b">
        <f>IF(COUNTIFS('Master Field Index'!$A:$A,TRIM($A816))&gt;0,TRUE,FALSE)</f>
        <v>1</v>
      </c>
    </row>
    <row r="817" spans="7:7" x14ac:dyDescent="0.3">
      <c r="G817" t="b">
        <f>IF(COUNTIFS('Master Field Index'!$A:$A,TRIM($A817))&gt;0,TRUE,FALSE)</f>
        <v>1</v>
      </c>
    </row>
    <row r="818" spans="7:7" x14ac:dyDescent="0.3">
      <c r="G818" t="b">
        <f>IF(COUNTIFS('Master Field Index'!$A:$A,TRIM($A818))&gt;0,TRUE,FALSE)</f>
        <v>1</v>
      </c>
    </row>
    <row r="819" spans="7:7" x14ac:dyDescent="0.3">
      <c r="G819" t="b">
        <f>IF(COUNTIFS('Master Field Index'!$A:$A,TRIM($A819))&gt;0,TRUE,FALSE)</f>
        <v>1</v>
      </c>
    </row>
    <row r="820" spans="7:7" x14ac:dyDescent="0.3">
      <c r="G820" t="b">
        <f>IF(COUNTIFS('Master Field Index'!$A:$A,TRIM($A820))&gt;0,TRUE,FALSE)</f>
        <v>1</v>
      </c>
    </row>
    <row r="821" spans="7:7" x14ac:dyDescent="0.3">
      <c r="G821" t="b">
        <f>IF(COUNTIFS('Master Field Index'!$A:$A,TRIM($A821))&gt;0,TRUE,FALSE)</f>
        <v>1</v>
      </c>
    </row>
    <row r="822" spans="7:7" x14ac:dyDescent="0.3">
      <c r="G822" t="b">
        <f>IF(COUNTIFS('Master Field Index'!$A:$A,TRIM($A822))&gt;0,TRUE,FALSE)</f>
        <v>1</v>
      </c>
    </row>
    <row r="823" spans="7:7" x14ac:dyDescent="0.3">
      <c r="G823" t="b">
        <f>IF(COUNTIFS('Master Field Index'!$A:$A,TRIM($A823))&gt;0,TRUE,FALSE)</f>
        <v>1</v>
      </c>
    </row>
    <row r="824" spans="7:7" x14ac:dyDescent="0.3">
      <c r="G824" t="b">
        <f>IF(COUNTIFS('Master Field Index'!$A:$A,TRIM($A824))&gt;0,TRUE,FALSE)</f>
        <v>1</v>
      </c>
    </row>
    <row r="825" spans="7:7" x14ac:dyDescent="0.3">
      <c r="G825" t="b">
        <f>IF(COUNTIFS('Master Field Index'!$A:$A,TRIM($A825))&gt;0,TRUE,FALSE)</f>
        <v>1</v>
      </c>
    </row>
    <row r="826" spans="7:7" x14ac:dyDescent="0.3">
      <c r="G826" t="b">
        <f>IF(COUNTIFS('Master Field Index'!$A:$A,TRIM($A826))&gt;0,TRUE,FALSE)</f>
        <v>1</v>
      </c>
    </row>
    <row r="827" spans="7:7" x14ac:dyDescent="0.3">
      <c r="G827" t="b">
        <f>IF(COUNTIFS('Master Field Index'!$A:$A,TRIM($A827))&gt;0,TRUE,FALSE)</f>
        <v>1</v>
      </c>
    </row>
    <row r="828" spans="7:7" x14ac:dyDescent="0.3">
      <c r="G828" t="b">
        <f>IF(COUNTIFS('Master Field Index'!$A:$A,TRIM($A828))&gt;0,TRUE,FALSE)</f>
        <v>1</v>
      </c>
    </row>
    <row r="829" spans="7:7" x14ac:dyDescent="0.3">
      <c r="G829" t="b">
        <f>IF(COUNTIFS('Master Field Index'!$A:$A,TRIM($A829))&gt;0,TRUE,FALSE)</f>
        <v>1</v>
      </c>
    </row>
    <row r="830" spans="7:7" x14ac:dyDescent="0.3">
      <c r="G830" t="b">
        <f>IF(COUNTIFS('Master Field Index'!$A:$A,TRIM($A830))&gt;0,TRUE,FALSE)</f>
        <v>1</v>
      </c>
    </row>
    <row r="831" spans="7:7" x14ac:dyDescent="0.3">
      <c r="G831" t="b">
        <f>IF(COUNTIFS('Master Field Index'!$A:$A,TRIM($A831))&gt;0,TRUE,FALSE)</f>
        <v>1</v>
      </c>
    </row>
    <row r="832" spans="7:7" x14ac:dyDescent="0.3">
      <c r="G832" t="b">
        <f>IF(COUNTIFS('Master Field Index'!$A:$A,TRIM($A832))&gt;0,TRUE,FALSE)</f>
        <v>1</v>
      </c>
    </row>
    <row r="833" spans="7:7" x14ac:dyDescent="0.3">
      <c r="G833" t="b">
        <f>IF(COUNTIFS('Master Field Index'!$A:$A,TRIM($A833))&gt;0,TRUE,FALSE)</f>
        <v>1</v>
      </c>
    </row>
    <row r="834" spans="7:7" x14ac:dyDescent="0.3">
      <c r="G834" t="b">
        <f>IF(COUNTIFS('Master Field Index'!$A:$A,TRIM($A834))&gt;0,TRUE,FALSE)</f>
        <v>1</v>
      </c>
    </row>
    <row r="835" spans="7:7" x14ac:dyDescent="0.3">
      <c r="G835" t="b">
        <f>IF(COUNTIFS('Master Field Index'!$A:$A,TRIM($A835))&gt;0,TRUE,FALSE)</f>
        <v>1</v>
      </c>
    </row>
    <row r="836" spans="7:7" x14ac:dyDescent="0.3">
      <c r="G836" t="b">
        <f>IF(COUNTIFS('Master Field Index'!$A:$A,TRIM($A836))&gt;0,TRUE,FALSE)</f>
        <v>1</v>
      </c>
    </row>
    <row r="837" spans="7:7" x14ac:dyDescent="0.3">
      <c r="G837" t="b">
        <f>IF(COUNTIFS('Master Field Index'!$A:$A,TRIM($A837))&gt;0,TRUE,FALSE)</f>
        <v>1</v>
      </c>
    </row>
    <row r="838" spans="7:7" x14ac:dyDescent="0.3">
      <c r="G838" t="b">
        <f>IF(COUNTIFS('Master Field Index'!$A:$A,TRIM($A838))&gt;0,TRUE,FALSE)</f>
        <v>1</v>
      </c>
    </row>
    <row r="839" spans="7:7" x14ac:dyDescent="0.3">
      <c r="G839" t="b">
        <f>IF(COUNTIFS('Master Field Index'!$A:$A,TRIM($A839))&gt;0,TRUE,FALSE)</f>
        <v>1</v>
      </c>
    </row>
    <row r="840" spans="7:7" x14ac:dyDescent="0.3">
      <c r="G840" t="b">
        <f>IF(COUNTIFS('Master Field Index'!$A:$A,TRIM($A840))&gt;0,TRUE,FALSE)</f>
        <v>1</v>
      </c>
    </row>
    <row r="841" spans="7:7" x14ac:dyDescent="0.3">
      <c r="G841" t="b">
        <f>IF(COUNTIFS('Master Field Index'!$A:$A,TRIM($A841))&gt;0,TRUE,FALSE)</f>
        <v>1</v>
      </c>
    </row>
    <row r="842" spans="7:7" x14ac:dyDescent="0.3">
      <c r="G842" t="b">
        <f>IF(COUNTIFS('Master Field Index'!$A:$A,TRIM($A842))&gt;0,TRUE,FALSE)</f>
        <v>1</v>
      </c>
    </row>
    <row r="843" spans="7:7" x14ac:dyDescent="0.3">
      <c r="G843" t="b">
        <f>IF(COUNTIFS('Master Field Index'!$A:$A,TRIM($A843))&gt;0,TRUE,FALSE)</f>
        <v>1</v>
      </c>
    </row>
    <row r="844" spans="7:7" x14ac:dyDescent="0.3">
      <c r="G844" t="b">
        <f>IF(COUNTIFS('Master Field Index'!$A:$A,TRIM($A844))&gt;0,TRUE,FALSE)</f>
        <v>1</v>
      </c>
    </row>
    <row r="845" spans="7:7" x14ac:dyDescent="0.3">
      <c r="G845" t="b">
        <f>IF(COUNTIFS('Master Field Index'!$A:$A,TRIM($A845))&gt;0,TRUE,FALSE)</f>
        <v>1</v>
      </c>
    </row>
    <row r="846" spans="7:7" x14ac:dyDescent="0.3">
      <c r="G846" t="b">
        <f>IF(COUNTIFS('Master Field Index'!$A:$A,TRIM($A846))&gt;0,TRUE,FALSE)</f>
        <v>1</v>
      </c>
    </row>
    <row r="847" spans="7:7" x14ac:dyDescent="0.3">
      <c r="G847" t="b">
        <f>IF(COUNTIFS('Master Field Index'!$A:$A,TRIM($A847))&gt;0,TRUE,FALSE)</f>
        <v>1</v>
      </c>
    </row>
    <row r="848" spans="7:7" x14ac:dyDescent="0.3">
      <c r="G848" t="b">
        <f>IF(COUNTIFS('Master Field Index'!$A:$A,TRIM($A848))&gt;0,TRUE,FALSE)</f>
        <v>1</v>
      </c>
    </row>
    <row r="849" spans="7:7" x14ac:dyDescent="0.3">
      <c r="G849" t="b">
        <f>IF(COUNTIFS('Master Field Index'!$A:$A,TRIM($A849))&gt;0,TRUE,FALSE)</f>
        <v>1</v>
      </c>
    </row>
    <row r="850" spans="7:7" x14ac:dyDescent="0.3">
      <c r="G850" t="b">
        <f>IF(COUNTIFS('Master Field Index'!$A:$A,TRIM($A850))&gt;0,TRUE,FALSE)</f>
        <v>1</v>
      </c>
    </row>
    <row r="851" spans="7:7" x14ac:dyDescent="0.3">
      <c r="G851" t="b">
        <f>IF(COUNTIFS('Master Field Index'!$A:$A,TRIM($A851))&gt;0,TRUE,FALSE)</f>
        <v>1</v>
      </c>
    </row>
    <row r="852" spans="7:7" x14ac:dyDescent="0.3">
      <c r="G852" t="b">
        <f>IF(COUNTIFS('Master Field Index'!$A:$A,TRIM($A852))&gt;0,TRUE,FALSE)</f>
        <v>1</v>
      </c>
    </row>
    <row r="853" spans="7:7" x14ac:dyDescent="0.3">
      <c r="G853" t="b">
        <f>IF(COUNTIFS('Master Field Index'!$A:$A,TRIM($A853))&gt;0,TRUE,FALSE)</f>
        <v>1</v>
      </c>
    </row>
    <row r="854" spans="7:7" x14ac:dyDescent="0.3">
      <c r="G854" t="b">
        <f>IF(COUNTIFS('Master Field Index'!$A:$A,TRIM($A854))&gt;0,TRUE,FALSE)</f>
        <v>1</v>
      </c>
    </row>
    <row r="855" spans="7:7" x14ac:dyDescent="0.3">
      <c r="G855" t="b">
        <f>IF(COUNTIFS('Master Field Index'!$A:$A,TRIM($A855))&gt;0,TRUE,FALSE)</f>
        <v>1</v>
      </c>
    </row>
    <row r="856" spans="7:7" x14ac:dyDescent="0.3">
      <c r="G856" t="b">
        <f>IF(COUNTIFS('Master Field Index'!$A:$A,TRIM($A856))&gt;0,TRUE,FALSE)</f>
        <v>1</v>
      </c>
    </row>
    <row r="857" spans="7:7" x14ac:dyDescent="0.3">
      <c r="G857" t="b">
        <f>IF(COUNTIFS('Master Field Index'!$A:$A,TRIM($A857))&gt;0,TRUE,FALSE)</f>
        <v>1</v>
      </c>
    </row>
    <row r="858" spans="7:7" x14ac:dyDescent="0.3">
      <c r="G858" t="b">
        <f>IF(COUNTIFS('Master Field Index'!$A:$A,TRIM($A858))&gt;0,TRUE,FALSE)</f>
        <v>1</v>
      </c>
    </row>
    <row r="859" spans="7:7" x14ac:dyDescent="0.3">
      <c r="G859" t="b">
        <f>IF(COUNTIFS('Master Field Index'!$A:$A,TRIM($A859))&gt;0,TRUE,FALSE)</f>
        <v>1</v>
      </c>
    </row>
    <row r="860" spans="7:7" x14ac:dyDescent="0.3">
      <c r="G860" t="b">
        <f>IF(COUNTIFS('Master Field Index'!$A:$A,TRIM($A860))&gt;0,TRUE,FALSE)</f>
        <v>1</v>
      </c>
    </row>
    <row r="861" spans="7:7" x14ac:dyDescent="0.3">
      <c r="G861" t="b">
        <f>IF(COUNTIFS('Master Field Index'!$A:$A,TRIM($A861))&gt;0,TRUE,FALSE)</f>
        <v>1</v>
      </c>
    </row>
    <row r="862" spans="7:7" x14ac:dyDescent="0.3">
      <c r="G862" t="b">
        <f>IF(COUNTIFS('Master Field Index'!$A:$A,TRIM($A862))&gt;0,TRUE,FALSE)</f>
        <v>1</v>
      </c>
    </row>
    <row r="863" spans="7:7" x14ac:dyDescent="0.3">
      <c r="G863" t="b">
        <f>IF(COUNTIFS('Master Field Index'!$A:$A,TRIM($A863))&gt;0,TRUE,FALSE)</f>
        <v>1</v>
      </c>
    </row>
    <row r="864" spans="7:7" x14ac:dyDescent="0.3">
      <c r="G864" t="b">
        <f>IF(COUNTIFS('Master Field Index'!$A:$A,TRIM($A864))&gt;0,TRUE,FALSE)</f>
        <v>1</v>
      </c>
    </row>
    <row r="865" spans="7:7" x14ac:dyDescent="0.3">
      <c r="G865" t="b">
        <f>IF(COUNTIFS('Master Field Index'!$A:$A,TRIM($A865))&gt;0,TRUE,FALSE)</f>
        <v>1</v>
      </c>
    </row>
    <row r="866" spans="7:7" x14ac:dyDescent="0.3">
      <c r="G866" t="b">
        <f>IF(COUNTIFS('Master Field Index'!$A:$A,TRIM($A866))&gt;0,TRUE,FALSE)</f>
        <v>1</v>
      </c>
    </row>
    <row r="867" spans="7:7" x14ac:dyDescent="0.3">
      <c r="G867" t="b">
        <f>IF(COUNTIFS('Master Field Index'!$A:$A,TRIM($A867))&gt;0,TRUE,FALSE)</f>
        <v>1</v>
      </c>
    </row>
    <row r="868" spans="7:7" x14ac:dyDescent="0.3">
      <c r="G868" t="b">
        <f>IF(COUNTIFS('Master Field Index'!$A:$A,TRIM($A868))&gt;0,TRUE,FALSE)</f>
        <v>1</v>
      </c>
    </row>
    <row r="869" spans="7:7" x14ac:dyDescent="0.3">
      <c r="G869" t="b">
        <f>IF(COUNTIFS('Master Field Index'!$A:$A,TRIM($A869))&gt;0,TRUE,FALSE)</f>
        <v>1</v>
      </c>
    </row>
    <row r="870" spans="7:7" x14ac:dyDescent="0.3">
      <c r="G870" t="b">
        <f>IF(COUNTIFS('Master Field Index'!$A:$A,TRIM($A870))&gt;0,TRUE,FALSE)</f>
        <v>1</v>
      </c>
    </row>
    <row r="871" spans="7:7" x14ac:dyDescent="0.3">
      <c r="G871" t="b">
        <f>IF(COUNTIFS('Master Field Index'!$A:$A,TRIM($A871))&gt;0,TRUE,FALSE)</f>
        <v>1</v>
      </c>
    </row>
    <row r="872" spans="7:7" x14ac:dyDescent="0.3">
      <c r="G872" t="b">
        <f>IF(COUNTIFS('Master Field Index'!$A:$A,TRIM($A872))&gt;0,TRUE,FALSE)</f>
        <v>1</v>
      </c>
    </row>
    <row r="873" spans="7:7" x14ac:dyDescent="0.3">
      <c r="G873" t="b">
        <f>IF(COUNTIFS('Master Field Index'!$A:$A,TRIM($A873))&gt;0,TRUE,FALSE)</f>
        <v>1</v>
      </c>
    </row>
    <row r="874" spans="7:7" x14ac:dyDescent="0.3">
      <c r="G874" t="b">
        <f>IF(COUNTIFS('Master Field Index'!$A:$A,TRIM($A874))&gt;0,TRUE,FALSE)</f>
        <v>1</v>
      </c>
    </row>
    <row r="875" spans="7:7" x14ac:dyDescent="0.3">
      <c r="G875" t="b">
        <f>IF(COUNTIFS('Master Field Index'!$A:$A,TRIM($A875))&gt;0,TRUE,FALSE)</f>
        <v>1</v>
      </c>
    </row>
    <row r="876" spans="7:7" x14ac:dyDescent="0.3">
      <c r="G876" t="b">
        <f>IF(COUNTIFS('Master Field Index'!$A:$A,TRIM($A876))&gt;0,TRUE,FALSE)</f>
        <v>1</v>
      </c>
    </row>
    <row r="877" spans="7:7" x14ac:dyDescent="0.3">
      <c r="G877" t="b">
        <f>IF(COUNTIFS('Master Field Index'!$A:$A,TRIM($A877))&gt;0,TRUE,FALSE)</f>
        <v>1</v>
      </c>
    </row>
    <row r="878" spans="7:7" x14ac:dyDescent="0.3">
      <c r="G878" t="b">
        <f>IF(COUNTIFS('Master Field Index'!$A:$A,TRIM($A878))&gt;0,TRUE,FALSE)</f>
        <v>1</v>
      </c>
    </row>
    <row r="879" spans="7:7" x14ac:dyDescent="0.3">
      <c r="G879" t="b">
        <f>IF(COUNTIFS('Master Field Index'!$A:$A,TRIM($A879))&gt;0,TRUE,FALSE)</f>
        <v>1</v>
      </c>
    </row>
    <row r="880" spans="7:7" x14ac:dyDescent="0.3">
      <c r="G880" t="b">
        <f>IF(COUNTIFS('Master Field Index'!$A:$A,TRIM($A880))&gt;0,TRUE,FALSE)</f>
        <v>1</v>
      </c>
    </row>
    <row r="881" spans="7:7" x14ac:dyDescent="0.3">
      <c r="G881" t="b">
        <f>IF(COUNTIFS('Master Field Index'!$A:$A,TRIM($A881))&gt;0,TRUE,FALSE)</f>
        <v>1</v>
      </c>
    </row>
    <row r="882" spans="7:7" x14ac:dyDescent="0.3">
      <c r="G882" t="b">
        <f>IF(COUNTIFS('Master Field Index'!$A:$A,TRIM($A882))&gt;0,TRUE,FALSE)</f>
        <v>1</v>
      </c>
    </row>
    <row r="883" spans="7:7" x14ac:dyDescent="0.3">
      <c r="G883" t="b">
        <f>IF(COUNTIFS('Master Field Index'!$A:$A,TRIM($A883))&gt;0,TRUE,FALSE)</f>
        <v>1</v>
      </c>
    </row>
    <row r="884" spans="7:7" x14ac:dyDescent="0.3">
      <c r="G884" t="b">
        <f>IF(COUNTIFS('Master Field Index'!$A:$A,TRIM($A884))&gt;0,TRUE,FALSE)</f>
        <v>1</v>
      </c>
    </row>
    <row r="885" spans="7:7" x14ac:dyDescent="0.3">
      <c r="G885" t="b">
        <f>IF(COUNTIFS('Master Field Index'!$A:$A,TRIM($A885))&gt;0,TRUE,FALSE)</f>
        <v>1</v>
      </c>
    </row>
    <row r="886" spans="7:7" x14ac:dyDescent="0.3">
      <c r="G886" t="b">
        <f>IF(COUNTIFS('Master Field Index'!$A:$A,TRIM($A886))&gt;0,TRUE,FALSE)</f>
        <v>1</v>
      </c>
    </row>
    <row r="887" spans="7:7" x14ac:dyDescent="0.3">
      <c r="G887" t="b">
        <f>IF(COUNTIFS('Master Field Index'!$A:$A,TRIM($A887))&gt;0,TRUE,FALSE)</f>
        <v>1</v>
      </c>
    </row>
    <row r="888" spans="7:7" x14ac:dyDescent="0.3">
      <c r="G888" t="b">
        <f>IF(COUNTIFS('Master Field Index'!$A:$A,TRIM($A888))&gt;0,TRUE,FALSE)</f>
        <v>1</v>
      </c>
    </row>
    <row r="889" spans="7:7" x14ac:dyDescent="0.3">
      <c r="G889" t="b">
        <f>IF(COUNTIFS('Master Field Index'!$A:$A,TRIM($A889))&gt;0,TRUE,FALSE)</f>
        <v>1</v>
      </c>
    </row>
    <row r="890" spans="7:7" x14ac:dyDescent="0.3">
      <c r="G890" t="b">
        <f>IF(COUNTIFS('Master Field Index'!$A:$A,TRIM($A890))&gt;0,TRUE,FALSE)</f>
        <v>1</v>
      </c>
    </row>
    <row r="891" spans="7:7" x14ac:dyDescent="0.3">
      <c r="G891" t="b">
        <f>IF(COUNTIFS('Master Field Index'!$A:$A,TRIM($A891))&gt;0,TRUE,FALSE)</f>
        <v>1</v>
      </c>
    </row>
    <row r="892" spans="7:7" x14ac:dyDescent="0.3">
      <c r="G892" t="b">
        <f>IF(COUNTIFS('Master Field Index'!$A:$A,TRIM($A892))&gt;0,TRUE,FALSE)</f>
        <v>1</v>
      </c>
    </row>
    <row r="893" spans="7:7" x14ac:dyDescent="0.3">
      <c r="G893" t="b">
        <f>IF(COUNTIFS('Master Field Index'!$A:$A,TRIM($A893))&gt;0,TRUE,FALSE)</f>
        <v>1</v>
      </c>
    </row>
    <row r="894" spans="7:7" x14ac:dyDescent="0.3">
      <c r="G894" t="b">
        <f>IF(COUNTIFS('Master Field Index'!$A:$A,TRIM($A894))&gt;0,TRUE,FALSE)</f>
        <v>1</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62B77-286D-4019-95A7-64D772D5C3C7}">
  <sheetPr filterMode="1"/>
  <dimension ref="A1:O1896"/>
  <sheetViews>
    <sheetView zoomScale="85" zoomScaleNormal="85" workbookViewId="0">
      <pane ySplit="1" topLeftCell="A1013" activePane="bottomLeft" state="frozen"/>
      <selection activeCell="A2" sqref="A2"/>
      <selection pane="bottomLeft" activeCell="D1013" sqref="D1013:D1035"/>
    </sheetView>
  </sheetViews>
  <sheetFormatPr defaultColWidth="8.77734375" defaultRowHeight="14.4" x14ac:dyDescent="0.3"/>
  <cols>
    <col min="1" max="1" width="14.21875" style="1" bestFit="1" customWidth="1"/>
    <col min="2" max="2" width="28.44140625" style="1" bestFit="1" customWidth="1"/>
    <col min="3" max="3" width="10.5546875" style="1" customWidth="1"/>
    <col min="4" max="4" width="31.44140625" style="1" customWidth="1"/>
    <col min="5" max="5" width="12.6640625" style="1" customWidth="1"/>
    <col min="6" max="6" width="7.44140625" style="1" customWidth="1"/>
    <col min="7" max="7" width="9.33203125" style="1" customWidth="1"/>
    <col min="8" max="9" width="14.33203125" style="1" customWidth="1"/>
    <col min="10" max="10" width="10.77734375" style="1" customWidth="1"/>
    <col min="11" max="11" width="7.44140625" style="1" customWidth="1"/>
    <col min="12" max="12" width="5.77734375" style="1" customWidth="1"/>
    <col min="13" max="13" width="30.33203125" style="1" customWidth="1"/>
    <col min="14" max="14" width="22.109375" style="1" customWidth="1"/>
    <col min="15" max="15" width="120.21875" style="4" customWidth="1"/>
    <col min="16" max="16384" width="8.77734375" style="1"/>
  </cols>
  <sheetData>
    <row r="1" spans="1:15" s="2" customFormat="1" x14ac:dyDescent="0.3">
      <c r="A1" s="10" t="s">
        <v>38</v>
      </c>
      <c r="B1" s="10" t="s">
        <v>39</v>
      </c>
      <c r="C1" s="10" t="s">
        <v>15</v>
      </c>
      <c r="D1" s="10" t="s">
        <v>10</v>
      </c>
      <c r="E1" s="10" t="s">
        <v>16</v>
      </c>
      <c r="F1" s="10" t="s">
        <v>2</v>
      </c>
      <c r="G1" s="10" t="s">
        <v>17</v>
      </c>
      <c r="H1" s="10" t="s">
        <v>18</v>
      </c>
      <c r="I1" s="2" t="s">
        <v>1778</v>
      </c>
      <c r="J1" s="2" t="s">
        <v>1</v>
      </c>
      <c r="K1" s="2" t="s">
        <v>2</v>
      </c>
      <c r="L1" s="2" t="s">
        <v>3</v>
      </c>
      <c r="M1" s="2" t="s">
        <v>13</v>
      </c>
      <c r="N1" s="2" t="s">
        <v>14</v>
      </c>
      <c r="O1" s="3" t="s">
        <v>1777</v>
      </c>
    </row>
    <row r="2" spans="1:15" ht="28.8" hidden="1" x14ac:dyDescent="0.3">
      <c r="A2" s="76" t="s">
        <v>701</v>
      </c>
      <c r="B2" s="76" t="s">
        <v>340</v>
      </c>
      <c r="C2" s="76">
        <v>0</v>
      </c>
      <c r="D2" s="76" t="s">
        <v>1595</v>
      </c>
      <c r="E2" s="76" t="s">
        <v>19</v>
      </c>
      <c r="F2" s="1">
        <v>0</v>
      </c>
      <c r="G2" s="76">
        <v>0</v>
      </c>
      <c r="H2" s="76">
        <v>0</v>
      </c>
      <c r="I2" s="73">
        <f>IF($C2&lt;&gt;"",$C2,IF(TRIM($B1)=TRIM($B2),$I1+1,0))</f>
        <v>0</v>
      </c>
      <c r="J2" s="1" t="str">
        <f>IFERROR(VLOOKUP(TRIM($D2),'Master Field Index'!$A$1:$D$9929,COLUMN('Master Field Index'!$B$1)-COLUMN('Master Field Index'!$A$1)+1,FALSE),VLOOKUP(_xlfn.CONCAT(TRIM($A2),".",TRIM($B2),".",TRIM($D2)),'DataLink Info'!$A$1:$T$9999,COLUMN('DataLink Info'!$K$1)-COLUMN('DataLink Info'!$A$1)+1,FALSE))</f>
        <v>INTEGER</v>
      </c>
      <c r="K2" s="1">
        <f>IFERROR(VLOOKUP(TRIM($D2),'Master Field Index'!$A$1:$D$9929,COLUMN('Master Field Index'!$C$1)-COLUMN('Master Field Index'!$A$1)+1,FALSE),VLOOKUP(_xlfn.CONCAT(TRIM($A2),".",TRIM($B2),".",TRIM($D2)),'DataLink Info'!$A$1:$T$9999,COLUMN('DataLink Info'!$N$1)-COLUMN('DataLink Info'!$A$1)+1,FALSE))</f>
        <v>4</v>
      </c>
      <c r="L2" s="1">
        <f>IFERROR(VLOOKUP(TRIM($D2),'Master Field Index'!$A$1:$D$9929,COLUMN('Master Field Index'!$D$1)-COLUMN('Master Field Index'!$A$1)+1,FALSE),VLOOKUP(_xlfn.CONCAT(TRIM($A2),".",TRIM($B2),".",TRIM($D2)),'DataLink Info'!$A$1:$T$9999,COLUMN('DataLink Info'!$Q$1)-COLUMN('DataLink Info'!$A$1)+1,FALSE))</f>
        <v>0</v>
      </c>
      <c r="M2" s="1" t="str">
        <f>_xlfn.CONCAT(LEFT(_xlfn.CONCAT(IF(OR(TRIM($D2)="location",TRIM($D2)="date",TRIM($D2)="start_date",TRIM($D2)="status",TRIM($D2)="top"),_xlfn.CONCAT("[",TRIM($D2),"]"),TRIM($D2)),"                                               "),32))</f>
        <v xml:space="preserve">account_key                     </v>
      </c>
      <c r="N2" s="1" t="str">
        <f t="shared" ref="N2:N4" si="0">LEFT(_xlfn.CONCAT(IF($J2="CHARACTER",_xlfn.CONCAT("CHAR(",$K2,")"),IF($J2="VARCHAR",_xlfn.CONCAT("VARCHAR(",$K2,")"),IF($J2="TIMESTAMP","DATETIME2",IF($J2="DATE","DATE",IF($J2="DECIMAL",_xlfn.CONCAT("DECIMAL(",$K2,",",$L2,")"),$J2))))),"                                    "),32)</f>
        <v xml:space="preserve">INTEGER                         </v>
      </c>
      <c r="O2" s="4" t="str">
        <f>_xlfn.CONCAT(IF(AND($I2=0,$I1&lt;&gt;$I$1),_xlfn.CONCAT("        rowguid                     UNIQUEIDENTIFIER ROWGUIDCOL    NOT NULL DEFAULT NEWSEQUENTIALID(),",CHAR(13),"        version_number              ROWVERSION",CHAR(13),"    )",CHAR(13),"END TRY",CHAR(13),"BEGIN CATCH",CHAR(13),"    EXEC dbo.PrintError",CHAR(13),"    EXEC dbo.LogError",CHAR(13),"END CATCH",CHAR(13),CHAR(13)),""),IF($I2=0,_xlfn.CONCAT("PRINT '-- ",TRIM($A2),".",TRIM($B2),"'",CHAR(13),"BEGIN TRY",CHAR(13),"    CREATE TABLE ",TRIM($A2),".",TRIM($B2),CHAR(13),"    (",CHAR(13)),""),"        ",_xlfn.CONCAT($M2,$N2,IF(OR($H2=1,$H2=""),"    NULL","NOT NULL"),","))</f>
        <v>PRINT '-- coa_db.account'_x000D_BEGIN TRY_x000D_    CREATE TABLE coa_db.account_x000D_    (_x000D_        account_key                     INTEGER                         NOT NULL,</v>
      </c>
    </row>
    <row r="3" spans="1:15" hidden="1" x14ac:dyDescent="0.3">
      <c r="A3" s="76" t="s">
        <v>701</v>
      </c>
      <c r="B3" s="76" t="s">
        <v>340</v>
      </c>
      <c r="C3" s="76">
        <v>1</v>
      </c>
      <c r="D3" s="76" t="s">
        <v>44</v>
      </c>
      <c r="E3" s="76" t="s">
        <v>20</v>
      </c>
      <c r="F3" s="76">
        <v>6</v>
      </c>
      <c r="G3" s="76"/>
      <c r="H3" s="76">
        <v>0</v>
      </c>
      <c r="I3" s="73">
        <f t="shared" ref="I3:I66" si="1">IF($C3&lt;&gt;"",$C3,IF(TRIM($B2)=TRIM($B3),$I2+1,0))</f>
        <v>1</v>
      </c>
      <c r="J3" s="1" t="str">
        <f>IFERROR(VLOOKUP(TRIM($D3),'Master Field Index'!$A$1:$D$9929,COLUMN('Master Field Index'!$B$1)-COLUMN('Master Field Index'!$A$1)+1,FALSE),VLOOKUP(_xlfn.CONCAT(TRIM($A3),".",TRIM($B3),".",TRIM($D3)),'DataLink Info'!$A$1:$T$9999,COLUMN('DataLink Info'!$K$1)-COLUMN('DataLink Info'!$A$1)+1,FALSE))</f>
        <v>CHARACTER</v>
      </c>
      <c r="K3" s="1">
        <f>IFERROR(VLOOKUP(TRIM($D3),'Master Field Index'!$A$1:$D$9929,COLUMN('Master Field Index'!$C$1)-COLUMN('Master Field Index'!$A$1)+1,FALSE),VLOOKUP(_xlfn.CONCAT(TRIM($A3),".",TRIM($B3),".",TRIM($D3)),'DataLink Info'!$A$1:$T$9999,COLUMN('DataLink Info'!$N$1)-COLUMN('DataLink Info'!$A$1)+1,FALSE))</f>
        <v>6</v>
      </c>
      <c r="L3" s="1">
        <f>IFERROR(VLOOKUP(TRIM($D3),'Master Field Index'!$A$1:$D$9929,COLUMN('Master Field Index'!$D$1)-COLUMN('Master Field Index'!$A$1)+1,FALSE),VLOOKUP(_xlfn.CONCAT(TRIM($A3),".",TRIM($B3),".",TRIM($D3)),'DataLink Info'!$A$1:$T$9999,COLUMN('DataLink Info'!$Q$1)-COLUMN('DataLink Info'!$A$1)+1,FALSE))</f>
        <v>0</v>
      </c>
      <c r="M3" s="1" t="str">
        <f t="shared" ref="M3:M66" si="2">_xlfn.CONCAT(LEFT(_xlfn.CONCAT(IF(OR(TRIM($D3)="location",TRIM($D3)="date",TRIM($D3)="start_date",TRIM($D3)="status",TRIM($D3)="top"),_xlfn.CONCAT("[",TRIM($D3),"]"),TRIM($D3)),"                                               "),32))</f>
        <v xml:space="preserve">account                         </v>
      </c>
      <c r="N3" s="1" t="str">
        <f t="shared" si="0"/>
        <v xml:space="preserve">CHAR(6)                         </v>
      </c>
      <c r="O3" s="4" t="str">
        <f t="shared" ref="O3:O66" si="3">_xlfn.CONCAT(IF(AND($I3=0,$I2&lt;&gt;$I$1),_xlfn.CONCAT("        rowguid                     UNIQUEIDENTIFIER ROWGUIDCOL    NOT NULL DEFAULT NEWSEQUENTIALID(),",CHAR(13),"        version_number              ROWVERSION",CHAR(13),"    )",CHAR(13),"END TRY",CHAR(13),"BEGIN CATCH",CHAR(13),"    EXEC dbo.PrintError",CHAR(13),"    EXEC dbo.LogError",CHAR(13),"END CATCH",CHAR(13),CHAR(13)),""),IF($I3=0,_xlfn.CONCAT("PRINT '-- ",TRIM($A3),".",TRIM($B3),"'",CHAR(13),"BEGIN TRY",CHAR(13),"    CREATE TABLE ",TRIM($A3),".",TRIM($B3),CHAR(13),"    (",CHAR(13)),""),"        ",_xlfn.CONCAT($M3,$N3,IF(OR($H3=1,$H3=""),"    NULL","NOT NULL"),","))</f>
        <v xml:space="preserve">        account                         CHAR(6)                         NOT NULL,</v>
      </c>
    </row>
    <row r="4" spans="1:15" hidden="1" x14ac:dyDescent="0.3">
      <c r="A4" s="76" t="s">
        <v>701</v>
      </c>
      <c r="B4" s="76" t="s">
        <v>340</v>
      </c>
      <c r="C4" s="76">
        <v>2</v>
      </c>
      <c r="D4" s="76" t="s">
        <v>1296</v>
      </c>
      <c r="E4" s="76" t="s">
        <v>19</v>
      </c>
      <c r="F4" s="1">
        <v>0</v>
      </c>
      <c r="G4" s="1">
        <v>0</v>
      </c>
      <c r="H4" s="76">
        <v>0</v>
      </c>
      <c r="I4" s="73">
        <f t="shared" si="1"/>
        <v>2</v>
      </c>
      <c r="J4" s="1" t="str">
        <f>IFERROR(VLOOKUP(TRIM($D4),'Master Field Index'!$A$1:$D$9929,COLUMN('Master Field Index'!$B$1)-COLUMN('Master Field Index'!$A$1)+1,FALSE),VLOOKUP(_xlfn.CONCAT(TRIM($A4),".",TRIM($B4),".",TRIM($D4)),'DataLink Info'!$A$1:$T$9999,COLUMN('DataLink Info'!$K$1)-COLUMN('DataLink Info'!$A$1)+1,FALSE))</f>
        <v>CHARACTER</v>
      </c>
      <c r="K4" s="1">
        <f>IFERROR(VLOOKUP(TRIM($D4),'Master Field Index'!$A$1:$D$9929,COLUMN('Master Field Index'!$C$1)-COLUMN('Master Field Index'!$A$1)+1,FALSE),VLOOKUP(_xlfn.CONCAT(TRIM($A4),".",TRIM($B4),".",TRIM($D4)),'DataLink Info'!$A$1:$T$9999,COLUMN('DataLink Info'!$N$1)-COLUMN('DataLink Info'!$A$1)+1,FALSE))</f>
        <v>1</v>
      </c>
      <c r="L4" s="1">
        <f>IFERROR(VLOOKUP(TRIM($D4),'Master Field Index'!$A$1:$D$9929,COLUMN('Master Field Index'!$D$1)-COLUMN('Master Field Index'!$A$1)+1,FALSE),VLOOKUP(_xlfn.CONCAT(TRIM($A4),".",TRIM($B4),".",TRIM($D4)),'DataLink Info'!$A$1:$T$9999,COLUMN('DataLink Info'!$Q$1)-COLUMN('DataLink Info'!$A$1)+1,FALSE))</f>
        <v>0</v>
      </c>
      <c r="M4" s="1" t="str">
        <f t="shared" si="2"/>
        <v xml:space="preserve">most_recent_flag                </v>
      </c>
      <c r="N4" s="1" t="str">
        <f t="shared" si="0"/>
        <v xml:space="preserve">CHAR(1)                         </v>
      </c>
      <c r="O4" s="4" t="str">
        <f t="shared" si="3"/>
        <v xml:space="preserve">        most_recent_flag                CHAR(1)                         NOT NULL,</v>
      </c>
    </row>
    <row r="5" spans="1:15" hidden="1" x14ac:dyDescent="0.3">
      <c r="A5" s="76" t="s">
        <v>701</v>
      </c>
      <c r="B5" s="76" t="s">
        <v>340</v>
      </c>
      <c r="C5" s="76">
        <v>3</v>
      </c>
      <c r="D5" s="76" t="s">
        <v>1297</v>
      </c>
      <c r="E5" s="76" t="s">
        <v>21</v>
      </c>
      <c r="F5" s="76">
        <v>4</v>
      </c>
      <c r="G5" s="1">
        <v>0</v>
      </c>
      <c r="H5" s="76">
        <v>1</v>
      </c>
      <c r="I5" s="73">
        <f t="shared" si="1"/>
        <v>3</v>
      </c>
      <c r="J5" s="1" t="str">
        <f>IFERROR(VLOOKUP(TRIM($D5),'Master Field Index'!$A$1:$D$9929,COLUMN('Master Field Index'!$B$1)-COLUMN('Master Field Index'!$A$1)+1,FALSE),VLOOKUP(_xlfn.CONCAT(TRIM($A5),".",TRIM($B5),".",TRIM($D5)),'DataLink Info'!$A$1:$T$9999,COLUMN('DataLink Info'!$K$1)-COLUMN('DataLink Info'!$A$1)+1,FALSE))</f>
        <v>TIMESTAMP</v>
      </c>
      <c r="K5" s="1">
        <f>IFERROR(VLOOKUP(TRIM($D5),'Master Field Index'!$A$1:$D$9929,COLUMN('Master Field Index'!$C$1)-COLUMN('Master Field Index'!$A$1)+1,FALSE),VLOOKUP(_xlfn.CONCAT(TRIM($A5),".",TRIM($B5),".",TRIM($D5)),'DataLink Info'!$A$1:$T$9999,COLUMN('DataLink Info'!$N$1)-COLUMN('DataLink Info'!$A$1)+1,FALSE))</f>
        <v>10</v>
      </c>
      <c r="L5" s="1">
        <f>IFERROR(VLOOKUP(TRIM($D5),'Master Field Index'!$A$1:$D$9929,COLUMN('Master Field Index'!$D$1)-COLUMN('Master Field Index'!$A$1)+1,FALSE),VLOOKUP(_xlfn.CONCAT(TRIM($A5),".",TRIM($B5),".",TRIM($D5)),'DataLink Info'!$A$1:$T$9999,COLUMN('DataLink Info'!$Q$1)-COLUMN('DataLink Info'!$A$1)+1,FALSE))</f>
        <v>6</v>
      </c>
      <c r="M5" s="1" t="str">
        <f t="shared" si="2"/>
        <v xml:space="preserve">start_effective_date            </v>
      </c>
      <c r="N5" s="1" t="str">
        <f>LEFT(_xlfn.CONCAT(IF($J5="CHARACTER",_xlfn.CONCAT("CHAR(",$K5,")"),IF($J5="VARCHAR",_xlfn.CONCAT("VARCHAR(",$K5,")"),IF($J5="TIMESTAMP","DATETIME2",IF($J5="DATE","DATE",IF($J5="DECIMAL",_xlfn.CONCAT("DECIMAL(",$K5,",",$L5,")"),$J5))))),"                                    "),32)</f>
        <v xml:space="preserve">DATETIME2                       </v>
      </c>
      <c r="O5" s="4" t="str">
        <f t="shared" si="3"/>
        <v xml:space="preserve">        start_effective_date            DATETIME2                           NULL,</v>
      </c>
    </row>
    <row r="6" spans="1:15" hidden="1" x14ac:dyDescent="0.3">
      <c r="A6" s="76" t="s">
        <v>701</v>
      </c>
      <c r="B6" s="76" t="s">
        <v>340</v>
      </c>
      <c r="C6" s="76">
        <v>4</v>
      </c>
      <c r="D6" s="76" t="s">
        <v>1298</v>
      </c>
      <c r="E6" s="76" t="s">
        <v>19</v>
      </c>
      <c r="F6" s="1">
        <v>0</v>
      </c>
      <c r="G6" s="76">
        <v>0</v>
      </c>
      <c r="H6" s="76">
        <v>0</v>
      </c>
      <c r="I6" s="73">
        <f t="shared" si="1"/>
        <v>4</v>
      </c>
      <c r="J6" s="1" t="str">
        <f>IFERROR(VLOOKUP(TRIM($D6),'Master Field Index'!$A$1:$D$9929,COLUMN('Master Field Index'!$B$1)-COLUMN('Master Field Index'!$A$1)+1,FALSE),VLOOKUP(_xlfn.CONCAT(TRIM($A6),".",TRIM($B6),".",TRIM($D6)),'DataLink Info'!$A$1:$T$9999,COLUMN('DataLink Info'!$K$1)-COLUMN('DataLink Info'!$A$1)+1,FALSE))</f>
        <v>TIMESTAMP</v>
      </c>
      <c r="K6" s="1">
        <f>IFERROR(VLOOKUP(TRIM($D6),'Master Field Index'!$A$1:$D$9929,COLUMN('Master Field Index'!$C$1)-COLUMN('Master Field Index'!$A$1)+1,FALSE),VLOOKUP(_xlfn.CONCAT(TRIM($A6),".",TRIM($B6),".",TRIM($D6)),'DataLink Info'!$A$1:$T$9999,COLUMN('DataLink Info'!$N$1)-COLUMN('DataLink Info'!$A$1)+1,FALSE))</f>
        <v>10</v>
      </c>
      <c r="L6" s="1">
        <f>IFERROR(VLOOKUP(TRIM($D6),'Master Field Index'!$A$1:$D$9929,COLUMN('Master Field Index'!$D$1)-COLUMN('Master Field Index'!$A$1)+1,FALSE),VLOOKUP(_xlfn.CONCAT(TRIM($A6),".",TRIM($B6),".",TRIM($D6)),'DataLink Info'!$A$1:$T$9999,COLUMN('DataLink Info'!$Q$1)-COLUMN('DataLink Info'!$A$1)+1,FALSE))</f>
        <v>6</v>
      </c>
      <c r="M6" s="1" t="str">
        <f t="shared" si="2"/>
        <v xml:space="preserve">end_effective_date              </v>
      </c>
      <c r="N6" s="1" t="str">
        <f t="shared" ref="N6:N69" si="4">LEFT(_xlfn.CONCAT(IF($J6="CHARACTER",_xlfn.CONCAT("CHAR(",$K6,")"),IF($J6="VARCHAR",_xlfn.CONCAT("VARCHAR(",$K6,")"),IF($J6="TIMESTAMP","DATETIME2",IF($J6="DATE","DATE",IF($J6="DECIMAL",_xlfn.CONCAT("DECIMAL(",$K6,",",$L6,")"),$J6))))),"                                    "),32)</f>
        <v xml:space="preserve">DATETIME2                       </v>
      </c>
      <c r="O6" s="4" t="str">
        <f t="shared" si="3"/>
        <v xml:space="preserve">        end_effective_date              DATETIME2                       NOT NULL,</v>
      </c>
    </row>
    <row r="7" spans="1:15" hidden="1" x14ac:dyDescent="0.3">
      <c r="A7" s="76" t="s">
        <v>701</v>
      </c>
      <c r="B7" s="76" t="s">
        <v>340</v>
      </c>
      <c r="C7" s="76">
        <v>5</v>
      </c>
      <c r="D7" s="76" t="s">
        <v>1299</v>
      </c>
      <c r="E7" s="76" t="s">
        <v>19</v>
      </c>
      <c r="F7" s="76">
        <v>0</v>
      </c>
      <c r="G7" s="1">
        <v>0</v>
      </c>
      <c r="H7" s="76">
        <v>0</v>
      </c>
      <c r="I7" s="73">
        <f t="shared" si="1"/>
        <v>5</v>
      </c>
      <c r="J7" s="1" t="str">
        <f>IFERROR(VLOOKUP(TRIM($D7),'Master Field Index'!$A$1:$D$9929,COLUMN('Master Field Index'!$B$1)-COLUMN('Master Field Index'!$A$1)+1,FALSE),VLOOKUP(_xlfn.CONCAT(TRIM($A7),".",TRIM($B7),".",TRIM($D7)),'DataLink Info'!$A$1:$T$9999,COLUMN('DataLink Info'!$K$1)-COLUMN('DataLink Info'!$A$1)+1,FALSE))</f>
        <v>TIMESTAMP</v>
      </c>
      <c r="K7" s="1">
        <f>IFERROR(VLOOKUP(TRIM($D7),'Master Field Index'!$A$1:$D$9929,COLUMN('Master Field Index'!$C$1)-COLUMN('Master Field Index'!$A$1)+1,FALSE),VLOOKUP(_xlfn.CONCAT(TRIM($A7),".",TRIM($B7),".",TRIM($D7)),'DataLink Info'!$A$1:$T$9999,COLUMN('DataLink Info'!$N$1)-COLUMN('DataLink Info'!$A$1)+1,FALSE))</f>
        <v>10</v>
      </c>
      <c r="L7" s="1">
        <f>IFERROR(VLOOKUP(TRIM($D7),'Master Field Index'!$A$1:$D$9929,COLUMN('Master Field Index'!$D$1)-COLUMN('Master Field Index'!$A$1)+1,FALSE),VLOOKUP(_xlfn.CONCAT(TRIM($A7),".",TRIM($B7),".",TRIM($D7)),'DataLink Info'!$A$1:$T$9999,COLUMN('DataLink Info'!$Q$1)-COLUMN('DataLink Info'!$A$1)+1,FALSE))</f>
        <v>0</v>
      </c>
      <c r="M7" s="1" t="str">
        <f t="shared" si="2"/>
        <v xml:space="preserve">last_activity_date              </v>
      </c>
      <c r="N7" s="1" t="str">
        <f t="shared" si="4"/>
        <v xml:space="preserve">DATETIME2                       </v>
      </c>
      <c r="O7" s="4" t="str">
        <f t="shared" si="3"/>
        <v xml:space="preserve">        last_activity_date              DATETIME2                       NOT NULL,</v>
      </c>
    </row>
    <row r="8" spans="1:15" hidden="1" x14ac:dyDescent="0.3">
      <c r="A8" s="76" t="s">
        <v>701</v>
      </c>
      <c r="B8" s="76" t="s">
        <v>340</v>
      </c>
      <c r="C8" s="76">
        <v>6</v>
      </c>
      <c r="D8" s="76" t="s">
        <v>684</v>
      </c>
      <c r="E8" s="76" t="s">
        <v>19</v>
      </c>
      <c r="F8" s="1">
        <v>0</v>
      </c>
      <c r="G8" s="76">
        <v>0</v>
      </c>
      <c r="H8" s="76">
        <v>0</v>
      </c>
      <c r="I8" s="73">
        <f t="shared" si="1"/>
        <v>6</v>
      </c>
      <c r="J8" s="1" t="str">
        <f>IFERROR(VLOOKUP(TRIM($D8),'Master Field Index'!$A$1:$D$9929,COLUMN('Master Field Index'!$B$1)-COLUMN('Master Field Index'!$A$1)+1,FALSE),VLOOKUP(_xlfn.CONCAT(TRIM($A8),".",TRIM($B8),".",TRIM($D8)),'DataLink Info'!$A$1:$T$9999,COLUMN('DataLink Info'!$K$1)-COLUMN('DataLink Info'!$A$1)+1,FALSE))</f>
        <v>CHARACTER</v>
      </c>
      <c r="K8" s="1">
        <f>IFERROR(VLOOKUP(TRIM($D8),'Master Field Index'!$A$1:$D$9929,COLUMN('Master Field Index'!$C$1)-COLUMN('Master Field Index'!$A$1)+1,FALSE),VLOOKUP(_xlfn.CONCAT(TRIM($A8),".",TRIM($B8),".",TRIM($D8)),'DataLink Info'!$A$1:$T$9999,COLUMN('DataLink Info'!$N$1)-COLUMN('DataLink Info'!$A$1)+1,FALSE))</f>
        <v>1</v>
      </c>
      <c r="L8" s="1">
        <f>IFERROR(VLOOKUP(TRIM($D8),'Master Field Index'!$A$1:$D$9929,COLUMN('Master Field Index'!$D$1)-COLUMN('Master Field Index'!$A$1)+1,FALSE),VLOOKUP(_xlfn.CONCAT(TRIM($A8),".",TRIM($B8),".",TRIM($D8)),'DataLink Info'!$A$1:$T$9999,COLUMN('DataLink Info'!$Q$1)-COLUMN('DataLink Info'!$A$1)+1,FALSE))</f>
        <v>0</v>
      </c>
      <c r="M8" s="1" t="str">
        <f t="shared" si="2"/>
        <v xml:space="preserve">[status]                        </v>
      </c>
      <c r="N8" s="1" t="str">
        <f t="shared" si="4"/>
        <v xml:space="preserve">CHAR(1)                         </v>
      </c>
      <c r="O8" s="4" t="str">
        <f t="shared" si="3"/>
        <v xml:space="preserve">        [status]                        CHAR(1)                         NOT NULL,</v>
      </c>
    </row>
    <row r="9" spans="1:15" hidden="1" x14ac:dyDescent="0.3">
      <c r="A9" s="76" t="s">
        <v>701</v>
      </c>
      <c r="B9" s="76" t="s">
        <v>340</v>
      </c>
      <c r="C9" s="76">
        <v>7</v>
      </c>
      <c r="D9" s="76" t="s">
        <v>1358</v>
      </c>
      <c r="E9" s="76" t="s">
        <v>20</v>
      </c>
      <c r="F9" s="76">
        <v>35</v>
      </c>
      <c r="G9" s="76"/>
      <c r="H9" s="76">
        <v>0</v>
      </c>
      <c r="I9" s="73">
        <f t="shared" si="1"/>
        <v>7</v>
      </c>
      <c r="J9" s="1" t="str">
        <f>IFERROR(VLOOKUP(TRIM($D9),'Master Field Index'!$A$1:$D$9929,COLUMN('Master Field Index'!$B$1)-COLUMN('Master Field Index'!$A$1)+1,FALSE),VLOOKUP(_xlfn.CONCAT(TRIM($A9),".",TRIM($B9),".",TRIM($D9)),'DataLink Info'!$A$1:$T$9999,COLUMN('DataLink Info'!$K$1)-COLUMN('DataLink Info'!$A$1)+1,FALSE))</f>
        <v>VARCHAR</v>
      </c>
      <c r="K9" s="1">
        <f>IFERROR(VLOOKUP(TRIM($D9),'Master Field Index'!$A$1:$D$9929,COLUMN('Master Field Index'!$C$1)-COLUMN('Master Field Index'!$A$1)+1,FALSE),VLOOKUP(_xlfn.CONCAT(TRIM($A9),".",TRIM($B9),".",TRIM($D9)),'DataLink Info'!$A$1:$T$9999,COLUMN('DataLink Info'!$N$1)-COLUMN('DataLink Info'!$A$1)+1,FALSE))</f>
        <v>35</v>
      </c>
      <c r="L9" s="1">
        <f>IFERROR(VLOOKUP(TRIM($D9),'Master Field Index'!$A$1:$D$9929,COLUMN('Master Field Index'!$D$1)-COLUMN('Master Field Index'!$A$1)+1,FALSE),VLOOKUP(_xlfn.CONCAT(TRIM($A9),".",TRIM($B9),".",TRIM($D9)),'DataLink Info'!$A$1:$T$9999,COLUMN('DataLink Info'!$Q$1)-COLUMN('DataLink Info'!$A$1)+1,FALSE))</f>
        <v>0</v>
      </c>
      <c r="M9" s="1" t="str">
        <f t="shared" si="2"/>
        <v xml:space="preserve">account_title                   </v>
      </c>
      <c r="N9" s="1" t="str">
        <f t="shared" si="4"/>
        <v xml:space="preserve">VARCHAR(35)                     </v>
      </c>
      <c r="O9" s="4" t="str">
        <f t="shared" si="3"/>
        <v xml:space="preserve">        account_title                   VARCHAR(35)                     NOT NULL,</v>
      </c>
    </row>
    <row r="10" spans="1:15" hidden="1" x14ac:dyDescent="0.3">
      <c r="A10" s="76" t="s">
        <v>701</v>
      </c>
      <c r="B10" s="76" t="s">
        <v>340</v>
      </c>
      <c r="C10" s="76">
        <v>8</v>
      </c>
      <c r="D10" s="76" t="s">
        <v>1596</v>
      </c>
      <c r="E10" s="76" t="s">
        <v>19</v>
      </c>
      <c r="F10" s="76">
        <v>0</v>
      </c>
      <c r="G10" s="76">
        <v>0</v>
      </c>
      <c r="H10" s="76">
        <v>0</v>
      </c>
      <c r="I10" s="73">
        <f t="shared" si="1"/>
        <v>8</v>
      </c>
      <c r="J10" s="1" t="str">
        <f>IFERROR(VLOOKUP(TRIM($D10),'Master Field Index'!$A$1:$D$9929,COLUMN('Master Field Index'!$B$1)-COLUMN('Master Field Index'!$A$1)+1,FALSE),VLOOKUP(_xlfn.CONCAT(TRIM($A10),".",TRIM($B10),".",TRIM($D10)),'DataLink Info'!$A$1:$T$9999,COLUMN('DataLink Info'!$K$1)-COLUMN('DataLink Info'!$A$1)+1,FALSE))</f>
        <v>CHARACTER</v>
      </c>
      <c r="K10" s="1">
        <f>IFERROR(VLOOKUP(TRIM($D10),'Master Field Index'!$A$1:$D$9929,COLUMN('Master Field Index'!$C$1)-COLUMN('Master Field Index'!$A$1)+1,FALSE),VLOOKUP(_xlfn.CONCAT(TRIM($A10),".",TRIM($B10),".",TRIM($D10)),'DataLink Info'!$A$1:$T$9999,COLUMN('DataLink Info'!$N$1)-COLUMN('DataLink Info'!$A$1)+1,FALSE))</f>
        <v>6</v>
      </c>
      <c r="L10" s="1">
        <f>IFERROR(VLOOKUP(TRIM($D10),'Master Field Index'!$A$1:$D$9929,COLUMN('Master Field Index'!$D$1)-COLUMN('Master Field Index'!$A$1)+1,FALSE),VLOOKUP(_xlfn.CONCAT(TRIM($A10),".",TRIM($B10),".",TRIM($D10)),'DataLink Info'!$A$1:$T$9999,COLUMN('DataLink Info'!$Q$1)-COLUMN('DataLink Info'!$A$1)+1,FALSE))</f>
        <v>0</v>
      </c>
      <c r="M10" s="1" t="str">
        <f t="shared" si="2"/>
        <v xml:space="preserve">sub_account_code                </v>
      </c>
      <c r="N10" s="1" t="str">
        <f t="shared" si="4"/>
        <v xml:space="preserve">CHAR(6)                         </v>
      </c>
      <c r="O10" s="4" t="str">
        <f t="shared" si="3"/>
        <v xml:space="preserve">        sub_account_code                CHAR(6)                         NOT NULL,</v>
      </c>
    </row>
    <row r="11" spans="1:15" hidden="1" x14ac:dyDescent="0.3">
      <c r="A11" s="76" t="s">
        <v>701</v>
      </c>
      <c r="B11" s="76" t="s">
        <v>340</v>
      </c>
      <c r="C11" s="76">
        <v>9</v>
      </c>
      <c r="D11" s="76" t="s">
        <v>1597</v>
      </c>
      <c r="E11" s="76" t="s">
        <v>19</v>
      </c>
      <c r="F11" s="76">
        <v>0</v>
      </c>
      <c r="G11" s="1">
        <v>0</v>
      </c>
      <c r="H11" s="76">
        <v>0</v>
      </c>
      <c r="I11" s="73">
        <f t="shared" si="1"/>
        <v>9</v>
      </c>
      <c r="J11" s="1" t="str">
        <f>IFERROR(VLOOKUP(TRIM($D11),'Master Field Index'!$A$1:$D$9929,COLUMN('Master Field Index'!$B$1)-COLUMN('Master Field Index'!$A$1)+1,FALSE),VLOOKUP(_xlfn.CONCAT(TRIM($A11),".",TRIM($B11),".",TRIM($D11)),'DataLink Info'!$A$1:$T$9999,COLUMN('DataLink Info'!$K$1)-COLUMN('DataLink Info'!$A$1)+1,FALSE))</f>
        <v>VARCHAR</v>
      </c>
      <c r="K11" s="1">
        <f>IFERROR(VLOOKUP(TRIM($D11),'Master Field Index'!$A$1:$D$9929,COLUMN('Master Field Index'!$C$1)-COLUMN('Master Field Index'!$A$1)+1,FALSE),VLOOKUP(_xlfn.CONCAT(TRIM($A11),".",TRIM($B11),".",TRIM($D11)),'DataLink Info'!$A$1:$T$9999,COLUMN('DataLink Info'!$N$1)-COLUMN('DataLink Info'!$A$1)+1,FALSE))</f>
        <v>35</v>
      </c>
      <c r="L11" s="1">
        <f>IFERROR(VLOOKUP(TRIM($D11),'Master Field Index'!$A$1:$D$9929,COLUMN('Master Field Index'!$D$1)-COLUMN('Master Field Index'!$A$1)+1,FALSE),VLOOKUP(_xlfn.CONCAT(TRIM($A11),".",TRIM($B11),".",TRIM($D11)),'DataLink Info'!$A$1:$T$9999,COLUMN('DataLink Info'!$Q$1)-COLUMN('DataLink Info'!$A$1)+1,FALSE))</f>
        <v>0</v>
      </c>
      <c r="M11" s="1" t="str">
        <f t="shared" si="2"/>
        <v xml:space="preserve">sub_account                     </v>
      </c>
      <c r="N11" s="1" t="str">
        <f t="shared" si="4"/>
        <v xml:space="preserve">VARCHAR(35)                     </v>
      </c>
      <c r="O11" s="4" t="str">
        <f t="shared" si="3"/>
        <v xml:space="preserve">        sub_account                     VARCHAR(35)                     NOT NULL,</v>
      </c>
    </row>
    <row r="12" spans="1:15" hidden="1" x14ac:dyDescent="0.3">
      <c r="A12" s="76" t="s">
        <v>701</v>
      </c>
      <c r="B12" s="76" t="s">
        <v>340</v>
      </c>
      <c r="C12" s="76">
        <v>10</v>
      </c>
      <c r="D12" s="76" t="s">
        <v>1598</v>
      </c>
      <c r="E12" s="76" t="s">
        <v>19</v>
      </c>
      <c r="F12" s="76">
        <v>0</v>
      </c>
      <c r="G12" s="1">
        <v>0</v>
      </c>
      <c r="H12" s="76">
        <v>0</v>
      </c>
      <c r="I12" s="73">
        <f t="shared" si="1"/>
        <v>10</v>
      </c>
      <c r="J12" s="1" t="str">
        <f>IFERROR(VLOOKUP(TRIM($D12),'Master Field Index'!$A$1:$D$9929,COLUMN('Master Field Index'!$B$1)-COLUMN('Master Field Index'!$A$1)+1,FALSE),VLOOKUP(_xlfn.CONCAT(TRIM($A12),".",TRIM($B12),".",TRIM($D12)),'DataLink Info'!$A$1:$T$9999,COLUMN('DataLink Info'!$K$1)-COLUMN('DataLink Info'!$A$1)+1,FALSE))</f>
        <v>CHARACTER</v>
      </c>
      <c r="K12" s="1">
        <f>IFERROR(VLOOKUP(TRIM($D12),'Master Field Index'!$A$1:$D$9929,COLUMN('Master Field Index'!$C$1)-COLUMN('Master Field Index'!$A$1)+1,FALSE),VLOOKUP(_xlfn.CONCAT(TRIM($A12),".",TRIM($B12),".",TRIM($D12)),'DataLink Info'!$A$1:$T$9999,COLUMN('DataLink Info'!$N$1)-COLUMN('DataLink Info'!$A$1)+1,FALSE))</f>
        <v>6</v>
      </c>
      <c r="L12" s="1">
        <f>IFERROR(VLOOKUP(TRIM($D12),'Master Field Index'!$A$1:$D$9929,COLUMN('Master Field Index'!$D$1)-COLUMN('Master Field Index'!$A$1)+1,FALSE),VLOOKUP(_xlfn.CONCAT(TRIM($A12),".",TRIM($B12),".",TRIM($D12)),'DataLink Info'!$A$1:$T$9999,COLUMN('DataLink Info'!$Q$1)-COLUMN('DataLink Info'!$A$1)+1,FALSE))</f>
        <v>0</v>
      </c>
      <c r="M12" s="1" t="str">
        <f t="shared" si="2"/>
        <v xml:space="preserve">pool_account                    </v>
      </c>
      <c r="N12" s="1" t="str">
        <f t="shared" si="4"/>
        <v xml:space="preserve">CHAR(6)                         </v>
      </c>
      <c r="O12" s="4" t="str">
        <f t="shared" si="3"/>
        <v xml:space="preserve">        pool_account                    CHAR(6)                         NOT NULL,</v>
      </c>
    </row>
    <row r="13" spans="1:15" hidden="1" x14ac:dyDescent="0.3">
      <c r="A13" s="76" t="s">
        <v>701</v>
      </c>
      <c r="B13" s="76" t="s">
        <v>340</v>
      </c>
      <c r="C13" s="76">
        <v>11</v>
      </c>
      <c r="D13" s="76" t="s">
        <v>1599</v>
      </c>
      <c r="E13" s="76" t="s">
        <v>19</v>
      </c>
      <c r="F13" s="76">
        <v>0</v>
      </c>
      <c r="G13" s="1">
        <v>0</v>
      </c>
      <c r="H13" s="76">
        <v>0</v>
      </c>
      <c r="I13" s="73">
        <f t="shared" si="1"/>
        <v>11</v>
      </c>
      <c r="J13" s="1" t="str">
        <f>IFERROR(VLOOKUP(TRIM($D13),'Master Field Index'!$A$1:$D$9929,COLUMN('Master Field Index'!$B$1)-COLUMN('Master Field Index'!$A$1)+1,FALSE),VLOOKUP(_xlfn.CONCAT(TRIM($A13),".",TRIM($B13),".",TRIM($D13)),'DataLink Info'!$A$1:$T$9999,COLUMN('DataLink Info'!$K$1)-COLUMN('DataLink Info'!$A$1)+1,FALSE))</f>
        <v>CHARACTER</v>
      </c>
      <c r="K13" s="1">
        <f>IFERROR(VLOOKUP(TRIM($D13),'Master Field Index'!$A$1:$D$9929,COLUMN('Master Field Index'!$C$1)-COLUMN('Master Field Index'!$A$1)+1,FALSE),VLOOKUP(_xlfn.CONCAT(TRIM($A13),".",TRIM($B13),".",TRIM($D13)),'DataLink Info'!$A$1:$T$9999,COLUMN('DataLink Info'!$N$1)-COLUMN('DataLink Info'!$A$1)+1,FALSE))</f>
        <v>2</v>
      </c>
      <c r="L13" s="1">
        <f>IFERROR(VLOOKUP(TRIM($D13),'Master Field Index'!$A$1:$D$9929,COLUMN('Master Field Index'!$D$1)-COLUMN('Master Field Index'!$A$1)+1,FALSE),VLOOKUP(_xlfn.CONCAT(TRIM($A13),".",TRIM($B13),".",TRIM($D13)),'DataLink Info'!$A$1:$T$9999,COLUMN('DataLink Info'!$Q$1)-COLUMN('DataLink Info'!$A$1)+1,FALSE))</f>
        <v>0</v>
      </c>
      <c r="M13" s="1" t="str">
        <f t="shared" si="2"/>
        <v xml:space="preserve">account_type_code               </v>
      </c>
      <c r="N13" s="1" t="str">
        <f t="shared" si="4"/>
        <v xml:space="preserve">CHAR(2)                         </v>
      </c>
      <c r="O13" s="4" t="str">
        <f t="shared" si="3"/>
        <v xml:space="preserve">        account_type_code               CHAR(2)                         NOT NULL,</v>
      </c>
    </row>
    <row r="14" spans="1:15" hidden="1" x14ac:dyDescent="0.3">
      <c r="A14" s="76" t="s">
        <v>701</v>
      </c>
      <c r="B14" s="76" t="s">
        <v>340</v>
      </c>
      <c r="C14" s="76">
        <v>12</v>
      </c>
      <c r="D14" s="76" t="s">
        <v>50</v>
      </c>
      <c r="E14" s="76" t="s">
        <v>20</v>
      </c>
      <c r="F14" s="76">
        <v>35</v>
      </c>
      <c r="H14" s="76">
        <v>0</v>
      </c>
      <c r="I14" s="73">
        <f t="shared" si="1"/>
        <v>12</v>
      </c>
      <c r="J14" s="1" t="str">
        <f>IFERROR(VLOOKUP(TRIM($D14),'Master Field Index'!$A$1:$D$9929,COLUMN('Master Field Index'!$B$1)-COLUMN('Master Field Index'!$A$1)+1,FALSE),VLOOKUP(_xlfn.CONCAT(TRIM($A14),".",TRIM($B14),".",TRIM($D14)),'DataLink Info'!$A$1:$T$9999,COLUMN('DataLink Info'!$K$1)-COLUMN('DataLink Info'!$A$1)+1,FALSE))</f>
        <v>CHARACTER</v>
      </c>
      <c r="K14" s="1">
        <f>IFERROR(VLOOKUP(TRIM($D14),'Master Field Index'!$A$1:$D$9929,COLUMN('Master Field Index'!$C$1)-COLUMN('Master Field Index'!$A$1)+1,FALSE),VLOOKUP(_xlfn.CONCAT(TRIM($A14),".",TRIM($B14),".",TRIM($D14)),'DataLink Info'!$A$1:$T$9999,COLUMN('DataLink Info'!$N$1)-COLUMN('DataLink Info'!$A$1)+1,FALSE))</f>
        <v>2</v>
      </c>
      <c r="L14" s="1">
        <f>IFERROR(VLOOKUP(TRIM($D14),'Master Field Index'!$A$1:$D$9929,COLUMN('Master Field Index'!$D$1)-COLUMN('Master Field Index'!$A$1)+1,FALSE),VLOOKUP(_xlfn.CONCAT(TRIM($A14),".",TRIM($B14),".",TRIM($D14)),'DataLink Info'!$A$1:$T$9999,COLUMN('DataLink Info'!$Q$1)-COLUMN('DataLink Info'!$A$1)+1,FALSE))</f>
        <v>0</v>
      </c>
      <c r="M14" s="1" t="str">
        <f t="shared" si="2"/>
        <v xml:space="preserve">account_type                    </v>
      </c>
      <c r="N14" s="1" t="str">
        <f t="shared" si="4"/>
        <v xml:space="preserve">CHAR(2)                         </v>
      </c>
      <c r="O14" s="4" t="str">
        <f t="shared" si="3"/>
        <v xml:space="preserve">        account_type                    CHAR(2)                         NOT NULL,</v>
      </c>
    </row>
    <row r="15" spans="1:15" hidden="1" x14ac:dyDescent="0.3">
      <c r="A15" s="76" t="s">
        <v>701</v>
      </c>
      <c r="B15" s="76" t="s">
        <v>340</v>
      </c>
      <c r="C15" s="76">
        <v>13</v>
      </c>
      <c r="D15" s="76" t="s">
        <v>1600</v>
      </c>
      <c r="E15" s="76" t="s">
        <v>20</v>
      </c>
      <c r="F15" s="76">
        <v>1</v>
      </c>
      <c r="H15" s="76">
        <v>0</v>
      </c>
      <c r="I15" s="73">
        <f t="shared" si="1"/>
        <v>13</v>
      </c>
      <c r="J15" s="1" t="str">
        <f>IFERROR(VLOOKUP(TRIM($D15),'Master Field Index'!$A$1:$D$9929,COLUMN('Master Field Index'!$B$1)-COLUMN('Master Field Index'!$A$1)+1,FALSE),VLOOKUP(_xlfn.CONCAT(TRIM($A15),".",TRIM($B15),".",TRIM($D15)),'DataLink Info'!$A$1:$T$9999,COLUMN('DataLink Info'!$K$1)-COLUMN('DataLink Info'!$A$1)+1,FALSE))</f>
        <v>CHARACTER</v>
      </c>
      <c r="K15" s="1">
        <f>IFERROR(VLOOKUP(TRIM($D15),'Master Field Index'!$A$1:$D$9929,COLUMN('Master Field Index'!$C$1)-COLUMN('Master Field Index'!$A$1)+1,FALSE),VLOOKUP(_xlfn.CONCAT(TRIM($A15),".",TRIM($B15),".",TRIM($D15)),'DataLink Info'!$A$1:$T$9999,COLUMN('DataLink Info'!$N$1)-COLUMN('DataLink Info'!$A$1)+1,FALSE))</f>
        <v>1</v>
      </c>
      <c r="L15" s="1">
        <f>IFERROR(VLOOKUP(TRIM($D15),'Master Field Index'!$A$1:$D$9929,COLUMN('Master Field Index'!$D$1)-COLUMN('Master Field Index'!$A$1)+1,FALSE),VLOOKUP(_xlfn.CONCAT(TRIM($A15),".",TRIM($B15),".",TRIM($D15)),'DataLink Info'!$A$1:$T$9999,COLUMN('DataLink Info'!$Q$1)-COLUMN('DataLink Info'!$A$1)+1,FALSE))</f>
        <v>0</v>
      </c>
      <c r="M15" s="1" t="str">
        <f t="shared" si="2"/>
        <v xml:space="preserve">normal_balance_ind              </v>
      </c>
      <c r="N15" s="1" t="str">
        <f t="shared" si="4"/>
        <v xml:space="preserve">CHAR(1)                         </v>
      </c>
      <c r="O15" s="4" t="str">
        <f t="shared" si="3"/>
        <v xml:space="preserve">        normal_balance_ind              CHAR(1)                         NOT NULL,</v>
      </c>
    </row>
    <row r="16" spans="1:15" hidden="1" x14ac:dyDescent="0.3">
      <c r="A16" s="76" t="s">
        <v>701</v>
      </c>
      <c r="B16" s="76" t="s">
        <v>340</v>
      </c>
      <c r="C16" s="76">
        <v>14</v>
      </c>
      <c r="D16" s="76" t="s">
        <v>1601</v>
      </c>
      <c r="E16" s="76" t="s">
        <v>19</v>
      </c>
      <c r="F16" s="76">
        <v>0</v>
      </c>
      <c r="G16" s="1">
        <v>0</v>
      </c>
      <c r="H16" s="76">
        <v>0</v>
      </c>
      <c r="I16" s="73">
        <f t="shared" si="1"/>
        <v>14</v>
      </c>
      <c r="J16" s="1" t="str">
        <f>IFERROR(VLOOKUP(TRIM($D16),'Master Field Index'!$A$1:$D$9929,COLUMN('Master Field Index'!$B$1)-COLUMN('Master Field Index'!$A$1)+1,FALSE),VLOOKUP(_xlfn.CONCAT(TRIM($A16),".",TRIM($B16),".",TRIM($D16)),'DataLink Info'!$A$1:$T$9999,COLUMN('DataLink Info'!$K$1)-COLUMN('DataLink Info'!$A$1)+1,FALSE))</f>
        <v>CHARACTER</v>
      </c>
      <c r="K16" s="1">
        <f>IFERROR(VLOOKUP(TRIM($D16),'Master Field Index'!$A$1:$D$9929,COLUMN('Master Field Index'!$C$1)-COLUMN('Master Field Index'!$A$1)+1,FALSE),VLOOKUP(_xlfn.CONCAT(TRIM($A16),".",TRIM($B16),".",TRIM($D16)),'DataLink Info'!$A$1:$T$9999,COLUMN('DataLink Info'!$N$1)-COLUMN('DataLink Info'!$A$1)+1,FALSE))</f>
        <v>12</v>
      </c>
      <c r="L16" s="1">
        <f>IFERROR(VLOOKUP(TRIM($D16),'Master Field Index'!$A$1:$D$9929,COLUMN('Master Field Index'!$D$1)-COLUMN('Master Field Index'!$A$1)+1,FALSE),VLOOKUP(_xlfn.CONCAT(TRIM($A16),".",TRIM($B16),".",TRIM($D16)),'DataLink Info'!$A$1:$T$9999,COLUMN('DataLink Info'!$Q$1)-COLUMN('DataLink Info'!$A$1)+1,FALSE))</f>
        <v>0</v>
      </c>
      <c r="M16" s="1" t="str">
        <f t="shared" si="2"/>
        <v xml:space="preserve">normal_balance                  </v>
      </c>
      <c r="N16" s="1" t="str">
        <f t="shared" si="4"/>
        <v xml:space="preserve">CHAR(12)                        </v>
      </c>
      <c r="O16" s="4" t="str">
        <f t="shared" si="3"/>
        <v xml:space="preserve">        normal_balance                  CHAR(12)                        NOT NULL,</v>
      </c>
    </row>
    <row r="17" spans="1:15" hidden="1" x14ac:dyDescent="0.3">
      <c r="A17" s="76" t="s">
        <v>701</v>
      </c>
      <c r="B17" s="76" t="s">
        <v>340</v>
      </c>
      <c r="C17" s="76">
        <v>15</v>
      </c>
      <c r="D17" s="76" t="s">
        <v>11</v>
      </c>
      <c r="E17" s="76" t="s">
        <v>21</v>
      </c>
      <c r="F17" s="76"/>
      <c r="H17" s="76">
        <v>0</v>
      </c>
      <c r="I17" s="73">
        <f t="shared" si="1"/>
        <v>15</v>
      </c>
      <c r="J17" s="1" t="str">
        <f>IFERROR(VLOOKUP(TRIM($D17),'Master Field Index'!$A$1:$D$9929,COLUMN('Master Field Index'!$B$1)-COLUMN('Master Field Index'!$A$1)+1,FALSE),VLOOKUP(_xlfn.CONCAT(TRIM($A17),".",TRIM($B17),".",TRIM($D17)),'DataLink Info'!$A$1:$T$9999,COLUMN('DataLink Info'!$K$1)-COLUMN('DataLink Info'!$A$1)+1,FALSE))</f>
        <v>TIMESTAMP</v>
      </c>
      <c r="K17" s="1">
        <f>IFERROR(VLOOKUP(TRIM($D17),'Master Field Index'!$A$1:$D$9929,COLUMN('Master Field Index'!$C$1)-COLUMN('Master Field Index'!$A$1)+1,FALSE),VLOOKUP(_xlfn.CONCAT(TRIM($A17),".",TRIM($B17),".",TRIM($D17)),'DataLink Info'!$A$1:$T$9999,COLUMN('DataLink Info'!$N$1)-COLUMN('DataLink Info'!$A$1)+1,FALSE))</f>
        <v>10</v>
      </c>
      <c r="L17" s="1">
        <f>IFERROR(VLOOKUP(TRIM($D17),'Master Field Index'!$A$1:$D$9929,COLUMN('Master Field Index'!$D$1)-COLUMN('Master Field Index'!$A$1)+1,FALSE),VLOOKUP(_xlfn.CONCAT(TRIM($A17),".",TRIM($B17),".",TRIM($D17)),'DataLink Info'!$A$1:$T$9999,COLUMN('DataLink Info'!$Q$1)-COLUMN('DataLink Info'!$A$1)+1,FALSE))</f>
        <v>6</v>
      </c>
      <c r="M17" s="1" t="str">
        <f t="shared" si="2"/>
        <v xml:space="preserve">refresh_date                    </v>
      </c>
      <c r="N17" s="1" t="str">
        <f t="shared" si="4"/>
        <v xml:space="preserve">DATETIME2                       </v>
      </c>
      <c r="O17" s="4" t="str">
        <f t="shared" si="3"/>
        <v xml:space="preserve">        refresh_date                    DATETIME2                       NOT NULL,</v>
      </c>
    </row>
    <row r="18" spans="1:15" ht="72" hidden="1" x14ac:dyDescent="0.3">
      <c r="A18" s="76" t="s">
        <v>701</v>
      </c>
      <c r="B18" s="76" t="s">
        <v>1602</v>
      </c>
      <c r="C18" s="76">
        <v>0</v>
      </c>
      <c r="D18" s="76" t="s">
        <v>1603</v>
      </c>
      <c r="E18" s="76" t="s">
        <v>19</v>
      </c>
      <c r="F18" s="1">
        <v>0</v>
      </c>
      <c r="G18" s="1">
        <v>0</v>
      </c>
      <c r="H18" s="76">
        <v>0</v>
      </c>
      <c r="I18" s="73">
        <f t="shared" si="1"/>
        <v>0</v>
      </c>
      <c r="J18" s="1" t="str">
        <f>IFERROR(VLOOKUP(TRIM($D18),'Master Field Index'!$A$1:$D$9929,COLUMN('Master Field Index'!$B$1)-COLUMN('Master Field Index'!$A$1)+1,FALSE),VLOOKUP(_xlfn.CONCAT(TRIM($A18),".",TRIM($B18),".",TRIM($D18)),'DataLink Info'!$A$1:$T$9999,COLUMN('DataLink Info'!$K$1)-COLUMN('DataLink Info'!$A$1)+1,FALSE))</f>
        <v>CHARACTER</v>
      </c>
      <c r="K18" s="1">
        <f>IFERROR(VLOOKUP(TRIM($D18),'Master Field Index'!$A$1:$D$9929,COLUMN('Master Field Index'!$C$1)-COLUMN('Master Field Index'!$A$1)+1,FALSE),VLOOKUP(_xlfn.CONCAT(TRIM($A18),".",TRIM($B18),".",TRIM($D18)),'DataLink Info'!$A$1:$T$9999,COLUMN('DataLink Info'!$N$1)-COLUMN('DataLink Info'!$A$1)+1,FALSE))</f>
        <v>6</v>
      </c>
      <c r="L18" s="1">
        <f>IFERROR(VLOOKUP(TRIM($D18),'Master Field Index'!$A$1:$D$9929,COLUMN('Master Field Index'!$D$1)-COLUMN('Master Field Index'!$A$1)+1,FALSE),VLOOKUP(_xlfn.CONCAT(TRIM($A18),".",TRIM($B18),".",TRIM($D18)),'DataLink Info'!$A$1:$T$9999,COLUMN('DataLink Info'!$Q$1)-COLUMN('DataLink Info'!$A$1)+1,FALSE))</f>
        <v>0</v>
      </c>
      <c r="M18" s="1" t="str">
        <f t="shared" si="2"/>
        <v xml:space="preserve">parent_acct                     </v>
      </c>
      <c r="N18" s="1" t="str">
        <f t="shared" si="4"/>
        <v xml:space="preserve">CHAR(6)                         </v>
      </c>
      <c r="O18" s="4" t="str">
        <f t="shared" si="3"/>
        <v xml:space="preserve">        rowguid                     UNIQUEIDENTIFIER ROWGUIDCOL    NOT NULL DEFAULT NEWSEQUENTIALID(),_x000D_        version_number              ROWVERSION_x000D_    )_x000D_END TRY_x000D_BEGIN CATCH_x000D_    EXEC dbo.PrintError_x000D_    EXEC dbo.LogError_x000D_END CATCH_x000D__x000D_PRINT '-- coa_db.acct_hierarchy'_x000D_BEGIN TRY_x000D_    CREATE TABLE coa_db.acct_hierarchy_x000D_    (_x000D_        parent_acct                     CHAR(6)                         NOT NULL,</v>
      </c>
    </row>
    <row r="19" spans="1:15" hidden="1" x14ac:dyDescent="0.3">
      <c r="A19" s="76" t="s">
        <v>701</v>
      </c>
      <c r="B19" s="76" t="s">
        <v>1602</v>
      </c>
      <c r="C19" s="76">
        <v>1</v>
      </c>
      <c r="D19" s="76" t="s">
        <v>1604</v>
      </c>
      <c r="E19" s="76" t="s">
        <v>19</v>
      </c>
      <c r="F19" s="76">
        <v>0</v>
      </c>
      <c r="G19" s="1">
        <v>0</v>
      </c>
      <c r="H19" s="76">
        <v>0</v>
      </c>
      <c r="I19" s="73">
        <f t="shared" si="1"/>
        <v>1</v>
      </c>
      <c r="J19" s="1" t="str">
        <f>IFERROR(VLOOKUP(TRIM($D19),'Master Field Index'!$A$1:$D$9929,COLUMN('Master Field Index'!$B$1)-COLUMN('Master Field Index'!$A$1)+1,FALSE),VLOOKUP(_xlfn.CONCAT(TRIM($A19),".",TRIM($B19),".",TRIM($D19)),'DataLink Info'!$A$1:$T$9999,COLUMN('DataLink Info'!$K$1)-COLUMN('DataLink Info'!$A$1)+1,FALSE))</f>
        <v>CHARACTER</v>
      </c>
      <c r="K19" s="1">
        <f>IFERROR(VLOOKUP(TRIM($D19),'Master Field Index'!$A$1:$D$9929,COLUMN('Master Field Index'!$C$1)-COLUMN('Master Field Index'!$A$1)+1,FALSE),VLOOKUP(_xlfn.CONCAT(TRIM($A19),".",TRIM($B19),".",TRIM($D19)),'DataLink Info'!$A$1:$T$9999,COLUMN('DataLink Info'!$N$1)-COLUMN('DataLink Info'!$A$1)+1,FALSE))</f>
        <v>6</v>
      </c>
      <c r="L19" s="1">
        <f>IFERROR(VLOOKUP(TRIM($D19),'Master Field Index'!$A$1:$D$9929,COLUMN('Master Field Index'!$D$1)-COLUMN('Master Field Index'!$A$1)+1,FALSE),VLOOKUP(_xlfn.CONCAT(TRIM($A19),".",TRIM($B19),".",TRIM($D19)),'DataLink Info'!$A$1:$T$9999,COLUMN('DataLink Info'!$Q$1)-COLUMN('DataLink Info'!$A$1)+1,FALSE))</f>
        <v>0</v>
      </c>
      <c r="M19" s="1" t="str">
        <f t="shared" si="2"/>
        <v xml:space="preserve">subsidiary_acct                 </v>
      </c>
      <c r="N19" s="1" t="str">
        <f t="shared" si="4"/>
        <v xml:space="preserve">CHAR(6)                         </v>
      </c>
      <c r="O19" s="4" t="str">
        <f t="shared" si="3"/>
        <v xml:space="preserve">        subsidiary_acct                 CHAR(6)                         NOT NULL,</v>
      </c>
    </row>
    <row r="20" spans="1:15" hidden="1" x14ac:dyDescent="0.3">
      <c r="A20" s="76" t="s">
        <v>701</v>
      </c>
      <c r="B20" s="76" t="s">
        <v>1602</v>
      </c>
      <c r="C20" s="76">
        <v>2</v>
      </c>
      <c r="D20" s="76" t="s">
        <v>1350</v>
      </c>
      <c r="E20" s="76" t="s">
        <v>19</v>
      </c>
      <c r="F20" s="76">
        <v>0</v>
      </c>
      <c r="G20" s="1">
        <v>0</v>
      </c>
      <c r="H20" s="76">
        <v>0</v>
      </c>
      <c r="I20" s="73">
        <f t="shared" si="1"/>
        <v>2</v>
      </c>
      <c r="J20" s="1" t="str">
        <f>IFERROR(VLOOKUP(TRIM($D20),'Master Field Index'!$A$1:$D$9929,COLUMN('Master Field Index'!$B$1)-COLUMN('Master Field Index'!$A$1)+1,FALSE),VLOOKUP(_xlfn.CONCAT(TRIM($A20),".",TRIM($B20),".",TRIM($D20)),'DataLink Info'!$A$1:$T$9999,COLUMN('DataLink Info'!$K$1)-COLUMN('DataLink Info'!$A$1)+1,FALSE))</f>
        <v>SMALLINT</v>
      </c>
      <c r="K20" s="1">
        <f>IFERROR(VLOOKUP(TRIM($D20),'Master Field Index'!$A$1:$D$9929,COLUMN('Master Field Index'!$C$1)-COLUMN('Master Field Index'!$A$1)+1,FALSE),VLOOKUP(_xlfn.CONCAT(TRIM($A20),".",TRIM($B20),".",TRIM($D20)),'DataLink Info'!$A$1:$T$9999,COLUMN('DataLink Info'!$N$1)-COLUMN('DataLink Info'!$A$1)+1,FALSE))</f>
        <v>2</v>
      </c>
      <c r="L20" s="1">
        <f>IFERROR(VLOOKUP(TRIM($D20),'Master Field Index'!$A$1:$D$9929,COLUMN('Master Field Index'!$D$1)-COLUMN('Master Field Index'!$A$1)+1,FALSE),VLOOKUP(_xlfn.CONCAT(TRIM($A20),".",TRIM($B20),".",TRIM($D20)),'DataLink Info'!$A$1:$T$9999,COLUMN('DataLink Info'!$Q$1)-COLUMN('DataLink Info'!$A$1)+1,FALSE))</f>
        <v>0</v>
      </c>
      <c r="M20" s="1" t="str">
        <f t="shared" si="2"/>
        <v xml:space="preserve">number_of_levels                </v>
      </c>
      <c r="N20" s="1" t="str">
        <f t="shared" si="4"/>
        <v xml:space="preserve">SMALLINT                        </v>
      </c>
      <c r="O20" s="4" t="str">
        <f t="shared" si="3"/>
        <v xml:space="preserve">        number_of_levels                SMALLINT                        NOT NULL,</v>
      </c>
    </row>
    <row r="21" spans="1:15" hidden="1" x14ac:dyDescent="0.3">
      <c r="A21" s="76" t="s">
        <v>701</v>
      </c>
      <c r="B21" s="76" t="s">
        <v>1602</v>
      </c>
      <c r="C21" s="76">
        <v>3</v>
      </c>
      <c r="D21" s="76" t="s">
        <v>1351</v>
      </c>
      <c r="E21" s="76" t="s">
        <v>19</v>
      </c>
      <c r="F21" s="1">
        <v>0</v>
      </c>
      <c r="G21" s="1">
        <v>0</v>
      </c>
      <c r="H21" s="76">
        <v>0</v>
      </c>
      <c r="I21" s="73">
        <f t="shared" si="1"/>
        <v>3</v>
      </c>
      <c r="J21" s="1" t="str">
        <f>IFERROR(VLOOKUP(TRIM($D21),'Master Field Index'!$A$1:$D$9929,COLUMN('Master Field Index'!$B$1)-COLUMN('Master Field Index'!$A$1)+1,FALSE),VLOOKUP(_xlfn.CONCAT(TRIM($A21),".",TRIM($B21),".",TRIM($D21)),'DataLink Info'!$A$1:$T$9999,COLUMN('DataLink Info'!$K$1)-COLUMN('DataLink Info'!$A$1)+1,FALSE))</f>
        <v>CHARACTER</v>
      </c>
      <c r="K21" s="1">
        <f>IFERROR(VLOOKUP(TRIM($D21),'Master Field Index'!$A$1:$D$9929,COLUMN('Master Field Index'!$C$1)-COLUMN('Master Field Index'!$A$1)+1,FALSE),VLOOKUP(_xlfn.CONCAT(TRIM($A21),".",TRIM($B21),".",TRIM($D21)),'DataLink Info'!$A$1:$T$9999,COLUMN('DataLink Info'!$N$1)-COLUMN('DataLink Info'!$A$1)+1,FALSE))</f>
        <v>1</v>
      </c>
      <c r="L21" s="1">
        <f>IFERROR(VLOOKUP(TRIM($D21),'Master Field Index'!$A$1:$D$9929,COLUMN('Master Field Index'!$D$1)-COLUMN('Master Field Index'!$A$1)+1,FALSE),VLOOKUP(_xlfn.CONCAT(TRIM($A21),".",TRIM($B21),".",TRIM($D21)),'DataLink Info'!$A$1:$T$9999,COLUMN('DataLink Info'!$Q$1)-COLUMN('DataLink Info'!$A$1)+1,FALSE))</f>
        <v>0</v>
      </c>
      <c r="M21" s="1" t="str">
        <f t="shared" si="2"/>
        <v xml:space="preserve">top_most_flag                   </v>
      </c>
      <c r="N21" s="1" t="str">
        <f t="shared" si="4"/>
        <v xml:space="preserve">CHAR(1)                         </v>
      </c>
      <c r="O21" s="4" t="str">
        <f t="shared" si="3"/>
        <v xml:space="preserve">        top_most_flag                   CHAR(1)                         NOT NULL,</v>
      </c>
    </row>
    <row r="22" spans="1:15" hidden="1" x14ac:dyDescent="0.3">
      <c r="A22" s="76" t="s">
        <v>701</v>
      </c>
      <c r="B22" s="76" t="s">
        <v>1602</v>
      </c>
      <c r="C22" s="76">
        <v>4</v>
      </c>
      <c r="D22" s="76" t="s">
        <v>1352</v>
      </c>
      <c r="E22" s="76" t="s">
        <v>19</v>
      </c>
      <c r="F22" s="76">
        <v>0</v>
      </c>
      <c r="G22" s="1">
        <v>0</v>
      </c>
      <c r="H22" s="76">
        <v>0</v>
      </c>
      <c r="I22" s="73">
        <f t="shared" si="1"/>
        <v>4</v>
      </c>
      <c r="J22" s="1" t="str">
        <f>IFERROR(VLOOKUP(TRIM($D22),'Master Field Index'!$A$1:$D$9929,COLUMN('Master Field Index'!$B$1)-COLUMN('Master Field Index'!$A$1)+1,FALSE),VLOOKUP(_xlfn.CONCAT(TRIM($A22),".",TRIM($B22),".",TRIM($D22)),'DataLink Info'!$A$1:$T$9999,COLUMN('DataLink Info'!$K$1)-COLUMN('DataLink Info'!$A$1)+1,FALSE))</f>
        <v>CHARACTER</v>
      </c>
      <c r="K22" s="1">
        <f>IFERROR(VLOOKUP(TRIM($D22),'Master Field Index'!$A$1:$D$9929,COLUMN('Master Field Index'!$C$1)-COLUMN('Master Field Index'!$A$1)+1,FALSE),VLOOKUP(_xlfn.CONCAT(TRIM($A22),".",TRIM($B22),".",TRIM($D22)),'DataLink Info'!$A$1:$T$9999,COLUMN('DataLink Info'!$N$1)-COLUMN('DataLink Info'!$A$1)+1,FALSE))</f>
        <v>1</v>
      </c>
      <c r="L22" s="1">
        <f>IFERROR(VLOOKUP(TRIM($D22),'Master Field Index'!$A$1:$D$9929,COLUMN('Master Field Index'!$D$1)-COLUMN('Master Field Index'!$A$1)+1,FALSE),VLOOKUP(_xlfn.CONCAT(TRIM($A22),".",TRIM($B22),".",TRIM($D22)),'DataLink Info'!$A$1:$T$9999,COLUMN('DataLink Info'!$Q$1)-COLUMN('DataLink Info'!$A$1)+1,FALSE))</f>
        <v>0</v>
      </c>
      <c r="M22" s="1" t="str">
        <f t="shared" si="2"/>
        <v xml:space="preserve">bottom_most_flag                </v>
      </c>
      <c r="N22" s="1" t="str">
        <f t="shared" si="4"/>
        <v xml:space="preserve">CHAR(1)                         </v>
      </c>
      <c r="O22" s="4" t="str">
        <f t="shared" si="3"/>
        <v xml:space="preserve">        bottom_most_flag                CHAR(1)                         NOT NULL,</v>
      </c>
    </row>
    <row r="23" spans="1:15" ht="72" hidden="1" x14ac:dyDescent="0.3">
      <c r="A23" s="76" t="s">
        <v>701</v>
      </c>
      <c r="B23" s="76" t="s">
        <v>1013</v>
      </c>
      <c r="C23" s="33">
        <v>0</v>
      </c>
      <c r="D23" s="34" t="s">
        <v>678</v>
      </c>
      <c r="E23" s="34" t="s">
        <v>30</v>
      </c>
      <c r="F23" s="33">
        <v>2</v>
      </c>
      <c r="G23" s="35"/>
      <c r="H23" s="33">
        <v>0</v>
      </c>
      <c r="I23" s="73">
        <f t="shared" si="1"/>
        <v>0</v>
      </c>
      <c r="J23" s="1" t="str">
        <f>IFERROR(VLOOKUP(TRIM($D23),'Master Field Index'!$A$1:$D$9929,COLUMN('Master Field Index'!$B$1)-COLUMN('Master Field Index'!$A$1)+1,FALSE),VLOOKUP(_xlfn.CONCAT(TRIM($A23),".",TRIM($B23),".",TRIM($D23)),'DataLink Info'!$A$1:$T$9999,COLUMN('DataLink Info'!$K$1)-COLUMN('DataLink Info'!$A$1)+1,FALSE))</f>
        <v>CHARACTER</v>
      </c>
      <c r="K23" s="1">
        <f>IFERROR(VLOOKUP(TRIM($D23),'Master Field Index'!$A$1:$D$9929,COLUMN('Master Field Index'!$C$1)-COLUMN('Master Field Index'!$A$1)+1,FALSE),VLOOKUP(_xlfn.CONCAT(TRIM($A23),".",TRIM($B23),".",TRIM($D23)),'DataLink Info'!$A$1:$T$9999,COLUMN('DataLink Info'!$N$1)-COLUMN('DataLink Info'!$A$1)+1,FALSE))</f>
        <v>2</v>
      </c>
      <c r="L23" s="1">
        <f>IFERROR(VLOOKUP(TRIM($D23),'Master Field Index'!$A$1:$D$9929,COLUMN('Master Field Index'!$D$1)-COLUMN('Master Field Index'!$A$1)+1,FALSE),VLOOKUP(_xlfn.CONCAT(TRIM($A23),".",TRIM($B23),".",TRIM($D23)),'DataLink Info'!$A$1:$T$9999,COLUMN('DataLink Info'!$Q$1)-COLUMN('DataLink Info'!$A$1)+1,FALSE))</f>
        <v>0</v>
      </c>
      <c r="M23" s="1" t="str">
        <f t="shared" si="2"/>
        <v xml:space="preserve">unvrs_code                      </v>
      </c>
      <c r="N23" s="1" t="str">
        <f t="shared" si="4"/>
        <v xml:space="preserve">CHAR(2)                         </v>
      </c>
      <c r="O23" s="4" t="str">
        <f t="shared" si="3"/>
        <v xml:space="preserve">        rowguid                     UNIQUEIDENTIFIER ROWGUIDCOL    NOT NULL DEFAULT NEWSEQUENTIALID(),_x000D_        version_number              ROWVERSION_x000D_    )_x000D_END TRY_x000D_BEGIN CATCH_x000D_    EXEC dbo.PrintError_x000D_    EXEC dbo.LogError_x000D_END CATCH_x000D__x000D_PRINT '-- coa_db.acct_table'_x000D_BEGIN TRY_x000D_    CREATE TABLE coa_db.acct_table_x000D_    (_x000D_        unvrs_code                      CHAR(2)                         NOT NULL,</v>
      </c>
    </row>
    <row r="24" spans="1:15" hidden="1" x14ac:dyDescent="0.3">
      <c r="A24" s="76" t="s">
        <v>701</v>
      </c>
      <c r="B24" s="76" t="s">
        <v>1013</v>
      </c>
      <c r="C24" s="33">
        <v>1</v>
      </c>
      <c r="D24" s="34" t="s">
        <v>679</v>
      </c>
      <c r="E24" s="34" t="s">
        <v>19</v>
      </c>
      <c r="F24" s="33">
        <v>0</v>
      </c>
      <c r="G24" s="96">
        <v>0</v>
      </c>
      <c r="H24" s="33">
        <v>0</v>
      </c>
      <c r="I24" s="73">
        <f t="shared" si="1"/>
        <v>1</v>
      </c>
      <c r="J24" s="1" t="str">
        <f>IFERROR(VLOOKUP(TRIM($D24),'Master Field Index'!$A$1:$D$9929,COLUMN('Master Field Index'!$B$1)-COLUMN('Master Field Index'!$A$1)+1,FALSE),VLOOKUP(_xlfn.CONCAT(TRIM($A24),".",TRIM($B24),".",TRIM($D24)),'DataLink Info'!$A$1:$T$9999,COLUMN('DataLink Info'!$K$1)-COLUMN('DataLink Info'!$A$1)+1,FALSE))</f>
        <v>CHARACTER</v>
      </c>
      <c r="K24" s="1">
        <f>IFERROR(VLOOKUP(TRIM($D24),'Master Field Index'!$A$1:$D$9929,COLUMN('Master Field Index'!$C$1)-COLUMN('Master Field Index'!$A$1)+1,FALSE),VLOOKUP(_xlfn.CONCAT(TRIM($A24),".",TRIM($B24),".",TRIM($D24)),'DataLink Info'!$A$1:$T$9999,COLUMN('DataLink Info'!$N$1)-COLUMN('DataLink Info'!$A$1)+1,FALSE))</f>
        <v>1</v>
      </c>
      <c r="L24" s="1">
        <f>IFERROR(VLOOKUP(TRIM($D24),'Master Field Index'!$A$1:$D$9929,COLUMN('Master Field Index'!$D$1)-COLUMN('Master Field Index'!$A$1)+1,FALSE),VLOOKUP(_xlfn.CONCAT(TRIM($A24),".",TRIM($B24),".",TRIM($D24)),'DataLink Info'!$A$1:$T$9999,COLUMN('DataLink Info'!$Q$1)-COLUMN('DataLink Info'!$A$1)+1,FALSE))</f>
        <v>0</v>
      </c>
      <c r="M24" s="1" t="str">
        <f t="shared" si="2"/>
        <v xml:space="preserve">coa_code                        </v>
      </c>
      <c r="N24" s="1" t="str">
        <f t="shared" si="4"/>
        <v xml:space="preserve">CHAR(1)                         </v>
      </c>
      <c r="O24" s="4" t="str">
        <f t="shared" si="3"/>
        <v xml:space="preserve">        coa_code                        CHAR(1)                         NOT NULL,</v>
      </c>
    </row>
    <row r="25" spans="1:15" hidden="1" x14ac:dyDescent="0.3">
      <c r="A25" s="76" t="s">
        <v>701</v>
      </c>
      <c r="B25" s="76" t="s">
        <v>1013</v>
      </c>
      <c r="C25" s="33">
        <v>2</v>
      </c>
      <c r="D25" s="34" t="s">
        <v>695</v>
      </c>
      <c r="E25" s="34" t="s">
        <v>19</v>
      </c>
      <c r="F25" s="33">
        <v>0</v>
      </c>
      <c r="G25" s="96">
        <v>0</v>
      </c>
      <c r="H25" s="33">
        <v>0</v>
      </c>
      <c r="I25" s="73">
        <f t="shared" si="1"/>
        <v>2</v>
      </c>
      <c r="J25" s="1" t="str">
        <f>IFERROR(VLOOKUP(TRIM($D25),'Master Field Index'!$A$1:$D$9929,COLUMN('Master Field Index'!$B$1)-COLUMN('Master Field Index'!$A$1)+1,FALSE),VLOOKUP(_xlfn.CONCAT(TRIM($A25),".",TRIM($B25),".",TRIM($D25)),'DataLink Info'!$A$1:$T$9999,COLUMN('DataLink Info'!$K$1)-COLUMN('DataLink Info'!$A$1)+1,FALSE))</f>
        <v>CHARACTER</v>
      </c>
      <c r="K25" s="1">
        <f>IFERROR(VLOOKUP(TRIM($D25),'Master Field Index'!$A$1:$D$9929,COLUMN('Master Field Index'!$C$1)-COLUMN('Master Field Index'!$A$1)+1,FALSE),VLOOKUP(_xlfn.CONCAT(TRIM($A25),".",TRIM($B25),".",TRIM($D25)),'DataLink Info'!$A$1:$T$9999,COLUMN('DataLink Info'!$N$1)-COLUMN('DataLink Info'!$A$1)+1,FALSE))</f>
        <v>6</v>
      </c>
      <c r="L25" s="1">
        <f>IFERROR(VLOOKUP(TRIM($D25),'Master Field Index'!$A$1:$D$9929,COLUMN('Master Field Index'!$D$1)-COLUMN('Master Field Index'!$A$1)+1,FALSE),VLOOKUP(_xlfn.CONCAT(TRIM($A25),".",TRIM($B25),".",TRIM($D25)),'DataLink Info'!$A$1:$T$9999,COLUMN('DataLink Info'!$Q$1)-COLUMN('DataLink Info'!$A$1)+1,FALSE))</f>
        <v>0</v>
      </c>
      <c r="M25" s="1" t="str">
        <f t="shared" si="2"/>
        <v xml:space="preserve">acct_code                       </v>
      </c>
      <c r="N25" s="1" t="str">
        <f t="shared" si="4"/>
        <v xml:space="preserve">CHAR(6)                         </v>
      </c>
      <c r="O25" s="4" t="str">
        <f t="shared" si="3"/>
        <v xml:space="preserve">        acct_code                       CHAR(6)                         NOT NULL,</v>
      </c>
    </row>
    <row r="26" spans="1:15" hidden="1" x14ac:dyDescent="0.3">
      <c r="A26" s="76" t="s">
        <v>701</v>
      </c>
      <c r="B26" s="76" t="s">
        <v>1013</v>
      </c>
      <c r="C26" s="33">
        <v>3</v>
      </c>
      <c r="D26" s="34" t="s">
        <v>681</v>
      </c>
      <c r="E26" s="34" t="s">
        <v>21</v>
      </c>
      <c r="F26" s="33">
        <v>4</v>
      </c>
      <c r="G26" s="96">
        <v>0</v>
      </c>
      <c r="H26" s="33">
        <v>1</v>
      </c>
      <c r="I26" s="73">
        <f t="shared" si="1"/>
        <v>3</v>
      </c>
      <c r="J26" s="1" t="str">
        <f>IFERROR(VLOOKUP(TRIM($D26),'Master Field Index'!$A$1:$D$9929,COLUMN('Master Field Index'!$B$1)-COLUMN('Master Field Index'!$A$1)+1,FALSE),VLOOKUP(_xlfn.CONCAT(TRIM($A26),".",TRIM($B26),".",TRIM($D26)),'DataLink Info'!$A$1:$T$9999,COLUMN('DataLink Info'!$K$1)-COLUMN('DataLink Info'!$A$1)+1,FALSE))</f>
        <v>TIMESTAMP</v>
      </c>
      <c r="K26" s="1">
        <f>IFERROR(VLOOKUP(TRIM($D26),'Master Field Index'!$A$1:$D$9929,COLUMN('Master Field Index'!$C$1)-COLUMN('Master Field Index'!$A$1)+1,FALSE),VLOOKUP(_xlfn.CONCAT(TRIM($A26),".",TRIM($B26),".",TRIM($D26)),'DataLink Info'!$A$1:$T$9999,COLUMN('DataLink Info'!$N$1)-COLUMN('DataLink Info'!$A$1)+1,FALSE))</f>
        <v>10</v>
      </c>
      <c r="L26" s="1">
        <f>IFERROR(VLOOKUP(TRIM($D26),'Master Field Index'!$A$1:$D$9929,COLUMN('Master Field Index'!$D$1)-COLUMN('Master Field Index'!$A$1)+1,FALSE),VLOOKUP(_xlfn.CONCAT(TRIM($A26),".",TRIM($B26),".",TRIM($D26)),'DataLink Info'!$A$1:$T$9999,COLUMN('DataLink Info'!$Q$1)-COLUMN('DataLink Info'!$A$1)+1,FALSE))</f>
        <v>6</v>
      </c>
      <c r="M26" s="1" t="str">
        <f t="shared" si="2"/>
        <v xml:space="preserve">[start_date]                    </v>
      </c>
      <c r="N26" s="1" t="str">
        <f t="shared" si="4"/>
        <v xml:space="preserve">DATETIME2                       </v>
      </c>
      <c r="O26" s="4" t="str">
        <f t="shared" si="3"/>
        <v xml:space="preserve">        [start_date]                    DATETIME2                           NULL,</v>
      </c>
    </row>
    <row r="27" spans="1:15" hidden="1" x14ac:dyDescent="0.3">
      <c r="A27" s="76" t="s">
        <v>701</v>
      </c>
      <c r="B27" s="76" t="s">
        <v>1013</v>
      </c>
      <c r="C27" s="33">
        <v>4</v>
      </c>
      <c r="D27" s="34" t="s">
        <v>682</v>
      </c>
      <c r="E27" s="34" t="s">
        <v>21</v>
      </c>
      <c r="F27" s="33">
        <v>4</v>
      </c>
      <c r="G27" s="96">
        <v>0</v>
      </c>
      <c r="H27" s="33">
        <v>1</v>
      </c>
      <c r="I27" s="73">
        <f t="shared" si="1"/>
        <v>4</v>
      </c>
      <c r="J27" s="1" t="str">
        <f>IFERROR(VLOOKUP(TRIM($D27),'Master Field Index'!$A$1:$D$9929,COLUMN('Master Field Index'!$B$1)-COLUMN('Master Field Index'!$A$1)+1,FALSE),VLOOKUP(_xlfn.CONCAT(TRIM($A27),".",TRIM($B27),".",TRIM($D27)),'DataLink Info'!$A$1:$T$9999,COLUMN('DataLink Info'!$K$1)-COLUMN('DataLink Info'!$A$1)+1,FALSE))</f>
        <v>DATE</v>
      </c>
      <c r="K27" s="1">
        <f>IFERROR(VLOOKUP(TRIM($D27),'Master Field Index'!$A$1:$D$9929,COLUMN('Master Field Index'!$C$1)-COLUMN('Master Field Index'!$A$1)+1,FALSE),VLOOKUP(_xlfn.CONCAT(TRIM($A27),".",TRIM($B27),".",TRIM($D27)),'DataLink Info'!$A$1:$T$9999,COLUMN('DataLink Info'!$N$1)-COLUMN('DataLink Info'!$A$1)+1,FALSE))</f>
        <v>4</v>
      </c>
      <c r="L27" s="1">
        <f>IFERROR(VLOOKUP(TRIM($D27),'Master Field Index'!$A$1:$D$9929,COLUMN('Master Field Index'!$D$1)-COLUMN('Master Field Index'!$A$1)+1,FALSE),VLOOKUP(_xlfn.CONCAT(TRIM($A27),".",TRIM($B27),".",TRIM($D27)),'DataLink Info'!$A$1:$T$9999,COLUMN('DataLink Info'!$Q$1)-COLUMN('DataLink Info'!$A$1)+1,FALSE))</f>
        <v>0</v>
      </c>
      <c r="M27" s="1" t="str">
        <f t="shared" si="2"/>
        <v xml:space="preserve">end_date                        </v>
      </c>
      <c r="N27" s="1" t="str">
        <f t="shared" si="4"/>
        <v xml:space="preserve">DATE                            </v>
      </c>
      <c r="O27" s="4" t="str">
        <f t="shared" si="3"/>
        <v xml:space="preserve">        end_date                        DATE                                NULL,</v>
      </c>
    </row>
    <row r="28" spans="1:15" hidden="1" x14ac:dyDescent="0.3">
      <c r="A28" s="76" t="s">
        <v>701</v>
      </c>
      <c r="B28" s="76" t="s">
        <v>1013</v>
      </c>
      <c r="C28" s="33">
        <v>5</v>
      </c>
      <c r="D28" s="34" t="s">
        <v>683</v>
      </c>
      <c r="E28" s="34" t="s">
        <v>19</v>
      </c>
      <c r="F28" s="33">
        <v>0</v>
      </c>
      <c r="G28" s="33">
        <v>0</v>
      </c>
      <c r="H28" s="33">
        <v>0</v>
      </c>
      <c r="I28" s="73">
        <f t="shared" si="1"/>
        <v>5</v>
      </c>
      <c r="J28" s="1" t="str">
        <f>IFERROR(VLOOKUP(TRIM($D28),'Master Field Index'!$A$1:$D$9929,COLUMN('Master Field Index'!$B$1)-COLUMN('Master Field Index'!$A$1)+1,FALSE),VLOOKUP(_xlfn.CONCAT(TRIM($A28),".",TRIM($B28),".",TRIM($D28)),'DataLink Info'!$A$1:$T$9999,COLUMN('DataLink Info'!$K$1)-COLUMN('DataLink Info'!$A$1)+1,FALSE))</f>
        <v>DATE</v>
      </c>
      <c r="K28" s="1">
        <f>IFERROR(VLOOKUP(TRIM($D28),'Master Field Index'!$A$1:$D$9929,COLUMN('Master Field Index'!$C$1)-COLUMN('Master Field Index'!$A$1)+1,FALSE),VLOOKUP(_xlfn.CONCAT(TRIM($A28),".",TRIM($B28),".",TRIM($D28)),'DataLink Info'!$A$1:$T$9999,COLUMN('DataLink Info'!$N$1)-COLUMN('DataLink Info'!$A$1)+1,FALSE))</f>
        <v>4</v>
      </c>
      <c r="L28" s="1">
        <f>IFERROR(VLOOKUP(TRIM($D28),'Master Field Index'!$A$1:$D$9929,COLUMN('Master Field Index'!$D$1)-COLUMN('Master Field Index'!$A$1)+1,FALSE),VLOOKUP(_xlfn.CONCAT(TRIM($A28),".",TRIM($B28),".",TRIM($D28)),'DataLink Info'!$A$1:$T$9999,COLUMN('DataLink Info'!$Q$1)-COLUMN('DataLink Info'!$A$1)+1,FALSE))</f>
        <v>0</v>
      </c>
      <c r="M28" s="1" t="str">
        <f t="shared" si="2"/>
        <v xml:space="preserve">last_actvy_date                 </v>
      </c>
      <c r="N28" s="1" t="str">
        <f t="shared" si="4"/>
        <v xml:space="preserve">DATE                            </v>
      </c>
      <c r="O28" s="4" t="str">
        <f t="shared" si="3"/>
        <v xml:space="preserve">        last_actvy_date                 DATE                            NOT NULL,</v>
      </c>
    </row>
    <row r="29" spans="1:15" hidden="1" x14ac:dyDescent="0.3">
      <c r="A29" s="76" t="s">
        <v>701</v>
      </c>
      <c r="B29" s="76" t="s">
        <v>1013</v>
      </c>
      <c r="C29" s="33">
        <v>6</v>
      </c>
      <c r="D29" s="34" t="s">
        <v>684</v>
      </c>
      <c r="E29" s="34" t="s">
        <v>19</v>
      </c>
      <c r="F29" s="33">
        <v>0</v>
      </c>
      <c r="G29" s="96">
        <v>0</v>
      </c>
      <c r="H29" s="33">
        <v>0</v>
      </c>
      <c r="I29" s="73">
        <f t="shared" si="1"/>
        <v>6</v>
      </c>
      <c r="J29" s="1" t="str">
        <f>IFERROR(VLOOKUP(TRIM($D29),'Master Field Index'!$A$1:$D$9929,COLUMN('Master Field Index'!$B$1)-COLUMN('Master Field Index'!$A$1)+1,FALSE),VLOOKUP(_xlfn.CONCAT(TRIM($A29),".",TRIM($B29),".",TRIM($D29)),'DataLink Info'!$A$1:$T$9999,COLUMN('DataLink Info'!$K$1)-COLUMN('DataLink Info'!$A$1)+1,FALSE))</f>
        <v>CHARACTER</v>
      </c>
      <c r="K29" s="1">
        <f>IFERROR(VLOOKUP(TRIM($D29),'Master Field Index'!$A$1:$D$9929,COLUMN('Master Field Index'!$C$1)-COLUMN('Master Field Index'!$A$1)+1,FALSE),VLOOKUP(_xlfn.CONCAT(TRIM($A29),".",TRIM($B29),".",TRIM($D29)),'DataLink Info'!$A$1:$T$9999,COLUMN('DataLink Info'!$N$1)-COLUMN('DataLink Info'!$A$1)+1,FALSE))</f>
        <v>1</v>
      </c>
      <c r="L29" s="1">
        <f>IFERROR(VLOOKUP(TRIM($D29),'Master Field Index'!$A$1:$D$9929,COLUMN('Master Field Index'!$D$1)-COLUMN('Master Field Index'!$A$1)+1,FALSE),VLOOKUP(_xlfn.CONCAT(TRIM($A29),".",TRIM($B29),".",TRIM($D29)),'DataLink Info'!$A$1:$T$9999,COLUMN('DataLink Info'!$Q$1)-COLUMN('DataLink Info'!$A$1)+1,FALSE))</f>
        <v>0</v>
      </c>
      <c r="M29" s="1" t="str">
        <f t="shared" si="2"/>
        <v xml:space="preserve">[status]                        </v>
      </c>
      <c r="N29" s="1" t="str">
        <f t="shared" si="4"/>
        <v xml:space="preserve">CHAR(1)                         </v>
      </c>
      <c r="O29" s="4" t="str">
        <f t="shared" si="3"/>
        <v xml:space="preserve">        [status]                        CHAR(1)                         NOT NULL,</v>
      </c>
    </row>
    <row r="30" spans="1:15" hidden="1" x14ac:dyDescent="0.3">
      <c r="A30" s="76" t="s">
        <v>701</v>
      </c>
      <c r="B30" s="76" t="s">
        <v>1013</v>
      </c>
      <c r="C30" s="33">
        <v>7</v>
      </c>
      <c r="D30" s="34" t="s">
        <v>685</v>
      </c>
      <c r="E30" s="34" t="s">
        <v>19</v>
      </c>
      <c r="F30" s="96">
        <v>0</v>
      </c>
      <c r="G30" s="96">
        <v>0</v>
      </c>
      <c r="H30" s="33">
        <v>0</v>
      </c>
      <c r="I30" s="73">
        <f t="shared" si="1"/>
        <v>7</v>
      </c>
      <c r="J30" s="1" t="str">
        <f>IFERROR(VLOOKUP(TRIM($D30),'Master Field Index'!$A$1:$D$9929,COLUMN('Master Field Index'!$B$1)-COLUMN('Master Field Index'!$A$1)+1,FALSE),VLOOKUP(_xlfn.CONCAT(TRIM($A30),".",TRIM($B30),".",TRIM($D30)),'DataLink Info'!$A$1:$T$9999,COLUMN('DataLink Info'!$K$1)-COLUMN('DataLink Info'!$A$1)+1,FALSE))</f>
        <v>VARCHAR</v>
      </c>
      <c r="K30" s="1">
        <f>IFERROR(VLOOKUP(TRIM($D30),'Master Field Index'!$A$1:$D$9929,COLUMN('Master Field Index'!$C$1)-COLUMN('Master Field Index'!$A$1)+1,FALSE),VLOOKUP(_xlfn.CONCAT(TRIM($A30),".",TRIM($B30),".",TRIM($D30)),'DataLink Info'!$A$1:$T$9999,COLUMN('DataLink Info'!$N$1)-COLUMN('DataLink Info'!$A$1)+1,FALSE))</f>
        <v>8</v>
      </c>
      <c r="L30" s="1">
        <f>IFERROR(VLOOKUP(TRIM($D30),'Master Field Index'!$A$1:$D$9929,COLUMN('Master Field Index'!$D$1)-COLUMN('Master Field Index'!$A$1)+1,FALSE),VLOOKUP(_xlfn.CONCAT(TRIM($A30),".",TRIM($B30),".",TRIM($D30)),'DataLink Info'!$A$1:$T$9999,COLUMN('DataLink Info'!$Q$1)-COLUMN('DataLink Info'!$A$1)+1,FALSE))</f>
        <v>0</v>
      </c>
      <c r="M30" s="1" t="str">
        <f t="shared" si="2"/>
        <v xml:space="preserve">user_code                       </v>
      </c>
      <c r="N30" s="1" t="str">
        <f t="shared" si="4"/>
        <v xml:space="preserve">VARCHAR(8)                      </v>
      </c>
      <c r="O30" s="4" t="str">
        <f t="shared" si="3"/>
        <v xml:space="preserve">        user_code                       VARCHAR(8)                      NOT NULL,</v>
      </c>
    </row>
    <row r="31" spans="1:15" hidden="1" x14ac:dyDescent="0.3">
      <c r="A31" s="76" t="s">
        <v>701</v>
      </c>
      <c r="B31" s="76" t="s">
        <v>1013</v>
      </c>
      <c r="C31" s="33">
        <v>8</v>
      </c>
      <c r="D31" s="34" t="s">
        <v>1004</v>
      </c>
      <c r="E31" s="34" t="s">
        <v>19</v>
      </c>
      <c r="F31" s="96">
        <v>0</v>
      </c>
      <c r="G31" s="96">
        <v>0</v>
      </c>
      <c r="H31" s="33">
        <v>0</v>
      </c>
      <c r="I31" s="73">
        <f t="shared" si="1"/>
        <v>8</v>
      </c>
      <c r="J31" s="1" t="str">
        <f>IFERROR(VLOOKUP(TRIM($D31),'Master Field Index'!$A$1:$D$9929,COLUMN('Master Field Index'!$B$1)-COLUMN('Master Field Index'!$A$1)+1,FALSE),VLOOKUP(_xlfn.CONCAT(TRIM($A31),".",TRIM($B31),".",TRIM($D31)),'DataLink Info'!$A$1:$T$9999,COLUMN('DataLink Info'!$K$1)-COLUMN('DataLink Info'!$A$1)+1,FALSE))</f>
        <v>VARCHAR</v>
      </c>
      <c r="K31" s="1">
        <f>IFERROR(VLOOKUP(TRIM($D31),'Master Field Index'!$A$1:$D$9929,COLUMN('Master Field Index'!$C$1)-COLUMN('Master Field Index'!$A$1)+1,FALSE),VLOOKUP(_xlfn.CONCAT(TRIM($A31),".",TRIM($B31),".",TRIM($D31)),'DataLink Info'!$A$1:$T$9999,COLUMN('DataLink Info'!$N$1)-COLUMN('DataLink Info'!$A$1)+1,FALSE))</f>
        <v>35</v>
      </c>
      <c r="L31" s="1">
        <f>IFERROR(VLOOKUP(TRIM($D31),'Master Field Index'!$A$1:$D$9929,COLUMN('Master Field Index'!$D$1)-COLUMN('Master Field Index'!$A$1)+1,FALSE),VLOOKUP(_xlfn.CONCAT(TRIM($A31),".",TRIM($B31),".",TRIM($D31)),'DataLink Info'!$A$1:$T$9999,COLUMN('DataLink Info'!$Q$1)-COLUMN('DataLink Info'!$A$1)+1,FALSE))</f>
        <v>0</v>
      </c>
      <c r="M31" s="1" t="str">
        <f t="shared" si="2"/>
        <v xml:space="preserve">acct_code_title                 </v>
      </c>
      <c r="N31" s="1" t="str">
        <f t="shared" si="4"/>
        <v xml:space="preserve">VARCHAR(35)                     </v>
      </c>
      <c r="O31" s="4" t="str">
        <f t="shared" si="3"/>
        <v xml:space="preserve">        acct_code_title                 VARCHAR(35)                     NOT NULL,</v>
      </c>
    </row>
    <row r="32" spans="1:15" hidden="1" x14ac:dyDescent="0.3">
      <c r="A32" s="76" t="s">
        <v>701</v>
      </c>
      <c r="B32" s="76" t="s">
        <v>1013</v>
      </c>
      <c r="C32" s="33">
        <v>9</v>
      </c>
      <c r="D32" s="34" t="s">
        <v>1005</v>
      </c>
      <c r="E32" s="34" t="s">
        <v>19</v>
      </c>
      <c r="F32" s="96">
        <v>0</v>
      </c>
      <c r="G32" s="96">
        <v>0</v>
      </c>
      <c r="H32" s="33">
        <v>0</v>
      </c>
      <c r="I32" s="73">
        <f t="shared" si="1"/>
        <v>9</v>
      </c>
      <c r="J32" s="1" t="str">
        <f>IFERROR(VLOOKUP(TRIM($D32),'Master Field Index'!$A$1:$D$9929,COLUMN('Master Field Index'!$B$1)-COLUMN('Master Field Index'!$A$1)+1,FALSE),VLOOKUP(_xlfn.CONCAT(TRIM($A32),".",TRIM($B32),".",TRIM($D32)),'DataLink Info'!$A$1:$T$9999,COLUMN('DataLink Info'!$K$1)-COLUMN('DataLink Info'!$A$1)+1,FALSE))</f>
        <v>CHARACTER</v>
      </c>
      <c r="K32" s="1">
        <f>IFERROR(VLOOKUP(TRIM($D32),'Master Field Index'!$A$1:$D$9929,COLUMN('Master Field Index'!$C$1)-COLUMN('Master Field Index'!$A$1)+1,FALSE),VLOOKUP(_xlfn.CONCAT(TRIM($A32),".",TRIM($B32),".",TRIM($D32)),'DataLink Info'!$A$1:$T$9999,COLUMN('DataLink Info'!$N$1)-COLUMN('DataLink Info'!$A$1)+1,FALSE))</f>
        <v>6</v>
      </c>
      <c r="L32" s="1">
        <f>IFERROR(VLOOKUP(TRIM($D32),'Master Field Index'!$A$1:$D$9929,COLUMN('Master Field Index'!$D$1)-COLUMN('Master Field Index'!$A$1)+1,FALSE),VLOOKUP(_xlfn.CONCAT(TRIM($A32),".",TRIM($B32),".",TRIM($D32)),'DataLink Info'!$A$1:$T$9999,COLUMN('DataLink Info'!$Q$1)-COLUMN('DataLink Info'!$A$1)+1,FALSE))</f>
        <v>0</v>
      </c>
      <c r="M32" s="1" t="str">
        <f t="shared" si="2"/>
        <v xml:space="preserve">pred_acct_code                  </v>
      </c>
      <c r="N32" s="1" t="str">
        <f t="shared" si="4"/>
        <v xml:space="preserve">CHAR(6)                         </v>
      </c>
      <c r="O32" s="4" t="str">
        <f t="shared" si="3"/>
        <v xml:space="preserve">        pred_acct_code                  CHAR(6)                         NOT NULL,</v>
      </c>
    </row>
    <row r="33" spans="1:15" hidden="1" x14ac:dyDescent="0.3">
      <c r="A33" s="76" t="s">
        <v>701</v>
      </c>
      <c r="B33" s="76" t="s">
        <v>1013</v>
      </c>
      <c r="C33" s="33">
        <v>10</v>
      </c>
      <c r="D33" s="34" t="s">
        <v>744</v>
      </c>
      <c r="E33" s="34" t="s">
        <v>19</v>
      </c>
      <c r="F33" s="33">
        <v>0</v>
      </c>
      <c r="G33" s="96">
        <v>0</v>
      </c>
      <c r="H33" s="33">
        <v>0</v>
      </c>
      <c r="I33" s="73">
        <f t="shared" si="1"/>
        <v>10</v>
      </c>
      <c r="J33" s="1" t="str">
        <f>IFERROR(VLOOKUP(TRIM($D33),'Master Field Index'!$A$1:$D$9929,COLUMN('Master Field Index'!$B$1)-COLUMN('Master Field Index'!$A$1)+1,FALSE),VLOOKUP(_xlfn.CONCAT(TRIM($A33),".",TRIM($B33),".",TRIM($D33)),'DataLink Info'!$A$1:$T$9999,COLUMN('DataLink Info'!$K$1)-COLUMN('DataLink Info'!$A$1)+1,FALSE))</f>
        <v>CHARACTER</v>
      </c>
      <c r="K33" s="1">
        <f>IFERROR(VLOOKUP(TRIM($D33),'Master Field Index'!$A$1:$D$9929,COLUMN('Master Field Index'!$C$1)-COLUMN('Master Field Index'!$A$1)+1,FALSE),VLOOKUP(_xlfn.CONCAT(TRIM($A33),".",TRIM($B33),".",TRIM($D33)),'DataLink Info'!$A$1:$T$9999,COLUMN('DataLink Info'!$N$1)-COLUMN('DataLink Info'!$A$1)+1,FALSE))</f>
        <v>1</v>
      </c>
      <c r="L33" s="1">
        <f>IFERROR(VLOOKUP(TRIM($D33),'Master Field Index'!$A$1:$D$9929,COLUMN('Master Field Index'!$D$1)-COLUMN('Master Field Index'!$A$1)+1,FALSE),VLOOKUP(_xlfn.CONCAT(TRIM($A33),".",TRIM($B33),".",TRIM($D33)),'DataLink Info'!$A$1:$T$9999,COLUMN('DataLink Info'!$Q$1)-COLUMN('DataLink Info'!$A$1)+1,FALSE))</f>
        <v>0</v>
      </c>
      <c r="M33" s="1" t="str">
        <f t="shared" si="2"/>
        <v xml:space="preserve">data_entry_ind                  </v>
      </c>
      <c r="N33" s="1" t="str">
        <f t="shared" si="4"/>
        <v xml:space="preserve">CHAR(1)                         </v>
      </c>
      <c r="O33" s="4" t="str">
        <f t="shared" si="3"/>
        <v xml:space="preserve">        data_entry_ind                  CHAR(1)                         NOT NULL,</v>
      </c>
    </row>
    <row r="34" spans="1:15" hidden="1" x14ac:dyDescent="0.3">
      <c r="A34" s="76" t="s">
        <v>701</v>
      </c>
      <c r="B34" s="76" t="s">
        <v>1013</v>
      </c>
      <c r="C34" s="33">
        <v>11</v>
      </c>
      <c r="D34" s="34" t="s">
        <v>762</v>
      </c>
      <c r="E34" s="34" t="s">
        <v>19</v>
      </c>
      <c r="F34" s="33">
        <v>0</v>
      </c>
      <c r="G34" s="96">
        <v>0</v>
      </c>
      <c r="H34" s="33">
        <v>0</v>
      </c>
      <c r="I34" s="73">
        <f t="shared" si="1"/>
        <v>11</v>
      </c>
      <c r="J34" s="1" t="str">
        <f>IFERROR(VLOOKUP(TRIM($D34),'Master Field Index'!$A$1:$D$9929,COLUMN('Master Field Index'!$B$1)-COLUMN('Master Field Index'!$A$1)+1,FALSE),VLOOKUP(_xlfn.CONCAT(TRIM($A34),".",TRIM($B34),".",TRIM($D34)),'DataLink Info'!$A$1:$T$9999,COLUMN('DataLink Info'!$K$1)-COLUMN('DataLink Info'!$A$1)+1,FALSE))</f>
        <v>CHARACTER</v>
      </c>
      <c r="K34" s="1">
        <f>IFERROR(VLOOKUP(TRIM($D34),'Master Field Index'!$A$1:$D$9929,COLUMN('Master Field Index'!$C$1)-COLUMN('Master Field Index'!$A$1)+1,FALSE),VLOOKUP(_xlfn.CONCAT(TRIM($A34),".",TRIM($B34),".",TRIM($D34)),'DataLink Info'!$A$1:$T$9999,COLUMN('DataLink Info'!$N$1)-COLUMN('DataLink Info'!$A$1)+1,FALSE))</f>
        <v>6</v>
      </c>
      <c r="L34" s="1">
        <f>IFERROR(VLOOKUP(TRIM($D34),'Master Field Index'!$A$1:$D$9929,COLUMN('Master Field Index'!$D$1)-COLUMN('Master Field Index'!$A$1)+1,FALSE),VLOOKUP(_xlfn.CONCAT(TRIM($A34),".",TRIM($B34),".",TRIM($D34)),'DataLink Info'!$A$1:$T$9999,COLUMN('DataLink Info'!$Q$1)-COLUMN('DataLink Info'!$A$1)+1,FALSE))</f>
        <v>0</v>
      </c>
      <c r="M34" s="1" t="str">
        <f t="shared" si="2"/>
        <v xml:space="preserve">asset_acct                      </v>
      </c>
      <c r="N34" s="1" t="str">
        <f t="shared" si="4"/>
        <v xml:space="preserve">CHAR(6)                         </v>
      </c>
      <c r="O34" s="4" t="str">
        <f t="shared" si="3"/>
        <v xml:space="preserve">        asset_acct                      CHAR(6)                         NOT NULL,</v>
      </c>
    </row>
    <row r="35" spans="1:15" hidden="1" x14ac:dyDescent="0.3">
      <c r="A35" s="76" t="s">
        <v>701</v>
      </c>
      <c r="B35" s="76" t="s">
        <v>1013</v>
      </c>
      <c r="C35" s="33">
        <v>12</v>
      </c>
      <c r="D35" s="34" t="s">
        <v>1006</v>
      </c>
      <c r="E35" s="34" t="s">
        <v>19</v>
      </c>
      <c r="F35" s="33">
        <v>0</v>
      </c>
      <c r="G35" s="96">
        <v>0</v>
      </c>
      <c r="H35" s="33">
        <v>0</v>
      </c>
      <c r="I35" s="73">
        <f t="shared" si="1"/>
        <v>12</v>
      </c>
      <c r="J35" s="1" t="str">
        <f>IFERROR(VLOOKUP(TRIM($D35),'Master Field Index'!$A$1:$D$9929,COLUMN('Master Field Index'!$B$1)-COLUMN('Master Field Index'!$A$1)+1,FALSE),VLOOKUP(_xlfn.CONCAT(TRIM($A35),".",TRIM($B35),".",TRIM($D35)),'DataLink Info'!$A$1:$T$9999,COLUMN('DataLink Info'!$K$1)-COLUMN('DataLink Info'!$A$1)+1,FALSE))</f>
        <v>CHARACTER</v>
      </c>
      <c r="K35" s="1">
        <f>IFERROR(VLOOKUP(TRIM($D35),'Master Field Index'!$A$1:$D$9929,COLUMN('Master Field Index'!$C$1)-COLUMN('Master Field Index'!$A$1)+1,FALSE),VLOOKUP(_xlfn.CONCAT(TRIM($A35),".",TRIM($B35),".",TRIM($D35)),'DataLink Info'!$A$1:$T$9999,COLUMN('DataLink Info'!$N$1)-COLUMN('DataLink Info'!$A$1)+1,FALSE))</f>
        <v>6</v>
      </c>
      <c r="L35" s="1">
        <f>IFERROR(VLOOKUP(TRIM($D35),'Master Field Index'!$A$1:$D$9929,COLUMN('Master Field Index'!$D$1)-COLUMN('Master Field Index'!$A$1)+1,FALSE),VLOOKUP(_xlfn.CONCAT(TRIM($A35),".",TRIM($B35),".",TRIM($D35)),'DataLink Info'!$A$1:$T$9999,COLUMN('DataLink Info'!$Q$1)-COLUMN('DataLink Info'!$A$1)+1,FALSE))</f>
        <v>0</v>
      </c>
      <c r="M35" s="1" t="str">
        <f t="shared" si="2"/>
        <v xml:space="preserve">pool_acct                       </v>
      </c>
      <c r="N35" s="1" t="str">
        <f t="shared" si="4"/>
        <v xml:space="preserve">CHAR(6)                         </v>
      </c>
      <c r="O35" s="4" t="str">
        <f t="shared" si="3"/>
        <v xml:space="preserve">        pool_acct                       CHAR(6)                         NOT NULL,</v>
      </c>
    </row>
    <row r="36" spans="1:15" hidden="1" x14ac:dyDescent="0.3">
      <c r="A36" s="76" t="s">
        <v>701</v>
      </c>
      <c r="B36" s="76" t="s">
        <v>1013</v>
      </c>
      <c r="C36" s="33">
        <v>13</v>
      </c>
      <c r="D36" s="34" t="s">
        <v>1007</v>
      </c>
      <c r="E36" s="34" t="s">
        <v>19</v>
      </c>
      <c r="F36" s="33">
        <v>0</v>
      </c>
      <c r="G36" s="96">
        <v>0</v>
      </c>
      <c r="H36" s="33">
        <v>0</v>
      </c>
      <c r="I36" s="73">
        <f t="shared" si="1"/>
        <v>13</v>
      </c>
      <c r="J36" s="1" t="str">
        <f>IFERROR(VLOOKUP(TRIM($D36),'Master Field Index'!$A$1:$D$9929,COLUMN('Master Field Index'!$B$1)-COLUMN('Master Field Index'!$A$1)+1,FALSE),VLOOKUP(_xlfn.CONCAT(TRIM($A36),".",TRIM($B36),".",TRIM($D36)),'DataLink Info'!$A$1:$T$9999,COLUMN('DataLink Info'!$K$1)-COLUMN('DataLink Info'!$A$1)+1,FALSE))</f>
        <v>CHARACTER</v>
      </c>
      <c r="K36" s="1">
        <f>IFERROR(VLOOKUP(TRIM($D36),'Master Field Index'!$A$1:$D$9929,COLUMN('Master Field Index'!$C$1)-COLUMN('Master Field Index'!$A$1)+1,FALSE),VLOOKUP(_xlfn.CONCAT(TRIM($A36),".",TRIM($B36),".",TRIM($D36)),'DataLink Info'!$A$1:$T$9999,COLUMN('DataLink Info'!$N$1)-COLUMN('DataLink Info'!$A$1)+1,FALSE))</f>
        <v>6</v>
      </c>
      <c r="L36" s="1">
        <f>IFERROR(VLOOKUP(TRIM($D36),'Master Field Index'!$A$1:$D$9929,COLUMN('Master Field Index'!$D$1)-COLUMN('Master Field Index'!$A$1)+1,FALSE),VLOOKUP(_xlfn.CONCAT(TRIM($A36),".",TRIM($B36),".",TRIM($D36)),'DataLink Info'!$A$1:$T$9999,COLUMN('DataLink Info'!$Q$1)-COLUMN('DataLink Info'!$A$1)+1,FALSE))</f>
        <v>0</v>
      </c>
      <c r="M36" s="1" t="str">
        <f t="shared" si="2"/>
        <v xml:space="preserve">frng_acct                       </v>
      </c>
      <c r="N36" s="1" t="str">
        <f t="shared" si="4"/>
        <v xml:space="preserve">CHAR(6)                         </v>
      </c>
      <c r="O36" s="4" t="str">
        <f t="shared" si="3"/>
        <v xml:space="preserve">        frng_acct                       CHAR(6)                         NOT NULL,</v>
      </c>
    </row>
    <row r="37" spans="1:15" hidden="1" x14ac:dyDescent="0.3">
      <c r="A37" s="76" t="s">
        <v>701</v>
      </c>
      <c r="B37" s="76" t="s">
        <v>1013</v>
      </c>
      <c r="C37" s="33">
        <v>14</v>
      </c>
      <c r="D37" s="34" t="s">
        <v>1008</v>
      </c>
      <c r="E37" s="34" t="s">
        <v>19</v>
      </c>
      <c r="F37" s="96">
        <v>0</v>
      </c>
      <c r="G37" s="96">
        <v>0</v>
      </c>
      <c r="H37" s="33">
        <v>0</v>
      </c>
      <c r="I37" s="73">
        <f t="shared" si="1"/>
        <v>14</v>
      </c>
      <c r="J37" s="1" t="str">
        <f>IFERROR(VLOOKUP(TRIM($D37),'Master Field Index'!$A$1:$D$9929,COLUMN('Master Field Index'!$B$1)-COLUMN('Master Field Index'!$A$1)+1,FALSE),VLOOKUP(_xlfn.CONCAT(TRIM($A37),".",TRIM($B37),".",TRIM($D37)),'DataLink Info'!$A$1:$T$9999,COLUMN('DataLink Info'!$K$1)-COLUMN('DataLink Info'!$A$1)+1,FALSE))</f>
        <v>DECIMAL</v>
      </c>
      <c r="K37" s="1">
        <f>IFERROR(VLOOKUP(TRIM($D37),'Master Field Index'!$A$1:$D$9929,COLUMN('Master Field Index'!$C$1)-COLUMN('Master Field Index'!$A$1)+1,FALSE),VLOOKUP(_xlfn.CONCAT(TRIM($A37),".",TRIM($B37),".",TRIM($D37)),'DataLink Info'!$A$1:$T$9999,COLUMN('DataLink Info'!$N$1)-COLUMN('DataLink Info'!$A$1)+1,FALSE))</f>
        <v>7</v>
      </c>
      <c r="L37" s="1">
        <f>IFERROR(VLOOKUP(TRIM($D37),'Master Field Index'!$A$1:$D$9929,COLUMN('Master Field Index'!$D$1)-COLUMN('Master Field Index'!$A$1)+1,FALSE),VLOOKUP(_xlfn.CONCAT(TRIM($A37),".",TRIM($B37),".",TRIM($D37)),'DataLink Info'!$A$1:$T$9999,COLUMN('DataLink Info'!$Q$1)-COLUMN('DataLink Info'!$A$1)+1,FALSE))</f>
        <v>4</v>
      </c>
      <c r="M37" s="1" t="str">
        <f t="shared" si="2"/>
        <v xml:space="preserve">frng_pct                        </v>
      </c>
      <c r="N37" s="1" t="str">
        <f t="shared" si="4"/>
        <v xml:space="preserve">DECIMAL(7,4)                    </v>
      </c>
      <c r="O37" s="4" t="str">
        <f t="shared" si="3"/>
        <v xml:space="preserve">        frng_pct                        DECIMAL(7,4)                    NOT NULL,</v>
      </c>
    </row>
    <row r="38" spans="1:15" hidden="1" x14ac:dyDescent="0.3">
      <c r="A38" s="76" t="s">
        <v>701</v>
      </c>
      <c r="B38" s="76" t="s">
        <v>1013</v>
      </c>
      <c r="C38" s="33">
        <v>15</v>
      </c>
      <c r="D38" s="34" t="s">
        <v>1009</v>
      </c>
      <c r="E38" s="34" t="s">
        <v>30</v>
      </c>
      <c r="F38" s="33">
        <v>2</v>
      </c>
      <c r="G38" s="35"/>
      <c r="H38" s="33">
        <v>0</v>
      </c>
      <c r="I38" s="73">
        <f t="shared" si="1"/>
        <v>15</v>
      </c>
      <c r="J38" s="1" t="str">
        <f>IFERROR(VLOOKUP(TRIM($D38),'Master Field Index'!$A$1:$D$9929,COLUMN('Master Field Index'!$B$1)-COLUMN('Master Field Index'!$A$1)+1,FALSE),VLOOKUP(_xlfn.CONCAT(TRIM($A38),".",TRIM($B38),".",TRIM($D38)),'DataLink Info'!$A$1:$T$9999,COLUMN('DataLink Info'!$K$1)-COLUMN('DataLink Info'!$A$1)+1,FALSE))</f>
        <v>SMALLINT</v>
      </c>
      <c r="K38" s="1">
        <f>IFERROR(VLOOKUP(TRIM($D38),'Master Field Index'!$A$1:$D$9929,COLUMN('Master Field Index'!$C$1)-COLUMN('Master Field Index'!$A$1)+1,FALSE),VLOOKUP(_xlfn.CONCAT(TRIM($A38),".",TRIM($B38),".",TRIM($D38)),'DataLink Info'!$A$1:$T$9999,COLUMN('DataLink Info'!$N$1)-COLUMN('DataLink Info'!$A$1)+1,FALSE))</f>
        <v>2</v>
      </c>
      <c r="L38" s="1">
        <f>IFERROR(VLOOKUP(TRIM($D38),'Master Field Index'!$A$1:$D$9929,COLUMN('Master Field Index'!$D$1)-COLUMN('Master Field Index'!$A$1)+1,FALSE),VLOOKUP(_xlfn.CONCAT(TRIM($A38),".",TRIM($B38),".",TRIM($D38)),'DataLink Info'!$A$1:$T$9999,COLUMN('DataLink Info'!$Q$1)-COLUMN('DataLink Info'!$A$1)+1,FALSE))</f>
        <v>0</v>
      </c>
      <c r="M38" s="1" t="str">
        <f t="shared" si="2"/>
        <v xml:space="preserve">incm_type_seq_nmbr              </v>
      </c>
      <c r="N38" s="1" t="str">
        <f t="shared" si="4"/>
        <v xml:space="preserve">SMALLINT                        </v>
      </c>
      <c r="O38" s="4" t="str">
        <f t="shared" si="3"/>
        <v xml:space="preserve">        incm_type_seq_nmbr              SMALLINT                        NOT NULL,</v>
      </c>
    </row>
    <row r="39" spans="1:15" hidden="1" x14ac:dyDescent="0.3">
      <c r="A39" s="76" t="s">
        <v>701</v>
      </c>
      <c r="B39" s="76" t="s">
        <v>1013</v>
      </c>
      <c r="C39" s="33">
        <v>16</v>
      </c>
      <c r="D39" s="34" t="s">
        <v>1010</v>
      </c>
      <c r="E39" s="34" t="s">
        <v>19</v>
      </c>
      <c r="F39" s="96">
        <v>0</v>
      </c>
      <c r="G39" s="96">
        <v>0</v>
      </c>
      <c r="H39" s="33">
        <v>0</v>
      </c>
      <c r="I39" s="73">
        <f t="shared" si="1"/>
        <v>16</v>
      </c>
      <c r="J39" s="1" t="str">
        <f>IFERROR(VLOOKUP(TRIM($D39),'Master Field Index'!$A$1:$D$9929,COLUMN('Master Field Index'!$B$1)-COLUMN('Master Field Index'!$A$1)+1,FALSE),VLOOKUP(_xlfn.CONCAT(TRIM($A39),".",TRIM($B39),".",TRIM($D39)),'DataLink Info'!$A$1:$T$9999,COLUMN('DataLink Info'!$K$1)-COLUMN('DataLink Info'!$A$1)+1,FALSE))</f>
        <v>CHARACTER</v>
      </c>
      <c r="K39" s="1">
        <f>IFERROR(VLOOKUP(TRIM($D39),'Master Field Index'!$A$1:$D$9929,COLUMN('Master Field Index'!$C$1)-COLUMN('Master Field Index'!$A$1)+1,FALSE),VLOOKUP(_xlfn.CONCAT(TRIM($A39),".",TRIM($B39),".",TRIM($D39)),'DataLink Info'!$A$1:$T$9999,COLUMN('DataLink Info'!$N$1)-COLUMN('DataLink Info'!$A$1)+1,FALSE))</f>
        <v>2</v>
      </c>
      <c r="L39" s="1">
        <f>IFERROR(VLOOKUP(TRIM($D39),'Master Field Index'!$A$1:$D$9929,COLUMN('Master Field Index'!$D$1)-COLUMN('Master Field Index'!$A$1)+1,FALSE),VLOOKUP(_xlfn.CONCAT(TRIM($A39),".",TRIM($B39),".",TRIM($D39)),'DataLink Info'!$A$1:$T$9999,COLUMN('DataLink Info'!$Q$1)-COLUMN('DataLink Info'!$A$1)+1,FALSE))</f>
        <v>0</v>
      </c>
      <c r="M39" s="1" t="str">
        <f t="shared" si="2"/>
        <v xml:space="preserve">acct_type_code                  </v>
      </c>
      <c r="N39" s="1" t="str">
        <f t="shared" si="4"/>
        <v xml:space="preserve">CHAR(2)                         </v>
      </c>
      <c r="O39" s="4" t="str">
        <f t="shared" si="3"/>
        <v xml:space="preserve">        acct_type_code                  CHAR(2)                         NOT NULL,</v>
      </c>
    </row>
    <row r="40" spans="1:15" hidden="1" x14ac:dyDescent="0.3">
      <c r="A40" s="76" t="s">
        <v>701</v>
      </c>
      <c r="B40" s="76" t="s">
        <v>1013</v>
      </c>
      <c r="C40" s="33">
        <v>17</v>
      </c>
      <c r="D40" s="34" t="s">
        <v>1011</v>
      </c>
      <c r="E40" s="34" t="s">
        <v>20</v>
      </c>
      <c r="F40" s="96">
        <v>1</v>
      </c>
      <c r="G40" s="35"/>
      <c r="H40" s="33">
        <v>0</v>
      </c>
      <c r="I40" s="73">
        <f t="shared" si="1"/>
        <v>17</v>
      </c>
      <c r="J40" s="1" t="str">
        <f>IFERROR(VLOOKUP(TRIM($D40),'Master Field Index'!$A$1:$D$9929,COLUMN('Master Field Index'!$B$1)-COLUMN('Master Field Index'!$A$1)+1,FALSE),VLOOKUP(_xlfn.CONCAT(TRIM($A40),".",TRIM($B40),".",TRIM($D40)),'DataLink Info'!$A$1:$T$9999,COLUMN('DataLink Info'!$K$1)-COLUMN('DataLink Info'!$A$1)+1,FALSE))</f>
        <v>CHARACTER</v>
      </c>
      <c r="K40" s="1">
        <f>IFERROR(VLOOKUP(TRIM($D40),'Master Field Index'!$A$1:$D$9929,COLUMN('Master Field Index'!$C$1)-COLUMN('Master Field Index'!$A$1)+1,FALSE),VLOOKUP(_xlfn.CONCAT(TRIM($A40),".",TRIM($B40),".",TRIM($D40)),'DataLink Info'!$A$1:$T$9999,COLUMN('DataLink Info'!$N$1)-COLUMN('DataLink Info'!$A$1)+1,FALSE))</f>
        <v>1</v>
      </c>
      <c r="L40" s="1">
        <f>IFERROR(VLOOKUP(TRIM($D40),'Master Field Index'!$A$1:$D$9929,COLUMN('Master Field Index'!$D$1)-COLUMN('Master Field Index'!$A$1)+1,FALSE),VLOOKUP(_xlfn.CONCAT(TRIM($A40),".",TRIM($B40),".",TRIM($D40)),'DataLink Info'!$A$1:$T$9999,COLUMN('DataLink Info'!$Q$1)-COLUMN('DataLink Info'!$A$1)+1,FALSE))</f>
        <v>0</v>
      </c>
      <c r="M40" s="1" t="str">
        <f t="shared" si="2"/>
        <v xml:space="preserve">nrml_bal_ind                    </v>
      </c>
      <c r="N40" s="1" t="str">
        <f t="shared" si="4"/>
        <v xml:space="preserve">CHAR(1)                         </v>
      </c>
      <c r="O40" s="4" t="str">
        <f t="shared" si="3"/>
        <v xml:space="preserve">        nrml_bal_ind                    CHAR(1)                         NOT NULL,</v>
      </c>
    </row>
    <row r="41" spans="1:15" hidden="1" x14ac:dyDescent="0.3">
      <c r="A41" s="76" t="s">
        <v>701</v>
      </c>
      <c r="B41" s="76" t="s">
        <v>1013</v>
      </c>
      <c r="C41" s="33">
        <v>18</v>
      </c>
      <c r="D41" s="34" t="s">
        <v>11</v>
      </c>
      <c r="E41" s="34" t="s">
        <v>21</v>
      </c>
      <c r="F41" s="106"/>
      <c r="G41" s="35"/>
      <c r="H41" s="33">
        <v>0</v>
      </c>
      <c r="I41" s="73">
        <f t="shared" si="1"/>
        <v>18</v>
      </c>
      <c r="J41" s="1" t="str">
        <f>IFERROR(VLOOKUP(TRIM($D41),'Master Field Index'!$A$1:$D$9929,COLUMN('Master Field Index'!$B$1)-COLUMN('Master Field Index'!$A$1)+1,FALSE),VLOOKUP(_xlfn.CONCAT(TRIM($A41),".",TRIM($B41),".",TRIM($D41)),'DataLink Info'!$A$1:$T$9999,COLUMN('DataLink Info'!$K$1)-COLUMN('DataLink Info'!$A$1)+1,FALSE))</f>
        <v>TIMESTAMP</v>
      </c>
      <c r="K41" s="1">
        <f>IFERROR(VLOOKUP(TRIM($D41),'Master Field Index'!$A$1:$D$9929,COLUMN('Master Field Index'!$C$1)-COLUMN('Master Field Index'!$A$1)+1,FALSE),VLOOKUP(_xlfn.CONCAT(TRIM($A41),".",TRIM($B41),".",TRIM($D41)),'DataLink Info'!$A$1:$T$9999,COLUMN('DataLink Info'!$N$1)-COLUMN('DataLink Info'!$A$1)+1,FALSE))</f>
        <v>10</v>
      </c>
      <c r="L41" s="1">
        <f>IFERROR(VLOOKUP(TRIM($D41),'Master Field Index'!$A$1:$D$9929,COLUMN('Master Field Index'!$D$1)-COLUMN('Master Field Index'!$A$1)+1,FALSE),VLOOKUP(_xlfn.CONCAT(TRIM($A41),".",TRIM($B41),".",TRIM($D41)),'DataLink Info'!$A$1:$T$9999,COLUMN('DataLink Info'!$Q$1)-COLUMN('DataLink Info'!$A$1)+1,FALSE))</f>
        <v>6</v>
      </c>
      <c r="M41" s="1" t="str">
        <f t="shared" si="2"/>
        <v xml:space="preserve">refresh_date                    </v>
      </c>
      <c r="N41" s="1" t="str">
        <f t="shared" si="4"/>
        <v xml:space="preserve">DATETIME2                       </v>
      </c>
      <c r="O41" s="4" t="str">
        <f t="shared" si="3"/>
        <v xml:space="preserve">        refresh_date                    DATETIME2                       NOT NULL,</v>
      </c>
    </row>
    <row r="42" spans="1:15" hidden="1" x14ac:dyDescent="0.3">
      <c r="A42" s="76" t="s">
        <v>701</v>
      </c>
      <c r="B42" s="76" t="s">
        <v>1013</v>
      </c>
      <c r="C42" s="33">
        <v>19</v>
      </c>
      <c r="D42" s="34" t="s">
        <v>1012</v>
      </c>
      <c r="E42" s="34" t="s">
        <v>19</v>
      </c>
      <c r="F42" s="33">
        <v>0</v>
      </c>
      <c r="G42" s="96">
        <v>0</v>
      </c>
      <c r="H42" s="33">
        <v>0</v>
      </c>
      <c r="I42" s="73">
        <f t="shared" si="1"/>
        <v>19</v>
      </c>
      <c r="J42" s="1" t="str">
        <f>IFERROR(VLOOKUP(TRIM($D42),'Master Field Index'!$A$1:$D$9929,COLUMN('Master Field Index'!$B$1)-COLUMN('Master Field Index'!$A$1)+1,FALSE),VLOOKUP(_xlfn.CONCAT(TRIM($A42),".",TRIM($B42),".",TRIM($D42)),'DataLink Info'!$A$1:$T$9999,COLUMN('DataLink Info'!$K$1)-COLUMN('DataLink Info'!$A$1)+1,FALSE))</f>
        <v>DECIMAL</v>
      </c>
      <c r="K42" s="1">
        <f>IFERROR(VLOOKUP(TRIM($D42),'Master Field Index'!$A$1:$D$9929,COLUMN('Master Field Index'!$C$1)-COLUMN('Master Field Index'!$A$1)+1,FALSE),VLOOKUP(_xlfn.CONCAT(TRIM($A42),".",TRIM($B42),".",TRIM($D42)),'DataLink Info'!$A$1:$T$9999,COLUMN('DataLink Info'!$N$1)-COLUMN('DataLink Info'!$A$1)+1,FALSE))</f>
        <v>10</v>
      </c>
      <c r="L42" s="1">
        <f>IFERROR(VLOOKUP(TRIM($D42),'Master Field Index'!$A$1:$D$9929,COLUMN('Master Field Index'!$D$1)-COLUMN('Master Field Index'!$A$1)+1,FALSE),VLOOKUP(_xlfn.CONCAT(TRIM($A42),".",TRIM($B42),".",TRIM($D42)),'DataLink Info'!$A$1:$T$9999,COLUMN('DataLink Info'!$Q$1)-COLUMN('DataLink Info'!$A$1)+1,FALSE))</f>
        <v>0</v>
      </c>
      <c r="M42" s="1" t="str">
        <f t="shared" si="2"/>
        <v xml:space="preserve">acct_table_id                   </v>
      </c>
      <c r="N42" s="1" t="str">
        <f t="shared" si="4"/>
        <v xml:space="preserve">DECIMAL(10,0)                   </v>
      </c>
      <c r="O42" s="4" t="str">
        <f t="shared" si="3"/>
        <v xml:space="preserve">        acct_table_id                   DECIMAL(10,0)                   NOT NULL,</v>
      </c>
    </row>
    <row r="43" spans="1:15" ht="72" hidden="1" x14ac:dyDescent="0.3">
      <c r="A43" s="76" t="s">
        <v>701</v>
      </c>
      <c r="B43" s="76" t="s">
        <v>1150</v>
      </c>
      <c r="C43" s="56">
        <v>0</v>
      </c>
      <c r="D43" s="57" t="s">
        <v>695</v>
      </c>
      <c r="E43" s="57" t="s">
        <v>19</v>
      </c>
      <c r="F43" s="56">
        <v>0</v>
      </c>
      <c r="G43" s="121">
        <v>0</v>
      </c>
      <c r="H43" s="56">
        <v>0</v>
      </c>
      <c r="I43" s="73">
        <f t="shared" si="1"/>
        <v>0</v>
      </c>
      <c r="J43" s="1" t="str">
        <f>IFERROR(VLOOKUP(TRIM($D43),'Master Field Index'!$A$1:$D$9929,COLUMN('Master Field Index'!$B$1)-COLUMN('Master Field Index'!$A$1)+1,FALSE),VLOOKUP(_xlfn.CONCAT(TRIM($A43),".",TRIM($B43),".",TRIM($D43)),'DataLink Info'!$A$1:$T$9999,COLUMN('DataLink Info'!$K$1)-COLUMN('DataLink Info'!$A$1)+1,FALSE))</f>
        <v>CHARACTER</v>
      </c>
      <c r="K43" s="1">
        <f>IFERROR(VLOOKUP(TRIM($D43),'Master Field Index'!$A$1:$D$9929,COLUMN('Master Field Index'!$C$1)-COLUMN('Master Field Index'!$A$1)+1,FALSE),VLOOKUP(_xlfn.CONCAT(TRIM($A43),".",TRIM($B43),".",TRIM($D43)),'DataLink Info'!$A$1:$T$9999,COLUMN('DataLink Info'!$N$1)-COLUMN('DataLink Info'!$A$1)+1,FALSE))</f>
        <v>6</v>
      </c>
      <c r="L43" s="1">
        <f>IFERROR(VLOOKUP(TRIM($D43),'Master Field Index'!$A$1:$D$9929,COLUMN('Master Field Index'!$D$1)-COLUMN('Master Field Index'!$A$1)+1,FALSE),VLOOKUP(_xlfn.CONCAT(TRIM($A43),".",TRIM($B43),".",TRIM($D43)),'DataLink Info'!$A$1:$T$9999,COLUMN('DataLink Info'!$Q$1)-COLUMN('DataLink Info'!$A$1)+1,FALSE))</f>
        <v>0</v>
      </c>
      <c r="M43" s="1" t="str">
        <f t="shared" si="2"/>
        <v xml:space="preserve">acct_code                       </v>
      </c>
      <c r="N43" s="1" t="str">
        <f t="shared" si="4"/>
        <v xml:space="preserve">CHAR(6)                         </v>
      </c>
      <c r="O43" s="4" t="str">
        <f t="shared" si="3"/>
        <v xml:space="preserve">        rowguid                     UNIQUEIDENTIFIER ROWGUIDCOL    NOT NULL DEFAULT NEWSEQUENTIALID(),_x000D_        version_number              ROWVERSION_x000D_    )_x000D_END TRY_x000D_BEGIN CATCH_x000D_    EXEC dbo.PrintError_x000D_    EXEC dbo.LogError_x000D_END CATCH_x000D__x000D_PRINT '-- coa_db.accthier_table'_x000D_BEGIN TRY_x000D_    CREATE TABLE coa_db.accthier_table_x000D_    (_x000D_        acct_code                       CHAR(6)                         NOT NULL,</v>
      </c>
    </row>
    <row r="44" spans="1:15" hidden="1" x14ac:dyDescent="0.3">
      <c r="A44" s="76" t="s">
        <v>701</v>
      </c>
      <c r="B44" s="76" t="s">
        <v>1150</v>
      </c>
      <c r="C44" s="56">
        <v>1</v>
      </c>
      <c r="D44" s="57" t="s">
        <v>1113</v>
      </c>
      <c r="E44" s="57" t="s">
        <v>19</v>
      </c>
      <c r="F44" s="56">
        <v>0</v>
      </c>
      <c r="G44" s="121">
        <v>0</v>
      </c>
      <c r="H44" s="56">
        <v>0</v>
      </c>
      <c r="I44" s="73">
        <f t="shared" si="1"/>
        <v>1</v>
      </c>
      <c r="J44" s="1" t="str">
        <f>IFERROR(VLOOKUP(TRIM($D44),'Master Field Index'!$A$1:$D$9929,COLUMN('Master Field Index'!$B$1)-COLUMN('Master Field Index'!$A$1)+1,FALSE),VLOOKUP(_xlfn.CONCAT(TRIM($A44),".",TRIM($B44),".",TRIM($D44)),'DataLink Info'!$A$1:$T$9999,COLUMN('DataLink Info'!$K$1)-COLUMN('DataLink Info'!$A$1)+1,FALSE))</f>
        <v>CHARACTER</v>
      </c>
      <c r="K44" s="1">
        <f>IFERROR(VLOOKUP(TRIM($D44),'Master Field Index'!$A$1:$D$9929,COLUMN('Master Field Index'!$C$1)-COLUMN('Master Field Index'!$A$1)+1,FALSE),VLOOKUP(_xlfn.CONCAT(TRIM($A44),".",TRIM($B44),".",TRIM($D44)),'DataLink Info'!$A$1:$T$9999,COLUMN('DataLink Info'!$N$1)-COLUMN('DataLink Info'!$A$1)+1,FALSE))</f>
        <v>1</v>
      </c>
      <c r="L44" s="1">
        <f>IFERROR(VLOOKUP(TRIM($D44),'Master Field Index'!$A$1:$D$9929,COLUMN('Master Field Index'!$D$1)-COLUMN('Master Field Index'!$A$1)+1,FALSE),VLOOKUP(_xlfn.CONCAT(TRIM($A44),".",TRIM($B44),".",TRIM($D44)),'DataLink Info'!$A$1:$T$9999,COLUMN('DataLink Info'!$Q$1)-COLUMN('DataLink Info'!$A$1)+1,FALSE))</f>
        <v>0</v>
      </c>
      <c r="M44" s="1" t="str">
        <f t="shared" si="2"/>
        <v xml:space="preserve">[top]                           </v>
      </c>
      <c r="N44" s="1" t="str">
        <f t="shared" si="4"/>
        <v xml:space="preserve">CHAR(1)                         </v>
      </c>
      <c r="O44" s="4" t="str">
        <f t="shared" si="3"/>
        <v xml:space="preserve">        [top]                           CHAR(1)                         NOT NULL,</v>
      </c>
    </row>
    <row r="45" spans="1:15" hidden="1" x14ac:dyDescent="0.3">
      <c r="A45" s="76" t="s">
        <v>701</v>
      </c>
      <c r="B45" s="76" t="s">
        <v>1150</v>
      </c>
      <c r="C45" s="56">
        <v>2</v>
      </c>
      <c r="D45" s="57" t="s">
        <v>1114</v>
      </c>
      <c r="E45" s="57" t="s">
        <v>19</v>
      </c>
      <c r="F45" s="56">
        <v>0</v>
      </c>
      <c r="G45" s="121">
        <v>0</v>
      </c>
      <c r="H45" s="56">
        <v>0</v>
      </c>
      <c r="I45" s="73">
        <f t="shared" si="1"/>
        <v>2</v>
      </c>
      <c r="J45" s="1" t="str">
        <f>IFERROR(VLOOKUP(TRIM($D45),'Master Field Index'!$A$1:$D$9929,COLUMN('Master Field Index'!$B$1)-COLUMN('Master Field Index'!$A$1)+1,FALSE),VLOOKUP(_xlfn.CONCAT(TRIM($A45),".",TRIM($B45),".",TRIM($D45)),'DataLink Info'!$A$1:$T$9999,COLUMN('DataLink Info'!$K$1)-COLUMN('DataLink Info'!$A$1)+1,FALSE))</f>
        <v>CHARACTER</v>
      </c>
      <c r="K45" s="1">
        <f>IFERROR(VLOOKUP(TRIM($D45),'Master Field Index'!$A$1:$D$9929,COLUMN('Master Field Index'!$C$1)-COLUMN('Master Field Index'!$A$1)+1,FALSE),VLOOKUP(_xlfn.CONCAT(TRIM($A45),".",TRIM($B45),".",TRIM($D45)),'DataLink Info'!$A$1:$T$9999,COLUMN('DataLink Info'!$N$1)-COLUMN('DataLink Info'!$A$1)+1,FALSE))</f>
        <v>1</v>
      </c>
      <c r="L45" s="1">
        <f>IFERROR(VLOOKUP(TRIM($D45),'Master Field Index'!$A$1:$D$9929,COLUMN('Master Field Index'!$D$1)-COLUMN('Master Field Index'!$A$1)+1,FALSE),VLOOKUP(_xlfn.CONCAT(TRIM($A45),".",TRIM($B45),".",TRIM($D45)),'DataLink Info'!$A$1:$T$9999,COLUMN('DataLink Info'!$Q$1)-COLUMN('DataLink Info'!$A$1)+1,FALSE))</f>
        <v>0</v>
      </c>
      <c r="M45" s="1" t="str">
        <f t="shared" si="2"/>
        <v xml:space="preserve">bottom                          </v>
      </c>
      <c r="N45" s="1" t="str">
        <f t="shared" si="4"/>
        <v xml:space="preserve">CHAR(1)                         </v>
      </c>
      <c r="O45" s="4" t="str">
        <f t="shared" si="3"/>
        <v xml:space="preserve">        bottom                          CHAR(1)                         NOT NULL,</v>
      </c>
    </row>
    <row r="46" spans="1:15" hidden="1" x14ac:dyDescent="0.3">
      <c r="A46" s="76" t="s">
        <v>701</v>
      </c>
      <c r="B46" s="76" t="s">
        <v>1150</v>
      </c>
      <c r="C46" s="56">
        <v>3</v>
      </c>
      <c r="D46" s="57" t="s">
        <v>1115</v>
      </c>
      <c r="E46" s="57" t="s">
        <v>19</v>
      </c>
      <c r="F46" s="56">
        <v>0</v>
      </c>
      <c r="G46" s="121">
        <v>0</v>
      </c>
      <c r="H46" s="56">
        <v>0</v>
      </c>
      <c r="I46" s="73">
        <f t="shared" si="1"/>
        <v>3</v>
      </c>
      <c r="J46" s="1" t="str">
        <f>IFERROR(VLOOKUP(TRIM($D46),'Master Field Index'!$A$1:$D$9929,COLUMN('Master Field Index'!$B$1)-COLUMN('Master Field Index'!$A$1)+1,FALSE),VLOOKUP(_xlfn.CONCAT(TRIM($A46),".",TRIM($B46),".",TRIM($D46)),'DataLink Info'!$A$1:$T$9999,COLUMN('DataLink Info'!$K$1)-COLUMN('DataLink Info'!$A$1)+1,FALSE))</f>
        <v>SMALLINT</v>
      </c>
      <c r="K46" s="1">
        <f>IFERROR(VLOOKUP(TRIM($D46),'Master Field Index'!$A$1:$D$9929,COLUMN('Master Field Index'!$C$1)-COLUMN('Master Field Index'!$A$1)+1,FALSE),VLOOKUP(_xlfn.CONCAT(TRIM($A46),".",TRIM($B46),".",TRIM($D46)),'DataLink Info'!$A$1:$T$9999,COLUMN('DataLink Info'!$N$1)-COLUMN('DataLink Info'!$A$1)+1,FALSE))</f>
        <v>2</v>
      </c>
      <c r="L46" s="1">
        <f>IFERROR(VLOOKUP(TRIM($D46),'Master Field Index'!$A$1:$D$9929,COLUMN('Master Field Index'!$D$1)-COLUMN('Master Field Index'!$A$1)+1,FALSE),VLOOKUP(_xlfn.CONCAT(TRIM($A46),".",TRIM($B46),".",TRIM($D46)),'DataLink Info'!$A$1:$T$9999,COLUMN('DataLink Info'!$Q$1)-COLUMN('DataLink Info'!$A$1)+1,FALSE))</f>
        <v>0</v>
      </c>
      <c r="M46" s="1" t="str">
        <f t="shared" si="2"/>
        <v xml:space="preserve">code_level                      </v>
      </c>
      <c r="N46" s="1" t="str">
        <f t="shared" si="4"/>
        <v xml:space="preserve">SMALLINT                        </v>
      </c>
      <c r="O46" s="4" t="str">
        <f t="shared" si="3"/>
        <v xml:space="preserve">        code_level                      SMALLINT                        NOT NULL,</v>
      </c>
    </row>
    <row r="47" spans="1:15" hidden="1" x14ac:dyDescent="0.3">
      <c r="A47" s="76" t="s">
        <v>701</v>
      </c>
      <c r="B47" s="76" t="s">
        <v>1150</v>
      </c>
      <c r="C47" s="56">
        <v>4</v>
      </c>
      <c r="D47" s="57" t="s">
        <v>1116</v>
      </c>
      <c r="E47" s="57" t="s">
        <v>19</v>
      </c>
      <c r="F47" s="56">
        <v>0</v>
      </c>
      <c r="G47" s="56">
        <v>0</v>
      </c>
      <c r="H47" s="56">
        <v>0</v>
      </c>
      <c r="I47" s="73">
        <f t="shared" si="1"/>
        <v>4</v>
      </c>
      <c r="J47" s="1" t="str">
        <f>IFERROR(VLOOKUP(TRIM($D47),'Master Field Index'!$A$1:$D$9929,COLUMN('Master Field Index'!$B$1)-COLUMN('Master Field Index'!$A$1)+1,FALSE),VLOOKUP(_xlfn.CONCAT(TRIM($A47),".",TRIM($B47),".",TRIM($D47)),'DataLink Info'!$A$1:$T$9999,COLUMN('DataLink Info'!$K$1)-COLUMN('DataLink Info'!$A$1)+1,FALSE))</f>
        <v>CHARACTER</v>
      </c>
      <c r="K47" s="1">
        <f>IFERROR(VLOOKUP(TRIM($D47),'Master Field Index'!$A$1:$D$9929,COLUMN('Master Field Index'!$C$1)-COLUMN('Master Field Index'!$A$1)+1,FALSE),VLOOKUP(_xlfn.CONCAT(TRIM($A47),".",TRIM($B47),".",TRIM($D47)),'DataLink Info'!$A$1:$T$9999,COLUMN('DataLink Info'!$N$1)-COLUMN('DataLink Info'!$A$1)+1,FALSE))</f>
        <v>6</v>
      </c>
      <c r="L47" s="1">
        <f>IFERROR(VLOOKUP(TRIM($D47),'Master Field Index'!$A$1:$D$9929,COLUMN('Master Field Index'!$D$1)-COLUMN('Master Field Index'!$A$1)+1,FALSE),VLOOKUP(_xlfn.CONCAT(TRIM($A47),".",TRIM($B47),".",TRIM($D47)),'DataLink Info'!$A$1:$T$9999,COLUMN('DataLink Info'!$Q$1)-COLUMN('DataLink Info'!$A$1)+1,FALSE))</f>
        <v>0</v>
      </c>
      <c r="M47" s="1" t="str">
        <f t="shared" si="2"/>
        <v xml:space="preserve">code_1                          </v>
      </c>
      <c r="N47" s="1" t="str">
        <f t="shared" si="4"/>
        <v xml:space="preserve">CHAR(6)                         </v>
      </c>
      <c r="O47" s="4" t="str">
        <f t="shared" si="3"/>
        <v xml:space="preserve">        code_1                          CHAR(6)                         NOT NULL,</v>
      </c>
    </row>
    <row r="48" spans="1:15" hidden="1" x14ac:dyDescent="0.3">
      <c r="A48" s="76" t="s">
        <v>701</v>
      </c>
      <c r="B48" s="76" t="s">
        <v>1150</v>
      </c>
      <c r="C48" s="56">
        <v>5</v>
      </c>
      <c r="D48" s="57" t="s">
        <v>1117</v>
      </c>
      <c r="E48" s="57" t="s">
        <v>19</v>
      </c>
      <c r="F48" s="56">
        <v>0</v>
      </c>
      <c r="G48" s="56">
        <v>0</v>
      </c>
      <c r="H48" s="56">
        <v>0</v>
      </c>
      <c r="I48" s="73">
        <f t="shared" si="1"/>
        <v>5</v>
      </c>
      <c r="J48" s="1" t="str">
        <f>IFERROR(VLOOKUP(TRIM($D48),'Master Field Index'!$A$1:$D$9929,COLUMN('Master Field Index'!$B$1)-COLUMN('Master Field Index'!$A$1)+1,FALSE),VLOOKUP(_xlfn.CONCAT(TRIM($A48),".",TRIM($B48),".",TRIM($D48)),'DataLink Info'!$A$1:$T$9999,COLUMN('DataLink Info'!$K$1)-COLUMN('DataLink Info'!$A$1)+1,FALSE))</f>
        <v>CHARACTER</v>
      </c>
      <c r="K48" s="1">
        <f>IFERROR(VLOOKUP(TRIM($D48),'Master Field Index'!$A$1:$D$9929,COLUMN('Master Field Index'!$C$1)-COLUMN('Master Field Index'!$A$1)+1,FALSE),VLOOKUP(_xlfn.CONCAT(TRIM($A48),".",TRIM($B48),".",TRIM($D48)),'DataLink Info'!$A$1:$T$9999,COLUMN('DataLink Info'!$N$1)-COLUMN('DataLink Info'!$A$1)+1,FALSE))</f>
        <v>6</v>
      </c>
      <c r="L48" s="1">
        <f>IFERROR(VLOOKUP(TRIM($D48),'Master Field Index'!$A$1:$D$9929,COLUMN('Master Field Index'!$D$1)-COLUMN('Master Field Index'!$A$1)+1,FALSE),VLOOKUP(_xlfn.CONCAT(TRIM($A48),".",TRIM($B48),".",TRIM($D48)),'DataLink Info'!$A$1:$T$9999,COLUMN('DataLink Info'!$Q$1)-COLUMN('DataLink Info'!$A$1)+1,FALSE))</f>
        <v>0</v>
      </c>
      <c r="M48" s="1" t="str">
        <f t="shared" si="2"/>
        <v xml:space="preserve">code_2                          </v>
      </c>
      <c r="N48" s="1" t="str">
        <f t="shared" si="4"/>
        <v xml:space="preserve">CHAR(6)                         </v>
      </c>
      <c r="O48" s="4" t="str">
        <f t="shared" si="3"/>
        <v xml:space="preserve">        code_2                          CHAR(6)                         NOT NULL,</v>
      </c>
    </row>
    <row r="49" spans="1:15" hidden="1" x14ac:dyDescent="0.3">
      <c r="A49" s="76" t="s">
        <v>701</v>
      </c>
      <c r="B49" s="76" t="s">
        <v>1150</v>
      </c>
      <c r="C49" s="56">
        <v>6</v>
      </c>
      <c r="D49" s="57" t="s">
        <v>1118</v>
      </c>
      <c r="E49" s="57" t="s">
        <v>19</v>
      </c>
      <c r="F49" s="56">
        <v>0</v>
      </c>
      <c r="G49" s="121">
        <v>0</v>
      </c>
      <c r="H49" s="56">
        <v>0</v>
      </c>
      <c r="I49" s="73">
        <f t="shared" si="1"/>
        <v>6</v>
      </c>
      <c r="J49" s="1" t="str">
        <f>IFERROR(VLOOKUP(TRIM($D49),'Master Field Index'!$A$1:$D$9929,COLUMN('Master Field Index'!$B$1)-COLUMN('Master Field Index'!$A$1)+1,FALSE),VLOOKUP(_xlfn.CONCAT(TRIM($A49),".",TRIM($B49),".",TRIM($D49)),'DataLink Info'!$A$1:$T$9999,COLUMN('DataLink Info'!$K$1)-COLUMN('DataLink Info'!$A$1)+1,FALSE))</f>
        <v>CHARACTER</v>
      </c>
      <c r="K49" s="1">
        <f>IFERROR(VLOOKUP(TRIM($D49),'Master Field Index'!$A$1:$D$9929,COLUMN('Master Field Index'!$C$1)-COLUMN('Master Field Index'!$A$1)+1,FALSE),VLOOKUP(_xlfn.CONCAT(TRIM($A49),".",TRIM($B49),".",TRIM($D49)),'DataLink Info'!$A$1:$T$9999,COLUMN('DataLink Info'!$N$1)-COLUMN('DataLink Info'!$A$1)+1,FALSE))</f>
        <v>6</v>
      </c>
      <c r="L49" s="1">
        <f>IFERROR(VLOOKUP(TRIM($D49),'Master Field Index'!$A$1:$D$9929,COLUMN('Master Field Index'!$D$1)-COLUMN('Master Field Index'!$A$1)+1,FALSE),VLOOKUP(_xlfn.CONCAT(TRIM($A49),".",TRIM($B49),".",TRIM($D49)),'DataLink Info'!$A$1:$T$9999,COLUMN('DataLink Info'!$Q$1)-COLUMN('DataLink Info'!$A$1)+1,FALSE))</f>
        <v>0</v>
      </c>
      <c r="M49" s="1" t="str">
        <f t="shared" si="2"/>
        <v xml:space="preserve">code_3                          </v>
      </c>
      <c r="N49" s="1" t="str">
        <f t="shared" si="4"/>
        <v xml:space="preserve">CHAR(6)                         </v>
      </c>
      <c r="O49" s="4" t="str">
        <f t="shared" si="3"/>
        <v xml:space="preserve">        code_3                          CHAR(6)                         NOT NULL,</v>
      </c>
    </row>
    <row r="50" spans="1:15" hidden="1" x14ac:dyDescent="0.3">
      <c r="A50" s="76" t="s">
        <v>701</v>
      </c>
      <c r="B50" s="76" t="s">
        <v>1150</v>
      </c>
      <c r="C50" s="56">
        <v>7</v>
      </c>
      <c r="D50" s="57" t="s">
        <v>1119</v>
      </c>
      <c r="E50" s="57" t="s">
        <v>19</v>
      </c>
      <c r="F50" s="56">
        <v>0</v>
      </c>
      <c r="G50" s="121">
        <v>0</v>
      </c>
      <c r="H50" s="56">
        <v>0</v>
      </c>
      <c r="I50" s="73">
        <f t="shared" si="1"/>
        <v>7</v>
      </c>
      <c r="J50" s="1" t="str">
        <f>IFERROR(VLOOKUP(TRIM($D50),'Master Field Index'!$A$1:$D$9929,COLUMN('Master Field Index'!$B$1)-COLUMN('Master Field Index'!$A$1)+1,FALSE),VLOOKUP(_xlfn.CONCAT(TRIM($A50),".",TRIM($B50),".",TRIM($D50)),'DataLink Info'!$A$1:$T$9999,COLUMN('DataLink Info'!$K$1)-COLUMN('DataLink Info'!$A$1)+1,FALSE))</f>
        <v>CHARACTER</v>
      </c>
      <c r="K50" s="1">
        <f>IFERROR(VLOOKUP(TRIM($D50),'Master Field Index'!$A$1:$D$9929,COLUMN('Master Field Index'!$C$1)-COLUMN('Master Field Index'!$A$1)+1,FALSE),VLOOKUP(_xlfn.CONCAT(TRIM($A50),".",TRIM($B50),".",TRIM($D50)),'DataLink Info'!$A$1:$T$9999,COLUMN('DataLink Info'!$N$1)-COLUMN('DataLink Info'!$A$1)+1,FALSE))</f>
        <v>6</v>
      </c>
      <c r="L50" s="1">
        <f>IFERROR(VLOOKUP(TRIM($D50),'Master Field Index'!$A$1:$D$9929,COLUMN('Master Field Index'!$D$1)-COLUMN('Master Field Index'!$A$1)+1,FALSE),VLOOKUP(_xlfn.CONCAT(TRIM($A50),".",TRIM($B50),".",TRIM($D50)),'DataLink Info'!$A$1:$T$9999,COLUMN('DataLink Info'!$Q$1)-COLUMN('DataLink Info'!$A$1)+1,FALSE))</f>
        <v>0</v>
      </c>
      <c r="M50" s="1" t="str">
        <f t="shared" si="2"/>
        <v xml:space="preserve">code_4                          </v>
      </c>
      <c r="N50" s="1" t="str">
        <f t="shared" si="4"/>
        <v xml:space="preserve">CHAR(6)                         </v>
      </c>
      <c r="O50" s="4" t="str">
        <f t="shared" si="3"/>
        <v xml:space="preserve">        code_4                          CHAR(6)                         NOT NULL,</v>
      </c>
    </row>
    <row r="51" spans="1:15" hidden="1" x14ac:dyDescent="0.3">
      <c r="A51" s="76" t="s">
        <v>701</v>
      </c>
      <c r="B51" s="76" t="s">
        <v>1150</v>
      </c>
      <c r="C51" s="56">
        <v>12</v>
      </c>
      <c r="D51" s="57" t="s">
        <v>11</v>
      </c>
      <c r="E51" s="57" t="s">
        <v>21</v>
      </c>
      <c r="F51" s="118"/>
      <c r="G51" s="58"/>
      <c r="H51" s="56">
        <v>0</v>
      </c>
      <c r="I51" s="73">
        <f t="shared" si="1"/>
        <v>12</v>
      </c>
      <c r="J51" s="1" t="str">
        <f>IFERROR(VLOOKUP(TRIM($D51),'Master Field Index'!$A$1:$D$9929,COLUMN('Master Field Index'!$B$1)-COLUMN('Master Field Index'!$A$1)+1,FALSE),VLOOKUP(_xlfn.CONCAT(TRIM($A51),".",TRIM($B51),".",TRIM($D51)),'DataLink Info'!$A$1:$T$9999,COLUMN('DataLink Info'!$K$1)-COLUMN('DataLink Info'!$A$1)+1,FALSE))</f>
        <v>TIMESTAMP</v>
      </c>
      <c r="K51" s="1">
        <f>IFERROR(VLOOKUP(TRIM($D51),'Master Field Index'!$A$1:$D$9929,COLUMN('Master Field Index'!$C$1)-COLUMN('Master Field Index'!$A$1)+1,FALSE),VLOOKUP(_xlfn.CONCAT(TRIM($A51),".",TRIM($B51),".",TRIM($D51)),'DataLink Info'!$A$1:$T$9999,COLUMN('DataLink Info'!$N$1)-COLUMN('DataLink Info'!$A$1)+1,FALSE))</f>
        <v>10</v>
      </c>
      <c r="L51" s="1">
        <f>IFERROR(VLOOKUP(TRIM($D51),'Master Field Index'!$A$1:$D$9929,COLUMN('Master Field Index'!$D$1)-COLUMN('Master Field Index'!$A$1)+1,FALSE),VLOOKUP(_xlfn.CONCAT(TRIM($A51),".",TRIM($B51),".",TRIM($D51)),'DataLink Info'!$A$1:$T$9999,COLUMN('DataLink Info'!$Q$1)-COLUMN('DataLink Info'!$A$1)+1,FALSE))</f>
        <v>6</v>
      </c>
      <c r="M51" s="1" t="str">
        <f t="shared" si="2"/>
        <v xml:space="preserve">refresh_date                    </v>
      </c>
      <c r="N51" s="1" t="str">
        <f t="shared" si="4"/>
        <v xml:space="preserve">DATETIME2                       </v>
      </c>
      <c r="O51" s="4" t="str">
        <f t="shared" si="3"/>
        <v xml:space="preserve">        refresh_date                    DATETIME2                       NOT NULL,</v>
      </c>
    </row>
    <row r="52" spans="1:15" hidden="1" x14ac:dyDescent="0.3">
      <c r="A52" s="76" t="s">
        <v>701</v>
      </c>
      <c r="B52" s="76" t="s">
        <v>1150</v>
      </c>
      <c r="C52" s="56">
        <v>13</v>
      </c>
      <c r="D52" s="57" t="s">
        <v>1149</v>
      </c>
      <c r="E52" s="57" t="s">
        <v>19</v>
      </c>
      <c r="F52" s="56">
        <v>0</v>
      </c>
      <c r="G52" s="121">
        <v>0</v>
      </c>
      <c r="H52" s="56">
        <v>0</v>
      </c>
      <c r="I52" s="73">
        <f t="shared" si="1"/>
        <v>13</v>
      </c>
      <c r="J52" s="1" t="str">
        <f>IFERROR(VLOOKUP(TRIM($D52),'Master Field Index'!$A$1:$D$9929,COLUMN('Master Field Index'!$B$1)-COLUMN('Master Field Index'!$A$1)+1,FALSE),VLOOKUP(_xlfn.CONCAT(TRIM($A52),".",TRIM($B52),".",TRIM($D52)),'DataLink Info'!$A$1:$T$9999,COLUMN('DataLink Info'!$K$1)-COLUMN('DataLink Info'!$A$1)+1,FALSE))</f>
        <v>DECIMAL</v>
      </c>
      <c r="K52" s="1">
        <f>IFERROR(VLOOKUP(TRIM($D52),'Master Field Index'!$A$1:$D$9929,COLUMN('Master Field Index'!$C$1)-COLUMN('Master Field Index'!$A$1)+1,FALSE),VLOOKUP(_xlfn.CONCAT(TRIM($A52),".",TRIM($B52),".",TRIM($D52)),'DataLink Info'!$A$1:$T$9999,COLUMN('DataLink Info'!$N$1)-COLUMN('DataLink Info'!$A$1)+1,FALSE))</f>
        <v>10</v>
      </c>
      <c r="L52" s="1">
        <f>IFERROR(VLOOKUP(TRIM($D52),'Master Field Index'!$A$1:$D$9929,COLUMN('Master Field Index'!$D$1)-COLUMN('Master Field Index'!$A$1)+1,FALSE),VLOOKUP(_xlfn.CONCAT(TRIM($A52),".",TRIM($B52),".",TRIM($D52)),'DataLink Info'!$A$1:$T$9999,COLUMN('DataLink Info'!$Q$1)-COLUMN('DataLink Info'!$A$1)+1,FALSE))</f>
        <v>0</v>
      </c>
      <c r="M52" s="1" t="str">
        <f t="shared" si="2"/>
        <v xml:space="preserve">accthier_table_id               </v>
      </c>
      <c r="N52" s="1" t="str">
        <f t="shared" si="4"/>
        <v xml:space="preserve">DECIMAL(10,0)                   </v>
      </c>
      <c r="O52" s="4" t="str">
        <f t="shared" si="3"/>
        <v xml:space="preserve">        accthier_table_id               DECIMAL(10,0)                   NOT NULL,</v>
      </c>
    </row>
    <row r="53" spans="1:15" ht="72" hidden="1" x14ac:dyDescent="0.3">
      <c r="A53" s="76" t="s">
        <v>701</v>
      </c>
      <c r="B53" s="76" t="s">
        <v>1033</v>
      </c>
      <c r="C53" s="36">
        <v>0</v>
      </c>
      <c r="D53" s="37" t="s">
        <v>678</v>
      </c>
      <c r="E53" s="37" t="s">
        <v>19</v>
      </c>
      <c r="F53" s="36">
        <v>0</v>
      </c>
      <c r="G53" s="84">
        <v>0</v>
      </c>
      <c r="H53" s="36">
        <v>0</v>
      </c>
      <c r="I53" s="73">
        <f t="shared" si="1"/>
        <v>0</v>
      </c>
      <c r="J53" s="1" t="str">
        <f>IFERROR(VLOOKUP(TRIM($D53),'Master Field Index'!$A$1:$D$9929,COLUMN('Master Field Index'!$B$1)-COLUMN('Master Field Index'!$A$1)+1,FALSE),VLOOKUP(_xlfn.CONCAT(TRIM($A53),".",TRIM($B53),".",TRIM($D53)),'DataLink Info'!$A$1:$T$9999,COLUMN('DataLink Info'!$K$1)-COLUMN('DataLink Info'!$A$1)+1,FALSE))</f>
        <v>CHARACTER</v>
      </c>
      <c r="K53" s="1">
        <f>IFERROR(VLOOKUP(TRIM($D53),'Master Field Index'!$A$1:$D$9929,COLUMN('Master Field Index'!$C$1)-COLUMN('Master Field Index'!$A$1)+1,FALSE),VLOOKUP(_xlfn.CONCAT(TRIM($A53),".",TRIM($B53),".",TRIM($D53)),'DataLink Info'!$A$1:$T$9999,COLUMN('DataLink Info'!$N$1)-COLUMN('DataLink Info'!$A$1)+1,FALSE))</f>
        <v>2</v>
      </c>
      <c r="L53" s="1">
        <f>IFERROR(VLOOKUP(TRIM($D53),'Master Field Index'!$A$1:$D$9929,COLUMN('Master Field Index'!$D$1)-COLUMN('Master Field Index'!$A$1)+1,FALSE),VLOOKUP(_xlfn.CONCAT(TRIM($A53),".",TRIM($B53),".",TRIM($D53)),'DataLink Info'!$A$1:$T$9999,COLUMN('DataLink Info'!$Q$1)-COLUMN('DataLink Info'!$A$1)+1,FALSE))</f>
        <v>0</v>
      </c>
      <c r="M53" s="1" t="str">
        <f t="shared" si="2"/>
        <v xml:space="preserve">unvrs_code                      </v>
      </c>
      <c r="N53" s="1" t="str">
        <f t="shared" si="4"/>
        <v xml:space="preserve">CHAR(2)                         </v>
      </c>
      <c r="O53" s="4" t="str">
        <f t="shared" si="3"/>
        <v xml:space="preserve">        rowguid                     UNIQUEIDENTIFIER ROWGUIDCOL    NOT NULL DEFAULT NEWSEQUENTIALID(),_x000D_        version_number              ROWVERSION_x000D_    )_x000D_END TRY_x000D_BEGIN CATCH_x000D_    EXEC dbo.PrintError_x000D_    EXEC dbo.LogError_x000D_END CATCH_x000D__x000D_PRINT '-- coa_db.accttype_table'_x000D_BEGIN TRY_x000D_    CREATE TABLE coa_db.accttype_table_x000D_    (_x000D_        unvrs_code                      CHAR(2)                         NOT NULL,</v>
      </c>
    </row>
    <row r="54" spans="1:15" hidden="1" x14ac:dyDescent="0.3">
      <c r="A54" s="76" t="s">
        <v>701</v>
      </c>
      <c r="B54" s="76" t="s">
        <v>1033</v>
      </c>
      <c r="C54" s="36">
        <v>1</v>
      </c>
      <c r="D54" s="37" t="s">
        <v>679</v>
      </c>
      <c r="E54" s="37" t="s">
        <v>19</v>
      </c>
      <c r="F54" s="119"/>
      <c r="G54" s="38"/>
      <c r="H54" s="36">
        <v>0</v>
      </c>
      <c r="I54" s="73">
        <f t="shared" si="1"/>
        <v>1</v>
      </c>
      <c r="J54" s="1" t="str">
        <f>IFERROR(VLOOKUP(TRIM($D54),'Master Field Index'!$A$1:$D$9929,COLUMN('Master Field Index'!$B$1)-COLUMN('Master Field Index'!$A$1)+1,FALSE),VLOOKUP(_xlfn.CONCAT(TRIM($A54),".",TRIM($B54),".",TRIM($D54)),'DataLink Info'!$A$1:$T$9999,COLUMN('DataLink Info'!$K$1)-COLUMN('DataLink Info'!$A$1)+1,FALSE))</f>
        <v>CHARACTER</v>
      </c>
      <c r="K54" s="1">
        <f>IFERROR(VLOOKUP(TRIM($D54),'Master Field Index'!$A$1:$D$9929,COLUMN('Master Field Index'!$C$1)-COLUMN('Master Field Index'!$A$1)+1,FALSE),VLOOKUP(_xlfn.CONCAT(TRIM($A54),".",TRIM($B54),".",TRIM($D54)),'DataLink Info'!$A$1:$T$9999,COLUMN('DataLink Info'!$N$1)-COLUMN('DataLink Info'!$A$1)+1,FALSE))</f>
        <v>1</v>
      </c>
      <c r="L54" s="1">
        <f>IFERROR(VLOOKUP(TRIM($D54),'Master Field Index'!$A$1:$D$9929,COLUMN('Master Field Index'!$D$1)-COLUMN('Master Field Index'!$A$1)+1,FALSE),VLOOKUP(_xlfn.CONCAT(TRIM($A54),".",TRIM($B54),".",TRIM($D54)),'DataLink Info'!$A$1:$T$9999,COLUMN('DataLink Info'!$Q$1)-COLUMN('DataLink Info'!$A$1)+1,FALSE))</f>
        <v>0</v>
      </c>
      <c r="M54" s="1" t="str">
        <f t="shared" si="2"/>
        <v xml:space="preserve">coa_code                        </v>
      </c>
      <c r="N54" s="1" t="str">
        <f t="shared" si="4"/>
        <v xml:space="preserve">CHAR(1)                         </v>
      </c>
      <c r="O54" s="4" t="str">
        <f t="shared" si="3"/>
        <v xml:space="preserve">        coa_code                        CHAR(1)                         NOT NULL,</v>
      </c>
    </row>
    <row r="55" spans="1:15" hidden="1" x14ac:dyDescent="0.3">
      <c r="A55" s="76" t="s">
        <v>701</v>
      </c>
      <c r="B55" s="76" t="s">
        <v>1033</v>
      </c>
      <c r="C55" s="36">
        <v>2</v>
      </c>
      <c r="D55" s="37" t="s">
        <v>1010</v>
      </c>
      <c r="E55" s="37" t="s">
        <v>19</v>
      </c>
      <c r="F55" s="36">
        <v>0</v>
      </c>
      <c r="G55" s="84">
        <v>0</v>
      </c>
      <c r="H55" s="36">
        <v>0</v>
      </c>
      <c r="I55" s="73">
        <f t="shared" si="1"/>
        <v>2</v>
      </c>
      <c r="J55" s="1" t="str">
        <f>IFERROR(VLOOKUP(TRIM($D55),'Master Field Index'!$A$1:$D$9929,COLUMN('Master Field Index'!$B$1)-COLUMN('Master Field Index'!$A$1)+1,FALSE),VLOOKUP(_xlfn.CONCAT(TRIM($A55),".",TRIM($B55),".",TRIM($D55)),'DataLink Info'!$A$1:$T$9999,COLUMN('DataLink Info'!$K$1)-COLUMN('DataLink Info'!$A$1)+1,FALSE))</f>
        <v>CHARACTER</v>
      </c>
      <c r="K55" s="1">
        <f>IFERROR(VLOOKUP(TRIM($D55),'Master Field Index'!$A$1:$D$9929,COLUMN('Master Field Index'!$C$1)-COLUMN('Master Field Index'!$A$1)+1,FALSE),VLOOKUP(_xlfn.CONCAT(TRIM($A55),".",TRIM($B55),".",TRIM($D55)),'DataLink Info'!$A$1:$T$9999,COLUMN('DataLink Info'!$N$1)-COLUMN('DataLink Info'!$A$1)+1,FALSE))</f>
        <v>2</v>
      </c>
      <c r="L55" s="1">
        <f>IFERROR(VLOOKUP(TRIM($D55),'Master Field Index'!$A$1:$D$9929,COLUMN('Master Field Index'!$D$1)-COLUMN('Master Field Index'!$A$1)+1,FALSE),VLOOKUP(_xlfn.CONCAT(TRIM($A55),".",TRIM($B55),".",TRIM($D55)),'DataLink Info'!$A$1:$T$9999,COLUMN('DataLink Info'!$Q$1)-COLUMN('DataLink Info'!$A$1)+1,FALSE))</f>
        <v>0</v>
      </c>
      <c r="M55" s="1" t="str">
        <f t="shared" si="2"/>
        <v xml:space="preserve">acct_type_code                  </v>
      </c>
      <c r="N55" s="1" t="str">
        <f t="shared" si="4"/>
        <v xml:space="preserve">CHAR(2)                         </v>
      </c>
      <c r="O55" s="4" t="str">
        <f t="shared" si="3"/>
        <v xml:space="preserve">        acct_type_code                  CHAR(2)                         NOT NULL,</v>
      </c>
    </row>
    <row r="56" spans="1:15" hidden="1" x14ac:dyDescent="0.3">
      <c r="A56" s="76" t="s">
        <v>701</v>
      </c>
      <c r="B56" s="76" t="s">
        <v>1033</v>
      </c>
      <c r="C56" s="84">
        <v>3</v>
      </c>
      <c r="D56" s="37" t="s">
        <v>681</v>
      </c>
      <c r="E56" s="37" t="s">
        <v>21</v>
      </c>
      <c r="F56" s="36">
        <v>4</v>
      </c>
      <c r="G56" s="84">
        <v>0</v>
      </c>
      <c r="H56" s="36">
        <v>1</v>
      </c>
      <c r="I56" s="73">
        <f t="shared" si="1"/>
        <v>3</v>
      </c>
      <c r="J56" s="1" t="str">
        <f>IFERROR(VLOOKUP(TRIM($D56),'Master Field Index'!$A$1:$D$9929,COLUMN('Master Field Index'!$B$1)-COLUMN('Master Field Index'!$A$1)+1,FALSE),VLOOKUP(_xlfn.CONCAT(TRIM($A56),".",TRIM($B56),".",TRIM($D56)),'DataLink Info'!$A$1:$T$9999,COLUMN('DataLink Info'!$K$1)-COLUMN('DataLink Info'!$A$1)+1,FALSE))</f>
        <v>TIMESTAMP</v>
      </c>
      <c r="K56" s="1">
        <f>IFERROR(VLOOKUP(TRIM($D56),'Master Field Index'!$A$1:$D$9929,COLUMN('Master Field Index'!$C$1)-COLUMN('Master Field Index'!$A$1)+1,FALSE),VLOOKUP(_xlfn.CONCAT(TRIM($A56),".",TRIM($B56),".",TRIM($D56)),'DataLink Info'!$A$1:$T$9999,COLUMN('DataLink Info'!$N$1)-COLUMN('DataLink Info'!$A$1)+1,FALSE))</f>
        <v>10</v>
      </c>
      <c r="L56" s="1">
        <f>IFERROR(VLOOKUP(TRIM($D56),'Master Field Index'!$A$1:$D$9929,COLUMN('Master Field Index'!$D$1)-COLUMN('Master Field Index'!$A$1)+1,FALSE),VLOOKUP(_xlfn.CONCAT(TRIM($A56),".",TRIM($B56),".",TRIM($D56)),'DataLink Info'!$A$1:$T$9999,COLUMN('DataLink Info'!$Q$1)-COLUMN('DataLink Info'!$A$1)+1,FALSE))</f>
        <v>6</v>
      </c>
      <c r="M56" s="1" t="str">
        <f t="shared" si="2"/>
        <v xml:space="preserve">[start_date]                    </v>
      </c>
      <c r="N56" s="1" t="str">
        <f t="shared" si="4"/>
        <v xml:space="preserve">DATETIME2                       </v>
      </c>
      <c r="O56" s="4" t="str">
        <f t="shared" si="3"/>
        <v xml:space="preserve">        [start_date]                    DATETIME2                           NULL,</v>
      </c>
    </row>
    <row r="57" spans="1:15" hidden="1" x14ac:dyDescent="0.3">
      <c r="A57" s="76" t="s">
        <v>701</v>
      </c>
      <c r="B57" s="76" t="s">
        <v>1033</v>
      </c>
      <c r="C57" s="84">
        <v>4</v>
      </c>
      <c r="D57" s="37" t="s">
        <v>682</v>
      </c>
      <c r="E57" s="37" t="s">
        <v>21</v>
      </c>
      <c r="F57" s="36">
        <v>4</v>
      </c>
      <c r="G57" s="36">
        <v>0</v>
      </c>
      <c r="H57" s="36">
        <v>1</v>
      </c>
      <c r="I57" s="73">
        <f t="shared" si="1"/>
        <v>4</v>
      </c>
      <c r="J57" s="1" t="str">
        <f>IFERROR(VLOOKUP(TRIM($D57),'Master Field Index'!$A$1:$D$9929,COLUMN('Master Field Index'!$B$1)-COLUMN('Master Field Index'!$A$1)+1,FALSE),VLOOKUP(_xlfn.CONCAT(TRIM($A57),".",TRIM($B57),".",TRIM($D57)),'DataLink Info'!$A$1:$T$9999,COLUMN('DataLink Info'!$K$1)-COLUMN('DataLink Info'!$A$1)+1,FALSE))</f>
        <v>DATE</v>
      </c>
      <c r="K57" s="1">
        <f>IFERROR(VLOOKUP(TRIM($D57),'Master Field Index'!$A$1:$D$9929,COLUMN('Master Field Index'!$C$1)-COLUMN('Master Field Index'!$A$1)+1,FALSE),VLOOKUP(_xlfn.CONCAT(TRIM($A57),".",TRIM($B57),".",TRIM($D57)),'DataLink Info'!$A$1:$T$9999,COLUMN('DataLink Info'!$N$1)-COLUMN('DataLink Info'!$A$1)+1,FALSE))</f>
        <v>4</v>
      </c>
      <c r="L57" s="1">
        <f>IFERROR(VLOOKUP(TRIM($D57),'Master Field Index'!$A$1:$D$9929,COLUMN('Master Field Index'!$D$1)-COLUMN('Master Field Index'!$A$1)+1,FALSE),VLOOKUP(_xlfn.CONCAT(TRIM($A57),".",TRIM($B57),".",TRIM($D57)),'DataLink Info'!$A$1:$T$9999,COLUMN('DataLink Info'!$Q$1)-COLUMN('DataLink Info'!$A$1)+1,FALSE))</f>
        <v>0</v>
      </c>
      <c r="M57" s="1" t="str">
        <f t="shared" si="2"/>
        <v xml:space="preserve">end_date                        </v>
      </c>
      <c r="N57" s="1" t="str">
        <f t="shared" si="4"/>
        <v xml:space="preserve">DATE                            </v>
      </c>
      <c r="O57" s="4" t="str">
        <f t="shared" si="3"/>
        <v xml:space="preserve">        end_date                        DATE                                NULL,</v>
      </c>
    </row>
    <row r="58" spans="1:15" hidden="1" x14ac:dyDescent="0.3">
      <c r="A58" s="76" t="s">
        <v>701</v>
      </c>
      <c r="B58" s="76" t="s">
        <v>1033</v>
      </c>
      <c r="C58" s="84">
        <v>5</v>
      </c>
      <c r="D58" s="37" t="s">
        <v>683</v>
      </c>
      <c r="E58" s="37" t="s">
        <v>19</v>
      </c>
      <c r="F58" s="36">
        <v>0</v>
      </c>
      <c r="G58" s="84">
        <v>0</v>
      </c>
      <c r="H58" s="36">
        <v>0</v>
      </c>
      <c r="I58" s="73">
        <f t="shared" si="1"/>
        <v>5</v>
      </c>
      <c r="J58" s="1" t="str">
        <f>IFERROR(VLOOKUP(TRIM($D58),'Master Field Index'!$A$1:$D$9929,COLUMN('Master Field Index'!$B$1)-COLUMN('Master Field Index'!$A$1)+1,FALSE),VLOOKUP(_xlfn.CONCAT(TRIM($A58),".",TRIM($B58),".",TRIM($D58)),'DataLink Info'!$A$1:$T$9999,COLUMN('DataLink Info'!$K$1)-COLUMN('DataLink Info'!$A$1)+1,FALSE))</f>
        <v>DATE</v>
      </c>
      <c r="K58" s="1">
        <f>IFERROR(VLOOKUP(TRIM($D58),'Master Field Index'!$A$1:$D$9929,COLUMN('Master Field Index'!$C$1)-COLUMN('Master Field Index'!$A$1)+1,FALSE),VLOOKUP(_xlfn.CONCAT(TRIM($A58),".",TRIM($B58),".",TRIM($D58)),'DataLink Info'!$A$1:$T$9999,COLUMN('DataLink Info'!$N$1)-COLUMN('DataLink Info'!$A$1)+1,FALSE))</f>
        <v>4</v>
      </c>
      <c r="L58" s="1">
        <f>IFERROR(VLOOKUP(TRIM($D58),'Master Field Index'!$A$1:$D$9929,COLUMN('Master Field Index'!$D$1)-COLUMN('Master Field Index'!$A$1)+1,FALSE),VLOOKUP(_xlfn.CONCAT(TRIM($A58),".",TRIM($B58),".",TRIM($D58)),'DataLink Info'!$A$1:$T$9999,COLUMN('DataLink Info'!$Q$1)-COLUMN('DataLink Info'!$A$1)+1,FALSE))</f>
        <v>0</v>
      </c>
      <c r="M58" s="1" t="str">
        <f t="shared" si="2"/>
        <v xml:space="preserve">last_actvy_date                 </v>
      </c>
      <c r="N58" s="1" t="str">
        <f t="shared" si="4"/>
        <v xml:space="preserve">DATE                            </v>
      </c>
      <c r="O58" s="4" t="str">
        <f t="shared" si="3"/>
        <v xml:space="preserve">        last_actvy_date                 DATE                            NOT NULL,</v>
      </c>
    </row>
    <row r="59" spans="1:15" hidden="1" x14ac:dyDescent="0.3">
      <c r="A59" s="76" t="s">
        <v>701</v>
      </c>
      <c r="B59" s="76" t="s">
        <v>1033</v>
      </c>
      <c r="C59" s="84">
        <v>6</v>
      </c>
      <c r="D59" s="37" t="s">
        <v>684</v>
      </c>
      <c r="E59" s="37" t="s">
        <v>19</v>
      </c>
      <c r="F59" s="36">
        <v>0</v>
      </c>
      <c r="G59" s="84">
        <v>0</v>
      </c>
      <c r="H59" s="36">
        <v>0</v>
      </c>
      <c r="I59" s="73">
        <f t="shared" si="1"/>
        <v>6</v>
      </c>
      <c r="J59" s="1" t="str">
        <f>IFERROR(VLOOKUP(TRIM($D59),'Master Field Index'!$A$1:$D$9929,COLUMN('Master Field Index'!$B$1)-COLUMN('Master Field Index'!$A$1)+1,FALSE),VLOOKUP(_xlfn.CONCAT(TRIM($A59),".",TRIM($B59),".",TRIM($D59)),'DataLink Info'!$A$1:$T$9999,COLUMN('DataLink Info'!$K$1)-COLUMN('DataLink Info'!$A$1)+1,FALSE))</f>
        <v>CHARACTER</v>
      </c>
      <c r="K59" s="1">
        <f>IFERROR(VLOOKUP(TRIM($D59),'Master Field Index'!$A$1:$D$9929,COLUMN('Master Field Index'!$C$1)-COLUMN('Master Field Index'!$A$1)+1,FALSE),VLOOKUP(_xlfn.CONCAT(TRIM($A59),".",TRIM($B59),".",TRIM($D59)),'DataLink Info'!$A$1:$T$9999,COLUMN('DataLink Info'!$N$1)-COLUMN('DataLink Info'!$A$1)+1,FALSE))</f>
        <v>1</v>
      </c>
      <c r="L59" s="1">
        <f>IFERROR(VLOOKUP(TRIM($D59),'Master Field Index'!$A$1:$D$9929,COLUMN('Master Field Index'!$D$1)-COLUMN('Master Field Index'!$A$1)+1,FALSE),VLOOKUP(_xlfn.CONCAT(TRIM($A59),".",TRIM($B59),".",TRIM($D59)),'DataLink Info'!$A$1:$T$9999,COLUMN('DataLink Info'!$Q$1)-COLUMN('DataLink Info'!$A$1)+1,FALSE))</f>
        <v>0</v>
      </c>
      <c r="M59" s="1" t="str">
        <f t="shared" si="2"/>
        <v xml:space="preserve">[status]                        </v>
      </c>
      <c r="N59" s="1" t="str">
        <f t="shared" si="4"/>
        <v xml:space="preserve">CHAR(1)                         </v>
      </c>
      <c r="O59" s="4" t="str">
        <f t="shared" si="3"/>
        <v xml:space="preserve">        [status]                        CHAR(1)                         NOT NULL,</v>
      </c>
    </row>
    <row r="60" spans="1:15" hidden="1" x14ac:dyDescent="0.3">
      <c r="A60" s="76" t="s">
        <v>701</v>
      </c>
      <c r="B60" s="76" t="s">
        <v>1033</v>
      </c>
      <c r="C60" s="84">
        <v>7</v>
      </c>
      <c r="D60" s="37" t="s">
        <v>685</v>
      </c>
      <c r="E60" s="37" t="s">
        <v>19</v>
      </c>
      <c r="F60" s="36">
        <v>0</v>
      </c>
      <c r="G60" s="84">
        <v>0</v>
      </c>
      <c r="H60" s="36">
        <v>0</v>
      </c>
      <c r="I60" s="73">
        <f t="shared" si="1"/>
        <v>7</v>
      </c>
      <c r="J60" s="1" t="str">
        <f>IFERROR(VLOOKUP(TRIM($D60),'Master Field Index'!$A$1:$D$9929,COLUMN('Master Field Index'!$B$1)-COLUMN('Master Field Index'!$A$1)+1,FALSE),VLOOKUP(_xlfn.CONCAT(TRIM($A60),".",TRIM($B60),".",TRIM($D60)),'DataLink Info'!$A$1:$T$9999,COLUMN('DataLink Info'!$K$1)-COLUMN('DataLink Info'!$A$1)+1,FALSE))</f>
        <v>VARCHAR</v>
      </c>
      <c r="K60" s="1">
        <f>IFERROR(VLOOKUP(TRIM($D60),'Master Field Index'!$A$1:$D$9929,COLUMN('Master Field Index'!$C$1)-COLUMN('Master Field Index'!$A$1)+1,FALSE),VLOOKUP(_xlfn.CONCAT(TRIM($A60),".",TRIM($B60),".",TRIM($D60)),'DataLink Info'!$A$1:$T$9999,COLUMN('DataLink Info'!$N$1)-COLUMN('DataLink Info'!$A$1)+1,FALSE))</f>
        <v>8</v>
      </c>
      <c r="L60" s="1">
        <f>IFERROR(VLOOKUP(TRIM($D60),'Master Field Index'!$A$1:$D$9929,COLUMN('Master Field Index'!$D$1)-COLUMN('Master Field Index'!$A$1)+1,FALSE),VLOOKUP(_xlfn.CONCAT(TRIM($A60),".",TRIM($B60),".",TRIM($D60)),'DataLink Info'!$A$1:$T$9999,COLUMN('DataLink Info'!$Q$1)-COLUMN('DataLink Info'!$A$1)+1,FALSE))</f>
        <v>0</v>
      </c>
      <c r="M60" s="1" t="str">
        <f t="shared" si="2"/>
        <v xml:space="preserve">user_code                       </v>
      </c>
      <c r="N60" s="1" t="str">
        <f t="shared" si="4"/>
        <v xml:space="preserve">VARCHAR(8)                      </v>
      </c>
      <c r="O60" s="4" t="str">
        <f t="shared" si="3"/>
        <v xml:space="preserve">        user_code                       VARCHAR(8)                      NOT NULL,</v>
      </c>
    </row>
    <row r="61" spans="1:15" hidden="1" x14ac:dyDescent="0.3">
      <c r="A61" s="76" t="s">
        <v>701</v>
      </c>
      <c r="B61" s="76" t="s">
        <v>1033</v>
      </c>
      <c r="C61" s="84">
        <v>8</v>
      </c>
      <c r="D61" s="37" t="s">
        <v>1028</v>
      </c>
      <c r="E61" s="37" t="s">
        <v>20</v>
      </c>
      <c r="F61" s="36">
        <v>35</v>
      </c>
      <c r="G61" s="38"/>
      <c r="H61" s="36">
        <v>0</v>
      </c>
      <c r="I61" s="73">
        <f t="shared" si="1"/>
        <v>8</v>
      </c>
      <c r="J61" s="1" t="str">
        <f>IFERROR(VLOOKUP(TRIM($D61),'Master Field Index'!$A$1:$D$9929,COLUMN('Master Field Index'!$B$1)-COLUMN('Master Field Index'!$A$1)+1,FALSE),VLOOKUP(_xlfn.CONCAT(TRIM($A61),".",TRIM($B61),".",TRIM($D61)),'DataLink Info'!$A$1:$T$9999,COLUMN('DataLink Info'!$K$1)-COLUMN('DataLink Info'!$A$1)+1,FALSE))</f>
        <v>VARCHAR</v>
      </c>
      <c r="K61" s="1">
        <f>IFERROR(VLOOKUP(TRIM($D61),'Master Field Index'!$A$1:$D$9929,COLUMN('Master Field Index'!$C$1)-COLUMN('Master Field Index'!$A$1)+1,FALSE),VLOOKUP(_xlfn.CONCAT(TRIM($A61),".",TRIM($B61),".",TRIM($D61)),'DataLink Info'!$A$1:$T$9999,COLUMN('DataLink Info'!$N$1)-COLUMN('DataLink Info'!$A$1)+1,FALSE))</f>
        <v>35</v>
      </c>
      <c r="L61" s="1">
        <f>IFERROR(VLOOKUP(TRIM($D61),'Master Field Index'!$A$1:$D$9929,COLUMN('Master Field Index'!$D$1)-COLUMN('Master Field Index'!$A$1)+1,FALSE),VLOOKUP(_xlfn.CONCAT(TRIM($A61),".",TRIM($B61),".",TRIM($D61)),'DataLink Info'!$A$1:$T$9999,COLUMN('DataLink Info'!$Q$1)-COLUMN('DataLink Info'!$A$1)+1,FALSE))</f>
        <v>0</v>
      </c>
      <c r="M61" s="1" t="str">
        <f t="shared" si="2"/>
        <v xml:space="preserve">acct_type_title                 </v>
      </c>
      <c r="N61" s="1" t="str">
        <f t="shared" si="4"/>
        <v xml:space="preserve">VARCHAR(35)                     </v>
      </c>
      <c r="O61" s="4" t="str">
        <f t="shared" si="3"/>
        <v xml:space="preserve">        acct_type_title                 VARCHAR(35)                     NOT NULL,</v>
      </c>
    </row>
    <row r="62" spans="1:15" hidden="1" x14ac:dyDescent="0.3">
      <c r="A62" s="76" t="s">
        <v>701</v>
      </c>
      <c r="B62" s="76" t="s">
        <v>1033</v>
      </c>
      <c r="C62" s="84">
        <v>9</v>
      </c>
      <c r="D62" s="37" t="s">
        <v>1029</v>
      </c>
      <c r="E62" s="37" t="s">
        <v>19</v>
      </c>
      <c r="F62" s="36">
        <v>0</v>
      </c>
      <c r="G62" s="84">
        <v>0</v>
      </c>
      <c r="H62" s="36">
        <v>0</v>
      </c>
      <c r="I62" s="73">
        <f t="shared" si="1"/>
        <v>9</v>
      </c>
      <c r="J62" s="1" t="str">
        <f>IFERROR(VLOOKUP(TRIM($D62),'Master Field Index'!$A$1:$D$9929,COLUMN('Master Field Index'!$B$1)-COLUMN('Master Field Index'!$A$1)+1,FALSE),VLOOKUP(_xlfn.CONCAT(TRIM($A62),".",TRIM($B62),".",TRIM($D62)),'DataLink Info'!$A$1:$T$9999,COLUMN('DataLink Info'!$K$1)-COLUMN('DataLink Info'!$A$1)+1,FALSE))</f>
        <v>CHARACTER</v>
      </c>
      <c r="K62" s="1">
        <f>IFERROR(VLOOKUP(TRIM($D62),'Master Field Index'!$A$1:$D$9929,COLUMN('Master Field Index'!$C$1)-COLUMN('Master Field Index'!$A$1)+1,FALSE),VLOOKUP(_xlfn.CONCAT(TRIM($A62),".",TRIM($B62),".",TRIM($D62)),'DataLink Info'!$A$1:$T$9999,COLUMN('DataLink Info'!$N$1)-COLUMN('DataLink Info'!$A$1)+1,FALSE))</f>
        <v>2</v>
      </c>
      <c r="L62" s="1">
        <f>IFERROR(VLOOKUP(TRIM($D62),'Master Field Index'!$A$1:$D$9929,COLUMN('Master Field Index'!$D$1)-COLUMN('Master Field Index'!$A$1)+1,FALSE),VLOOKUP(_xlfn.CONCAT(TRIM($A62),".",TRIM($B62),".",TRIM($D62)),'DataLink Info'!$A$1:$T$9999,COLUMN('DataLink Info'!$Q$1)-COLUMN('DataLink Info'!$A$1)+1,FALSE))</f>
        <v>0</v>
      </c>
      <c r="M62" s="1" t="str">
        <f t="shared" si="2"/>
        <v xml:space="preserve">pred_acct_type_code             </v>
      </c>
      <c r="N62" s="1" t="str">
        <f t="shared" si="4"/>
        <v xml:space="preserve">CHAR(2)                         </v>
      </c>
      <c r="O62" s="4" t="str">
        <f t="shared" si="3"/>
        <v xml:space="preserve">        pred_acct_type_code             CHAR(2)                         NOT NULL,</v>
      </c>
    </row>
    <row r="63" spans="1:15" hidden="1" x14ac:dyDescent="0.3">
      <c r="A63" s="76" t="s">
        <v>701</v>
      </c>
      <c r="B63" s="76" t="s">
        <v>1033</v>
      </c>
      <c r="C63" s="84">
        <v>10</v>
      </c>
      <c r="D63" s="37" t="s">
        <v>1030</v>
      </c>
      <c r="E63" s="37" t="s">
        <v>19</v>
      </c>
      <c r="F63" s="36">
        <v>0</v>
      </c>
      <c r="G63" s="84">
        <v>0</v>
      </c>
      <c r="H63" s="36">
        <v>0</v>
      </c>
      <c r="I63" s="73">
        <f t="shared" si="1"/>
        <v>10</v>
      </c>
      <c r="J63" s="1" t="str">
        <f>IFERROR(VLOOKUP(TRIM($D63),'Master Field Index'!$A$1:$D$9929,COLUMN('Master Field Index'!$B$1)-COLUMN('Master Field Index'!$A$1)+1,FALSE),VLOOKUP(_xlfn.CONCAT(TRIM($A63),".",TRIM($B63),".",TRIM($D63)),'DataLink Info'!$A$1:$T$9999,COLUMN('DataLink Info'!$K$1)-COLUMN('DataLink Info'!$A$1)+1,FALSE))</f>
        <v>CHARACTER</v>
      </c>
      <c r="K63" s="1">
        <f>IFERROR(VLOOKUP(TRIM($D63),'Master Field Index'!$A$1:$D$9929,COLUMN('Master Field Index'!$C$1)-COLUMN('Master Field Index'!$A$1)+1,FALSE),VLOOKUP(_xlfn.CONCAT(TRIM($A63),".",TRIM($B63),".",TRIM($D63)),'DataLink Info'!$A$1:$T$9999,COLUMN('DataLink Info'!$N$1)-COLUMN('DataLink Info'!$A$1)+1,FALSE))</f>
        <v>2</v>
      </c>
      <c r="L63" s="1">
        <f>IFERROR(VLOOKUP(TRIM($D63),'Master Field Index'!$A$1:$D$9929,COLUMN('Master Field Index'!$D$1)-COLUMN('Master Field Index'!$A$1)+1,FALSE),VLOOKUP(_xlfn.CONCAT(TRIM($A63),".",TRIM($B63),".",TRIM($D63)),'DataLink Info'!$A$1:$T$9999,COLUMN('DataLink Info'!$Q$1)-COLUMN('DataLink Info'!$A$1)+1,FALSE))</f>
        <v>0</v>
      </c>
      <c r="M63" s="1" t="str">
        <f t="shared" si="2"/>
        <v xml:space="preserve">sbrdt_acct_type_code            </v>
      </c>
      <c r="N63" s="1" t="str">
        <f t="shared" si="4"/>
        <v xml:space="preserve">CHAR(2)                         </v>
      </c>
      <c r="O63" s="4" t="str">
        <f t="shared" si="3"/>
        <v xml:space="preserve">        sbrdt_acct_type_code            CHAR(2)                         NOT NULL,</v>
      </c>
    </row>
    <row r="64" spans="1:15" hidden="1" x14ac:dyDescent="0.3">
      <c r="A64" s="76" t="s">
        <v>701</v>
      </c>
      <c r="B64" s="76" t="s">
        <v>1033</v>
      </c>
      <c r="C64" s="84">
        <v>11</v>
      </c>
      <c r="D64" s="37" t="s">
        <v>1031</v>
      </c>
      <c r="E64" s="37" t="s">
        <v>19</v>
      </c>
      <c r="F64" s="36">
        <v>0</v>
      </c>
      <c r="G64" s="36">
        <v>0</v>
      </c>
      <c r="H64" s="36">
        <v>0</v>
      </c>
      <c r="I64" s="73">
        <f t="shared" si="1"/>
        <v>11</v>
      </c>
      <c r="J64" s="1" t="str">
        <f>IFERROR(VLOOKUP(TRIM($D64),'Master Field Index'!$A$1:$D$9929,COLUMN('Master Field Index'!$B$1)-COLUMN('Master Field Index'!$A$1)+1,FALSE),VLOOKUP(_xlfn.CONCAT(TRIM($A64),".",TRIM($B64),".",TRIM($D64)),'DataLink Info'!$A$1:$T$9999,COLUMN('DataLink Info'!$K$1)-COLUMN('DataLink Info'!$A$1)+1,FALSE))</f>
        <v>CHARACTER</v>
      </c>
      <c r="K64" s="1">
        <f>IFERROR(VLOOKUP(TRIM($D64),'Master Field Index'!$A$1:$D$9929,COLUMN('Master Field Index'!$C$1)-COLUMN('Master Field Index'!$A$1)+1,FALSE),VLOOKUP(_xlfn.CONCAT(TRIM($A64),".",TRIM($B64),".",TRIM($D64)),'DataLink Info'!$A$1:$T$9999,COLUMN('DataLink Info'!$N$1)-COLUMN('DataLink Info'!$A$1)+1,FALSE))</f>
        <v>2</v>
      </c>
      <c r="L64" s="1">
        <f>IFERROR(VLOOKUP(TRIM($D64),'Master Field Index'!$A$1:$D$9929,COLUMN('Master Field Index'!$D$1)-COLUMN('Master Field Index'!$A$1)+1,FALSE),VLOOKUP(_xlfn.CONCAT(TRIM($A64),".",TRIM($B64),".",TRIM($D64)),'DataLink Info'!$A$1:$T$9999,COLUMN('DataLink Info'!$Q$1)-COLUMN('DataLink Info'!$A$1)+1,FALSE))</f>
        <v>0</v>
      </c>
      <c r="M64" s="1" t="str">
        <f t="shared" si="2"/>
        <v xml:space="preserve">intrl_acct_type_code            </v>
      </c>
      <c r="N64" s="1" t="str">
        <f t="shared" si="4"/>
        <v xml:space="preserve">CHAR(2)                         </v>
      </c>
      <c r="O64" s="4" t="str">
        <f t="shared" si="3"/>
        <v xml:space="preserve">        intrl_acct_type_code            CHAR(2)                         NOT NULL,</v>
      </c>
    </row>
    <row r="65" spans="1:15" hidden="1" x14ac:dyDescent="0.3">
      <c r="A65" s="76" t="s">
        <v>701</v>
      </c>
      <c r="B65" s="76" t="s">
        <v>1033</v>
      </c>
      <c r="C65" s="84">
        <v>12</v>
      </c>
      <c r="D65" s="37" t="s">
        <v>1011</v>
      </c>
      <c r="E65" s="37" t="s">
        <v>20</v>
      </c>
      <c r="F65" s="36">
        <v>1</v>
      </c>
      <c r="G65" s="38"/>
      <c r="H65" s="36">
        <v>0</v>
      </c>
      <c r="I65" s="73">
        <f t="shared" si="1"/>
        <v>12</v>
      </c>
      <c r="J65" s="1" t="str">
        <f>IFERROR(VLOOKUP(TRIM($D65),'Master Field Index'!$A$1:$D$9929,COLUMN('Master Field Index'!$B$1)-COLUMN('Master Field Index'!$A$1)+1,FALSE),VLOOKUP(_xlfn.CONCAT(TRIM($A65),".",TRIM($B65),".",TRIM($D65)),'DataLink Info'!$A$1:$T$9999,COLUMN('DataLink Info'!$K$1)-COLUMN('DataLink Info'!$A$1)+1,FALSE))</f>
        <v>CHARACTER</v>
      </c>
      <c r="K65" s="1">
        <f>IFERROR(VLOOKUP(TRIM($D65),'Master Field Index'!$A$1:$D$9929,COLUMN('Master Field Index'!$C$1)-COLUMN('Master Field Index'!$A$1)+1,FALSE),VLOOKUP(_xlfn.CONCAT(TRIM($A65),".",TRIM($B65),".",TRIM($D65)),'DataLink Info'!$A$1:$T$9999,COLUMN('DataLink Info'!$N$1)-COLUMN('DataLink Info'!$A$1)+1,FALSE))</f>
        <v>1</v>
      </c>
      <c r="L65" s="1">
        <f>IFERROR(VLOOKUP(TRIM($D65),'Master Field Index'!$A$1:$D$9929,COLUMN('Master Field Index'!$D$1)-COLUMN('Master Field Index'!$A$1)+1,FALSE),VLOOKUP(_xlfn.CONCAT(TRIM($A65),".",TRIM($B65),".",TRIM($D65)),'DataLink Info'!$A$1:$T$9999,COLUMN('DataLink Info'!$Q$1)-COLUMN('DataLink Info'!$A$1)+1,FALSE))</f>
        <v>0</v>
      </c>
      <c r="M65" s="1" t="str">
        <f t="shared" si="2"/>
        <v xml:space="preserve">nrml_bal_ind                    </v>
      </c>
      <c r="N65" s="1" t="str">
        <f t="shared" si="4"/>
        <v xml:space="preserve">CHAR(1)                         </v>
      </c>
      <c r="O65" s="4" t="str">
        <f t="shared" si="3"/>
        <v xml:space="preserve">        nrml_bal_ind                    CHAR(1)                         NOT NULL,</v>
      </c>
    </row>
    <row r="66" spans="1:15" hidden="1" x14ac:dyDescent="0.3">
      <c r="A66" s="76" t="s">
        <v>701</v>
      </c>
      <c r="B66" s="76" t="s">
        <v>1033</v>
      </c>
      <c r="C66" s="36">
        <v>13</v>
      </c>
      <c r="D66" s="37" t="s">
        <v>11</v>
      </c>
      <c r="E66" s="37" t="s">
        <v>21</v>
      </c>
      <c r="F66" s="119"/>
      <c r="G66" s="38"/>
      <c r="H66" s="36">
        <v>0</v>
      </c>
      <c r="I66" s="73">
        <f t="shared" si="1"/>
        <v>13</v>
      </c>
      <c r="J66" s="1" t="str">
        <f>IFERROR(VLOOKUP(TRIM($D66),'Master Field Index'!$A$1:$D$9929,COLUMN('Master Field Index'!$B$1)-COLUMN('Master Field Index'!$A$1)+1,FALSE),VLOOKUP(_xlfn.CONCAT(TRIM($A66),".",TRIM($B66),".",TRIM($D66)),'DataLink Info'!$A$1:$T$9999,COLUMN('DataLink Info'!$K$1)-COLUMN('DataLink Info'!$A$1)+1,FALSE))</f>
        <v>TIMESTAMP</v>
      </c>
      <c r="K66" s="1">
        <f>IFERROR(VLOOKUP(TRIM($D66),'Master Field Index'!$A$1:$D$9929,COLUMN('Master Field Index'!$C$1)-COLUMN('Master Field Index'!$A$1)+1,FALSE),VLOOKUP(_xlfn.CONCAT(TRIM($A66),".",TRIM($B66),".",TRIM($D66)),'DataLink Info'!$A$1:$T$9999,COLUMN('DataLink Info'!$N$1)-COLUMN('DataLink Info'!$A$1)+1,FALSE))</f>
        <v>10</v>
      </c>
      <c r="L66" s="1">
        <f>IFERROR(VLOOKUP(TRIM($D66),'Master Field Index'!$A$1:$D$9929,COLUMN('Master Field Index'!$D$1)-COLUMN('Master Field Index'!$A$1)+1,FALSE),VLOOKUP(_xlfn.CONCAT(TRIM($A66),".",TRIM($B66),".",TRIM($D66)),'DataLink Info'!$A$1:$T$9999,COLUMN('DataLink Info'!$Q$1)-COLUMN('DataLink Info'!$A$1)+1,FALSE))</f>
        <v>6</v>
      </c>
      <c r="M66" s="1" t="str">
        <f t="shared" si="2"/>
        <v xml:space="preserve">refresh_date                    </v>
      </c>
      <c r="N66" s="1" t="str">
        <f t="shared" si="4"/>
        <v xml:space="preserve">DATETIME2                       </v>
      </c>
      <c r="O66" s="4" t="str">
        <f t="shared" si="3"/>
        <v xml:space="preserve">        refresh_date                    DATETIME2                       NOT NULL,</v>
      </c>
    </row>
    <row r="67" spans="1:15" hidden="1" x14ac:dyDescent="0.3">
      <c r="A67" s="76" t="s">
        <v>701</v>
      </c>
      <c r="B67" s="76" t="s">
        <v>1033</v>
      </c>
      <c r="C67" s="36">
        <v>14</v>
      </c>
      <c r="D67" s="37" t="s">
        <v>1032</v>
      </c>
      <c r="E67" s="37" t="s">
        <v>19</v>
      </c>
      <c r="F67" s="36">
        <v>0</v>
      </c>
      <c r="G67" s="36">
        <v>0</v>
      </c>
      <c r="H67" s="36">
        <v>0</v>
      </c>
      <c r="I67" s="73">
        <f t="shared" ref="I67:I130" si="5">IF($C67&lt;&gt;"",$C67,IF(TRIM($B66)=TRIM($B67),$I66+1,0))</f>
        <v>14</v>
      </c>
      <c r="J67" s="1" t="str">
        <f>IFERROR(VLOOKUP(TRIM($D67),'Master Field Index'!$A$1:$D$9929,COLUMN('Master Field Index'!$B$1)-COLUMN('Master Field Index'!$A$1)+1,FALSE),VLOOKUP(_xlfn.CONCAT(TRIM($A67),".",TRIM($B67),".",TRIM($D67)),'DataLink Info'!$A$1:$T$9999,COLUMN('DataLink Info'!$K$1)-COLUMN('DataLink Info'!$A$1)+1,FALSE))</f>
        <v>DECIMAL</v>
      </c>
      <c r="K67" s="1">
        <f>IFERROR(VLOOKUP(TRIM($D67),'Master Field Index'!$A$1:$D$9929,COLUMN('Master Field Index'!$C$1)-COLUMN('Master Field Index'!$A$1)+1,FALSE),VLOOKUP(_xlfn.CONCAT(TRIM($A67),".",TRIM($B67),".",TRIM($D67)),'DataLink Info'!$A$1:$T$9999,COLUMN('DataLink Info'!$N$1)-COLUMN('DataLink Info'!$A$1)+1,FALSE))</f>
        <v>10</v>
      </c>
      <c r="L67" s="1">
        <f>IFERROR(VLOOKUP(TRIM($D67),'Master Field Index'!$A$1:$D$9929,COLUMN('Master Field Index'!$D$1)-COLUMN('Master Field Index'!$A$1)+1,FALSE),VLOOKUP(_xlfn.CONCAT(TRIM($A67),".",TRIM($B67),".",TRIM($D67)),'DataLink Info'!$A$1:$T$9999,COLUMN('DataLink Info'!$Q$1)-COLUMN('DataLink Info'!$A$1)+1,FALSE))</f>
        <v>0</v>
      </c>
      <c r="M67" s="1" t="str">
        <f t="shared" ref="M67:M130" si="6">_xlfn.CONCAT(LEFT(_xlfn.CONCAT(IF(OR(TRIM($D67)="location",TRIM($D67)="date",TRIM($D67)="start_date",TRIM($D67)="status",TRIM($D67)="top"),_xlfn.CONCAT("[",TRIM($D67),"]"),TRIM($D67)),"                                               "),32))</f>
        <v xml:space="preserve">accttype_table_id               </v>
      </c>
      <c r="N67" s="1" t="str">
        <f t="shared" si="4"/>
        <v xml:space="preserve">DECIMAL(10,0)                   </v>
      </c>
      <c r="O67" s="4" t="str">
        <f t="shared" ref="O67:O130" si="7">_xlfn.CONCAT(IF(AND($I67=0,$I66&lt;&gt;$I$1),_xlfn.CONCAT("        rowguid                     UNIQUEIDENTIFIER ROWGUIDCOL    NOT NULL DEFAULT NEWSEQUENTIALID(),",CHAR(13),"        version_number              ROWVERSION",CHAR(13),"    )",CHAR(13),"END TRY",CHAR(13),"BEGIN CATCH",CHAR(13),"    EXEC dbo.PrintError",CHAR(13),"    EXEC dbo.LogError",CHAR(13),"END CATCH",CHAR(13),CHAR(13)),""),IF($I67=0,_xlfn.CONCAT("PRINT '-- ",TRIM($A67),".",TRIM($B67),"'",CHAR(13),"BEGIN TRY",CHAR(13),"    CREATE TABLE ",TRIM($A67),".",TRIM($B67),CHAR(13),"    (",CHAR(13)),""),"        ",_xlfn.CONCAT($M67,$N67,IF(OR($H67=1,$H67=""),"    NULL","NOT NULL"),","))</f>
        <v xml:space="preserve">        accttype_table_id               DECIMAL(10,0)                   NOT NULL,</v>
      </c>
    </row>
    <row r="68" spans="1:15" ht="72" hidden="1" x14ac:dyDescent="0.3">
      <c r="A68" s="76" t="s">
        <v>701</v>
      </c>
      <c r="B68" s="76" t="s">
        <v>1605</v>
      </c>
      <c r="C68" s="76">
        <v>0</v>
      </c>
      <c r="D68" s="76" t="s">
        <v>678</v>
      </c>
      <c r="E68" s="76" t="s">
        <v>19</v>
      </c>
      <c r="F68" s="76"/>
      <c r="G68" s="76"/>
      <c r="H68" s="76"/>
      <c r="I68" s="73">
        <f t="shared" si="5"/>
        <v>0</v>
      </c>
      <c r="J68" s="1" t="str">
        <f>IFERROR(VLOOKUP(TRIM($D68),'Master Field Index'!$A$1:$D$9929,COLUMN('Master Field Index'!$B$1)-COLUMN('Master Field Index'!$A$1)+1,FALSE),VLOOKUP(_xlfn.CONCAT(TRIM($A68),".",TRIM($B68),".",TRIM($D68)),'DataLink Info'!$A$1:$T$9999,COLUMN('DataLink Info'!$K$1)-COLUMN('DataLink Info'!$A$1)+1,FALSE))</f>
        <v>CHARACTER</v>
      </c>
      <c r="K68" s="1">
        <f>IFERROR(VLOOKUP(TRIM($D68),'Master Field Index'!$A$1:$D$9929,COLUMN('Master Field Index'!$C$1)-COLUMN('Master Field Index'!$A$1)+1,FALSE),VLOOKUP(_xlfn.CONCAT(TRIM($A68),".",TRIM($B68),".",TRIM($D68)),'DataLink Info'!$A$1:$T$9999,COLUMN('DataLink Info'!$N$1)-COLUMN('DataLink Info'!$A$1)+1,FALSE))</f>
        <v>2</v>
      </c>
      <c r="L68" s="1">
        <f>IFERROR(VLOOKUP(TRIM($D68),'Master Field Index'!$A$1:$D$9929,COLUMN('Master Field Index'!$D$1)-COLUMN('Master Field Index'!$A$1)+1,FALSE),VLOOKUP(_xlfn.CONCAT(TRIM($A68),".",TRIM($B68),".",TRIM($D68)),'DataLink Info'!$A$1:$T$9999,COLUMN('DataLink Info'!$Q$1)-COLUMN('DataLink Info'!$A$1)+1,FALSE))</f>
        <v>0</v>
      </c>
      <c r="M68" s="1" t="str">
        <f t="shared" si="6"/>
        <v xml:space="preserve">unvrs_code                      </v>
      </c>
      <c r="N68" s="1" t="str">
        <f t="shared" si="4"/>
        <v xml:space="preserve">CHAR(2)                         </v>
      </c>
      <c r="O68" s="4" t="str">
        <f t="shared" si="7"/>
        <v xml:space="preserve">        rowguid                     UNIQUEIDENTIFIER ROWGUIDCOL    NOT NULL DEFAULT NEWSEQUENTIALID(),_x000D_        version_number              ROWVERSION_x000D_    )_x000D_END TRY_x000D_BEGIN CATCH_x000D_    EXEC dbo.PrintError_x000D_    EXEC dbo.LogError_x000D_END CATCH_x000D__x000D_PRINT '-- coa_db.actv_table'_x000D_BEGIN TRY_x000D_    CREATE TABLE coa_db.actv_table_x000D_    (_x000D_        unvrs_code                      CHAR(2)                             NULL,</v>
      </c>
    </row>
    <row r="69" spans="1:15" hidden="1" x14ac:dyDescent="0.3">
      <c r="A69" s="76" t="s">
        <v>701</v>
      </c>
      <c r="B69" s="76" t="s">
        <v>1605</v>
      </c>
      <c r="C69" s="76">
        <v>1</v>
      </c>
      <c r="D69" s="76" t="s">
        <v>679</v>
      </c>
      <c r="E69" s="76" t="s">
        <v>19</v>
      </c>
      <c r="F69" s="76"/>
      <c r="H69" s="76"/>
      <c r="I69" s="73">
        <f t="shared" si="5"/>
        <v>1</v>
      </c>
      <c r="J69" s="1" t="str">
        <f>IFERROR(VLOOKUP(TRIM($D69),'Master Field Index'!$A$1:$D$9929,COLUMN('Master Field Index'!$B$1)-COLUMN('Master Field Index'!$A$1)+1,FALSE),VLOOKUP(_xlfn.CONCAT(TRIM($A69),".",TRIM($B69),".",TRIM($D69)),'DataLink Info'!$A$1:$T$9999,COLUMN('DataLink Info'!$K$1)-COLUMN('DataLink Info'!$A$1)+1,FALSE))</f>
        <v>CHARACTER</v>
      </c>
      <c r="K69" s="1">
        <f>IFERROR(VLOOKUP(TRIM($D69),'Master Field Index'!$A$1:$D$9929,COLUMN('Master Field Index'!$C$1)-COLUMN('Master Field Index'!$A$1)+1,FALSE),VLOOKUP(_xlfn.CONCAT(TRIM($A69),".",TRIM($B69),".",TRIM($D69)),'DataLink Info'!$A$1:$T$9999,COLUMN('DataLink Info'!$N$1)-COLUMN('DataLink Info'!$A$1)+1,FALSE))</f>
        <v>1</v>
      </c>
      <c r="L69" s="1">
        <f>IFERROR(VLOOKUP(TRIM($D69),'Master Field Index'!$A$1:$D$9929,COLUMN('Master Field Index'!$D$1)-COLUMN('Master Field Index'!$A$1)+1,FALSE),VLOOKUP(_xlfn.CONCAT(TRIM($A69),".",TRIM($B69),".",TRIM($D69)),'DataLink Info'!$A$1:$T$9999,COLUMN('DataLink Info'!$Q$1)-COLUMN('DataLink Info'!$A$1)+1,FALSE))</f>
        <v>0</v>
      </c>
      <c r="M69" s="1" t="str">
        <f t="shared" si="6"/>
        <v xml:space="preserve">coa_code                        </v>
      </c>
      <c r="N69" s="1" t="str">
        <f t="shared" si="4"/>
        <v xml:space="preserve">CHAR(1)                         </v>
      </c>
      <c r="O69" s="4" t="str">
        <f t="shared" si="7"/>
        <v xml:space="preserve">        coa_code                        CHAR(1)                             NULL,</v>
      </c>
    </row>
    <row r="70" spans="1:15" hidden="1" x14ac:dyDescent="0.3">
      <c r="A70" s="76" t="s">
        <v>701</v>
      </c>
      <c r="B70" s="76" t="s">
        <v>1605</v>
      </c>
      <c r="C70" s="76">
        <v>2</v>
      </c>
      <c r="D70" s="76" t="s">
        <v>697</v>
      </c>
      <c r="E70" s="76" t="s">
        <v>19</v>
      </c>
      <c r="F70" s="76"/>
      <c r="H70" s="76"/>
      <c r="I70" s="73">
        <f t="shared" si="5"/>
        <v>2</v>
      </c>
      <c r="J70" s="1" t="str">
        <f>IFERROR(VLOOKUP(TRIM($D70),'Master Field Index'!$A$1:$D$9929,COLUMN('Master Field Index'!$B$1)-COLUMN('Master Field Index'!$A$1)+1,FALSE),VLOOKUP(_xlfn.CONCAT(TRIM($A70),".",TRIM($B70),".",TRIM($D70)),'DataLink Info'!$A$1:$T$9999,COLUMN('DataLink Info'!$K$1)-COLUMN('DataLink Info'!$A$1)+1,FALSE))</f>
        <v>CHARACTER</v>
      </c>
      <c r="K70" s="1">
        <f>IFERROR(VLOOKUP(TRIM($D70),'Master Field Index'!$A$1:$D$9929,COLUMN('Master Field Index'!$C$1)-COLUMN('Master Field Index'!$A$1)+1,FALSE),VLOOKUP(_xlfn.CONCAT(TRIM($A70),".",TRIM($B70),".",TRIM($D70)),'DataLink Info'!$A$1:$T$9999,COLUMN('DataLink Info'!$N$1)-COLUMN('DataLink Info'!$A$1)+1,FALSE))</f>
        <v>6</v>
      </c>
      <c r="L70" s="1">
        <f>IFERROR(VLOOKUP(TRIM($D70),'Master Field Index'!$A$1:$D$9929,COLUMN('Master Field Index'!$D$1)-COLUMN('Master Field Index'!$A$1)+1,FALSE),VLOOKUP(_xlfn.CONCAT(TRIM($A70),".",TRIM($B70),".",TRIM($D70)),'DataLink Info'!$A$1:$T$9999,COLUMN('DataLink Info'!$Q$1)-COLUMN('DataLink Info'!$A$1)+1,FALSE))</f>
        <v>0</v>
      </c>
      <c r="M70" s="1" t="str">
        <f t="shared" si="6"/>
        <v xml:space="preserve">actv_code                       </v>
      </c>
      <c r="N70" s="1" t="str">
        <f t="shared" ref="N70:N133" si="8">LEFT(_xlfn.CONCAT(IF($J70="CHARACTER",_xlfn.CONCAT("CHAR(",$K70,")"),IF($J70="VARCHAR",_xlfn.CONCAT("VARCHAR(",$K70,")"),IF($J70="TIMESTAMP","DATETIME2",IF($J70="DATE","DATE",IF($J70="DECIMAL",_xlfn.CONCAT("DECIMAL(",$K70,",",$L70,")"),$J70))))),"                                    "),32)</f>
        <v xml:space="preserve">CHAR(6)                         </v>
      </c>
      <c r="O70" s="4" t="str">
        <f t="shared" si="7"/>
        <v xml:space="preserve">        actv_code                       CHAR(6)                             NULL,</v>
      </c>
    </row>
    <row r="71" spans="1:15" hidden="1" x14ac:dyDescent="0.3">
      <c r="A71" s="76" t="s">
        <v>701</v>
      </c>
      <c r="B71" s="76" t="s">
        <v>1605</v>
      </c>
      <c r="C71" s="76">
        <v>3</v>
      </c>
      <c r="D71" s="76" t="s">
        <v>681</v>
      </c>
      <c r="E71" s="76" t="s">
        <v>21</v>
      </c>
      <c r="F71" s="76">
        <v>4</v>
      </c>
      <c r="G71" s="1">
        <v>0</v>
      </c>
      <c r="H71" s="76">
        <v>1</v>
      </c>
      <c r="I71" s="73">
        <f t="shared" si="5"/>
        <v>3</v>
      </c>
      <c r="J71" s="1" t="str">
        <f>IFERROR(VLOOKUP(TRIM($D71),'Master Field Index'!$A$1:$D$9929,COLUMN('Master Field Index'!$B$1)-COLUMN('Master Field Index'!$A$1)+1,FALSE),VLOOKUP(_xlfn.CONCAT(TRIM($A71),".",TRIM($B71),".",TRIM($D71)),'DataLink Info'!$A$1:$T$9999,COLUMN('DataLink Info'!$K$1)-COLUMN('DataLink Info'!$A$1)+1,FALSE))</f>
        <v>TIMESTAMP</v>
      </c>
      <c r="K71" s="1">
        <f>IFERROR(VLOOKUP(TRIM($D71),'Master Field Index'!$A$1:$D$9929,COLUMN('Master Field Index'!$C$1)-COLUMN('Master Field Index'!$A$1)+1,FALSE),VLOOKUP(_xlfn.CONCAT(TRIM($A71),".",TRIM($B71),".",TRIM($D71)),'DataLink Info'!$A$1:$T$9999,COLUMN('DataLink Info'!$N$1)-COLUMN('DataLink Info'!$A$1)+1,FALSE))</f>
        <v>10</v>
      </c>
      <c r="L71" s="1">
        <f>IFERROR(VLOOKUP(TRIM($D71),'Master Field Index'!$A$1:$D$9929,COLUMN('Master Field Index'!$D$1)-COLUMN('Master Field Index'!$A$1)+1,FALSE),VLOOKUP(_xlfn.CONCAT(TRIM($A71),".",TRIM($B71),".",TRIM($D71)),'DataLink Info'!$A$1:$T$9999,COLUMN('DataLink Info'!$Q$1)-COLUMN('DataLink Info'!$A$1)+1,FALSE))</f>
        <v>6</v>
      </c>
      <c r="M71" s="1" t="str">
        <f t="shared" si="6"/>
        <v xml:space="preserve">[start_date]                    </v>
      </c>
      <c r="N71" s="1" t="str">
        <f t="shared" si="8"/>
        <v xml:space="preserve">DATETIME2                       </v>
      </c>
      <c r="O71" s="4" t="str">
        <f t="shared" si="7"/>
        <v xml:space="preserve">        [start_date]                    DATETIME2                           NULL,</v>
      </c>
    </row>
    <row r="72" spans="1:15" hidden="1" x14ac:dyDescent="0.3">
      <c r="A72" s="76" t="s">
        <v>701</v>
      </c>
      <c r="B72" s="76" t="s">
        <v>1605</v>
      </c>
      <c r="C72" s="76">
        <v>4</v>
      </c>
      <c r="D72" s="76" t="s">
        <v>682</v>
      </c>
      <c r="E72" s="76" t="s">
        <v>21</v>
      </c>
      <c r="F72" s="76">
        <v>4</v>
      </c>
      <c r="G72" s="1">
        <v>0</v>
      </c>
      <c r="H72" s="76">
        <v>1</v>
      </c>
      <c r="I72" s="73">
        <f t="shared" si="5"/>
        <v>4</v>
      </c>
      <c r="J72" s="1" t="str">
        <f>IFERROR(VLOOKUP(TRIM($D72),'Master Field Index'!$A$1:$D$9929,COLUMN('Master Field Index'!$B$1)-COLUMN('Master Field Index'!$A$1)+1,FALSE),VLOOKUP(_xlfn.CONCAT(TRIM($A72),".",TRIM($B72),".",TRIM($D72)),'DataLink Info'!$A$1:$T$9999,COLUMN('DataLink Info'!$K$1)-COLUMN('DataLink Info'!$A$1)+1,FALSE))</f>
        <v>DATE</v>
      </c>
      <c r="K72" s="1">
        <f>IFERROR(VLOOKUP(TRIM($D72),'Master Field Index'!$A$1:$D$9929,COLUMN('Master Field Index'!$C$1)-COLUMN('Master Field Index'!$A$1)+1,FALSE),VLOOKUP(_xlfn.CONCAT(TRIM($A72),".",TRIM($B72),".",TRIM($D72)),'DataLink Info'!$A$1:$T$9999,COLUMN('DataLink Info'!$N$1)-COLUMN('DataLink Info'!$A$1)+1,FALSE))</f>
        <v>4</v>
      </c>
      <c r="L72" s="1">
        <f>IFERROR(VLOOKUP(TRIM($D72),'Master Field Index'!$A$1:$D$9929,COLUMN('Master Field Index'!$D$1)-COLUMN('Master Field Index'!$A$1)+1,FALSE),VLOOKUP(_xlfn.CONCAT(TRIM($A72),".",TRIM($B72),".",TRIM($D72)),'DataLink Info'!$A$1:$T$9999,COLUMN('DataLink Info'!$Q$1)-COLUMN('DataLink Info'!$A$1)+1,FALSE))</f>
        <v>0</v>
      </c>
      <c r="M72" s="1" t="str">
        <f t="shared" si="6"/>
        <v xml:space="preserve">end_date                        </v>
      </c>
      <c r="N72" s="1" t="str">
        <f t="shared" si="8"/>
        <v xml:space="preserve">DATE                            </v>
      </c>
      <c r="O72" s="4" t="str">
        <f t="shared" si="7"/>
        <v xml:space="preserve">        end_date                        DATE                                NULL,</v>
      </c>
    </row>
    <row r="73" spans="1:15" hidden="1" x14ac:dyDescent="0.3">
      <c r="A73" s="76" t="s">
        <v>701</v>
      </c>
      <c r="B73" s="76" t="s">
        <v>1605</v>
      </c>
      <c r="C73" s="76">
        <v>5</v>
      </c>
      <c r="D73" s="76" t="s">
        <v>683</v>
      </c>
      <c r="E73" s="76" t="s">
        <v>19</v>
      </c>
      <c r="F73" s="76"/>
      <c r="H73" s="76"/>
      <c r="I73" s="73">
        <f t="shared" si="5"/>
        <v>5</v>
      </c>
      <c r="J73" s="1" t="str">
        <f>IFERROR(VLOOKUP(TRIM($D73),'Master Field Index'!$A$1:$D$9929,COLUMN('Master Field Index'!$B$1)-COLUMN('Master Field Index'!$A$1)+1,FALSE),VLOOKUP(_xlfn.CONCAT(TRIM($A73),".",TRIM($B73),".",TRIM($D73)),'DataLink Info'!$A$1:$T$9999,COLUMN('DataLink Info'!$K$1)-COLUMN('DataLink Info'!$A$1)+1,FALSE))</f>
        <v>DATE</v>
      </c>
      <c r="K73" s="1">
        <f>IFERROR(VLOOKUP(TRIM($D73),'Master Field Index'!$A$1:$D$9929,COLUMN('Master Field Index'!$C$1)-COLUMN('Master Field Index'!$A$1)+1,FALSE),VLOOKUP(_xlfn.CONCAT(TRIM($A73),".",TRIM($B73),".",TRIM($D73)),'DataLink Info'!$A$1:$T$9999,COLUMN('DataLink Info'!$N$1)-COLUMN('DataLink Info'!$A$1)+1,FALSE))</f>
        <v>4</v>
      </c>
      <c r="L73" s="1">
        <f>IFERROR(VLOOKUP(TRIM($D73),'Master Field Index'!$A$1:$D$9929,COLUMN('Master Field Index'!$D$1)-COLUMN('Master Field Index'!$A$1)+1,FALSE),VLOOKUP(_xlfn.CONCAT(TRIM($A73),".",TRIM($B73),".",TRIM($D73)),'DataLink Info'!$A$1:$T$9999,COLUMN('DataLink Info'!$Q$1)-COLUMN('DataLink Info'!$A$1)+1,FALSE))</f>
        <v>0</v>
      </c>
      <c r="M73" s="1" t="str">
        <f t="shared" si="6"/>
        <v xml:space="preserve">last_actvy_date                 </v>
      </c>
      <c r="N73" s="1" t="str">
        <f t="shared" si="8"/>
        <v xml:space="preserve">DATE                            </v>
      </c>
      <c r="O73" s="4" t="str">
        <f t="shared" si="7"/>
        <v xml:space="preserve">        last_actvy_date                 DATE                                NULL,</v>
      </c>
    </row>
    <row r="74" spans="1:15" hidden="1" x14ac:dyDescent="0.3">
      <c r="A74" s="76" t="s">
        <v>701</v>
      </c>
      <c r="B74" s="76" t="s">
        <v>1605</v>
      </c>
      <c r="C74" s="76">
        <v>6</v>
      </c>
      <c r="D74" s="76" t="s">
        <v>684</v>
      </c>
      <c r="E74" s="76" t="s">
        <v>19</v>
      </c>
      <c r="F74" s="76"/>
      <c r="H74" s="76"/>
      <c r="I74" s="73">
        <f t="shared" si="5"/>
        <v>6</v>
      </c>
      <c r="J74" s="1" t="str">
        <f>IFERROR(VLOOKUP(TRIM($D74),'Master Field Index'!$A$1:$D$9929,COLUMN('Master Field Index'!$B$1)-COLUMN('Master Field Index'!$A$1)+1,FALSE),VLOOKUP(_xlfn.CONCAT(TRIM($A74),".",TRIM($B74),".",TRIM($D74)),'DataLink Info'!$A$1:$T$9999,COLUMN('DataLink Info'!$K$1)-COLUMN('DataLink Info'!$A$1)+1,FALSE))</f>
        <v>CHARACTER</v>
      </c>
      <c r="K74" s="1">
        <f>IFERROR(VLOOKUP(TRIM($D74),'Master Field Index'!$A$1:$D$9929,COLUMN('Master Field Index'!$C$1)-COLUMN('Master Field Index'!$A$1)+1,FALSE),VLOOKUP(_xlfn.CONCAT(TRIM($A74),".",TRIM($B74),".",TRIM($D74)),'DataLink Info'!$A$1:$T$9999,COLUMN('DataLink Info'!$N$1)-COLUMN('DataLink Info'!$A$1)+1,FALSE))</f>
        <v>1</v>
      </c>
      <c r="L74" s="1">
        <f>IFERROR(VLOOKUP(TRIM($D74),'Master Field Index'!$A$1:$D$9929,COLUMN('Master Field Index'!$D$1)-COLUMN('Master Field Index'!$A$1)+1,FALSE),VLOOKUP(_xlfn.CONCAT(TRIM($A74),".",TRIM($B74),".",TRIM($D74)),'DataLink Info'!$A$1:$T$9999,COLUMN('DataLink Info'!$Q$1)-COLUMN('DataLink Info'!$A$1)+1,FALSE))</f>
        <v>0</v>
      </c>
      <c r="M74" s="1" t="str">
        <f t="shared" si="6"/>
        <v xml:space="preserve">[status]                        </v>
      </c>
      <c r="N74" s="1" t="str">
        <f t="shared" si="8"/>
        <v xml:space="preserve">CHAR(1)                         </v>
      </c>
      <c r="O74" s="4" t="str">
        <f t="shared" si="7"/>
        <v xml:space="preserve">        [status]                        CHAR(1)                             NULL,</v>
      </c>
    </row>
    <row r="75" spans="1:15" hidden="1" x14ac:dyDescent="0.3">
      <c r="A75" s="76" t="s">
        <v>701</v>
      </c>
      <c r="B75" s="76" t="s">
        <v>1605</v>
      </c>
      <c r="C75" s="76">
        <v>7</v>
      </c>
      <c r="D75" s="76" t="s">
        <v>685</v>
      </c>
      <c r="E75" s="76" t="s">
        <v>19</v>
      </c>
      <c r="F75" s="76"/>
      <c r="H75" s="76"/>
      <c r="I75" s="73">
        <f t="shared" si="5"/>
        <v>7</v>
      </c>
      <c r="J75" s="1" t="str">
        <f>IFERROR(VLOOKUP(TRIM($D75),'Master Field Index'!$A$1:$D$9929,COLUMN('Master Field Index'!$B$1)-COLUMN('Master Field Index'!$A$1)+1,FALSE),VLOOKUP(_xlfn.CONCAT(TRIM($A75),".",TRIM($B75),".",TRIM($D75)),'DataLink Info'!$A$1:$T$9999,COLUMN('DataLink Info'!$K$1)-COLUMN('DataLink Info'!$A$1)+1,FALSE))</f>
        <v>VARCHAR</v>
      </c>
      <c r="K75" s="1">
        <f>IFERROR(VLOOKUP(TRIM($D75),'Master Field Index'!$A$1:$D$9929,COLUMN('Master Field Index'!$C$1)-COLUMN('Master Field Index'!$A$1)+1,FALSE),VLOOKUP(_xlfn.CONCAT(TRIM($A75),".",TRIM($B75),".",TRIM($D75)),'DataLink Info'!$A$1:$T$9999,COLUMN('DataLink Info'!$N$1)-COLUMN('DataLink Info'!$A$1)+1,FALSE))</f>
        <v>8</v>
      </c>
      <c r="L75" s="1">
        <f>IFERROR(VLOOKUP(TRIM($D75),'Master Field Index'!$A$1:$D$9929,COLUMN('Master Field Index'!$D$1)-COLUMN('Master Field Index'!$A$1)+1,FALSE),VLOOKUP(_xlfn.CONCAT(TRIM($A75),".",TRIM($B75),".",TRIM($D75)),'DataLink Info'!$A$1:$T$9999,COLUMN('DataLink Info'!$Q$1)-COLUMN('DataLink Info'!$A$1)+1,FALSE))</f>
        <v>0</v>
      </c>
      <c r="M75" s="1" t="str">
        <f t="shared" si="6"/>
        <v xml:space="preserve">user_code                       </v>
      </c>
      <c r="N75" s="1" t="str">
        <f t="shared" si="8"/>
        <v xml:space="preserve">VARCHAR(8)                      </v>
      </c>
      <c r="O75" s="4" t="str">
        <f t="shared" si="7"/>
        <v xml:space="preserve">        user_code                       VARCHAR(8)                          NULL,</v>
      </c>
    </row>
    <row r="76" spans="1:15" hidden="1" x14ac:dyDescent="0.3">
      <c r="A76" s="76" t="s">
        <v>701</v>
      </c>
      <c r="B76" s="76" t="s">
        <v>1605</v>
      </c>
      <c r="C76" s="76">
        <v>8</v>
      </c>
      <c r="D76" s="76" t="s">
        <v>1606</v>
      </c>
      <c r="E76" s="76" t="s">
        <v>19</v>
      </c>
      <c r="F76" s="76"/>
      <c r="H76" s="76"/>
      <c r="I76" s="73">
        <f t="shared" si="5"/>
        <v>8</v>
      </c>
      <c r="J76" s="1" t="str">
        <f>IFERROR(VLOOKUP(TRIM($D76),'Master Field Index'!$A$1:$D$9929,COLUMN('Master Field Index'!$B$1)-COLUMN('Master Field Index'!$A$1)+1,FALSE),VLOOKUP(_xlfn.CONCAT(TRIM($A76),".",TRIM($B76),".",TRIM($D76)),'DataLink Info'!$A$1:$T$9999,COLUMN('DataLink Info'!$K$1)-COLUMN('DataLink Info'!$A$1)+1,FALSE))</f>
        <v>VARCHAR</v>
      </c>
      <c r="K76" s="1">
        <f>IFERROR(VLOOKUP(TRIM($D76),'Master Field Index'!$A$1:$D$9929,COLUMN('Master Field Index'!$C$1)-COLUMN('Master Field Index'!$A$1)+1,FALSE),VLOOKUP(_xlfn.CONCAT(TRIM($A76),".",TRIM($B76),".",TRIM($D76)),'DataLink Info'!$A$1:$T$9999,COLUMN('DataLink Info'!$N$1)-COLUMN('DataLink Info'!$A$1)+1,FALSE))</f>
        <v>35</v>
      </c>
      <c r="L76" s="1">
        <f>IFERROR(VLOOKUP(TRIM($D76),'Master Field Index'!$A$1:$D$9929,COLUMN('Master Field Index'!$D$1)-COLUMN('Master Field Index'!$A$1)+1,FALSE),VLOOKUP(_xlfn.CONCAT(TRIM($A76),".",TRIM($B76),".",TRIM($D76)),'DataLink Info'!$A$1:$T$9999,COLUMN('DataLink Info'!$Q$1)-COLUMN('DataLink Info'!$A$1)+1,FALSE))</f>
        <v>0</v>
      </c>
      <c r="M76" s="1" t="str">
        <f t="shared" si="6"/>
        <v xml:space="preserve">actv_code_title                 </v>
      </c>
      <c r="N76" s="1" t="str">
        <f t="shared" si="8"/>
        <v xml:space="preserve">VARCHAR(35)                     </v>
      </c>
      <c r="O76" s="4" t="str">
        <f t="shared" si="7"/>
        <v xml:space="preserve">        actv_code_title                 VARCHAR(35)                         NULL,</v>
      </c>
    </row>
    <row r="77" spans="1:15" hidden="1" x14ac:dyDescent="0.3">
      <c r="A77" s="76" t="s">
        <v>701</v>
      </c>
      <c r="B77" s="76" t="s">
        <v>1605</v>
      </c>
      <c r="C77" s="76">
        <v>9</v>
      </c>
      <c r="D77" s="76" t="s">
        <v>11</v>
      </c>
      <c r="E77" s="76" t="s">
        <v>21</v>
      </c>
      <c r="F77" s="76"/>
      <c r="H77" s="76">
        <v>0</v>
      </c>
      <c r="I77" s="73">
        <f t="shared" si="5"/>
        <v>9</v>
      </c>
      <c r="J77" s="1" t="str">
        <f>IFERROR(VLOOKUP(TRIM($D77),'Master Field Index'!$A$1:$D$9929,COLUMN('Master Field Index'!$B$1)-COLUMN('Master Field Index'!$A$1)+1,FALSE),VLOOKUP(_xlfn.CONCAT(TRIM($A77),".",TRIM($B77),".",TRIM($D77)),'DataLink Info'!$A$1:$T$9999,COLUMN('DataLink Info'!$K$1)-COLUMN('DataLink Info'!$A$1)+1,FALSE))</f>
        <v>TIMESTAMP</v>
      </c>
      <c r="K77" s="1">
        <f>IFERROR(VLOOKUP(TRIM($D77),'Master Field Index'!$A$1:$D$9929,COLUMN('Master Field Index'!$C$1)-COLUMN('Master Field Index'!$A$1)+1,FALSE),VLOOKUP(_xlfn.CONCAT(TRIM($A77),".",TRIM($B77),".",TRIM($D77)),'DataLink Info'!$A$1:$T$9999,COLUMN('DataLink Info'!$N$1)-COLUMN('DataLink Info'!$A$1)+1,FALSE))</f>
        <v>10</v>
      </c>
      <c r="L77" s="1">
        <f>IFERROR(VLOOKUP(TRIM($D77),'Master Field Index'!$A$1:$D$9929,COLUMN('Master Field Index'!$D$1)-COLUMN('Master Field Index'!$A$1)+1,FALSE),VLOOKUP(_xlfn.CONCAT(TRIM($A77),".",TRIM($B77),".",TRIM($D77)),'DataLink Info'!$A$1:$T$9999,COLUMN('DataLink Info'!$Q$1)-COLUMN('DataLink Info'!$A$1)+1,FALSE))</f>
        <v>6</v>
      </c>
      <c r="M77" s="1" t="str">
        <f t="shared" si="6"/>
        <v xml:space="preserve">refresh_date                    </v>
      </c>
      <c r="N77" s="1" t="str">
        <f t="shared" si="8"/>
        <v xml:space="preserve">DATETIME2                       </v>
      </c>
      <c r="O77" s="4" t="str">
        <f t="shared" si="7"/>
        <v xml:space="preserve">        refresh_date                    DATETIME2                       NOT NULL,</v>
      </c>
    </row>
    <row r="78" spans="1:15" hidden="1" x14ac:dyDescent="0.3">
      <c r="A78" s="76" t="s">
        <v>701</v>
      </c>
      <c r="B78" s="76" t="s">
        <v>1605</v>
      </c>
      <c r="C78" s="76">
        <v>10</v>
      </c>
      <c r="D78" s="76" t="s">
        <v>1607</v>
      </c>
      <c r="E78" s="76" t="s">
        <v>19</v>
      </c>
      <c r="H78" s="76"/>
      <c r="I78" s="73">
        <f t="shared" si="5"/>
        <v>10</v>
      </c>
      <c r="J78" s="1" t="str">
        <f>IFERROR(VLOOKUP(TRIM($D78),'Master Field Index'!$A$1:$D$9929,COLUMN('Master Field Index'!$B$1)-COLUMN('Master Field Index'!$A$1)+1,FALSE),VLOOKUP(_xlfn.CONCAT(TRIM($A78),".",TRIM($B78),".",TRIM($D78)),'DataLink Info'!$A$1:$T$9999,COLUMN('DataLink Info'!$K$1)-COLUMN('DataLink Info'!$A$1)+1,FALSE))</f>
        <v>DECIMAL</v>
      </c>
      <c r="K78" s="1">
        <f>IFERROR(VLOOKUP(TRIM($D78),'Master Field Index'!$A$1:$D$9929,COLUMN('Master Field Index'!$C$1)-COLUMN('Master Field Index'!$A$1)+1,FALSE),VLOOKUP(_xlfn.CONCAT(TRIM($A78),".",TRIM($B78),".",TRIM($D78)),'DataLink Info'!$A$1:$T$9999,COLUMN('DataLink Info'!$N$1)-COLUMN('DataLink Info'!$A$1)+1,FALSE))</f>
        <v>10</v>
      </c>
      <c r="L78" s="1">
        <f>IFERROR(VLOOKUP(TRIM($D78),'Master Field Index'!$A$1:$D$9929,COLUMN('Master Field Index'!$D$1)-COLUMN('Master Field Index'!$A$1)+1,FALSE),VLOOKUP(_xlfn.CONCAT(TRIM($A78),".",TRIM($B78),".",TRIM($D78)),'DataLink Info'!$A$1:$T$9999,COLUMN('DataLink Info'!$Q$1)-COLUMN('DataLink Info'!$A$1)+1,FALSE))</f>
        <v>0</v>
      </c>
      <c r="M78" s="1" t="str">
        <f t="shared" si="6"/>
        <v xml:space="preserve">actv_table_id                   </v>
      </c>
      <c r="N78" s="1" t="str">
        <f t="shared" si="8"/>
        <v xml:space="preserve">DECIMAL(10,0)                   </v>
      </c>
      <c r="O78" s="4" t="str">
        <f t="shared" si="7"/>
        <v xml:space="preserve">        actv_table_id                   DECIMAL(10,0)                       NULL,</v>
      </c>
    </row>
    <row r="79" spans="1:15" ht="72" hidden="1" x14ac:dyDescent="0.3">
      <c r="A79" s="76" t="s">
        <v>701</v>
      </c>
      <c r="B79" s="76" t="s">
        <v>948</v>
      </c>
      <c r="C79" s="17">
        <v>0</v>
      </c>
      <c r="D79" s="18" t="s">
        <v>790</v>
      </c>
      <c r="E79" s="18" t="s">
        <v>19</v>
      </c>
      <c r="F79" s="111">
        <v>0</v>
      </c>
      <c r="G79" s="111">
        <v>0</v>
      </c>
      <c r="H79" s="17">
        <v>0</v>
      </c>
      <c r="I79" s="73">
        <f t="shared" si="5"/>
        <v>0</v>
      </c>
      <c r="J79" s="1" t="str">
        <f>IFERROR(VLOOKUP(TRIM($D79),'Master Field Index'!$A$1:$D$9929,COLUMN('Master Field Index'!$B$1)-COLUMN('Master Field Index'!$A$1)+1,FALSE),VLOOKUP(_xlfn.CONCAT(TRIM($A79),".",TRIM($B79),".",TRIM($D79)),'DataLink Info'!$A$1:$T$9999,COLUMN('DataLink Info'!$K$1)-COLUMN('DataLink Info'!$A$1)+1,FALSE))</f>
        <v>DECIMAL</v>
      </c>
      <c r="K79" s="1">
        <f>IFERROR(VLOOKUP(TRIM($D79),'Master Field Index'!$A$1:$D$9929,COLUMN('Master Field Index'!$C$1)-COLUMN('Master Field Index'!$A$1)+1,FALSE),VLOOKUP(_xlfn.CONCAT(TRIM($A79),".",TRIM($B79),".",TRIM($D79)),'DataLink Info'!$A$1:$T$9999,COLUMN('DataLink Info'!$N$1)-COLUMN('DataLink Info'!$A$1)+1,FALSE))</f>
        <v>10</v>
      </c>
      <c r="L79" s="1">
        <f>IFERROR(VLOOKUP(TRIM($D79),'Master Field Index'!$A$1:$D$9929,COLUMN('Master Field Index'!$D$1)-COLUMN('Master Field Index'!$A$1)+1,FALSE),VLOOKUP(_xlfn.CONCAT(TRIM($A79),".",TRIM($B79),".",TRIM($D79)),'DataLink Info'!$A$1:$T$9999,COLUMN('DataLink Info'!$Q$1)-COLUMN('DataLink Info'!$A$1)+1,FALSE))</f>
        <v>0</v>
      </c>
      <c r="M79" s="1" t="str">
        <f t="shared" si="6"/>
        <v xml:space="preserve">agncy_intrl_ref_id              </v>
      </c>
      <c r="N79" s="1" t="str">
        <f t="shared" si="8"/>
        <v xml:space="preserve">DECIMAL(10,0)                   </v>
      </c>
      <c r="O79" s="4" t="str">
        <f t="shared" si="7"/>
        <v xml:space="preserve">        rowguid                     UNIQUEIDENTIFIER ROWGUIDCOL    NOT NULL DEFAULT NEWSEQUENTIALID(),_x000D_        version_number              ROWVERSION_x000D_    )_x000D_END TRY_x000D_BEGIN CATCH_x000D_    EXEC dbo.PrintError_x000D_    EXEC dbo.LogError_x000D_END CATCH_x000D__x000D_PRINT '-- coa_db.agency_fund_table'_x000D_BEGIN TRY_x000D_    CREATE TABLE coa_db.agency_fund_table_x000D_    (_x000D_        agncy_intrl_ref_id              DECIMAL(10,0)                   NOT NULL,</v>
      </c>
    </row>
    <row r="80" spans="1:15" hidden="1" x14ac:dyDescent="0.3">
      <c r="A80" s="76" t="s">
        <v>701</v>
      </c>
      <c r="B80" s="76" t="s">
        <v>948</v>
      </c>
      <c r="C80" s="17">
        <v>1</v>
      </c>
      <c r="D80" s="18" t="s">
        <v>693</v>
      </c>
      <c r="E80" s="18" t="s">
        <v>20</v>
      </c>
      <c r="F80" s="17">
        <v>6</v>
      </c>
      <c r="G80" s="111">
        <v>0</v>
      </c>
      <c r="H80" s="17">
        <v>0</v>
      </c>
      <c r="I80" s="73">
        <f t="shared" si="5"/>
        <v>1</v>
      </c>
      <c r="J80" s="1" t="str">
        <f>IFERROR(VLOOKUP(TRIM($D80),'Master Field Index'!$A$1:$D$9929,COLUMN('Master Field Index'!$B$1)-COLUMN('Master Field Index'!$A$1)+1,FALSE),VLOOKUP(_xlfn.CONCAT(TRIM($A80),".",TRIM($B80),".",TRIM($D80)),'DataLink Info'!$A$1:$T$9999,COLUMN('DataLink Info'!$K$1)-COLUMN('DataLink Info'!$A$1)+1,FALSE))</f>
        <v>CHARACTER</v>
      </c>
      <c r="K80" s="1">
        <f>IFERROR(VLOOKUP(TRIM($D80),'Master Field Index'!$A$1:$D$9929,COLUMN('Master Field Index'!$C$1)-COLUMN('Master Field Index'!$A$1)+1,FALSE),VLOOKUP(_xlfn.CONCAT(TRIM($A80),".",TRIM($B80),".",TRIM($D80)),'DataLink Info'!$A$1:$T$9999,COLUMN('DataLink Info'!$N$1)-COLUMN('DataLink Info'!$A$1)+1,FALSE))</f>
        <v>6</v>
      </c>
      <c r="L80" s="1">
        <f>IFERROR(VLOOKUP(TRIM($D80),'Master Field Index'!$A$1:$D$9929,COLUMN('Master Field Index'!$D$1)-COLUMN('Master Field Index'!$A$1)+1,FALSE),VLOOKUP(_xlfn.CONCAT(TRIM($A80),".",TRIM($B80),".",TRIM($D80)),'DataLink Info'!$A$1:$T$9999,COLUMN('DataLink Info'!$Q$1)-COLUMN('DataLink Info'!$A$1)+1,FALSE))</f>
        <v>0</v>
      </c>
      <c r="M80" s="1" t="str">
        <f t="shared" si="6"/>
        <v xml:space="preserve">fund_code                       </v>
      </c>
      <c r="N80" s="1" t="str">
        <f t="shared" si="8"/>
        <v xml:space="preserve">CHAR(6)                         </v>
      </c>
      <c r="O80" s="4" t="str">
        <f t="shared" si="7"/>
        <v xml:space="preserve">        fund_code                       CHAR(6)                         NOT NULL,</v>
      </c>
    </row>
    <row r="81" spans="1:15" hidden="1" x14ac:dyDescent="0.3">
      <c r="A81" s="76" t="s">
        <v>701</v>
      </c>
      <c r="B81" s="76" t="s">
        <v>948</v>
      </c>
      <c r="C81" s="17">
        <v>2</v>
      </c>
      <c r="D81" s="18" t="s">
        <v>11</v>
      </c>
      <c r="E81" s="18" t="s">
        <v>21</v>
      </c>
      <c r="F81" s="112"/>
      <c r="G81" s="19"/>
      <c r="H81" s="17">
        <v>0</v>
      </c>
      <c r="I81" s="73">
        <f t="shared" si="5"/>
        <v>2</v>
      </c>
      <c r="J81" s="1" t="str">
        <f>IFERROR(VLOOKUP(TRIM($D81),'Master Field Index'!$A$1:$D$9929,COLUMN('Master Field Index'!$B$1)-COLUMN('Master Field Index'!$A$1)+1,FALSE),VLOOKUP(_xlfn.CONCAT(TRIM($A81),".",TRIM($B81),".",TRIM($D81)),'DataLink Info'!$A$1:$T$9999,COLUMN('DataLink Info'!$K$1)-COLUMN('DataLink Info'!$A$1)+1,FALSE))</f>
        <v>TIMESTAMP</v>
      </c>
      <c r="K81" s="1">
        <f>IFERROR(VLOOKUP(TRIM($D81),'Master Field Index'!$A$1:$D$9929,COLUMN('Master Field Index'!$C$1)-COLUMN('Master Field Index'!$A$1)+1,FALSE),VLOOKUP(_xlfn.CONCAT(TRIM($A81),".",TRIM($B81),".",TRIM($D81)),'DataLink Info'!$A$1:$T$9999,COLUMN('DataLink Info'!$N$1)-COLUMN('DataLink Info'!$A$1)+1,FALSE))</f>
        <v>10</v>
      </c>
      <c r="L81" s="1">
        <f>IFERROR(VLOOKUP(TRIM($D81),'Master Field Index'!$A$1:$D$9929,COLUMN('Master Field Index'!$D$1)-COLUMN('Master Field Index'!$A$1)+1,FALSE),VLOOKUP(_xlfn.CONCAT(TRIM($A81),".",TRIM($B81),".",TRIM($D81)),'DataLink Info'!$A$1:$T$9999,COLUMN('DataLink Info'!$Q$1)-COLUMN('DataLink Info'!$A$1)+1,FALSE))</f>
        <v>6</v>
      </c>
      <c r="M81" s="1" t="str">
        <f t="shared" si="6"/>
        <v xml:space="preserve">refresh_date                    </v>
      </c>
      <c r="N81" s="1" t="str">
        <f t="shared" si="8"/>
        <v xml:space="preserve">DATETIME2                       </v>
      </c>
      <c r="O81" s="4" t="str">
        <f t="shared" si="7"/>
        <v xml:space="preserve">        refresh_date                    DATETIME2                       NOT NULL,</v>
      </c>
    </row>
    <row r="82" spans="1:15" hidden="1" x14ac:dyDescent="0.3">
      <c r="A82" s="76" t="s">
        <v>701</v>
      </c>
      <c r="B82" s="76" t="s">
        <v>948</v>
      </c>
      <c r="C82" s="17">
        <v>3</v>
      </c>
      <c r="D82" s="18" t="s">
        <v>947</v>
      </c>
      <c r="E82" s="18" t="s">
        <v>19</v>
      </c>
      <c r="F82" s="17">
        <v>0</v>
      </c>
      <c r="G82" s="111">
        <v>0</v>
      </c>
      <c r="H82" s="17">
        <v>0</v>
      </c>
      <c r="I82" s="73">
        <f t="shared" si="5"/>
        <v>3</v>
      </c>
      <c r="J82" s="1" t="str">
        <f>IFERROR(VLOOKUP(TRIM($D82),'Master Field Index'!$A$1:$D$9929,COLUMN('Master Field Index'!$B$1)-COLUMN('Master Field Index'!$A$1)+1,FALSE),VLOOKUP(_xlfn.CONCAT(TRIM($A82),".",TRIM($B82),".",TRIM($D82)),'DataLink Info'!$A$1:$T$9999,COLUMN('DataLink Info'!$K$1)-COLUMN('DataLink Info'!$A$1)+1,FALSE))</f>
        <v>DECIMAL</v>
      </c>
      <c r="K82" s="1">
        <f>IFERROR(VLOOKUP(TRIM($D82),'Master Field Index'!$A$1:$D$9929,COLUMN('Master Field Index'!$C$1)-COLUMN('Master Field Index'!$A$1)+1,FALSE),VLOOKUP(_xlfn.CONCAT(TRIM($A82),".",TRIM($B82),".",TRIM($D82)),'DataLink Info'!$A$1:$T$9999,COLUMN('DataLink Info'!$N$1)-COLUMN('DataLink Info'!$A$1)+1,FALSE))</f>
        <v>10</v>
      </c>
      <c r="L82" s="1">
        <f>IFERROR(VLOOKUP(TRIM($D82),'Master Field Index'!$A$1:$D$9929,COLUMN('Master Field Index'!$D$1)-COLUMN('Master Field Index'!$A$1)+1,FALSE),VLOOKUP(_xlfn.CONCAT(TRIM($A82),".",TRIM($B82),".",TRIM($D82)),'DataLink Info'!$A$1:$T$9999,COLUMN('DataLink Info'!$Q$1)-COLUMN('DataLink Info'!$A$1)+1,FALSE))</f>
        <v>0</v>
      </c>
      <c r="M82" s="1" t="str">
        <f t="shared" si="6"/>
        <v xml:space="preserve">agency_fund_table_id            </v>
      </c>
      <c r="N82" s="1" t="str">
        <f t="shared" si="8"/>
        <v xml:space="preserve">DECIMAL(10,0)                   </v>
      </c>
      <c r="O82" s="4" t="str">
        <f t="shared" si="7"/>
        <v xml:space="preserve">        agency_fund_table_id            DECIMAL(10,0)                   NOT NULL,</v>
      </c>
    </row>
    <row r="83" spans="1:15" ht="72" hidden="1" x14ac:dyDescent="0.3">
      <c r="A83" s="76" t="s">
        <v>701</v>
      </c>
      <c r="B83" s="76" t="s">
        <v>942</v>
      </c>
      <c r="C83" s="76">
        <v>0</v>
      </c>
      <c r="D83" s="76" t="s">
        <v>939</v>
      </c>
      <c r="E83" s="76" t="s">
        <v>19</v>
      </c>
      <c r="F83" s="1">
        <v>0</v>
      </c>
      <c r="G83" s="1">
        <v>0</v>
      </c>
      <c r="H83" s="76">
        <v>0</v>
      </c>
      <c r="I83" s="73">
        <f t="shared" si="5"/>
        <v>0</v>
      </c>
      <c r="J83" s="1" t="str">
        <f>IFERROR(VLOOKUP(TRIM($D83),'Master Field Index'!$A$1:$D$9929,COLUMN('Master Field Index'!$B$1)-COLUMN('Master Field Index'!$A$1)+1,FALSE),VLOOKUP(_xlfn.CONCAT(TRIM($A83),".",TRIM($B83),".",TRIM($D83)),'DataLink Info'!$A$1:$T$9999,COLUMN('DataLink Info'!$K$1)-COLUMN('DataLink Info'!$A$1)+1,FALSE))</f>
        <v>CHARACTER</v>
      </c>
      <c r="K83" s="1">
        <f>IFERROR(VLOOKUP(TRIM($D83),'Master Field Index'!$A$1:$D$9929,COLUMN('Master Field Index'!$C$1)-COLUMN('Master Field Index'!$A$1)+1,FALSE),VLOOKUP(_xlfn.CONCAT(TRIM($A83),".",TRIM($B83),".",TRIM($D83)),'DataLink Info'!$A$1:$T$9999,COLUMN('DataLink Info'!$N$1)-COLUMN('DataLink Info'!$A$1)+1,FALSE))</f>
        <v>9</v>
      </c>
      <c r="L83" s="1">
        <f>IFERROR(VLOOKUP(TRIM($D83),'Master Field Index'!$A$1:$D$9929,COLUMN('Master Field Index'!$D$1)-COLUMN('Master Field Index'!$A$1)+1,FALSE),VLOOKUP(_xlfn.CONCAT(TRIM($A83),".",TRIM($B83),".",TRIM($D83)),'DataLink Info'!$A$1:$T$9999,COLUMN('DataLink Info'!$Q$1)-COLUMN('DataLink Info'!$A$1)+1,FALSE))</f>
        <v>0</v>
      </c>
      <c r="M83" s="1" t="str">
        <f t="shared" si="6"/>
        <v xml:space="preserve">agency_id                       </v>
      </c>
      <c r="N83" s="1" t="str">
        <f t="shared" si="8"/>
        <v xml:space="preserve">CHAR(9)                         </v>
      </c>
      <c r="O83" s="4" t="str">
        <f t="shared" si="7"/>
        <v xml:space="preserve">        rowguid                     UNIQUEIDENTIFIER ROWGUIDCOL    NOT NULL DEFAULT NEWSEQUENTIALID(),_x000D_        version_number              ROWVERSION_x000D_    )_x000D_END TRY_x000D_BEGIN CATCH_x000D_    EXEC dbo.PrintError_x000D_    EXEC dbo.LogError_x000D_END CATCH_x000D__x000D_PRINT '-- coa_db.agency_table'_x000D_BEGIN TRY_x000D_    CREATE TABLE coa_db.agency_table_x000D_    (_x000D_        agency_id                       CHAR(9)                         NOT NULL,</v>
      </c>
    </row>
    <row r="84" spans="1:15" hidden="1" x14ac:dyDescent="0.3">
      <c r="A84" s="76" t="s">
        <v>701</v>
      </c>
      <c r="B84" s="76" t="s">
        <v>942</v>
      </c>
      <c r="C84" s="76">
        <v>1</v>
      </c>
      <c r="D84" s="76" t="s">
        <v>940</v>
      </c>
      <c r="E84" s="76" t="s">
        <v>19</v>
      </c>
      <c r="F84" s="76">
        <v>0</v>
      </c>
      <c r="G84" s="1">
        <v>0</v>
      </c>
      <c r="H84" s="76">
        <v>0</v>
      </c>
      <c r="I84" s="73">
        <f t="shared" si="5"/>
        <v>1</v>
      </c>
      <c r="J84" s="1" t="str">
        <f>IFERROR(VLOOKUP(TRIM($D84),'Master Field Index'!$A$1:$D$9929,COLUMN('Master Field Index'!$B$1)-COLUMN('Master Field Index'!$A$1)+1,FALSE),VLOOKUP(_xlfn.CONCAT(TRIM($A84),".",TRIM($B84),".",TRIM($D84)),'DataLink Info'!$A$1:$T$9999,COLUMN('DataLink Info'!$K$1)-COLUMN('DataLink Info'!$A$1)+1,FALSE))</f>
        <v>VARCHAR</v>
      </c>
      <c r="K84" s="1">
        <f>IFERROR(VLOOKUP(TRIM($D84),'Master Field Index'!$A$1:$D$9929,COLUMN('Master Field Index'!$C$1)-COLUMN('Master Field Index'!$A$1)+1,FALSE),VLOOKUP(_xlfn.CONCAT(TRIM($A84),".",TRIM($B84),".",TRIM($D84)),'DataLink Info'!$A$1:$T$9999,COLUMN('DataLink Info'!$N$1)-COLUMN('DataLink Info'!$A$1)+1,FALSE))</f>
        <v>35</v>
      </c>
      <c r="L84" s="1">
        <f>IFERROR(VLOOKUP(TRIM($D84),'Master Field Index'!$A$1:$D$9929,COLUMN('Master Field Index'!$D$1)-COLUMN('Master Field Index'!$A$1)+1,FALSE),VLOOKUP(_xlfn.CONCAT(TRIM($A84),".",TRIM($B84),".",TRIM($D84)),'DataLink Info'!$A$1:$T$9999,COLUMN('DataLink Info'!$Q$1)-COLUMN('DataLink Info'!$A$1)+1,FALSE))</f>
        <v>0</v>
      </c>
      <c r="M84" s="1" t="str">
        <f t="shared" si="6"/>
        <v xml:space="preserve">agency_name                     </v>
      </c>
      <c r="N84" s="1" t="str">
        <f t="shared" si="8"/>
        <v xml:space="preserve">VARCHAR(35)                     </v>
      </c>
      <c r="O84" s="4" t="str">
        <f t="shared" si="7"/>
        <v xml:space="preserve">        agency_name                     VARCHAR(35)                     NOT NULL,</v>
      </c>
    </row>
    <row r="85" spans="1:15" hidden="1" x14ac:dyDescent="0.3">
      <c r="A85" s="76" t="s">
        <v>701</v>
      </c>
      <c r="B85" s="76" t="s">
        <v>942</v>
      </c>
      <c r="C85" s="76">
        <v>2</v>
      </c>
      <c r="D85" s="76" t="s">
        <v>790</v>
      </c>
      <c r="E85" s="76" t="s">
        <v>19</v>
      </c>
      <c r="F85" s="76">
        <v>0</v>
      </c>
      <c r="G85" s="1">
        <v>0</v>
      </c>
      <c r="H85" s="76">
        <v>0</v>
      </c>
      <c r="I85" s="73">
        <f t="shared" si="5"/>
        <v>2</v>
      </c>
      <c r="J85" s="1" t="str">
        <f>IFERROR(VLOOKUP(TRIM($D85),'Master Field Index'!$A$1:$D$9929,COLUMN('Master Field Index'!$B$1)-COLUMN('Master Field Index'!$A$1)+1,FALSE),VLOOKUP(_xlfn.CONCAT(TRIM($A85),".",TRIM($B85),".",TRIM($D85)),'DataLink Info'!$A$1:$T$9999,COLUMN('DataLink Info'!$K$1)-COLUMN('DataLink Info'!$A$1)+1,FALSE))</f>
        <v>DECIMAL</v>
      </c>
      <c r="K85" s="1">
        <f>IFERROR(VLOOKUP(TRIM($D85),'Master Field Index'!$A$1:$D$9929,COLUMN('Master Field Index'!$C$1)-COLUMN('Master Field Index'!$A$1)+1,FALSE),VLOOKUP(_xlfn.CONCAT(TRIM($A85),".",TRIM($B85),".",TRIM($D85)),'DataLink Info'!$A$1:$T$9999,COLUMN('DataLink Info'!$N$1)-COLUMN('DataLink Info'!$A$1)+1,FALSE))</f>
        <v>10</v>
      </c>
      <c r="L85" s="1">
        <f>IFERROR(VLOOKUP(TRIM($D85),'Master Field Index'!$A$1:$D$9929,COLUMN('Master Field Index'!$D$1)-COLUMN('Master Field Index'!$A$1)+1,FALSE),VLOOKUP(_xlfn.CONCAT(TRIM($A85),".",TRIM($B85),".",TRIM($D85)),'DataLink Info'!$A$1:$T$9999,COLUMN('DataLink Info'!$Q$1)-COLUMN('DataLink Info'!$A$1)+1,FALSE))</f>
        <v>0</v>
      </c>
      <c r="M85" s="1" t="str">
        <f t="shared" si="6"/>
        <v xml:space="preserve">agncy_intrl_ref_id              </v>
      </c>
      <c r="N85" s="1" t="str">
        <f t="shared" si="8"/>
        <v xml:space="preserve">DECIMAL(10,0)                   </v>
      </c>
      <c r="O85" s="4" t="str">
        <f t="shared" si="7"/>
        <v xml:space="preserve">        agncy_intrl_ref_id              DECIMAL(10,0)                   NOT NULL,</v>
      </c>
    </row>
    <row r="86" spans="1:15" hidden="1" x14ac:dyDescent="0.3">
      <c r="A86" s="76" t="s">
        <v>701</v>
      </c>
      <c r="B86" s="76" t="s">
        <v>942</v>
      </c>
      <c r="C86" s="76">
        <v>3</v>
      </c>
      <c r="D86" s="76" t="s">
        <v>11</v>
      </c>
      <c r="E86" s="76" t="s">
        <v>21</v>
      </c>
      <c r="H86" s="76">
        <v>0</v>
      </c>
      <c r="I86" s="73">
        <f t="shared" si="5"/>
        <v>3</v>
      </c>
      <c r="J86" s="1" t="str">
        <f>IFERROR(VLOOKUP(TRIM($D86),'Master Field Index'!$A$1:$D$9929,COLUMN('Master Field Index'!$B$1)-COLUMN('Master Field Index'!$A$1)+1,FALSE),VLOOKUP(_xlfn.CONCAT(TRIM($A86),".",TRIM($B86),".",TRIM($D86)),'DataLink Info'!$A$1:$T$9999,COLUMN('DataLink Info'!$K$1)-COLUMN('DataLink Info'!$A$1)+1,FALSE))</f>
        <v>TIMESTAMP</v>
      </c>
      <c r="K86" s="1">
        <f>IFERROR(VLOOKUP(TRIM($D86),'Master Field Index'!$A$1:$D$9929,COLUMN('Master Field Index'!$C$1)-COLUMN('Master Field Index'!$A$1)+1,FALSE),VLOOKUP(_xlfn.CONCAT(TRIM($A86),".",TRIM($B86),".",TRIM($D86)),'DataLink Info'!$A$1:$T$9999,COLUMN('DataLink Info'!$N$1)-COLUMN('DataLink Info'!$A$1)+1,FALSE))</f>
        <v>10</v>
      </c>
      <c r="L86" s="1">
        <f>IFERROR(VLOOKUP(TRIM($D86),'Master Field Index'!$A$1:$D$9929,COLUMN('Master Field Index'!$D$1)-COLUMN('Master Field Index'!$A$1)+1,FALSE),VLOOKUP(_xlfn.CONCAT(TRIM($A86),".",TRIM($B86),".",TRIM($D86)),'DataLink Info'!$A$1:$T$9999,COLUMN('DataLink Info'!$Q$1)-COLUMN('DataLink Info'!$A$1)+1,FALSE))</f>
        <v>6</v>
      </c>
      <c r="M86" s="1" t="str">
        <f t="shared" si="6"/>
        <v xml:space="preserve">refresh_date                    </v>
      </c>
      <c r="N86" s="1" t="str">
        <f t="shared" si="8"/>
        <v xml:space="preserve">DATETIME2                       </v>
      </c>
      <c r="O86" s="4" t="str">
        <f t="shared" si="7"/>
        <v xml:space="preserve">        refresh_date                    DATETIME2                       NOT NULL,</v>
      </c>
    </row>
    <row r="87" spans="1:15" hidden="1" x14ac:dyDescent="0.3">
      <c r="A87" s="76" t="s">
        <v>701</v>
      </c>
      <c r="B87" s="76" t="s">
        <v>942</v>
      </c>
      <c r="C87" s="76">
        <v>4</v>
      </c>
      <c r="D87" s="76" t="s">
        <v>941</v>
      </c>
      <c r="E87" s="76" t="s">
        <v>19</v>
      </c>
      <c r="F87" s="1">
        <v>0</v>
      </c>
      <c r="G87" s="1">
        <v>0</v>
      </c>
      <c r="H87" s="76">
        <v>0</v>
      </c>
      <c r="I87" s="73">
        <f t="shared" si="5"/>
        <v>4</v>
      </c>
      <c r="J87" s="1" t="str">
        <f>IFERROR(VLOOKUP(TRIM($D87),'Master Field Index'!$A$1:$D$9929,COLUMN('Master Field Index'!$B$1)-COLUMN('Master Field Index'!$A$1)+1,FALSE),VLOOKUP(_xlfn.CONCAT(TRIM($A87),".",TRIM($B87),".",TRIM($D87)),'DataLink Info'!$A$1:$T$9999,COLUMN('DataLink Info'!$K$1)-COLUMN('DataLink Info'!$A$1)+1,FALSE))</f>
        <v>DECIMAL</v>
      </c>
      <c r="K87" s="1">
        <f>IFERROR(VLOOKUP(TRIM($D87),'Master Field Index'!$A$1:$D$9929,COLUMN('Master Field Index'!$C$1)-COLUMN('Master Field Index'!$A$1)+1,FALSE),VLOOKUP(_xlfn.CONCAT(TRIM($A87),".",TRIM($B87),".",TRIM($D87)),'DataLink Info'!$A$1:$T$9999,COLUMN('DataLink Info'!$N$1)-COLUMN('DataLink Info'!$A$1)+1,FALSE))</f>
        <v>10</v>
      </c>
      <c r="L87" s="1">
        <f>IFERROR(VLOOKUP(TRIM($D87),'Master Field Index'!$A$1:$D$9929,COLUMN('Master Field Index'!$D$1)-COLUMN('Master Field Index'!$A$1)+1,FALSE),VLOOKUP(_xlfn.CONCAT(TRIM($A87),".",TRIM($B87),".",TRIM($D87)),'DataLink Info'!$A$1:$T$9999,COLUMN('DataLink Info'!$Q$1)-COLUMN('DataLink Info'!$A$1)+1,FALSE))</f>
        <v>0</v>
      </c>
      <c r="M87" s="1" t="str">
        <f t="shared" si="6"/>
        <v xml:space="preserve">agency_table_id                 </v>
      </c>
      <c r="N87" s="1" t="str">
        <f t="shared" si="8"/>
        <v xml:space="preserve">DECIMAL(10,0)                   </v>
      </c>
      <c r="O87" s="4" t="str">
        <f t="shared" si="7"/>
        <v xml:space="preserve">        agency_table_id                 DECIMAL(10,0)                   NOT NULL,</v>
      </c>
    </row>
    <row r="88" spans="1:15" ht="72" hidden="1" x14ac:dyDescent="0.3">
      <c r="A88" s="76" t="s">
        <v>701</v>
      </c>
      <c r="B88" s="76" t="s">
        <v>1608</v>
      </c>
      <c r="C88" s="76">
        <v>0</v>
      </c>
      <c r="D88" s="76" t="s">
        <v>678</v>
      </c>
      <c r="E88" s="76" t="s">
        <v>19</v>
      </c>
      <c r="F88" s="76">
        <v>0</v>
      </c>
      <c r="G88" s="1">
        <v>0</v>
      </c>
      <c r="H88" s="76">
        <v>0</v>
      </c>
      <c r="I88" s="73">
        <f t="shared" si="5"/>
        <v>0</v>
      </c>
      <c r="J88" s="1" t="str">
        <f>IFERROR(VLOOKUP(TRIM($D88),'Master Field Index'!$A$1:$D$9929,COLUMN('Master Field Index'!$B$1)-COLUMN('Master Field Index'!$A$1)+1,FALSE),VLOOKUP(_xlfn.CONCAT(TRIM($A88),".",TRIM($B88),".",TRIM($D88)),'DataLink Info'!$A$1:$T$9999,COLUMN('DataLink Info'!$K$1)-COLUMN('DataLink Info'!$A$1)+1,FALSE))</f>
        <v>CHARACTER</v>
      </c>
      <c r="K88" s="1">
        <f>IFERROR(VLOOKUP(TRIM($D88),'Master Field Index'!$A$1:$D$9929,COLUMN('Master Field Index'!$C$1)-COLUMN('Master Field Index'!$A$1)+1,FALSE),VLOOKUP(_xlfn.CONCAT(TRIM($A88),".",TRIM($B88),".",TRIM($D88)),'DataLink Info'!$A$1:$T$9999,COLUMN('DataLink Info'!$N$1)-COLUMN('DataLink Info'!$A$1)+1,FALSE))</f>
        <v>2</v>
      </c>
      <c r="L88" s="1">
        <f>IFERROR(VLOOKUP(TRIM($D88),'Master Field Index'!$A$1:$D$9929,COLUMN('Master Field Index'!$D$1)-COLUMN('Master Field Index'!$A$1)+1,FALSE),VLOOKUP(_xlfn.CONCAT(TRIM($A88),".",TRIM($B88),".",TRIM($D88)),'DataLink Info'!$A$1:$T$9999,COLUMN('DataLink Info'!$Q$1)-COLUMN('DataLink Info'!$A$1)+1,FALSE))</f>
        <v>0</v>
      </c>
      <c r="M88" s="1" t="str">
        <f t="shared" si="6"/>
        <v xml:space="preserve">unvrs_code                      </v>
      </c>
      <c r="N88" s="1" t="str">
        <f t="shared" si="8"/>
        <v xml:space="preserve">CHAR(2)                         </v>
      </c>
      <c r="O88" s="4" t="str">
        <f t="shared" si="7"/>
        <v xml:space="preserve">        rowguid                     UNIQUEIDENTIFIER ROWGUIDCOL    NOT NULL DEFAULT NEWSEQUENTIALID(),_x000D_        version_number              ROWVERSION_x000D_    )_x000D_END TRY_x000D_BEGIN CATCH_x000D_    EXEC dbo.PrintError_x000D_    EXEC dbo.LogError_x000D_END CATCH_x000D__x000D_PRINT '-- coa_db.coa_table'_x000D_BEGIN TRY_x000D_    CREATE TABLE coa_db.coa_table_x000D_    (_x000D_        unvrs_code                      CHAR(2)                         NOT NULL,</v>
      </c>
    </row>
    <row r="89" spans="1:15" hidden="1" x14ac:dyDescent="0.3">
      <c r="A89" s="76" t="s">
        <v>701</v>
      </c>
      <c r="B89" s="76" t="s">
        <v>1608</v>
      </c>
      <c r="C89" s="76">
        <v>1</v>
      </c>
      <c r="D89" s="76" t="s">
        <v>679</v>
      </c>
      <c r="E89" s="76" t="s">
        <v>19</v>
      </c>
      <c r="F89" s="76">
        <v>0</v>
      </c>
      <c r="G89" s="76">
        <v>0</v>
      </c>
      <c r="H89" s="76">
        <v>0</v>
      </c>
      <c r="I89" s="73">
        <f t="shared" si="5"/>
        <v>1</v>
      </c>
      <c r="J89" s="1" t="str">
        <f>IFERROR(VLOOKUP(TRIM($D89),'Master Field Index'!$A$1:$D$9929,COLUMN('Master Field Index'!$B$1)-COLUMN('Master Field Index'!$A$1)+1,FALSE),VLOOKUP(_xlfn.CONCAT(TRIM($A89),".",TRIM($B89),".",TRIM($D89)),'DataLink Info'!$A$1:$T$9999,COLUMN('DataLink Info'!$K$1)-COLUMN('DataLink Info'!$A$1)+1,FALSE))</f>
        <v>CHARACTER</v>
      </c>
      <c r="K89" s="1">
        <f>IFERROR(VLOOKUP(TRIM($D89),'Master Field Index'!$A$1:$D$9929,COLUMN('Master Field Index'!$C$1)-COLUMN('Master Field Index'!$A$1)+1,FALSE),VLOOKUP(_xlfn.CONCAT(TRIM($A89),".",TRIM($B89),".",TRIM($D89)),'DataLink Info'!$A$1:$T$9999,COLUMN('DataLink Info'!$N$1)-COLUMN('DataLink Info'!$A$1)+1,FALSE))</f>
        <v>1</v>
      </c>
      <c r="L89" s="1">
        <f>IFERROR(VLOOKUP(TRIM($D89),'Master Field Index'!$A$1:$D$9929,COLUMN('Master Field Index'!$D$1)-COLUMN('Master Field Index'!$A$1)+1,FALSE),VLOOKUP(_xlfn.CONCAT(TRIM($A89),".",TRIM($B89),".",TRIM($D89)),'DataLink Info'!$A$1:$T$9999,COLUMN('DataLink Info'!$Q$1)-COLUMN('DataLink Info'!$A$1)+1,FALSE))</f>
        <v>0</v>
      </c>
      <c r="M89" s="1" t="str">
        <f t="shared" si="6"/>
        <v xml:space="preserve">coa_code                        </v>
      </c>
      <c r="N89" s="1" t="str">
        <f t="shared" si="8"/>
        <v xml:space="preserve">CHAR(1)                         </v>
      </c>
      <c r="O89" s="4" t="str">
        <f t="shared" si="7"/>
        <v xml:space="preserve">        coa_code                        CHAR(1)                         NOT NULL,</v>
      </c>
    </row>
    <row r="90" spans="1:15" hidden="1" x14ac:dyDescent="0.3">
      <c r="A90" s="76" t="s">
        <v>701</v>
      </c>
      <c r="B90" s="76" t="s">
        <v>1608</v>
      </c>
      <c r="C90" s="76">
        <v>2</v>
      </c>
      <c r="D90" s="76" t="s">
        <v>681</v>
      </c>
      <c r="E90" s="76" t="s">
        <v>21</v>
      </c>
      <c r="F90" s="76">
        <v>4</v>
      </c>
      <c r="G90" s="1">
        <v>0</v>
      </c>
      <c r="H90" s="76">
        <v>1</v>
      </c>
      <c r="I90" s="73">
        <f t="shared" si="5"/>
        <v>2</v>
      </c>
      <c r="J90" s="1" t="str">
        <f>IFERROR(VLOOKUP(TRIM($D90),'Master Field Index'!$A$1:$D$9929,COLUMN('Master Field Index'!$B$1)-COLUMN('Master Field Index'!$A$1)+1,FALSE),VLOOKUP(_xlfn.CONCAT(TRIM($A90),".",TRIM($B90),".",TRIM($D90)),'DataLink Info'!$A$1:$T$9999,COLUMN('DataLink Info'!$K$1)-COLUMN('DataLink Info'!$A$1)+1,FALSE))</f>
        <v>TIMESTAMP</v>
      </c>
      <c r="K90" s="1">
        <f>IFERROR(VLOOKUP(TRIM($D90),'Master Field Index'!$A$1:$D$9929,COLUMN('Master Field Index'!$C$1)-COLUMN('Master Field Index'!$A$1)+1,FALSE),VLOOKUP(_xlfn.CONCAT(TRIM($A90),".",TRIM($B90),".",TRIM($D90)),'DataLink Info'!$A$1:$T$9999,COLUMN('DataLink Info'!$N$1)-COLUMN('DataLink Info'!$A$1)+1,FALSE))</f>
        <v>10</v>
      </c>
      <c r="L90" s="1">
        <f>IFERROR(VLOOKUP(TRIM($D90),'Master Field Index'!$A$1:$D$9929,COLUMN('Master Field Index'!$D$1)-COLUMN('Master Field Index'!$A$1)+1,FALSE),VLOOKUP(_xlfn.CONCAT(TRIM($A90),".",TRIM($B90),".",TRIM($D90)),'DataLink Info'!$A$1:$T$9999,COLUMN('DataLink Info'!$Q$1)-COLUMN('DataLink Info'!$A$1)+1,FALSE))</f>
        <v>6</v>
      </c>
      <c r="M90" s="1" t="str">
        <f t="shared" si="6"/>
        <v xml:space="preserve">[start_date]                    </v>
      </c>
      <c r="N90" s="1" t="str">
        <f t="shared" si="8"/>
        <v xml:space="preserve">DATETIME2                       </v>
      </c>
      <c r="O90" s="4" t="str">
        <f t="shared" si="7"/>
        <v xml:space="preserve">        [start_date]                    DATETIME2                           NULL,</v>
      </c>
    </row>
    <row r="91" spans="1:15" hidden="1" x14ac:dyDescent="0.3">
      <c r="A91" s="76" t="s">
        <v>701</v>
      </c>
      <c r="B91" s="76" t="s">
        <v>1608</v>
      </c>
      <c r="C91" s="76">
        <v>3</v>
      </c>
      <c r="D91" s="76" t="s">
        <v>682</v>
      </c>
      <c r="E91" s="76" t="s">
        <v>21</v>
      </c>
      <c r="F91" s="76">
        <v>4</v>
      </c>
      <c r="G91" s="1">
        <v>0</v>
      </c>
      <c r="H91" s="76">
        <v>1</v>
      </c>
      <c r="I91" s="73">
        <f t="shared" si="5"/>
        <v>3</v>
      </c>
      <c r="J91" s="1" t="str">
        <f>IFERROR(VLOOKUP(TRIM($D91),'Master Field Index'!$A$1:$D$9929,COLUMN('Master Field Index'!$B$1)-COLUMN('Master Field Index'!$A$1)+1,FALSE),VLOOKUP(_xlfn.CONCAT(TRIM($A91),".",TRIM($B91),".",TRIM($D91)),'DataLink Info'!$A$1:$T$9999,COLUMN('DataLink Info'!$K$1)-COLUMN('DataLink Info'!$A$1)+1,FALSE))</f>
        <v>DATE</v>
      </c>
      <c r="K91" s="1">
        <f>IFERROR(VLOOKUP(TRIM($D91),'Master Field Index'!$A$1:$D$9929,COLUMN('Master Field Index'!$C$1)-COLUMN('Master Field Index'!$A$1)+1,FALSE),VLOOKUP(_xlfn.CONCAT(TRIM($A91),".",TRIM($B91),".",TRIM($D91)),'DataLink Info'!$A$1:$T$9999,COLUMN('DataLink Info'!$N$1)-COLUMN('DataLink Info'!$A$1)+1,FALSE))</f>
        <v>4</v>
      </c>
      <c r="L91" s="1">
        <f>IFERROR(VLOOKUP(TRIM($D91),'Master Field Index'!$A$1:$D$9929,COLUMN('Master Field Index'!$D$1)-COLUMN('Master Field Index'!$A$1)+1,FALSE),VLOOKUP(_xlfn.CONCAT(TRIM($A91),".",TRIM($B91),".",TRIM($D91)),'DataLink Info'!$A$1:$T$9999,COLUMN('DataLink Info'!$Q$1)-COLUMN('DataLink Info'!$A$1)+1,FALSE))</f>
        <v>0</v>
      </c>
      <c r="M91" s="1" t="str">
        <f t="shared" si="6"/>
        <v xml:space="preserve">end_date                        </v>
      </c>
      <c r="N91" s="1" t="str">
        <f t="shared" si="8"/>
        <v xml:space="preserve">DATE                            </v>
      </c>
      <c r="O91" s="4" t="str">
        <f t="shared" si="7"/>
        <v xml:space="preserve">        end_date                        DATE                                NULL,</v>
      </c>
    </row>
    <row r="92" spans="1:15" hidden="1" x14ac:dyDescent="0.3">
      <c r="A92" s="76" t="s">
        <v>701</v>
      </c>
      <c r="B92" s="76" t="s">
        <v>1608</v>
      </c>
      <c r="C92" s="76">
        <v>4</v>
      </c>
      <c r="D92" s="76" t="s">
        <v>683</v>
      </c>
      <c r="E92" s="76" t="s">
        <v>19</v>
      </c>
      <c r="F92" s="76">
        <v>0</v>
      </c>
      <c r="G92" s="1">
        <v>0</v>
      </c>
      <c r="H92" s="76">
        <v>0</v>
      </c>
      <c r="I92" s="73">
        <f t="shared" si="5"/>
        <v>4</v>
      </c>
      <c r="J92" s="1" t="str">
        <f>IFERROR(VLOOKUP(TRIM($D92),'Master Field Index'!$A$1:$D$9929,COLUMN('Master Field Index'!$B$1)-COLUMN('Master Field Index'!$A$1)+1,FALSE),VLOOKUP(_xlfn.CONCAT(TRIM($A92),".",TRIM($B92),".",TRIM($D92)),'DataLink Info'!$A$1:$T$9999,COLUMN('DataLink Info'!$K$1)-COLUMN('DataLink Info'!$A$1)+1,FALSE))</f>
        <v>DATE</v>
      </c>
      <c r="K92" s="1">
        <f>IFERROR(VLOOKUP(TRIM($D92),'Master Field Index'!$A$1:$D$9929,COLUMN('Master Field Index'!$C$1)-COLUMN('Master Field Index'!$A$1)+1,FALSE),VLOOKUP(_xlfn.CONCAT(TRIM($A92),".",TRIM($B92),".",TRIM($D92)),'DataLink Info'!$A$1:$T$9999,COLUMN('DataLink Info'!$N$1)-COLUMN('DataLink Info'!$A$1)+1,FALSE))</f>
        <v>4</v>
      </c>
      <c r="L92" s="1">
        <f>IFERROR(VLOOKUP(TRIM($D92),'Master Field Index'!$A$1:$D$9929,COLUMN('Master Field Index'!$D$1)-COLUMN('Master Field Index'!$A$1)+1,FALSE),VLOOKUP(_xlfn.CONCAT(TRIM($A92),".",TRIM($B92),".",TRIM($D92)),'DataLink Info'!$A$1:$T$9999,COLUMN('DataLink Info'!$Q$1)-COLUMN('DataLink Info'!$A$1)+1,FALSE))</f>
        <v>0</v>
      </c>
      <c r="M92" s="1" t="str">
        <f t="shared" si="6"/>
        <v xml:space="preserve">last_actvy_date                 </v>
      </c>
      <c r="N92" s="1" t="str">
        <f t="shared" si="8"/>
        <v xml:space="preserve">DATE                            </v>
      </c>
      <c r="O92" s="4" t="str">
        <f t="shared" si="7"/>
        <v xml:space="preserve">        last_actvy_date                 DATE                            NOT NULL,</v>
      </c>
    </row>
    <row r="93" spans="1:15" hidden="1" x14ac:dyDescent="0.3">
      <c r="A93" s="76" t="s">
        <v>701</v>
      </c>
      <c r="B93" s="76" t="s">
        <v>1608</v>
      </c>
      <c r="C93" s="76">
        <v>5</v>
      </c>
      <c r="D93" s="76" t="s">
        <v>684</v>
      </c>
      <c r="E93" s="76" t="s">
        <v>19</v>
      </c>
      <c r="F93" s="76">
        <v>0</v>
      </c>
      <c r="G93" s="1">
        <v>0</v>
      </c>
      <c r="H93" s="76">
        <v>0</v>
      </c>
      <c r="I93" s="73">
        <f t="shared" si="5"/>
        <v>5</v>
      </c>
      <c r="J93" s="1" t="str">
        <f>IFERROR(VLOOKUP(TRIM($D93),'Master Field Index'!$A$1:$D$9929,COLUMN('Master Field Index'!$B$1)-COLUMN('Master Field Index'!$A$1)+1,FALSE),VLOOKUP(_xlfn.CONCAT(TRIM($A93),".",TRIM($B93),".",TRIM($D93)),'DataLink Info'!$A$1:$T$9999,COLUMN('DataLink Info'!$K$1)-COLUMN('DataLink Info'!$A$1)+1,FALSE))</f>
        <v>CHARACTER</v>
      </c>
      <c r="K93" s="1">
        <f>IFERROR(VLOOKUP(TRIM($D93),'Master Field Index'!$A$1:$D$9929,COLUMN('Master Field Index'!$C$1)-COLUMN('Master Field Index'!$A$1)+1,FALSE),VLOOKUP(_xlfn.CONCAT(TRIM($A93),".",TRIM($B93),".",TRIM($D93)),'DataLink Info'!$A$1:$T$9999,COLUMN('DataLink Info'!$N$1)-COLUMN('DataLink Info'!$A$1)+1,FALSE))</f>
        <v>1</v>
      </c>
      <c r="L93" s="1">
        <f>IFERROR(VLOOKUP(TRIM($D93),'Master Field Index'!$A$1:$D$9929,COLUMN('Master Field Index'!$D$1)-COLUMN('Master Field Index'!$A$1)+1,FALSE),VLOOKUP(_xlfn.CONCAT(TRIM($A93),".",TRIM($B93),".",TRIM($D93)),'DataLink Info'!$A$1:$T$9999,COLUMN('DataLink Info'!$Q$1)-COLUMN('DataLink Info'!$A$1)+1,FALSE))</f>
        <v>0</v>
      </c>
      <c r="M93" s="1" t="str">
        <f t="shared" si="6"/>
        <v xml:space="preserve">[status]                        </v>
      </c>
      <c r="N93" s="1" t="str">
        <f t="shared" si="8"/>
        <v xml:space="preserve">CHAR(1)                         </v>
      </c>
      <c r="O93" s="4" t="str">
        <f t="shared" si="7"/>
        <v xml:space="preserve">        [status]                        CHAR(1)                         NOT NULL,</v>
      </c>
    </row>
    <row r="94" spans="1:15" hidden="1" x14ac:dyDescent="0.3">
      <c r="A94" s="76" t="s">
        <v>701</v>
      </c>
      <c r="B94" s="76" t="s">
        <v>1608</v>
      </c>
      <c r="C94" s="76">
        <v>6</v>
      </c>
      <c r="D94" s="76" t="s">
        <v>685</v>
      </c>
      <c r="E94" s="76" t="s">
        <v>19</v>
      </c>
      <c r="F94" s="1">
        <v>0</v>
      </c>
      <c r="G94" s="1">
        <v>0</v>
      </c>
      <c r="H94" s="76">
        <v>0</v>
      </c>
      <c r="I94" s="73">
        <f t="shared" si="5"/>
        <v>6</v>
      </c>
      <c r="J94" s="1" t="str">
        <f>IFERROR(VLOOKUP(TRIM($D94),'Master Field Index'!$A$1:$D$9929,COLUMN('Master Field Index'!$B$1)-COLUMN('Master Field Index'!$A$1)+1,FALSE),VLOOKUP(_xlfn.CONCAT(TRIM($A94),".",TRIM($B94),".",TRIM($D94)),'DataLink Info'!$A$1:$T$9999,COLUMN('DataLink Info'!$K$1)-COLUMN('DataLink Info'!$A$1)+1,FALSE))</f>
        <v>VARCHAR</v>
      </c>
      <c r="K94" s="1">
        <f>IFERROR(VLOOKUP(TRIM($D94),'Master Field Index'!$A$1:$D$9929,COLUMN('Master Field Index'!$C$1)-COLUMN('Master Field Index'!$A$1)+1,FALSE),VLOOKUP(_xlfn.CONCAT(TRIM($A94),".",TRIM($B94),".",TRIM($D94)),'DataLink Info'!$A$1:$T$9999,COLUMN('DataLink Info'!$N$1)-COLUMN('DataLink Info'!$A$1)+1,FALSE))</f>
        <v>8</v>
      </c>
      <c r="L94" s="1">
        <f>IFERROR(VLOOKUP(TRIM($D94),'Master Field Index'!$A$1:$D$9929,COLUMN('Master Field Index'!$D$1)-COLUMN('Master Field Index'!$A$1)+1,FALSE),VLOOKUP(_xlfn.CONCAT(TRIM($A94),".",TRIM($B94),".",TRIM($D94)),'DataLink Info'!$A$1:$T$9999,COLUMN('DataLink Info'!$Q$1)-COLUMN('DataLink Info'!$A$1)+1,FALSE))</f>
        <v>0</v>
      </c>
      <c r="M94" s="1" t="str">
        <f t="shared" si="6"/>
        <v xml:space="preserve">user_code                       </v>
      </c>
      <c r="N94" s="1" t="str">
        <f t="shared" si="8"/>
        <v xml:space="preserve">VARCHAR(8)                      </v>
      </c>
      <c r="O94" s="4" t="str">
        <f t="shared" si="7"/>
        <v xml:space="preserve">        user_code                       VARCHAR(8)                      NOT NULL,</v>
      </c>
    </row>
    <row r="95" spans="1:15" hidden="1" x14ac:dyDescent="0.3">
      <c r="A95" s="76" t="s">
        <v>701</v>
      </c>
      <c r="B95" s="76" t="s">
        <v>1608</v>
      </c>
      <c r="C95" s="76">
        <v>7</v>
      </c>
      <c r="D95" s="76" t="s">
        <v>1609</v>
      </c>
      <c r="E95" s="76" t="s">
        <v>19</v>
      </c>
      <c r="F95" s="1">
        <v>0</v>
      </c>
      <c r="G95" s="1">
        <v>0</v>
      </c>
      <c r="H95" s="76">
        <v>0</v>
      </c>
      <c r="I95" s="73">
        <f t="shared" si="5"/>
        <v>7</v>
      </c>
      <c r="J95" s="1" t="str">
        <f>IFERROR(VLOOKUP(TRIM($D95),'Master Field Index'!$A$1:$D$9929,COLUMN('Master Field Index'!$B$1)-COLUMN('Master Field Index'!$A$1)+1,FALSE),VLOOKUP(_xlfn.CONCAT(TRIM($A95),".",TRIM($B95),".",TRIM($D95)),'DataLink Info'!$A$1:$T$9999,COLUMN('DataLink Info'!$K$1)-COLUMN('DataLink Info'!$A$1)+1,FALSE))</f>
        <v>VARCHAR</v>
      </c>
      <c r="K95" s="1">
        <f>IFERROR(VLOOKUP(TRIM($D95),'Master Field Index'!$A$1:$D$9929,COLUMN('Master Field Index'!$C$1)-COLUMN('Master Field Index'!$A$1)+1,FALSE),VLOOKUP(_xlfn.CONCAT(TRIM($A95),".",TRIM($B95),".",TRIM($D95)),'DataLink Info'!$A$1:$T$9999,COLUMN('DataLink Info'!$N$1)-COLUMN('DataLink Info'!$A$1)+1,FALSE))</f>
        <v>35</v>
      </c>
      <c r="L95" s="1">
        <f>IFERROR(VLOOKUP(TRIM($D95),'Master Field Index'!$A$1:$D$9929,COLUMN('Master Field Index'!$D$1)-COLUMN('Master Field Index'!$A$1)+1,FALSE),VLOOKUP(_xlfn.CONCAT(TRIM($A95),".",TRIM($B95),".",TRIM($D95)),'DataLink Info'!$A$1:$T$9999,COLUMN('DataLink Info'!$Q$1)-COLUMN('DataLink Info'!$A$1)+1,FALSE))</f>
        <v>0</v>
      </c>
      <c r="M95" s="1" t="str">
        <f t="shared" si="6"/>
        <v xml:space="preserve">coa_code_title                  </v>
      </c>
      <c r="N95" s="1" t="str">
        <f t="shared" si="8"/>
        <v xml:space="preserve">VARCHAR(35)                     </v>
      </c>
      <c r="O95" s="4" t="str">
        <f t="shared" si="7"/>
        <v xml:space="preserve">        coa_code_title                  VARCHAR(35)                     NOT NULL,</v>
      </c>
    </row>
    <row r="96" spans="1:15" hidden="1" x14ac:dyDescent="0.3">
      <c r="A96" s="76" t="s">
        <v>701</v>
      </c>
      <c r="B96" s="76" t="s">
        <v>1608</v>
      </c>
      <c r="C96" s="76">
        <v>8</v>
      </c>
      <c r="D96" s="76" t="s">
        <v>1610</v>
      </c>
      <c r="E96" s="76" t="s">
        <v>19</v>
      </c>
      <c r="F96" s="76">
        <v>0</v>
      </c>
      <c r="G96" s="1">
        <v>0</v>
      </c>
      <c r="H96" s="76">
        <v>0</v>
      </c>
      <c r="I96" s="73">
        <f t="shared" si="5"/>
        <v>8</v>
      </c>
      <c r="J96" s="1" t="str">
        <f>IFERROR(VLOOKUP(TRIM($D96),'Master Field Index'!$A$1:$D$9929,COLUMN('Master Field Index'!$B$1)-COLUMN('Master Field Index'!$A$1)+1,FALSE),VLOOKUP(_xlfn.CONCAT(TRIM($A96),".",TRIM($B96),".",TRIM($D96)),'DataLink Info'!$A$1:$T$9999,COLUMN('DataLink Info'!$K$1)-COLUMN('DataLink Info'!$A$1)+1,FALSE))</f>
        <v>VARCHAR</v>
      </c>
      <c r="K96" s="1">
        <f>IFERROR(VLOOKUP(TRIM($D96),'Master Field Index'!$A$1:$D$9929,COLUMN('Master Field Index'!$C$1)-COLUMN('Master Field Index'!$A$1)+1,FALSE),VLOOKUP(_xlfn.CONCAT(TRIM($A96),".",TRIM($B96),".",TRIM($D96)),'DataLink Info'!$A$1:$T$9999,COLUMN('DataLink Info'!$N$1)-COLUMN('DataLink Info'!$A$1)+1,FALSE))</f>
        <v>9</v>
      </c>
      <c r="L96" s="1">
        <f>IFERROR(VLOOKUP(TRIM($D96),'Master Field Index'!$A$1:$D$9929,COLUMN('Master Field Index'!$D$1)-COLUMN('Master Field Index'!$A$1)+1,FALSE),VLOOKUP(_xlfn.CONCAT(TRIM($A96),".",TRIM($B96),".",TRIM($D96)),'DataLink Info'!$A$1:$T$9999,COLUMN('DataLink Info'!$Q$1)-COLUMN('DataLink Info'!$A$1)+1,FALSE))</f>
        <v>0</v>
      </c>
      <c r="M96" s="1" t="str">
        <f t="shared" si="6"/>
        <v xml:space="preserve">fdrl_emplr_id                   </v>
      </c>
      <c r="N96" s="1" t="str">
        <f t="shared" si="8"/>
        <v xml:space="preserve">VARCHAR(9)                      </v>
      </c>
      <c r="O96" s="4" t="str">
        <f t="shared" si="7"/>
        <v xml:space="preserve">        fdrl_emplr_id                   VARCHAR(9)                      NOT NULL,</v>
      </c>
    </row>
    <row r="97" spans="1:15" hidden="1" x14ac:dyDescent="0.3">
      <c r="A97" s="76" t="s">
        <v>701</v>
      </c>
      <c r="B97" s="76" t="s">
        <v>1608</v>
      </c>
      <c r="C97" s="76">
        <v>9</v>
      </c>
      <c r="D97" s="76" t="s">
        <v>1611</v>
      </c>
      <c r="E97" s="76" t="s">
        <v>19</v>
      </c>
      <c r="F97" s="76">
        <v>0</v>
      </c>
      <c r="G97" s="1">
        <v>0</v>
      </c>
      <c r="H97" s="76">
        <v>0</v>
      </c>
      <c r="I97" s="73">
        <f t="shared" si="5"/>
        <v>9</v>
      </c>
      <c r="J97" s="1" t="str">
        <f>IFERROR(VLOOKUP(TRIM($D97),'Master Field Index'!$A$1:$D$9929,COLUMN('Master Field Index'!$B$1)-COLUMN('Master Field Index'!$A$1)+1,FALSE),VLOOKUP(_xlfn.CONCAT(TRIM($A97),".",TRIM($B97),".",TRIM($D97)),'DataLink Info'!$A$1:$T$9999,COLUMN('DataLink Info'!$K$1)-COLUMN('DataLink Info'!$A$1)+1,FALSE))</f>
        <v>CHARACTER</v>
      </c>
      <c r="K97" s="1">
        <f>IFERROR(VLOOKUP(TRIM($D97),'Master Field Index'!$A$1:$D$9929,COLUMN('Master Field Index'!$C$1)-COLUMN('Master Field Index'!$A$1)+1,FALSE),VLOOKUP(_xlfn.CONCAT(TRIM($A97),".",TRIM($B97),".",TRIM($D97)),'DataLink Info'!$A$1:$T$9999,COLUMN('DataLink Info'!$N$1)-COLUMN('DataLink Info'!$A$1)+1,FALSE))</f>
        <v>1</v>
      </c>
      <c r="L97" s="1">
        <f>IFERROR(VLOOKUP(TRIM($D97),'Master Field Index'!$A$1:$D$9929,COLUMN('Master Field Index'!$D$1)-COLUMN('Master Field Index'!$A$1)+1,FALSE),VLOOKUP(_xlfn.CONCAT(TRIM($A97),".",TRIM($B97),".",TRIM($D97)),'DataLink Info'!$A$1:$T$9999,COLUMN('DataLink Info'!$Q$1)-COLUMN('DataLink Info'!$A$1)+1,FALSE))</f>
        <v>0</v>
      </c>
      <c r="M97" s="1" t="str">
        <f t="shared" si="6"/>
        <v xml:space="preserve">actg_mthd                       </v>
      </c>
      <c r="N97" s="1" t="str">
        <f t="shared" si="8"/>
        <v xml:space="preserve">CHAR(1)                         </v>
      </c>
      <c r="O97" s="4" t="str">
        <f t="shared" si="7"/>
        <v xml:space="preserve">        actg_mthd                       CHAR(1)                         NOT NULL,</v>
      </c>
    </row>
    <row r="98" spans="1:15" hidden="1" x14ac:dyDescent="0.3">
      <c r="A98" s="76" t="s">
        <v>701</v>
      </c>
      <c r="B98" s="76" t="s">
        <v>1608</v>
      </c>
      <c r="C98" s="76">
        <v>10</v>
      </c>
      <c r="D98" s="76" t="s">
        <v>1612</v>
      </c>
      <c r="E98" s="76" t="s">
        <v>19</v>
      </c>
      <c r="F98" s="76">
        <v>0</v>
      </c>
      <c r="G98" s="1">
        <v>0</v>
      </c>
      <c r="H98" s="76">
        <v>0</v>
      </c>
      <c r="I98" s="73">
        <f t="shared" si="5"/>
        <v>10</v>
      </c>
      <c r="J98" s="1" t="str">
        <f>IFERROR(VLOOKUP(TRIM($D98),'Master Field Index'!$A$1:$D$9929,COLUMN('Master Field Index'!$B$1)-COLUMN('Master Field Index'!$A$1)+1,FALSE),VLOOKUP(_xlfn.CONCAT(TRIM($A98),".",TRIM($B98),".",TRIM($D98)),'DataLink Info'!$A$1:$T$9999,COLUMN('DataLink Info'!$K$1)-COLUMN('DataLink Info'!$A$1)+1,FALSE))</f>
        <v>VARCHAR</v>
      </c>
      <c r="K98" s="1">
        <f>IFERROR(VLOOKUP(TRIM($D98),'Master Field Index'!$A$1:$D$9929,COLUMN('Master Field Index'!$C$1)-COLUMN('Master Field Index'!$A$1)+1,FALSE),VLOOKUP(_xlfn.CONCAT(TRIM($A98),".",TRIM($B98),".",TRIM($D98)),'DataLink Info'!$A$1:$T$9999,COLUMN('DataLink Info'!$N$1)-COLUMN('DataLink Info'!$A$1)+1,FALSE))</f>
        <v>4</v>
      </c>
      <c r="L98" s="1">
        <f>IFERROR(VLOOKUP(TRIM($D98),'Master Field Index'!$A$1:$D$9929,COLUMN('Master Field Index'!$D$1)-COLUMN('Master Field Index'!$A$1)+1,FALSE),VLOOKUP(_xlfn.CONCAT(TRIM($A98),".",TRIM($B98),".",TRIM($D98)),'DataLink Info'!$A$1:$T$9999,COLUMN('DataLink Info'!$Q$1)-COLUMN('DataLink Info'!$A$1)+1,FALSE))</f>
        <v>0</v>
      </c>
      <c r="M98" s="1" t="str">
        <f t="shared" si="6"/>
        <v xml:space="preserve">fscl_yr_start_prd               </v>
      </c>
      <c r="N98" s="1" t="str">
        <f t="shared" si="8"/>
        <v xml:space="preserve">VARCHAR(4)                      </v>
      </c>
      <c r="O98" s="4" t="str">
        <f t="shared" si="7"/>
        <v xml:space="preserve">        fscl_yr_start_prd               VARCHAR(4)                      NOT NULL,</v>
      </c>
    </row>
    <row r="99" spans="1:15" hidden="1" x14ac:dyDescent="0.3">
      <c r="A99" s="76" t="s">
        <v>701</v>
      </c>
      <c r="B99" s="76" t="s">
        <v>1608</v>
      </c>
      <c r="C99" s="76">
        <v>11</v>
      </c>
      <c r="D99" s="76" t="s">
        <v>1613</v>
      </c>
      <c r="E99" s="76" t="s">
        <v>19</v>
      </c>
      <c r="F99" s="76">
        <v>0</v>
      </c>
      <c r="G99" s="1">
        <v>0</v>
      </c>
      <c r="H99" s="76">
        <v>0</v>
      </c>
      <c r="I99" s="73">
        <f t="shared" si="5"/>
        <v>11</v>
      </c>
      <c r="J99" s="1" t="str">
        <f>IFERROR(VLOOKUP(TRIM($D99),'Master Field Index'!$A$1:$D$9929,COLUMN('Master Field Index'!$B$1)-COLUMN('Master Field Index'!$A$1)+1,FALSE),VLOOKUP(_xlfn.CONCAT(TRIM($A99),".",TRIM($B99),".",TRIM($D99)),'DataLink Info'!$A$1:$T$9999,COLUMN('DataLink Info'!$K$1)-COLUMN('DataLink Info'!$A$1)+1,FALSE))</f>
        <v>VARCHAR</v>
      </c>
      <c r="K99" s="1">
        <f>IFERROR(VLOOKUP(TRIM($D99),'Master Field Index'!$A$1:$D$9929,COLUMN('Master Field Index'!$C$1)-COLUMN('Master Field Index'!$A$1)+1,FALSE),VLOOKUP(_xlfn.CONCAT(TRIM($A99),".",TRIM($B99),".",TRIM($D99)),'DataLink Info'!$A$1:$T$9999,COLUMN('DataLink Info'!$N$1)-COLUMN('DataLink Info'!$A$1)+1,FALSE))</f>
        <v>4</v>
      </c>
      <c r="L99" s="1">
        <f>IFERROR(VLOOKUP(TRIM($D99),'Master Field Index'!$A$1:$D$9929,COLUMN('Master Field Index'!$D$1)-COLUMN('Master Field Index'!$A$1)+1,FALSE),VLOOKUP(_xlfn.CONCAT(TRIM($A99),".",TRIM($B99),".",TRIM($D99)),'DataLink Info'!$A$1:$T$9999,COLUMN('DataLink Info'!$Q$1)-COLUMN('DataLink Info'!$A$1)+1,FALSE))</f>
        <v>0</v>
      </c>
      <c r="M99" s="1" t="str">
        <f t="shared" si="6"/>
        <v xml:space="preserve">fscl_yr_end_prd                 </v>
      </c>
      <c r="N99" s="1" t="str">
        <f t="shared" si="8"/>
        <v xml:space="preserve">VARCHAR(4)                      </v>
      </c>
      <c r="O99" s="4" t="str">
        <f t="shared" si="7"/>
        <v xml:space="preserve">        fscl_yr_end_prd                 VARCHAR(4)                      NOT NULL,</v>
      </c>
    </row>
    <row r="100" spans="1:15" hidden="1" x14ac:dyDescent="0.3">
      <c r="A100" s="76" t="s">
        <v>701</v>
      </c>
      <c r="B100" s="76" t="s">
        <v>1608</v>
      </c>
      <c r="C100" s="76">
        <v>12</v>
      </c>
      <c r="D100" s="76" t="s">
        <v>781</v>
      </c>
      <c r="E100" s="76" t="s">
        <v>19</v>
      </c>
      <c r="F100" s="76">
        <v>0</v>
      </c>
      <c r="G100" s="1">
        <v>0</v>
      </c>
      <c r="H100" s="76">
        <v>0</v>
      </c>
      <c r="I100" s="73">
        <f t="shared" si="5"/>
        <v>12</v>
      </c>
      <c r="J100" s="1" t="str">
        <f>IFERROR(VLOOKUP(TRIM($D100),'Master Field Index'!$A$1:$D$9929,COLUMN('Master Field Index'!$B$1)-COLUMN('Master Field Index'!$A$1)+1,FALSE),VLOOKUP(_xlfn.CONCAT(TRIM($A100),".",TRIM($B100),".",TRIM($D100)),'DataLink Info'!$A$1:$T$9999,COLUMN('DataLink Info'!$K$1)-COLUMN('DataLink Info'!$A$1)+1,FALSE))</f>
        <v>CHARACTER</v>
      </c>
      <c r="K100" s="1">
        <f>IFERROR(VLOOKUP(TRIM($D100),'Master Field Index'!$A$1:$D$9929,COLUMN('Master Field Index'!$C$1)-COLUMN('Master Field Index'!$A$1)+1,FALSE),VLOOKUP(_xlfn.CONCAT(TRIM($A100),".",TRIM($B100),".",TRIM($D100)),'DataLink Info'!$A$1:$T$9999,COLUMN('DataLink Info'!$N$1)-COLUMN('DataLink Info'!$A$1)+1,FALSE))</f>
        <v>1</v>
      </c>
      <c r="L100" s="1">
        <f>IFERROR(VLOOKUP(TRIM($D100),'Master Field Index'!$A$1:$D$9929,COLUMN('Master Field Index'!$D$1)-COLUMN('Master Field Index'!$A$1)+1,FALSE),VLOOKUP(_xlfn.CONCAT(TRIM($A100),".",TRIM($B100),".",TRIM($D100)),'DataLink Info'!$A$1:$T$9999,COLUMN('DataLink Info'!$Q$1)-COLUMN('DataLink Info'!$A$1)+1,FALSE))</f>
        <v>0</v>
      </c>
      <c r="M100" s="1" t="str">
        <f t="shared" si="6"/>
        <v xml:space="preserve">indx_bdgt_cntrl                 </v>
      </c>
      <c r="N100" s="1" t="str">
        <f t="shared" si="8"/>
        <v xml:space="preserve">CHAR(1)                         </v>
      </c>
      <c r="O100" s="4" t="str">
        <f t="shared" si="7"/>
        <v xml:space="preserve">        indx_bdgt_cntrl                 CHAR(1)                         NOT NULL,</v>
      </c>
    </row>
    <row r="101" spans="1:15" hidden="1" x14ac:dyDescent="0.3">
      <c r="A101" s="76" t="s">
        <v>701</v>
      </c>
      <c r="B101" s="76" t="s">
        <v>1608</v>
      </c>
      <c r="C101" s="76">
        <v>13</v>
      </c>
      <c r="D101" s="76" t="s">
        <v>782</v>
      </c>
      <c r="E101" s="76" t="s">
        <v>19</v>
      </c>
      <c r="F101" s="76">
        <v>0</v>
      </c>
      <c r="G101" s="1">
        <v>0</v>
      </c>
      <c r="H101" s="76">
        <v>0</v>
      </c>
      <c r="I101" s="73">
        <f t="shared" si="5"/>
        <v>13</v>
      </c>
      <c r="J101" s="1" t="str">
        <f>IFERROR(VLOOKUP(TRIM($D101),'Master Field Index'!$A$1:$D$9929,COLUMN('Master Field Index'!$B$1)-COLUMN('Master Field Index'!$A$1)+1,FALSE),VLOOKUP(_xlfn.CONCAT(TRIM($A101),".",TRIM($B101),".",TRIM($D101)),'DataLink Info'!$A$1:$T$9999,COLUMN('DataLink Info'!$K$1)-COLUMN('DataLink Info'!$A$1)+1,FALSE))</f>
        <v>CHARACTER</v>
      </c>
      <c r="K101" s="1">
        <f>IFERROR(VLOOKUP(TRIM($D101),'Master Field Index'!$A$1:$D$9929,COLUMN('Master Field Index'!$C$1)-COLUMN('Master Field Index'!$A$1)+1,FALSE),VLOOKUP(_xlfn.CONCAT(TRIM($A101),".",TRIM($B101),".",TRIM($D101)),'DataLink Info'!$A$1:$T$9999,COLUMN('DataLink Info'!$N$1)-COLUMN('DataLink Info'!$A$1)+1,FALSE))</f>
        <v>1</v>
      </c>
      <c r="L101" s="1">
        <f>IFERROR(VLOOKUP(TRIM($D101),'Master Field Index'!$A$1:$D$9929,COLUMN('Master Field Index'!$D$1)-COLUMN('Master Field Index'!$A$1)+1,FALSE),VLOOKUP(_xlfn.CONCAT(TRIM($A101),".",TRIM($B101),".",TRIM($D101)),'DataLink Info'!$A$1:$T$9999,COLUMN('DataLink Info'!$Q$1)-COLUMN('DataLink Info'!$A$1)+1,FALSE))</f>
        <v>0</v>
      </c>
      <c r="M101" s="1" t="str">
        <f t="shared" si="6"/>
        <v xml:space="preserve">fund_bdgt_cntrl                 </v>
      </c>
      <c r="N101" s="1" t="str">
        <f t="shared" si="8"/>
        <v xml:space="preserve">CHAR(1)                         </v>
      </c>
      <c r="O101" s="4" t="str">
        <f t="shared" si="7"/>
        <v xml:space="preserve">        fund_bdgt_cntrl                 CHAR(1)                         NOT NULL,</v>
      </c>
    </row>
    <row r="102" spans="1:15" hidden="1" x14ac:dyDescent="0.3">
      <c r="A102" s="76" t="s">
        <v>701</v>
      </c>
      <c r="B102" s="76" t="s">
        <v>1608</v>
      </c>
      <c r="C102" s="76">
        <v>14</v>
      </c>
      <c r="D102" s="76" t="s">
        <v>783</v>
      </c>
      <c r="E102" s="76" t="s">
        <v>19</v>
      </c>
      <c r="F102" s="76">
        <v>0</v>
      </c>
      <c r="G102" s="1">
        <v>0</v>
      </c>
      <c r="H102" s="76">
        <v>0</v>
      </c>
      <c r="I102" s="73">
        <f t="shared" si="5"/>
        <v>14</v>
      </c>
      <c r="J102" s="1" t="str">
        <f>IFERROR(VLOOKUP(TRIM($D102),'Master Field Index'!$A$1:$D$9929,COLUMN('Master Field Index'!$B$1)-COLUMN('Master Field Index'!$A$1)+1,FALSE),VLOOKUP(_xlfn.CONCAT(TRIM($A102),".",TRIM($B102),".",TRIM($D102)),'DataLink Info'!$A$1:$T$9999,COLUMN('DataLink Info'!$K$1)-COLUMN('DataLink Info'!$A$1)+1,FALSE))</f>
        <v>CHARACTER</v>
      </c>
      <c r="K102" s="1">
        <f>IFERROR(VLOOKUP(TRIM($D102),'Master Field Index'!$A$1:$D$9929,COLUMN('Master Field Index'!$C$1)-COLUMN('Master Field Index'!$A$1)+1,FALSE),VLOOKUP(_xlfn.CONCAT(TRIM($A102),".",TRIM($B102),".",TRIM($D102)),'DataLink Info'!$A$1:$T$9999,COLUMN('DataLink Info'!$N$1)-COLUMN('DataLink Info'!$A$1)+1,FALSE))</f>
        <v>1</v>
      </c>
      <c r="L102" s="1">
        <f>IFERROR(VLOOKUP(TRIM($D102),'Master Field Index'!$A$1:$D$9929,COLUMN('Master Field Index'!$D$1)-COLUMN('Master Field Index'!$A$1)+1,FALSE),VLOOKUP(_xlfn.CONCAT(TRIM($A102),".",TRIM($B102),".",TRIM($D102)),'DataLink Info'!$A$1:$T$9999,COLUMN('DataLink Info'!$Q$1)-COLUMN('DataLink Info'!$A$1)+1,FALSE))</f>
        <v>0</v>
      </c>
      <c r="M102" s="1" t="str">
        <f t="shared" si="6"/>
        <v xml:space="preserve">orgn_bdgt_cntrl                 </v>
      </c>
      <c r="N102" s="1" t="str">
        <f t="shared" si="8"/>
        <v xml:space="preserve">CHAR(1)                         </v>
      </c>
      <c r="O102" s="4" t="str">
        <f t="shared" si="7"/>
        <v xml:space="preserve">        orgn_bdgt_cntrl                 CHAR(1)                         NOT NULL,</v>
      </c>
    </row>
    <row r="103" spans="1:15" hidden="1" x14ac:dyDescent="0.3">
      <c r="A103" s="76" t="s">
        <v>701</v>
      </c>
      <c r="B103" s="76" t="s">
        <v>1608</v>
      </c>
      <c r="C103" s="76">
        <v>15</v>
      </c>
      <c r="D103" s="76" t="s">
        <v>784</v>
      </c>
      <c r="E103" s="76" t="s">
        <v>19</v>
      </c>
      <c r="F103" s="1">
        <v>0</v>
      </c>
      <c r="G103" s="76">
        <v>0</v>
      </c>
      <c r="H103" s="76">
        <v>0</v>
      </c>
      <c r="I103" s="73">
        <f t="shared" si="5"/>
        <v>15</v>
      </c>
      <c r="J103" s="1" t="str">
        <f>IFERROR(VLOOKUP(TRIM($D103),'Master Field Index'!$A$1:$D$9929,COLUMN('Master Field Index'!$B$1)-COLUMN('Master Field Index'!$A$1)+1,FALSE),VLOOKUP(_xlfn.CONCAT(TRIM($A103),".",TRIM($B103),".",TRIM($D103)),'DataLink Info'!$A$1:$T$9999,COLUMN('DataLink Info'!$K$1)-COLUMN('DataLink Info'!$A$1)+1,FALSE))</f>
        <v>CHARACTER</v>
      </c>
      <c r="K103" s="1">
        <f>IFERROR(VLOOKUP(TRIM($D103),'Master Field Index'!$A$1:$D$9929,COLUMN('Master Field Index'!$C$1)-COLUMN('Master Field Index'!$A$1)+1,FALSE),VLOOKUP(_xlfn.CONCAT(TRIM($A103),".",TRIM($B103),".",TRIM($D103)),'DataLink Info'!$A$1:$T$9999,COLUMN('DataLink Info'!$N$1)-COLUMN('DataLink Info'!$A$1)+1,FALSE))</f>
        <v>1</v>
      </c>
      <c r="L103" s="1">
        <f>IFERROR(VLOOKUP(TRIM($D103),'Master Field Index'!$A$1:$D$9929,COLUMN('Master Field Index'!$D$1)-COLUMN('Master Field Index'!$A$1)+1,FALSE),VLOOKUP(_xlfn.CONCAT(TRIM($A103),".",TRIM($B103),".",TRIM($D103)),'DataLink Info'!$A$1:$T$9999,COLUMN('DataLink Info'!$Q$1)-COLUMN('DataLink Info'!$A$1)+1,FALSE))</f>
        <v>0</v>
      </c>
      <c r="M103" s="1" t="str">
        <f t="shared" si="6"/>
        <v xml:space="preserve">acct_bdgt_cntrl                 </v>
      </c>
      <c r="N103" s="1" t="str">
        <f t="shared" si="8"/>
        <v xml:space="preserve">CHAR(1)                         </v>
      </c>
      <c r="O103" s="4" t="str">
        <f t="shared" si="7"/>
        <v xml:space="preserve">        acct_bdgt_cntrl                 CHAR(1)                         NOT NULL,</v>
      </c>
    </row>
    <row r="104" spans="1:15" hidden="1" x14ac:dyDescent="0.3">
      <c r="A104" s="76" t="s">
        <v>701</v>
      </c>
      <c r="B104" s="76" t="s">
        <v>1608</v>
      </c>
      <c r="C104" s="76">
        <v>16</v>
      </c>
      <c r="D104" s="76" t="s">
        <v>785</v>
      </c>
      <c r="E104" s="76" t="s">
        <v>19</v>
      </c>
      <c r="F104" s="1">
        <v>0</v>
      </c>
      <c r="G104" s="1">
        <v>0</v>
      </c>
      <c r="H104" s="76">
        <v>0</v>
      </c>
      <c r="I104" s="73">
        <f t="shared" si="5"/>
        <v>16</v>
      </c>
      <c r="J104" s="1" t="str">
        <f>IFERROR(VLOOKUP(TRIM($D104),'Master Field Index'!$A$1:$D$9929,COLUMN('Master Field Index'!$B$1)-COLUMN('Master Field Index'!$A$1)+1,FALSE),VLOOKUP(_xlfn.CONCAT(TRIM($A104),".",TRIM($B104),".",TRIM($D104)),'DataLink Info'!$A$1:$T$9999,COLUMN('DataLink Info'!$K$1)-COLUMN('DataLink Info'!$A$1)+1,FALSE))</f>
        <v>CHARACTER</v>
      </c>
      <c r="K104" s="1">
        <f>IFERROR(VLOOKUP(TRIM($D104),'Master Field Index'!$A$1:$D$9929,COLUMN('Master Field Index'!$C$1)-COLUMN('Master Field Index'!$A$1)+1,FALSE),VLOOKUP(_xlfn.CONCAT(TRIM($A104),".",TRIM($B104),".",TRIM($D104)),'DataLink Info'!$A$1:$T$9999,COLUMN('DataLink Info'!$N$1)-COLUMN('DataLink Info'!$A$1)+1,FALSE))</f>
        <v>1</v>
      </c>
      <c r="L104" s="1">
        <f>IFERROR(VLOOKUP(TRIM($D104),'Master Field Index'!$A$1:$D$9929,COLUMN('Master Field Index'!$D$1)-COLUMN('Master Field Index'!$A$1)+1,FALSE),VLOOKUP(_xlfn.CONCAT(TRIM($A104),".",TRIM($B104),".",TRIM($D104)),'DataLink Info'!$A$1:$T$9999,COLUMN('DataLink Info'!$Q$1)-COLUMN('DataLink Info'!$A$1)+1,FALSE))</f>
        <v>0</v>
      </c>
      <c r="M104" s="1" t="str">
        <f t="shared" si="6"/>
        <v xml:space="preserve">prog_bdgt_cntrl                 </v>
      </c>
      <c r="N104" s="1" t="str">
        <f t="shared" si="8"/>
        <v xml:space="preserve">CHAR(1)                         </v>
      </c>
      <c r="O104" s="4" t="str">
        <f t="shared" si="7"/>
        <v xml:space="preserve">        prog_bdgt_cntrl                 CHAR(1)                         NOT NULL,</v>
      </c>
    </row>
    <row r="105" spans="1:15" hidden="1" x14ac:dyDescent="0.3">
      <c r="A105" s="76" t="s">
        <v>701</v>
      </c>
      <c r="B105" s="76" t="s">
        <v>1608</v>
      </c>
      <c r="C105" s="76">
        <v>17</v>
      </c>
      <c r="D105" s="76" t="s">
        <v>786</v>
      </c>
      <c r="E105" s="76" t="s">
        <v>19</v>
      </c>
      <c r="F105" s="76">
        <v>0</v>
      </c>
      <c r="G105" s="1">
        <v>0</v>
      </c>
      <c r="H105" s="76">
        <v>0</v>
      </c>
      <c r="I105" s="73">
        <f t="shared" si="5"/>
        <v>17</v>
      </c>
      <c r="J105" s="1" t="str">
        <f>IFERROR(VLOOKUP(TRIM($D105),'Master Field Index'!$A$1:$D$9929,COLUMN('Master Field Index'!$B$1)-COLUMN('Master Field Index'!$A$1)+1,FALSE),VLOOKUP(_xlfn.CONCAT(TRIM($A105),".",TRIM($B105),".",TRIM($D105)),'DataLink Info'!$A$1:$T$9999,COLUMN('DataLink Info'!$K$1)-COLUMN('DataLink Info'!$A$1)+1,FALSE))</f>
        <v>CHARACTER</v>
      </c>
      <c r="K105" s="1">
        <f>IFERROR(VLOOKUP(TRIM($D105),'Master Field Index'!$A$1:$D$9929,COLUMN('Master Field Index'!$C$1)-COLUMN('Master Field Index'!$A$1)+1,FALSE),VLOOKUP(_xlfn.CONCAT(TRIM($A105),".",TRIM($B105),".",TRIM($D105)),'DataLink Info'!$A$1:$T$9999,COLUMN('DataLink Info'!$N$1)-COLUMN('DataLink Info'!$A$1)+1,FALSE))</f>
        <v>1</v>
      </c>
      <c r="L105" s="1">
        <f>IFERROR(VLOOKUP(TRIM($D105),'Master Field Index'!$A$1:$D$9929,COLUMN('Master Field Index'!$D$1)-COLUMN('Master Field Index'!$A$1)+1,FALSE),VLOOKUP(_xlfn.CONCAT(TRIM($A105),".",TRIM($B105),".",TRIM($D105)),'DataLink Info'!$A$1:$T$9999,COLUMN('DataLink Info'!$Q$1)-COLUMN('DataLink Info'!$A$1)+1,FALSE))</f>
        <v>0</v>
      </c>
      <c r="M105" s="1" t="str">
        <f t="shared" si="6"/>
        <v xml:space="preserve">cntrl_prd_code                  </v>
      </c>
      <c r="N105" s="1" t="str">
        <f t="shared" si="8"/>
        <v xml:space="preserve">CHAR(1)                         </v>
      </c>
      <c r="O105" s="4" t="str">
        <f t="shared" si="7"/>
        <v xml:space="preserve">        cntrl_prd_code                  CHAR(1)                         NOT NULL,</v>
      </c>
    </row>
    <row r="106" spans="1:15" hidden="1" x14ac:dyDescent="0.3">
      <c r="A106" s="76" t="s">
        <v>701</v>
      </c>
      <c r="B106" s="76" t="s">
        <v>1608</v>
      </c>
      <c r="C106" s="76">
        <v>18</v>
      </c>
      <c r="D106" s="76" t="s">
        <v>787</v>
      </c>
      <c r="E106" s="76" t="s">
        <v>19</v>
      </c>
      <c r="F106" s="76">
        <v>0</v>
      </c>
      <c r="G106" s="1">
        <v>0</v>
      </c>
      <c r="H106" s="76">
        <v>0</v>
      </c>
      <c r="I106" s="73">
        <f t="shared" si="5"/>
        <v>18</v>
      </c>
      <c r="J106" s="1" t="str">
        <f>IFERROR(VLOOKUP(TRIM($D106),'Master Field Index'!$A$1:$D$9929,COLUMN('Master Field Index'!$B$1)-COLUMN('Master Field Index'!$A$1)+1,FALSE),VLOOKUP(_xlfn.CONCAT(TRIM($A106),".",TRIM($B106),".",TRIM($D106)),'DataLink Info'!$A$1:$T$9999,COLUMN('DataLink Info'!$K$1)-COLUMN('DataLink Info'!$A$1)+1,FALSE))</f>
        <v>CHARACTER</v>
      </c>
      <c r="K106" s="1">
        <f>IFERROR(VLOOKUP(TRIM($D106),'Master Field Index'!$A$1:$D$9929,COLUMN('Master Field Index'!$C$1)-COLUMN('Master Field Index'!$A$1)+1,FALSE),VLOOKUP(_xlfn.CONCAT(TRIM($A106),".",TRIM($B106),".",TRIM($D106)),'DataLink Info'!$A$1:$T$9999,COLUMN('DataLink Info'!$N$1)-COLUMN('DataLink Info'!$A$1)+1,FALSE))</f>
        <v>1</v>
      </c>
      <c r="L106" s="1">
        <f>IFERROR(VLOOKUP(TRIM($D106),'Master Field Index'!$A$1:$D$9929,COLUMN('Master Field Index'!$D$1)-COLUMN('Master Field Index'!$A$1)+1,FALSE),VLOOKUP(_xlfn.CONCAT(TRIM($A106),".",TRIM($B106),".",TRIM($D106)),'DataLink Info'!$A$1:$T$9999,COLUMN('DataLink Info'!$Q$1)-COLUMN('DataLink Info'!$A$1)+1,FALSE))</f>
        <v>0</v>
      </c>
      <c r="M106" s="1" t="str">
        <f t="shared" si="6"/>
        <v xml:space="preserve">cntrl_svrty_code                </v>
      </c>
      <c r="N106" s="1" t="str">
        <f t="shared" si="8"/>
        <v xml:space="preserve">CHAR(1)                         </v>
      </c>
      <c r="O106" s="4" t="str">
        <f t="shared" si="7"/>
        <v xml:space="preserve">        cntrl_svrty_code                CHAR(1)                         NOT NULL,</v>
      </c>
    </row>
    <row r="107" spans="1:15" hidden="1" x14ac:dyDescent="0.3">
      <c r="A107" s="76" t="s">
        <v>701</v>
      </c>
      <c r="B107" s="76" t="s">
        <v>1608</v>
      </c>
      <c r="C107" s="76">
        <v>19</v>
      </c>
      <c r="D107" s="76" t="s">
        <v>917</v>
      </c>
      <c r="E107" s="76" t="s">
        <v>20</v>
      </c>
      <c r="F107" s="76">
        <v>4</v>
      </c>
      <c r="H107" s="76">
        <v>0</v>
      </c>
      <c r="I107" s="73">
        <f t="shared" si="5"/>
        <v>19</v>
      </c>
      <c r="J107" s="1" t="str">
        <f>IFERROR(VLOOKUP(TRIM($D107),'Master Field Index'!$A$1:$D$9929,COLUMN('Master Field Index'!$B$1)-COLUMN('Master Field Index'!$A$1)+1,FALSE),VLOOKUP(_xlfn.CONCAT(TRIM($A107),".",TRIM($B107),".",TRIM($D107)),'DataLink Info'!$A$1:$T$9999,COLUMN('DataLink Info'!$K$1)-COLUMN('DataLink Info'!$A$1)+1,FALSE))</f>
        <v>VARCHAR</v>
      </c>
      <c r="K107" s="1">
        <f>IFERROR(VLOOKUP(TRIM($D107),'Master Field Index'!$A$1:$D$9929,COLUMN('Master Field Index'!$C$1)-COLUMN('Master Field Index'!$A$1)+1,FALSE),VLOOKUP(_xlfn.CONCAT(TRIM($A107),".",TRIM($B107),".",TRIM($D107)),'DataLink Info'!$A$1:$T$9999,COLUMN('DataLink Info'!$N$1)-COLUMN('DataLink Info'!$A$1)+1,FALSE))</f>
        <v>4</v>
      </c>
      <c r="L107" s="1">
        <f>IFERROR(VLOOKUP(TRIM($D107),'Master Field Index'!$A$1:$D$9929,COLUMN('Master Field Index'!$D$1)-COLUMN('Master Field Index'!$A$1)+1,FALSE),VLOOKUP(_xlfn.CONCAT(TRIM($A107),".",TRIM($B107),".",TRIM($D107)),'DataLink Info'!$A$1:$T$9999,COLUMN('DataLink Info'!$Q$1)-COLUMN('DataLink Info'!$A$1)+1,FALSE))</f>
        <v>0</v>
      </c>
      <c r="M107" s="1" t="str">
        <f t="shared" si="6"/>
        <v xml:space="preserve">encmbr_jrnl_type                </v>
      </c>
      <c r="N107" s="1" t="str">
        <f t="shared" si="8"/>
        <v xml:space="preserve">VARCHAR(4)                      </v>
      </c>
      <c r="O107" s="4" t="str">
        <f t="shared" si="7"/>
        <v xml:space="preserve">        encmbr_jrnl_type                VARCHAR(4)                      NOT NULL,</v>
      </c>
    </row>
    <row r="108" spans="1:15" hidden="1" x14ac:dyDescent="0.3">
      <c r="A108" s="76" t="s">
        <v>701</v>
      </c>
      <c r="B108" s="76" t="s">
        <v>1608</v>
      </c>
      <c r="C108" s="76">
        <v>20</v>
      </c>
      <c r="D108" s="76" t="s">
        <v>918</v>
      </c>
      <c r="E108" s="76" t="s">
        <v>19</v>
      </c>
      <c r="F108" s="76">
        <v>0</v>
      </c>
      <c r="G108" s="1">
        <v>0</v>
      </c>
      <c r="H108" s="76">
        <v>0</v>
      </c>
      <c r="I108" s="73">
        <f t="shared" si="5"/>
        <v>20</v>
      </c>
      <c r="J108" s="1" t="str">
        <f>IFERROR(VLOOKUP(TRIM($D108),'Master Field Index'!$A$1:$D$9929,COLUMN('Master Field Index'!$B$1)-COLUMN('Master Field Index'!$A$1)+1,FALSE),VLOOKUP(_xlfn.CONCAT(TRIM($A108),".",TRIM($B108),".",TRIM($D108)),'DataLink Info'!$A$1:$T$9999,COLUMN('DataLink Info'!$K$1)-COLUMN('DataLink Info'!$A$1)+1,FALSE))</f>
        <v>CHARACTER</v>
      </c>
      <c r="K108" s="1">
        <f>IFERROR(VLOOKUP(TRIM($D108),'Master Field Index'!$A$1:$D$9929,COLUMN('Master Field Index'!$C$1)-COLUMN('Master Field Index'!$A$1)+1,FALSE),VLOOKUP(_xlfn.CONCAT(TRIM($A108),".",TRIM($B108),".",TRIM($D108)),'DataLink Info'!$A$1:$T$9999,COLUMN('DataLink Info'!$N$1)-COLUMN('DataLink Info'!$A$1)+1,FALSE))</f>
        <v>1</v>
      </c>
      <c r="L108" s="1">
        <f>IFERROR(VLOOKUP(TRIM($D108),'Master Field Index'!$A$1:$D$9929,COLUMN('Master Field Index'!$D$1)-COLUMN('Master Field Index'!$A$1)+1,FALSE),VLOOKUP(_xlfn.CONCAT(TRIM($A108),".",TRIM($B108),".",TRIM($D108)),'DataLink Info'!$A$1:$T$9999,COLUMN('DataLink Info'!$Q$1)-COLUMN('DataLink Info'!$A$1)+1,FALSE))</f>
        <v>0</v>
      </c>
      <c r="M108" s="1" t="str">
        <f t="shared" si="6"/>
        <v xml:space="preserve">cmtmnt_type                     </v>
      </c>
      <c r="N108" s="1" t="str">
        <f t="shared" si="8"/>
        <v xml:space="preserve">CHAR(1)                         </v>
      </c>
      <c r="O108" s="4" t="str">
        <f t="shared" si="7"/>
        <v xml:space="preserve">        cmtmnt_type                     CHAR(1)                         NOT NULL,</v>
      </c>
    </row>
    <row r="109" spans="1:15" hidden="1" x14ac:dyDescent="0.3">
      <c r="A109" s="76" t="s">
        <v>701</v>
      </c>
      <c r="B109" s="76" t="s">
        <v>1608</v>
      </c>
      <c r="C109" s="76">
        <v>21</v>
      </c>
      <c r="D109" s="76" t="s">
        <v>802</v>
      </c>
      <c r="E109" s="76" t="s">
        <v>19</v>
      </c>
      <c r="F109" s="76">
        <v>0</v>
      </c>
      <c r="G109" s="1">
        <v>0</v>
      </c>
      <c r="H109" s="76">
        <v>0</v>
      </c>
      <c r="I109" s="73">
        <f t="shared" si="5"/>
        <v>21</v>
      </c>
      <c r="J109" s="1" t="str">
        <f>IFERROR(VLOOKUP(TRIM($D109),'Master Field Index'!$A$1:$D$9929,COLUMN('Master Field Index'!$B$1)-COLUMN('Master Field Index'!$A$1)+1,FALSE),VLOOKUP(_xlfn.CONCAT(TRIM($A109),".",TRIM($B109),".",TRIM($D109)),'DataLink Info'!$A$1:$T$9999,COLUMN('DataLink Info'!$K$1)-COLUMN('DataLink Info'!$A$1)+1,FALSE))</f>
        <v>CHARACTER</v>
      </c>
      <c r="K109" s="1">
        <f>IFERROR(VLOOKUP(TRIM($D109),'Master Field Index'!$A$1:$D$9929,COLUMN('Master Field Index'!$C$1)-COLUMN('Master Field Index'!$A$1)+1,FALSE),VLOOKUP(_xlfn.CONCAT(TRIM($A109),".",TRIM($B109),".",TRIM($D109)),'DataLink Info'!$A$1:$T$9999,COLUMN('DataLink Info'!$N$1)-COLUMN('DataLink Info'!$A$1)+1,FALSE))</f>
        <v>1</v>
      </c>
      <c r="L109" s="1">
        <f>IFERROR(VLOOKUP(TRIM($D109),'Master Field Index'!$A$1:$D$9929,COLUMN('Master Field Index'!$D$1)-COLUMN('Master Field Index'!$A$1)+1,FALSE),VLOOKUP(_xlfn.CONCAT(TRIM($A109),".",TRIM($B109),".",TRIM($D109)),'DataLink Info'!$A$1:$T$9999,COLUMN('DataLink Info'!$Q$1)-COLUMN('DataLink Info'!$A$1)+1,FALSE))</f>
        <v>0</v>
      </c>
      <c r="M109" s="1" t="str">
        <f t="shared" si="6"/>
        <v xml:space="preserve">roll_bdgt_ind                   </v>
      </c>
      <c r="N109" s="1" t="str">
        <f t="shared" si="8"/>
        <v xml:space="preserve">CHAR(1)                         </v>
      </c>
      <c r="O109" s="4" t="str">
        <f t="shared" si="7"/>
        <v xml:space="preserve">        roll_bdgt_ind                   CHAR(1)                         NOT NULL,</v>
      </c>
    </row>
    <row r="110" spans="1:15" hidden="1" x14ac:dyDescent="0.3">
      <c r="A110" s="76" t="s">
        <v>701</v>
      </c>
      <c r="B110" s="76" t="s">
        <v>1608</v>
      </c>
      <c r="C110" s="76">
        <v>22</v>
      </c>
      <c r="D110" s="76" t="s">
        <v>919</v>
      </c>
      <c r="E110" s="76" t="s">
        <v>19</v>
      </c>
      <c r="F110" s="76">
        <v>0</v>
      </c>
      <c r="G110" s="1">
        <v>0</v>
      </c>
      <c r="H110" s="76">
        <v>0</v>
      </c>
      <c r="I110" s="73">
        <f t="shared" si="5"/>
        <v>22</v>
      </c>
      <c r="J110" s="1" t="str">
        <f>IFERROR(VLOOKUP(TRIM($D110),'Master Field Index'!$A$1:$D$9929,COLUMN('Master Field Index'!$B$1)-COLUMN('Master Field Index'!$A$1)+1,FALSE),VLOOKUP(_xlfn.CONCAT(TRIM($A110),".",TRIM($B110),".",TRIM($D110)),'DataLink Info'!$A$1:$T$9999,COLUMN('DataLink Info'!$K$1)-COLUMN('DataLink Info'!$A$1)+1,FALSE))</f>
        <v>CHARACTER</v>
      </c>
      <c r="K110" s="1">
        <f>IFERROR(VLOOKUP(TRIM($D110),'Master Field Index'!$A$1:$D$9929,COLUMN('Master Field Index'!$C$1)-COLUMN('Master Field Index'!$A$1)+1,FALSE),VLOOKUP(_xlfn.CONCAT(TRIM($A110),".",TRIM($B110),".",TRIM($D110)),'DataLink Info'!$A$1:$T$9999,COLUMN('DataLink Info'!$N$1)-COLUMN('DataLink Info'!$A$1)+1,FALSE))</f>
        <v>1</v>
      </c>
      <c r="L110" s="1">
        <f>IFERROR(VLOOKUP(TRIM($D110),'Master Field Index'!$A$1:$D$9929,COLUMN('Master Field Index'!$D$1)-COLUMN('Master Field Index'!$A$1)+1,FALSE),VLOOKUP(_xlfn.CONCAT(TRIM($A110),".",TRIM($B110),".",TRIM($D110)),'DataLink Info'!$A$1:$T$9999,COLUMN('DataLink Info'!$Q$1)-COLUMN('DataLink Info'!$A$1)+1,FALSE))</f>
        <v>0</v>
      </c>
      <c r="M110" s="1" t="str">
        <f t="shared" si="6"/>
        <v xml:space="preserve">bdgt_dspsn                      </v>
      </c>
      <c r="N110" s="1" t="str">
        <f t="shared" si="8"/>
        <v xml:space="preserve">CHAR(1)                         </v>
      </c>
      <c r="O110" s="4" t="str">
        <f t="shared" si="7"/>
        <v xml:space="preserve">        bdgt_dspsn                      CHAR(1)                         NOT NULL,</v>
      </c>
    </row>
    <row r="111" spans="1:15" hidden="1" x14ac:dyDescent="0.3">
      <c r="A111" s="76" t="s">
        <v>701</v>
      </c>
      <c r="B111" s="76" t="s">
        <v>1608</v>
      </c>
      <c r="C111" s="76">
        <v>23</v>
      </c>
      <c r="D111" s="76" t="s">
        <v>920</v>
      </c>
      <c r="E111" s="76" t="s">
        <v>19</v>
      </c>
      <c r="F111" s="1">
        <v>0</v>
      </c>
      <c r="G111" s="1">
        <v>0</v>
      </c>
      <c r="H111" s="76">
        <v>0</v>
      </c>
      <c r="I111" s="73">
        <f t="shared" si="5"/>
        <v>23</v>
      </c>
      <c r="J111" s="1" t="str">
        <f>IFERROR(VLOOKUP(TRIM($D111),'Master Field Index'!$A$1:$D$9929,COLUMN('Master Field Index'!$B$1)-COLUMN('Master Field Index'!$A$1)+1,FALSE),VLOOKUP(_xlfn.CONCAT(TRIM($A111),".",TRIM($B111),".",TRIM($D111)),'DataLink Info'!$A$1:$T$9999,COLUMN('DataLink Info'!$K$1)-COLUMN('DataLink Info'!$A$1)+1,FALSE))</f>
        <v>DECIMAL</v>
      </c>
      <c r="K111" s="1">
        <f>IFERROR(VLOOKUP(TRIM($D111),'Master Field Index'!$A$1:$D$9929,COLUMN('Master Field Index'!$C$1)-COLUMN('Master Field Index'!$A$1)+1,FALSE),VLOOKUP(_xlfn.CONCAT(TRIM($A111),".",TRIM($B111),".",TRIM($D111)),'DataLink Info'!$A$1:$T$9999,COLUMN('DataLink Info'!$N$1)-COLUMN('DataLink Info'!$A$1)+1,FALSE))</f>
        <v>7</v>
      </c>
      <c r="L111" s="1">
        <f>IFERROR(VLOOKUP(TRIM($D111),'Master Field Index'!$A$1:$D$9929,COLUMN('Master Field Index'!$D$1)-COLUMN('Master Field Index'!$A$1)+1,FALSE),VLOOKUP(_xlfn.CONCAT(TRIM($A111),".",TRIM($B111),".",TRIM($D111)),'DataLink Info'!$A$1:$T$9999,COLUMN('DataLink Info'!$Q$1)-COLUMN('DataLink Info'!$A$1)+1,FALSE))</f>
        <v>4</v>
      </c>
      <c r="M111" s="1" t="str">
        <f t="shared" si="6"/>
        <v xml:space="preserve">encmbr_pct                      </v>
      </c>
      <c r="N111" s="1" t="str">
        <f t="shared" si="8"/>
        <v xml:space="preserve">DECIMAL(7,4)                    </v>
      </c>
      <c r="O111" s="4" t="str">
        <f t="shared" si="7"/>
        <v xml:space="preserve">        encmbr_pct                      DECIMAL(7,4)                    NOT NULL,</v>
      </c>
    </row>
    <row r="112" spans="1:15" hidden="1" x14ac:dyDescent="0.3">
      <c r="A112" s="76" t="s">
        <v>701</v>
      </c>
      <c r="B112" s="76" t="s">
        <v>1608</v>
      </c>
      <c r="C112" s="76">
        <v>24</v>
      </c>
      <c r="D112" s="76" t="s">
        <v>921</v>
      </c>
      <c r="E112" s="76" t="s">
        <v>20</v>
      </c>
      <c r="F112" s="1">
        <v>4</v>
      </c>
      <c r="G112" s="76"/>
      <c r="H112" s="76">
        <v>0</v>
      </c>
      <c r="I112" s="73">
        <f t="shared" si="5"/>
        <v>24</v>
      </c>
      <c r="J112" s="1" t="str">
        <f>IFERROR(VLOOKUP(TRIM($D112),'Master Field Index'!$A$1:$D$9929,COLUMN('Master Field Index'!$B$1)-COLUMN('Master Field Index'!$A$1)+1,FALSE),VLOOKUP(_xlfn.CONCAT(TRIM($A112),".",TRIM($B112),".",TRIM($D112)),'DataLink Info'!$A$1:$T$9999,COLUMN('DataLink Info'!$K$1)-COLUMN('DataLink Info'!$A$1)+1,FALSE))</f>
        <v>VARCHAR</v>
      </c>
      <c r="K112" s="1">
        <f>IFERROR(VLOOKUP(TRIM($D112),'Master Field Index'!$A$1:$D$9929,COLUMN('Master Field Index'!$C$1)-COLUMN('Master Field Index'!$A$1)+1,FALSE),VLOOKUP(_xlfn.CONCAT(TRIM($A112),".",TRIM($B112),".",TRIM($D112)),'DataLink Info'!$A$1:$T$9999,COLUMN('DataLink Info'!$N$1)-COLUMN('DataLink Info'!$A$1)+1,FALSE))</f>
        <v>4</v>
      </c>
      <c r="L112" s="1">
        <f>IFERROR(VLOOKUP(TRIM($D112),'Master Field Index'!$A$1:$D$9929,COLUMN('Master Field Index'!$D$1)-COLUMN('Master Field Index'!$A$1)+1,FALSE),VLOOKUP(_xlfn.CONCAT(TRIM($A112),".",TRIM($B112),".",TRIM($D112)),'DataLink Info'!$A$1:$T$9999,COLUMN('DataLink Info'!$Q$1)-COLUMN('DataLink Info'!$A$1)+1,FALSE))</f>
        <v>0</v>
      </c>
      <c r="M112" s="1" t="str">
        <f t="shared" si="6"/>
        <v xml:space="preserve">bdgt_jrnl_type                  </v>
      </c>
      <c r="N112" s="1" t="str">
        <f t="shared" si="8"/>
        <v xml:space="preserve">VARCHAR(4)                      </v>
      </c>
      <c r="O112" s="4" t="str">
        <f t="shared" si="7"/>
        <v xml:space="preserve">        bdgt_jrnl_type                  VARCHAR(4)                      NOT NULL,</v>
      </c>
    </row>
    <row r="113" spans="1:15" hidden="1" x14ac:dyDescent="0.3">
      <c r="A113" s="76" t="s">
        <v>701</v>
      </c>
      <c r="B113" s="76" t="s">
        <v>1608</v>
      </c>
      <c r="C113" s="76">
        <v>25</v>
      </c>
      <c r="D113" s="76" t="s">
        <v>922</v>
      </c>
      <c r="E113" s="76" t="s">
        <v>19</v>
      </c>
      <c r="F113" s="76">
        <v>0</v>
      </c>
      <c r="G113" s="76">
        <v>0</v>
      </c>
      <c r="H113" s="76">
        <v>0</v>
      </c>
      <c r="I113" s="73">
        <f t="shared" si="5"/>
        <v>25</v>
      </c>
      <c r="J113" s="1" t="str">
        <f>IFERROR(VLOOKUP(TRIM($D113),'Master Field Index'!$A$1:$D$9929,COLUMN('Master Field Index'!$B$1)-COLUMN('Master Field Index'!$A$1)+1,FALSE),VLOOKUP(_xlfn.CONCAT(TRIM($A113),".",TRIM($B113),".",TRIM($D113)),'DataLink Info'!$A$1:$T$9999,COLUMN('DataLink Info'!$K$1)-COLUMN('DataLink Info'!$A$1)+1,FALSE))</f>
        <v>CHARACTER</v>
      </c>
      <c r="K113" s="1">
        <f>IFERROR(VLOOKUP(TRIM($D113),'Master Field Index'!$A$1:$D$9929,COLUMN('Master Field Index'!$C$1)-COLUMN('Master Field Index'!$A$1)+1,FALSE),VLOOKUP(_xlfn.CONCAT(TRIM($A113),".",TRIM($B113),".",TRIM($D113)),'DataLink Info'!$A$1:$T$9999,COLUMN('DataLink Info'!$N$1)-COLUMN('DataLink Info'!$A$1)+1,FALSE))</f>
        <v>1</v>
      </c>
      <c r="L113" s="1">
        <f>IFERROR(VLOOKUP(TRIM($D113),'Master Field Index'!$A$1:$D$9929,COLUMN('Master Field Index'!$D$1)-COLUMN('Master Field Index'!$A$1)+1,FALSE),VLOOKUP(_xlfn.CONCAT(TRIM($A113),".",TRIM($B113),".",TRIM($D113)),'DataLink Info'!$A$1:$T$9999,COLUMN('DataLink Info'!$Q$1)-COLUMN('DataLink Info'!$A$1)+1,FALSE))</f>
        <v>0</v>
      </c>
      <c r="M113" s="1" t="str">
        <f t="shared" si="6"/>
        <v xml:space="preserve">bdgt_clsfn                      </v>
      </c>
      <c r="N113" s="1" t="str">
        <f t="shared" si="8"/>
        <v xml:space="preserve">CHAR(1)                         </v>
      </c>
      <c r="O113" s="4" t="str">
        <f t="shared" si="7"/>
        <v xml:space="preserve">        bdgt_clsfn                      CHAR(1)                         NOT NULL,</v>
      </c>
    </row>
    <row r="114" spans="1:15" hidden="1" x14ac:dyDescent="0.3">
      <c r="A114" s="76" t="s">
        <v>701</v>
      </c>
      <c r="B114" s="76" t="s">
        <v>1608</v>
      </c>
      <c r="C114" s="76">
        <v>26</v>
      </c>
      <c r="D114" s="76" t="s">
        <v>1614</v>
      </c>
      <c r="E114" s="76" t="s">
        <v>19</v>
      </c>
      <c r="F114" s="76">
        <v>0</v>
      </c>
      <c r="G114" s="76">
        <v>0</v>
      </c>
      <c r="H114" s="76">
        <v>0</v>
      </c>
      <c r="I114" s="73">
        <f t="shared" si="5"/>
        <v>26</v>
      </c>
      <c r="J114" s="1" t="str">
        <f>IFERROR(VLOOKUP(TRIM($D114),'Master Field Index'!$A$1:$D$9929,COLUMN('Master Field Index'!$B$1)-COLUMN('Master Field Index'!$A$1)+1,FALSE),VLOOKUP(_xlfn.CONCAT(TRIM($A114),".",TRIM($B114),".",TRIM($D114)),'DataLink Info'!$A$1:$T$9999,COLUMN('DataLink Info'!$K$1)-COLUMN('DataLink Info'!$A$1)+1,FALSE))</f>
        <v>CHARACTER</v>
      </c>
      <c r="K114" s="1">
        <f>IFERROR(VLOOKUP(TRIM($D114),'Master Field Index'!$A$1:$D$9929,COLUMN('Master Field Index'!$C$1)-COLUMN('Master Field Index'!$A$1)+1,FALSE),VLOOKUP(_xlfn.CONCAT(TRIM($A114),".",TRIM($B114),".",TRIM($D114)),'DataLink Info'!$A$1:$T$9999,COLUMN('DataLink Info'!$N$1)-COLUMN('DataLink Info'!$A$1)+1,FALSE))</f>
        <v>1</v>
      </c>
      <c r="L114" s="1">
        <f>IFERROR(VLOOKUP(TRIM($D114),'Master Field Index'!$A$1:$D$9929,COLUMN('Master Field Index'!$D$1)-COLUMN('Master Field Index'!$A$1)+1,FALSE),VLOOKUP(_xlfn.CONCAT(TRIM($A114),".",TRIM($B114),".",TRIM($D114)),'DataLink Info'!$A$1:$T$9999,COLUMN('DataLink Info'!$Q$1)-COLUMN('DataLink Info'!$A$1)+1,FALSE))</f>
        <v>0</v>
      </c>
      <c r="M114" s="1" t="str">
        <f t="shared" si="6"/>
        <v xml:space="preserve">carry_frwrd_type                </v>
      </c>
      <c r="N114" s="1" t="str">
        <f t="shared" si="8"/>
        <v xml:space="preserve">CHAR(1)                         </v>
      </c>
      <c r="O114" s="4" t="str">
        <f t="shared" si="7"/>
        <v xml:space="preserve">        carry_frwrd_type                CHAR(1)                         NOT NULL,</v>
      </c>
    </row>
    <row r="115" spans="1:15" hidden="1" x14ac:dyDescent="0.3">
      <c r="A115" s="76" t="s">
        <v>701</v>
      </c>
      <c r="B115" s="76" t="s">
        <v>1608</v>
      </c>
      <c r="C115" s="76">
        <v>27</v>
      </c>
      <c r="D115" s="76" t="s">
        <v>1615</v>
      </c>
      <c r="E115" s="76" t="s">
        <v>19</v>
      </c>
      <c r="F115" s="76">
        <v>0</v>
      </c>
      <c r="G115" s="1">
        <v>0</v>
      </c>
      <c r="H115" s="76">
        <v>0</v>
      </c>
      <c r="I115" s="73">
        <f t="shared" si="5"/>
        <v>27</v>
      </c>
      <c r="J115" s="1" t="str">
        <f>IFERROR(VLOOKUP(TRIM($D115),'Master Field Index'!$A$1:$D$9929,COLUMN('Master Field Index'!$B$1)-COLUMN('Master Field Index'!$A$1)+1,FALSE),VLOOKUP(_xlfn.CONCAT(TRIM($A115),".",TRIM($B115),".",TRIM($D115)),'DataLink Info'!$A$1:$T$9999,COLUMN('DataLink Info'!$K$1)-COLUMN('DataLink Info'!$A$1)+1,FALSE))</f>
        <v>DECIMAL</v>
      </c>
      <c r="K115" s="1">
        <f>IFERROR(VLOOKUP(TRIM($D115),'Master Field Index'!$A$1:$D$9929,COLUMN('Master Field Index'!$C$1)-COLUMN('Master Field Index'!$A$1)+1,FALSE),VLOOKUP(_xlfn.CONCAT(TRIM($A115),".",TRIM($B115),".",TRIM($D115)),'DataLink Info'!$A$1:$T$9999,COLUMN('DataLink Info'!$N$1)-COLUMN('DataLink Info'!$A$1)+1,FALSE))</f>
        <v>7</v>
      </c>
      <c r="L115" s="1">
        <f>IFERROR(VLOOKUP(TRIM($D115),'Master Field Index'!$A$1:$D$9929,COLUMN('Master Field Index'!$D$1)-COLUMN('Master Field Index'!$A$1)+1,FALSE),VLOOKUP(_xlfn.CONCAT(TRIM($A115),".",TRIM($B115),".",TRIM($D115)),'DataLink Info'!$A$1:$T$9999,COLUMN('DataLink Info'!$Q$1)-COLUMN('DataLink Info'!$A$1)+1,FALSE))</f>
        <v>4</v>
      </c>
      <c r="M115" s="1" t="str">
        <f t="shared" si="6"/>
        <v xml:space="preserve">bdgt_pct                        </v>
      </c>
      <c r="N115" s="1" t="str">
        <f t="shared" si="8"/>
        <v xml:space="preserve">DECIMAL(7,4)                    </v>
      </c>
      <c r="O115" s="4" t="str">
        <f t="shared" si="7"/>
        <v xml:space="preserve">        bdgt_pct                        DECIMAL(7,4)                    NOT NULL,</v>
      </c>
    </row>
    <row r="116" spans="1:15" hidden="1" x14ac:dyDescent="0.3">
      <c r="A116" s="76" t="s">
        <v>701</v>
      </c>
      <c r="B116" s="76" t="s">
        <v>1608</v>
      </c>
      <c r="C116" s="76">
        <v>28</v>
      </c>
      <c r="D116" s="76" t="s">
        <v>1616</v>
      </c>
      <c r="E116" s="76" t="s">
        <v>20</v>
      </c>
      <c r="F116" s="76">
        <v>6</v>
      </c>
      <c r="H116" s="76">
        <v>0</v>
      </c>
      <c r="I116" s="73">
        <f t="shared" si="5"/>
        <v>28</v>
      </c>
      <c r="J116" s="1" t="str">
        <f>IFERROR(VLOOKUP(TRIM($D116),'Master Field Index'!$A$1:$D$9929,COLUMN('Master Field Index'!$B$1)-COLUMN('Master Field Index'!$A$1)+1,FALSE),VLOOKUP(_xlfn.CONCAT(TRIM($A116),".",TRIM($B116),".",TRIM($D116)),'DataLink Info'!$A$1:$T$9999,COLUMN('DataLink Info'!$K$1)-COLUMN('DataLink Info'!$A$1)+1,FALSE))</f>
        <v>CHARACTER</v>
      </c>
      <c r="K116" s="1">
        <f>IFERROR(VLOOKUP(TRIM($D116),'Master Field Index'!$A$1:$D$9929,COLUMN('Master Field Index'!$C$1)-COLUMN('Master Field Index'!$A$1)+1,FALSE),VLOOKUP(_xlfn.CONCAT(TRIM($A116),".",TRIM($B116),".",TRIM($D116)),'DataLink Info'!$A$1:$T$9999,COLUMN('DataLink Info'!$N$1)-COLUMN('DataLink Info'!$A$1)+1,FALSE))</f>
        <v>6</v>
      </c>
      <c r="L116" s="1">
        <f>IFERROR(VLOOKUP(TRIM($D116),'Master Field Index'!$A$1:$D$9929,COLUMN('Master Field Index'!$D$1)-COLUMN('Master Field Index'!$A$1)+1,FALSE),VLOOKUP(_xlfn.CONCAT(TRIM($A116),".",TRIM($B116),".",TRIM($D116)),'DataLink Info'!$A$1:$T$9999,COLUMN('DataLink Info'!$Q$1)-COLUMN('DataLink Info'!$A$1)+1,FALSE))</f>
        <v>0</v>
      </c>
      <c r="M116" s="1" t="str">
        <f t="shared" si="6"/>
        <v xml:space="preserve">due_to_acct_code                </v>
      </c>
      <c r="N116" s="1" t="str">
        <f t="shared" si="8"/>
        <v xml:space="preserve">CHAR(6)                         </v>
      </c>
      <c r="O116" s="4" t="str">
        <f t="shared" si="7"/>
        <v xml:space="preserve">        due_to_acct_code                CHAR(6)                         NOT NULL,</v>
      </c>
    </row>
    <row r="117" spans="1:15" hidden="1" x14ac:dyDescent="0.3">
      <c r="A117" s="76" t="s">
        <v>701</v>
      </c>
      <c r="B117" s="76" t="s">
        <v>1608</v>
      </c>
      <c r="C117" s="76">
        <v>29</v>
      </c>
      <c r="D117" s="76" t="s">
        <v>1617</v>
      </c>
      <c r="E117" s="76" t="s">
        <v>20</v>
      </c>
      <c r="F117" s="76">
        <v>6</v>
      </c>
      <c r="H117" s="76">
        <v>0</v>
      </c>
      <c r="I117" s="73">
        <f t="shared" si="5"/>
        <v>29</v>
      </c>
      <c r="J117" s="1" t="str">
        <f>IFERROR(VLOOKUP(TRIM($D117),'Master Field Index'!$A$1:$D$9929,COLUMN('Master Field Index'!$B$1)-COLUMN('Master Field Index'!$A$1)+1,FALSE),VLOOKUP(_xlfn.CONCAT(TRIM($A117),".",TRIM($B117),".",TRIM($D117)),'DataLink Info'!$A$1:$T$9999,COLUMN('DataLink Info'!$K$1)-COLUMN('DataLink Info'!$A$1)+1,FALSE))</f>
        <v>CHARACTER</v>
      </c>
      <c r="K117" s="1">
        <f>IFERROR(VLOOKUP(TRIM($D117),'Master Field Index'!$A$1:$D$9929,COLUMN('Master Field Index'!$C$1)-COLUMN('Master Field Index'!$A$1)+1,FALSE),VLOOKUP(_xlfn.CONCAT(TRIM($A117),".",TRIM($B117),".",TRIM($D117)),'DataLink Info'!$A$1:$T$9999,COLUMN('DataLink Info'!$N$1)-COLUMN('DataLink Info'!$A$1)+1,FALSE))</f>
        <v>6</v>
      </c>
      <c r="L117" s="1">
        <f>IFERROR(VLOOKUP(TRIM($D117),'Master Field Index'!$A$1:$D$9929,COLUMN('Master Field Index'!$D$1)-COLUMN('Master Field Index'!$A$1)+1,FALSE),VLOOKUP(_xlfn.CONCAT(TRIM($A117),".",TRIM($B117),".",TRIM($D117)),'DataLink Info'!$A$1:$T$9999,COLUMN('DataLink Info'!$Q$1)-COLUMN('DataLink Info'!$A$1)+1,FALSE))</f>
        <v>0</v>
      </c>
      <c r="M117" s="1" t="str">
        <f t="shared" si="6"/>
        <v xml:space="preserve">due_from_acct_code              </v>
      </c>
      <c r="N117" s="1" t="str">
        <f t="shared" si="8"/>
        <v xml:space="preserve">CHAR(6)                         </v>
      </c>
      <c r="O117" s="4" t="str">
        <f t="shared" si="7"/>
        <v xml:space="preserve">        due_from_acct_code              CHAR(6)                         NOT NULL,</v>
      </c>
    </row>
    <row r="118" spans="1:15" hidden="1" x14ac:dyDescent="0.3">
      <c r="A118" s="76" t="s">
        <v>701</v>
      </c>
      <c r="B118" s="76" t="s">
        <v>1608</v>
      </c>
      <c r="C118" s="76">
        <v>30</v>
      </c>
      <c r="D118" s="76" t="s">
        <v>1618</v>
      </c>
      <c r="E118" s="76" t="s">
        <v>20</v>
      </c>
      <c r="F118" s="76">
        <v>6</v>
      </c>
      <c r="H118" s="76">
        <v>0</v>
      </c>
      <c r="I118" s="73">
        <f t="shared" si="5"/>
        <v>30</v>
      </c>
      <c r="J118" s="1" t="str">
        <f>IFERROR(VLOOKUP(TRIM($D118),'Master Field Index'!$A$1:$D$9929,COLUMN('Master Field Index'!$B$1)-COLUMN('Master Field Index'!$A$1)+1,FALSE),VLOOKUP(_xlfn.CONCAT(TRIM($A118),".",TRIM($B118),".",TRIM($D118)),'DataLink Info'!$A$1:$T$9999,COLUMN('DataLink Info'!$K$1)-COLUMN('DataLink Info'!$A$1)+1,FALSE))</f>
        <v>CHARACTER</v>
      </c>
      <c r="K118" s="1">
        <f>IFERROR(VLOOKUP(TRIM($D118),'Master Field Index'!$A$1:$D$9929,COLUMN('Master Field Index'!$C$1)-COLUMN('Master Field Index'!$A$1)+1,FALSE),VLOOKUP(_xlfn.CONCAT(TRIM($A118),".",TRIM($B118),".",TRIM($D118)),'DataLink Info'!$A$1:$T$9999,COLUMN('DataLink Info'!$N$1)-COLUMN('DataLink Info'!$A$1)+1,FALSE))</f>
        <v>6</v>
      </c>
      <c r="L118" s="1">
        <f>IFERROR(VLOOKUP(TRIM($D118),'Master Field Index'!$A$1:$D$9929,COLUMN('Master Field Index'!$D$1)-COLUMN('Master Field Index'!$A$1)+1,FALSE),VLOOKUP(_xlfn.CONCAT(TRIM($A118),".",TRIM($B118),".",TRIM($D118)),'DataLink Info'!$A$1:$T$9999,COLUMN('DataLink Info'!$Q$1)-COLUMN('DataLink Info'!$A$1)+1,FALSE))</f>
        <v>0</v>
      </c>
      <c r="M118" s="1" t="str">
        <f t="shared" si="6"/>
        <v xml:space="preserve">fund_bal_acct_code              </v>
      </c>
      <c r="N118" s="1" t="str">
        <f t="shared" si="8"/>
        <v xml:space="preserve">CHAR(6)                         </v>
      </c>
      <c r="O118" s="4" t="str">
        <f t="shared" si="7"/>
        <v xml:space="preserve">        fund_bal_acct_code              CHAR(6)                         NOT NULL,</v>
      </c>
    </row>
    <row r="119" spans="1:15" hidden="1" x14ac:dyDescent="0.3">
      <c r="A119" s="76" t="s">
        <v>701</v>
      </c>
      <c r="B119" s="76" t="s">
        <v>1608</v>
      </c>
      <c r="C119" s="76">
        <v>31</v>
      </c>
      <c r="D119" s="76" t="s">
        <v>1619</v>
      </c>
      <c r="E119" s="76" t="s">
        <v>19</v>
      </c>
      <c r="F119" s="76">
        <v>0</v>
      </c>
      <c r="G119" s="1">
        <v>0</v>
      </c>
      <c r="H119" s="76">
        <v>0</v>
      </c>
      <c r="I119" s="73">
        <f t="shared" si="5"/>
        <v>31</v>
      </c>
      <c r="J119" s="1" t="str">
        <f>IFERROR(VLOOKUP(TRIM($D119),'Master Field Index'!$A$1:$D$9929,COLUMN('Master Field Index'!$B$1)-COLUMN('Master Field Index'!$A$1)+1,FALSE),VLOOKUP(_xlfn.CONCAT(TRIM($A119),".",TRIM($B119),".",TRIM($D119)),'DataLink Info'!$A$1:$T$9999,COLUMN('DataLink Info'!$K$1)-COLUMN('DataLink Info'!$A$1)+1,FALSE))</f>
        <v>CHARACTER</v>
      </c>
      <c r="K119" s="1">
        <f>IFERROR(VLOOKUP(TRIM($D119),'Master Field Index'!$A$1:$D$9929,COLUMN('Master Field Index'!$C$1)-COLUMN('Master Field Index'!$A$1)+1,FALSE),VLOOKUP(_xlfn.CONCAT(TRIM($A119),".",TRIM($B119),".",TRIM($D119)),'DataLink Info'!$A$1:$T$9999,COLUMN('DataLink Info'!$N$1)-COLUMN('DataLink Info'!$A$1)+1,FALSE))</f>
        <v>6</v>
      </c>
      <c r="L119" s="1">
        <f>IFERROR(VLOOKUP(TRIM($D119),'Master Field Index'!$A$1:$D$9929,COLUMN('Master Field Index'!$D$1)-COLUMN('Master Field Index'!$A$1)+1,FALSE),VLOOKUP(_xlfn.CONCAT(TRIM($A119),".",TRIM($B119),".",TRIM($D119)),'DataLink Info'!$A$1:$T$9999,COLUMN('DataLink Info'!$Q$1)-COLUMN('DataLink Info'!$A$1)+1,FALSE))</f>
        <v>0</v>
      </c>
      <c r="M119" s="1" t="str">
        <f t="shared" si="6"/>
        <v xml:space="preserve">ap_acrl_acct_code               </v>
      </c>
      <c r="N119" s="1" t="str">
        <f t="shared" si="8"/>
        <v xml:space="preserve">CHAR(6)                         </v>
      </c>
      <c r="O119" s="4" t="str">
        <f t="shared" si="7"/>
        <v xml:space="preserve">        ap_acrl_acct_code               CHAR(6)                         NOT NULL,</v>
      </c>
    </row>
    <row r="120" spans="1:15" hidden="1" x14ac:dyDescent="0.3">
      <c r="A120" s="76" t="s">
        <v>701</v>
      </c>
      <c r="B120" s="76" t="s">
        <v>1608</v>
      </c>
      <c r="C120" s="76">
        <v>32</v>
      </c>
      <c r="D120" s="76" t="s">
        <v>1620</v>
      </c>
      <c r="E120" s="76" t="s">
        <v>19</v>
      </c>
      <c r="F120" s="76">
        <v>0</v>
      </c>
      <c r="G120" s="1">
        <v>0</v>
      </c>
      <c r="H120" s="76">
        <v>0</v>
      </c>
      <c r="I120" s="73">
        <f t="shared" si="5"/>
        <v>32</v>
      </c>
      <c r="J120" s="1" t="str">
        <f>IFERROR(VLOOKUP(TRIM($D120),'Master Field Index'!$A$1:$D$9929,COLUMN('Master Field Index'!$B$1)-COLUMN('Master Field Index'!$A$1)+1,FALSE),VLOOKUP(_xlfn.CONCAT(TRIM($A120),".",TRIM($B120),".",TRIM($D120)),'DataLink Info'!$A$1:$T$9999,COLUMN('DataLink Info'!$K$1)-COLUMN('DataLink Info'!$A$1)+1,FALSE))</f>
        <v>CHARACTER</v>
      </c>
      <c r="K120" s="1">
        <f>IFERROR(VLOOKUP(TRIM($D120),'Master Field Index'!$A$1:$D$9929,COLUMN('Master Field Index'!$C$1)-COLUMN('Master Field Index'!$A$1)+1,FALSE),VLOOKUP(_xlfn.CONCAT(TRIM($A120),".",TRIM($B120),".",TRIM($D120)),'DataLink Info'!$A$1:$T$9999,COLUMN('DataLink Info'!$N$1)-COLUMN('DataLink Info'!$A$1)+1,FALSE))</f>
        <v>6</v>
      </c>
      <c r="L120" s="1">
        <f>IFERROR(VLOOKUP(TRIM($D120),'Master Field Index'!$A$1:$D$9929,COLUMN('Master Field Index'!$D$1)-COLUMN('Master Field Index'!$A$1)+1,FALSE),VLOOKUP(_xlfn.CONCAT(TRIM($A120),".",TRIM($B120),".",TRIM($D120)),'DataLink Info'!$A$1:$T$9999,COLUMN('DataLink Info'!$Q$1)-COLUMN('DataLink Info'!$A$1)+1,FALSE))</f>
        <v>0</v>
      </c>
      <c r="M120" s="1" t="str">
        <f t="shared" si="6"/>
        <v xml:space="preserve">ar_acrl_acct_code               </v>
      </c>
      <c r="N120" s="1" t="str">
        <f t="shared" si="8"/>
        <v xml:space="preserve">CHAR(6)                         </v>
      </c>
      <c r="O120" s="4" t="str">
        <f t="shared" si="7"/>
        <v xml:space="preserve">        ar_acrl_acct_code               CHAR(6)                         NOT NULL,</v>
      </c>
    </row>
    <row r="121" spans="1:15" hidden="1" x14ac:dyDescent="0.3">
      <c r="A121" s="76" t="s">
        <v>701</v>
      </c>
      <c r="B121" s="76" t="s">
        <v>1608</v>
      </c>
      <c r="C121" s="76">
        <v>33</v>
      </c>
      <c r="D121" s="76" t="s">
        <v>1621</v>
      </c>
      <c r="E121" s="76" t="s">
        <v>20</v>
      </c>
      <c r="F121" s="76">
        <v>4</v>
      </c>
      <c r="H121" s="76">
        <v>0</v>
      </c>
      <c r="I121" s="73">
        <f t="shared" si="5"/>
        <v>33</v>
      </c>
      <c r="J121" s="1" t="str">
        <f>IFERROR(VLOOKUP(TRIM($D121),'Master Field Index'!$A$1:$D$9929,COLUMN('Master Field Index'!$B$1)-COLUMN('Master Field Index'!$A$1)+1,FALSE),VLOOKUP(_xlfn.CONCAT(TRIM($A121),".",TRIM($B121),".",TRIM($D121)),'DataLink Info'!$A$1:$T$9999,COLUMN('DataLink Info'!$K$1)-COLUMN('DataLink Info'!$A$1)+1,FALSE))</f>
        <v>VARCHAR</v>
      </c>
      <c r="K121" s="1">
        <f>IFERROR(VLOOKUP(TRIM($D121),'Master Field Index'!$A$1:$D$9929,COLUMN('Master Field Index'!$C$1)-COLUMN('Master Field Index'!$A$1)+1,FALSE),VLOOKUP(_xlfn.CONCAT(TRIM($A121),".",TRIM($B121),".",TRIM($D121)),'DataLink Info'!$A$1:$T$9999,COLUMN('DataLink Info'!$N$1)-COLUMN('DataLink Info'!$A$1)+1,FALSE))</f>
        <v>4</v>
      </c>
      <c r="L121" s="1">
        <f>IFERROR(VLOOKUP(TRIM($D121),'Master Field Index'!$A$1:$D$9929,COLUMN('Master Field Index'!$D$1)-COLUMN('Master Field Index'!$A$1)+1,FALSE),VLOOKUP(_xlfn.CONCAT(TRIM($A121),".",TRIM($B121),".",TRIM($D121)),'DataLink Info'!$A$1:$T$9999,COLUMN('DataLink Info'!$Q$1)-COLUMN('DataLink Info'!$A$1)+1,FALSE))</f>
        <v>0</v>
      </c>
      <c r="M121" s="1" t="str">
        <f t="shared" si="6"/>
        <v xml:space="preserve">close_ldgr_rule                 </v>
      </c>
      <c r="N121" s="1" t="str">
        <f t="shared" si="8"/>
        <v xml:space="preserve">VARCHAR(4)                      </v>
      </c>
      <c r="O121" s="4" t="str">
        <f t="shared" si="7"/>
        <v xml:space="preserve">        close_ldgr_rule                 VARCHAR(4)                      NOT NULL,</v>
      </c>
    </row>
    <row r="122" spans="1:15" hidden="1" x14ac:dyDescent="0.3">
      <c r="A122" s="76" t="s">
        <v>701</v>
      </c>
      <c r="B122" s="76" t="s">
        <v>1608</v>
      </c>
      <c r="C122" s="76">
        <v>34</v>
      </c>
      <c r="D122" s="76" t="s">
        <v>1622</v>
      </c>
      <c r="E122" s="76" t="s">
        <v>19</v>
      </c>
      <c r="F122" s="1">
        <v>0</v>
      </c>
      <c r="G122" s="1">
        <v>0</v>
      </c>
      <c r="H122" s="76">
        <v>0</v>
      </c>
      <c r="I122" s="73">
        <f t="shared" si="5"/>
        <v>34</v>
      </c>
      <c r="J122" s="1" t="str">
        <f>IFERROR(VLOOKUP(TRIM($D122),'Master Field Index'!$A$1:$D$9929,COLUMN('Master Field Index'!$B$1)-COLUMN('Master Field Index'!$A$1)+1,FALSE),VLOOKUP(_xlfn.CONCAT(TRIM($A122),".",TRIM($B122),".",TRIM($D122)),'DataLink Info'!$A$1:$T$9999,COLUMN('DataLink Info'!$K$1)-COLUMN('DataLink Info'!$A$1)+1,FALSE))</f>
        <v>CHARACTER</v>
      </c>
      <c r="K122" s="1">
        <f>IFERROR(VLOOKUP(TRIM($D122),'Master Field Index'!$A$1:$D$9929,COLUMN('Master Field Index'!$C$1)-COLUMN('Master Field Index'!$A$1)+1,FALSE),VLOOKUP(_xlfn.CONCAT(TRIM($A122),".",TRIM($B122),".",TRIM($D122)),'DataLink Info'!$A$1:$T$9999,COLUMN('DataLink Info'!$N$1)-COLUMN('DataLink Info'!$A$1)+1,FALSE))</f>
        <v>1</v>
      </c>
      <c r="L122" s="1">
        <f>IFERROR(VLOOKUP(TRIM($D122),'Master Field Index'!$A$1:$D$9929,COLUMN('Master Field Index'!$D$1)-COLUMN('Master Field Index'!$A$1)+1,FALSE),VLOOKUP(_xlfn.CONCAT(TRIM($A122),".",TRIM($B122),".",TRIM($D122)),'DataLink Info'!$A$1:$T$9999,COLUMN('DataLink Info'!$Q$1)-COLUMN('DataLink Info'!$A$1)+1,FALSE))</f>
        <v>0</v>
      </c>
      <c r="M122" s="1" t="str">
        <f t="shared" si="6"/>
        <v xml:space="preserve">roll_encmbr_ind                 </v>
      </c>
      <c r="N122" s="1" t="str">
        <f t="shared" si="8"/>
        <v xml:space="preserve">CHAR(1)                         </v>
      </c>
      <c r="O122" s="4" t="str">
        <f t="shared" si="7"/>
        <v xml:space="preserve">        roll_encmbr_ind                 CHAR(1)                         NOT NULL,</v>
      </c>
    </row>
    <row r="123" spans="1:15" hidden="1" x14ac:dyDescent="0.3">
      <c r="A123" s="76" t="s">
        <v>701</v>
      </c>
      <c r="B123" s="76" t="s">
        <v>1608</v>
      </c>
      <c r="C123" s="76">
        <v>35</v>
      </c>
      <c r="D123" s="76" t="s">
        <v>1623</v>
      </c>
      <c r="E123" s="76" t="s">
        <v>19</v>
      </c>
      <c r="F123" s="76">
        <v>0</v>
      </c>
      <c r="G123" s="1">
        <v>0</v>
      </c>
      <c r="H123" s="76">
        <v>0</v>
      </c>
      <c r="I123" s="73">
        <f t="shared" si="5"/>
        <v>35</v>
      </c>
      <c r="J123" s="1" t="str">
        <f>IFERROR(VLOOKUP(TRIM($D123),'Master Field Index'!$A$1:$D$9929,COLUMN('Master Field Index'!$B$1)-COLUMN('Master Field Index'!$A$1)+1,FALSE),VLOOKUP(_xlfn.CONCAT(TRIM($A123),".",TRIM($B123),".",TRIM($D123)),'DataLink Info'!$A$1:$T$9999,COLUMN('DataLink Info'!$K$1)-COLUMN('DataLink Info'!$A$1)+1,FALSE))</f>
        <v>CHARACTER</v>
      </c>
      <c r="K123" s="1">
        <f>IFERROR(VLOOKUP(TRIM($D123),'Master Field Index'!$A$1:$D$9929,COLUMN('Master Field Index'!$C$1)-COLUMN('Master Field Index'!$A$1)+1,FALSE),VLOOKUP(_xlfn.CONCAT(TRIM($A123),".",TRIM($B123),".",TRIM($D123)),'DataLink Info'!$A$1:$T$9999,COLUMN('DataLink Info'!$N$1)-COLUMN('DataLink Info'!$A$1)+1,FALSE))</f>
        <v>1</v>
      </c>
      <c r="L123" s="1">
        <f>IFERROR(VLOOKUP(TRIM($D123),'Master Field Index'!$A$1:$D$9929,COLUMN('Master Field Index'!$D$1)-COLUMN('Master Field Index'!$A$1)+1,FALSE),VLOOKUP(_xlfn.CONCAT(TRIM($A123),".",TRIM($B123),".",TRIM($D123)),'DataLink Info'!$A$1:$T$9999,COLUMN('DataLink Info'!$Q$1)-COLUMN('DataLink Info'!$A$1)+1,FALSE))</f>
        <v>0</v>
      </c>
      <c r="M123" s="1" t="str">
        <f t="shared" si="6"/>
        <v xml:space="preserve">roll_po_ind                     </v>
      </c>
      <c r="N123" s="1" t="str">
        <f t="shared" si="8"/>
        <v xml:space="preserve">CHAR(1)                         </v>
      </c>
      <c r="O123" s="4" t="str">
        <f t="shared" si="7"/>
        <v xml:space="preserve">        roll_po_ind                     CHAR(1)                         NOT NULL,</v>
      </c>
    </row>
    <row r="124" spans="1:15" hidden="1" x14ac:dyDescent="0.3">
      <c r="A124" s="76" t="s">
        <v>701</v>
      </c>
      <c r="B124" s="76" t="s">
        <v>1608</v>
      </c>
      <c r="C124" s="76">
        <v>36</v>
      </c>
      <c r="D124" s="76" t="s">
        <v>1624</v>
      </c>
      <c r="E124" s="76" t="s">
        <v>19</v>
      </c>
      <c r="F124" s="76">
        <v>0</v>
      </c>
      <c r="G124" s="1">
        <v>0</v>
      </c>
      <c r="H124" s="76">
        <v>0</v>
      </c>
      <c r="I124" s="73">
        <f t="shared" si="5"/>
        <v>36</v>
      </c>
      <c r="J124" s="1" t="str">
        <f>IFERROR(VLOOKUP(TRIM($D124),'Master Field Index'!$A$1:$D$9929,COLUMN('Master Field Index'!$B$1)-COLUMN('Master Field Index'!$A$1)+1,FALSE),VLOOKUP(_xlfn.CONCAT(TRIM($A124),".",TRIM($B124),".",TRIM($D124)),'DataLink Info'!$A$1:$T$9999,COLUMN('DataLink Info'!$K$1)-COLUMN('DataLink Info'!$A$1)+1,FALSE))</f>
        <v>CHARACTER</v>
      </c>
      <c r="K124" s="1">
        <f>IFERROR(VLOOKUP(TRIM($D124),'Master Field Index'!$A$1:$D$9929,COLUMN('Master Field Index'!$C$1)-COLUMN('Master Field Index'!$A$1)+1,FALSE),VLOOKUP(_xlfn.CONCAT(TRIM($A124),".",TRIM($B124),".",TRIM($D124)),'DataLink Info'!$A$1:$T$9999,COLUMN('DataLink Info'!$N$1)-COLUMN('DataLink Info'!$A$1)+1,FALSE))</f>
        <v>1</v>
      </c>
      <c r="L124" s="1">
        <f>IFERROR(VLOOKUP(TRIM($D124),'Master Field Index'!$A$1:$D$9929,COLUMN('Master Field Index'!$D$1)-COLUMN('Master Field Index'!$A$1)+1,FALSE),VLOOKUP(_xlfn.CONCAT(TRIM($A124),".",TRIM($B124),".",TRIM($D124)),'DataLink Info'!$A$1:$T$9999,COLUMN('DataLink Info'!$Q$1)-COLUMN('DataLink Info'!$A$1)+1,FALSE))</f>
        <v>0</v>
      </c>
      <c r="M124" s="1" t="str">
        <f t="shared" si="6"/>
        <v xml:space="preserve">roll_memo_ind                   </v>
      </c>
      <c r="N124" s="1" t="str">
        <f t="shared" si="8"/>
        <v xml:space="preserve">CHAR(1)                         </v>
      </c>
      <c r="O124" s="4" t="str">
        <f t="shared" si="7"/>
        <v xml:space="preserve">        roll_memo_ind                   CHAR(1)                         NOT NULL,</v>
      </c>
    </row>
    <row r="125" spans="1:15" hidden="1" x14ac:dyDescent="0.3">
      <c r="A125" s="76" t="s">
        <v>701</v>
      </c>
      <c r="B125" s="76" t="s">
        <v>1608</v>
      </c>
      <c r="C125" s="76">
        <v>37</v>
      </c>
      <c r="D125" s="76" t="s">
        <v>1625</v>
      </c>
      <c r="E125" s="76" t="s">
        <v>19</v>
      </c>
      <c r="F125" s="1">
        <v>0</v>
      </c>
      <c r="G125" s="1">
        <v>0</v>
      </c>
      <c r="H125" s="76">
        <v>0</v>
      </c>
      <c r="I125" s="73">
        <f t="shared" si="5"/>
        <v>37</v>
      </c>
      <c r="J125" s="1" t="str">
        <f>IFERROR(VLOOKUP(TRIM($D125),'Master Field Index'!$A$1:$D$9929,COLUMN('Master Field Index'!$B$1)-COLUMN('Master Field Index'!$A$1)+1,FALSE),VLOOKUP(_xlfn.CONCAT(TRIM($A125),".",TRIM($B125),".",TRIM($D125)),'DataLink Info'!$A$1:$T$9999,COLUMN('DataLink Info'!$K$1)-COLUMN('DataLink Info'!$A$1)+1,FALSE))</f>
        <v>CHARACTER</v>
      </c>
      <c r="K125" s="1">
        <f>IFERROR(VLOOKUP(TRIM($D125),'Master Field Index'!$A$1:$D$9929,COLUMN('Master Field Index'!$C$1)-COLUMN('Master Field Index'!$A$1)+1,FALSE),VLOOKUP(_xlfn.CONCAT(TRIM($A125),".",TRIM($B125),".",TRIM($D125)),'DataLink Info'!$A$1:$T$9999,COLUMN('DataLink Info'!$N$1)-COLUMN('DataLink Info'!$A$1)+1,FALSE))</f>
        <v>1</v>
      </c>
      <c r="L125" s="1">
        <f>IFERROR(VLOOKUP(TRIM($D125),'Master Field Index'!$A$1:$D$9929,COLUMN('Master Field Index'!$D$1)-COLUMN('Master Field Index'!$A$1)+1,FALSE),VLOOKUP(_xlfn.CONCAT(TRIM($A125),".",TRIM($B125),".",TRIM($D125)),'DataLink Info'!$A$1:$T$9999,COLUMN('DataLink Info'!$Q$1)-COLUMN('DataLink Info'!$A$1)+1,FALSE))</f>
        <v>0</v>
      </c>
      <c r="M125" s="1" t="str">
        <f t="shared" si="6"/>
        <v xml:space="preserve">roll_rqst_ind                   </v>
      </c>
      <c r="N125" s="1" t="str">
        <f t="shared" si="8"/>
        <v xml:space="preserve">CHAR(1)                         </v>
      </c>
      <c r="O125" s="4" t="str">
        <f t="shared" si="7"/>
        <v xml:space="preserve">        roll_rqst_ind                   CHAR(1)                         NOT NULL,</v>
      </c>
    </row>
    <row r="126" spans="1:15" hidden="1" x14ac:dyDescent="0.3">
      <c r="A126" s="76" t="s">
        <v>701</v>
      </c>
      <c r="B126" s="76" t="s">
        <v>1608</v>
      </c>
      <c r="C126" s="76">
        <v>38</v>
      </c>
      <c r="D126" s="76" t="s">
        <v>1626</v>
      </c>
      <c r="E126" s="76" t="s">
        <v>19</v>
      </c>
      <c r="F126" s="76">
        <v>0</v>
      </c>
      <c r="G126" s="1">
        <v>0</v>
      </c>
      <c r="H126" s="76">
        <v>0</v>
      </c>
      <c r="I126" s="73">
        <f t="shared" si="5"/>
        <v>38</v>
      </c>
      <c r="J126" s="1" t="str">
        <f>IFERROR(VLOOKUP(TRIM($D126),'Master Field Index'!$A$1:$D$9929,COLUMN('Master Field Index'!$B$1)-COLUMN('Master Field Index'!$A$1)+1,FALSE),VLOOKUP(_xlfn.CONCAT(TRIM($A126),".",TRIM($B126),".",TRIM($D126)),'DataLink Info'!$A$1:$T$9999,COLUMN('DataLink Info'!$K$1)-COLUMN('DataLink Info'!$A$1)+1,FALSE))</f>
        <v>CHARACTER</v>
      </c>
      <c r="K126" s="1">
        <f>IFERROR(VLOOKUP(TRIM($D126),'Master Field Index'!$A$1:$D$9929,COLUMN('Master Field Index'!$C$1)-COLUMN('Master Field Index'!$A$1)+1,FALSE),VLOOKUP(_xlfn.CONCAT(TRIM($A126),".",TRIM($B126),".",TRIM($D126)),'DataLink Info'!$A$1:$T$9999,COLUMN('DataLink Info'!$N$1)-COLUMN('DataLink Info'!$A$1)+1,FALSE))</f>
        <v>1</v>
      </c>
      <c r="L126" s="1">
        <f>IFERROR(VLOOKUP(TRIM($D126),'Master Field Index'!$A$1:$D$9929,COLUMN('Master Field Index'!$D$1)-COLUMN('Master Field Index'!$A$1)+1,FALSE),VLOOKUP(_xlfn.CONCAT(TRIM($A126),".",TRIM($B126),".",TRIM($D126)),'DataLink Info'!$A$1:$T$9999,COLUMN('DataLink Info'!$Q$1)-COLUMN('DataLink Info'!$A$1)+1,FALSE))</f>
        <v>0</v>
      </c>
      <c r="M126" s="1" t="str">
        <f t="shared" si="6"/>
        <v xml:space="preserve">roll_labor_encmbr_ind           </v>
      </c>
      <c r="N126" s="1" t="str">
        <f t="shared" si="8"/>
        <v xml:space="preserve">CHAR(1)                         </v>
      </c>
      <c r="O126" s="4" t="str">
        <f t="shared" si="7"/>
        <v xml:space="preserve">        roll_labor_encmbr_ind           CHAR(1)                         NOT NULL,</v>
      </c>
    </row>
    <row r="127" spans="1:15" hidden="1" x14ac:dyDescent="0.3">
      <c r="A127" s="76" t="s">
        <v>701</v>
      </c>
      <c r="B127" s="76" t="s">
        <v>1608</v>
      </c>
      <c r="C127" s="76">
        <v>39</v>
      </c>
      <c r="D127" s="76" t="s">
        <v>788</v>
      </c>
      <c r="E127" s="76" t="s">
        <v>20</v>
      </c>
      <c r="F127" s="76">
        <v>1</v>
      </c>
      <c r="H127" s="76">
        <v>0</v>
      </c>
      <c r="I127" s="73">
        <f t="shared" si="5"/>
        <v>39</v>
      </c>
      <c r="J127" s="1" t="str">
        <f>IFERROR(VLOOKUP(TRIM($D127),'Master Field Index'!$A$1:$D$9929,COLUMN('Master Field Index'!$B$1)-COLUMN('Master Field Index'!$A$1)+1,FALSE),VLOOKUP(_xlfn.CONCAT(TRIM($A127),".",TRIM($B127),".",TRIM($D127)),'DataLink Info'!$A$1:$T$9999,COLUMN('DataLink Info'!$K$1)-COLUMN('DataLink Info'!$A$1)+1,FALSE))</f>
        <v>CHARACTER</v>
      </c>
      <c r="K127" s="1">
        <f>IFERROR(VLOOKUP(TRIM($D127),'Master Field Index'!$A$1:$D$9929,COLUMN('Master Field Index'!$C$1)-COLUMN('Master Field Index'!$A$1)+1,FALSE),VLOOKUP(_xlfn.CONCAT(TRIM($A127),".",TRIM($B127),".",TRIM($D127)),'DataLink Info'!$A$1:$T$9999,COLUMN('DataLink Info'!$N$1)-COLUMN('DataLink Info'!$A$1)+1,FALSE))</f>
        <v>1</v>
      </c>
      <c r="L127" s="1">
        <f>IFERROR(VLOOKUP(TRIM($D127),'Master Field Index'!$A$1:$D$9929,COLUMN('Master Field Index'!$D$1)-COLUMN('Master Field Index'!$A$1)+1,FALSE),VLOOKUP(_xlfn.CONCAT(TRIM($A127),".",TRIM($B127),".",TRIM($D127)),'DataLink Info'!$A$1:$T$9999,COLUMN('DataLink Info'!$Q$1)-COLUMN('DataLink Info'!$A$1)+1,FALSE))</f>
        <v>0</v>
      </c>
      <c r="M127" s="1" t="str">
        <f t="shared" si="6"/>
        <v xml:space="preserve">cmplt_ind                       </v>
      </c>
      <c r="N127" s="1" t="str">
        <f t="shared" si="8"/>
        <v xml:space="preserve">CHAR(1)                         </v>
      </c>
      <c r="O127" s="4" t="str">
        <f t="shared" si="7"/>
        <v xml:space="preserve">        cmplt_ind                       CHAR(1)                         NOT NULL,</v>
      </c>
    </row>
    <row r="128" spans="1:15" hidden="1" x14ac:dyDescent="0.3">
      <c r="A128" s="76" t="s">
        <v>701</v>
      </c>
      <c r="B128" s="76" t="s">
        <v>1608</v>
      </c>
      <c r="C128" s="76">
        <v>40</v>
      </c>
      <c r="D128" s="76" t="s">
        <v>11</v>
      </c>
      <c r="E128" s="76" t="s">
        <v>21</v>
      </c>
      <c r="F128" s="76"/>
      <c r="H128" s="76">
        <v>0</v>
      </c>
      <c r="I128" s="73">
        <f t="shared" si="5"/>
        <v>40</v>
      </c>
      <c r="J128" s="1" t="str">
        <f>IFERROR(VLOOKUP(TRIM($D128),'Master Field Index'!$A$1:$D$9929,COLUMN('Master Field Index'!$B$1)-COLUMN('Master Field Index'!$A$1)+1,FALSE),VLOOKUP(_xlfn.CONCAT(TRIM($A128),".",TRIM($B128),".",TRIM($D128)),'DataLink Info'!$A$1:$T$9999,COLUMN('DataLink Info'!$K$1)-COLUMN('DataLink Info'!$A$1)+1,FALSE))</f>
        <v>TIMESTAMP</v>
      </c>
      <c r="K128" s="1">
        <f>IFERROR(VLOOKUP(TRIM($D128),'Master Field Index'!$A$1:$D$9929,COLUMN('Master Field Index'!$C$1)-COLUMN('Master Field Index'!$A$1)+1,FALSE),VLOOKUP(_xlfn.CONCAT(TRIM($A128),".",TRIM($B128),".",TRIM($D128)),'DataLink Info'!$A$1:$T$9999,COLUMN('DataLink Info'!$N$1)-COLUMN('DataLink Info'!$A$1)+1,FALSE))</f>
        <v>10</v>
      </c>
      <c r="L128" s="1">
        <f>IFERROR(VLOOKUP(TRIM($D128),'Master Field Index'!$A$1:$D$9929,COLUMN('Master Field Index'!$D$1)-COLUMN('Master Field Index'!$A$1)+1,FALSE),VLOOKUP(_xlfn.CONCAT(TRIM($A128),".",TRIM($B128),".",TRIM($D128)),'DataLink Info'!$A$1:$T$9999,COLUMN('DataLink Info'!$Q$1)-COLUMN('DataLink Info'!$A$1)+1,FALSE))</f>
        <v>6</v>
      </c>
      <c r="M128" s="1" t="str">
        <f t="shared" si="6"/>
        <v xml:space="preserve">refresh_date                    </v>
      </c>
      <c r="N128" s="1" t="str">
        <f t="shared" si="8"/>
        <v xml:space="preserve">DATETIME2                       </v>
      </c>
      <c r="O128" s="4" t="str">
        <f t="shared" si="7"/>
        <v xml:space="preserve">        refresh_date                    DATETIME2                       NOT NULL,</v>
      </c>
    </row>
    <row r="129" spans="1:15" hidden="1" x14ac:dyDescent="0.3">
      <c r="A129" s="76" t="s">
        <v>701</v>
      </c>
      <c r="B129" s="76" t="s">
        <v>1608</v>
      </c>
      <c r="C129" s="76">
        <v>41</v>
      </c>
      <c r="D129" s="76" t="s">
        <v>1627</v>
      </c>
      <c r="E129" s="76" t="s">
        <v>19</v>
      </c>
      <c r="F129" s="76">
        <v>0</v>
      </c>
      <c r="G129" s="1">
        <v>0</v>
      </c>
      <c r="H129" s="76">
        <v>0</v>
      </c>
      <c r="I129" s="73">
        <f t="shared" si="5"/>
        <v>41</v>
      </c>
      <c r="J129" s="1" t="str">
        <f>IFERROR(VLOOKUP(TRIM($D129),'Master Field Index'!$A$1:$D$9929,COLUMN('Master Field Index'!$B$1)-COLUMN('Master Field Index'!$A$1)+1,FALSE),VLOOKUP(_xlfn.CONCAT(TRIM($A129),".",TRIM($B129),".",TRIM($D129)),'DataLink Info'!$A$1:$T$9999,COLUMN('DataLink Info'!$K$1)-COLUMN('DataLink Info'!$A$1)+1,FALSE))</f>
        <v>DECIMAL</v>
      </c>
      <c r="K129" s="1">
        <f>IFERROR(VLOOKUP(TRIM($D129),'Master Field Index'!$A$1:$D$9929,COLUMN('Master Field Index'!$C$1)-COLUMN('Master Field Index'!$A$1)+1,FALSE),VLOOKUP(_xlfn.CONCAT(TRIM($A129),".",TRIM($B129),".",TRIM($D129)),'DataLink Info'!$A$1:$T$9999,COLUMN('DataLink Info'!$N$1)-COLUMN('DataLink Info'!$A$1)+1,FALSE))</f>
        <v>10</v>
      </c>
      <c r="L129" s="1">
        <f>IFERROR(VLOOKUP(TRIM($D129),'Master Field Index'!$A$1:$D$9929,COLUMN('Master Field Index'!$D$1)-COLUMN('Master Field Index'!$A$1)+1,FALSE),VLOOKUP(_xlfn.CONCAT(TRIM($A129),".",TRIM($B129),".",TRIM($D129)),'DataLink Info'!$A$1:$T$9999,COLUMN('DataLink Info'!$Q$1)-COLUMN('DataLink Info'!$A$1)+1,FALSE))</f>
        <v>0</v>
      </c>
      <c r="M129" s="1" t="str">
        <f t="shared" si="6"/>
        <v xml:space="preserve">coa_table_id                    </v>
      </c>
      <c r="N129" s="1" t="str">
        <f t="shared" si="8"/>
        <v xml:space="preserve">DECIMAL(10,0)                   </v>
      </c>
      <c r="O129" s="4" t="str">
        <f t="shared" si="7"/>
        <v xml:space="preserve">        coa_table_id                    DECIMAL(10,0)                   NOT NULL,</v>
      </c>
    </row>
    <row r="130" spans="1:15" ht="72" hidden="1" x14ac:dyDescent="0.3">
      <c r="A130" s="76" t="s">
        <v>701</v>
      </c>
      <c r="B130" s="76" t="s">
        <v>1262</v>
      </c>
      <c r="C130" s="76">
        <v>0</v>
      </c>
      <c r="D130" s="76" t="s">
        <v>1263</v>
      </c>
      <c r="E130" s="76" t="s">
        <v>19</v>
      </c>
      <c r="F130" s="76">
        <v>0</v>
      </c>
      <c r="G130" s="1">
        <v>0</v>
      </c>
      <c r="H130" s="76">
        <v>0</v>
      </c>
      <c r="I130" s="73">
        <f t="shared" si="5"/>
        <v>0</v>
      </c>
      <c r="J130" s="1" t="str">
        <f>IFERROR(VLOOKUP(TRIM($D130),'Master Field Index'!$A$1:$D$9929,COLUMN('Master Field Index'!$B$1)-COLUMN('Master Field Index'!$A$1)+1,FALSE),VLOOKUP(_xlfn.CONCAT(TRIM($A130),".",TRIM($B130),".",TRIM($D130)),'DataLink Info'!$A$1:$T$9999,COLUMN('DataLink Info'!$K$1)-COLUMN('DataLink Info'!$A$1)+1,FALSE))</f>
        <v>VARCHAR</v>
      </c>
      <c r="K130" s="1">
        <f>IFERROR(VLOOKUP(TRIM($D130),'Master Field Index'!$A$1:$D$9929,COLUMN('Master Field Index'!$C$1)-COLUMN('Master Field Index'!$A$1)+1,FALSE),VLOOKUP(_xlfn.CONCAT(TRIM($A130),".",TRIM($B130),".",TRIM($D130)),'DataLink Info'!$A$1:$T$9999,COLUMN('DataLink Info'!$N$1)-COLUMN('DataLink Info'!$A$1)+1,FALSE))</f>
        <v>25</v>
      </c>
      <c r="L130" s="1">
        <f>IFERROR(VLOOKUP(TRIM($D130),'Master Field Index'!$A$1:$D$9929,COLUMN('Master Field Index'!$D$1)-COLUMN('Master Field Index'!$A$1)+1,FALSE),VLOOKUP(_xlfn.CONCAT(TRIM($A130),".",TRIM($B130),".",TRIM($D130)),'DataLink Info'!$A$1:$T$9999,COLUMN('DataLink Info'!$Q$1)-COLUMN('DataLink Info'!$A$1)+1,FALSE))</f>
        <v>0</v>
      </c>
      <c r="M130" s="1" t="str">
        <f t="shared" si="6"/>
        <v xml:space="preserve">code_type                       </v>
      </c>
      <c r="N130" s="1" t="str">
        <f t="shared" si="8"/>
        <v xml:space="preserve">VARCHAR(25)                     </v>
      </c>
      <c r="O130" s="4" t="str">
        <f t="shared" si="7"/>
        <v xml:space="preserve">        rowguid                     UNIQUEIDENTIFIER ROWGUIDCOL    NOT NULL DEFAULT NEWSEQUENTIALID(),_x000D_        version_number              ROWVERSION_x000D_    )_x000D_END TRY_x000D_BEGIN CATCH_x000D_    EXEC dbo.PrintError_x000D_    EXEC dbo.LogError_x000D_END CATCH_x000D__x000D_PRINT '-- coa_db.code_lookup'_x000D_BEGIN TRY_x000D_    CREATE TABLE coa_db.code_lookup_x000D_    (_x000D_        code_type                       VARCHAR(25)                     NOT NULL,</v>
      </c>
    </row>
    <row r="131" spans="1:15" hidden="1" x14ac:dyDescent="0.3">
      <c r="A131" s="76" t="s">
        <v>701</v>
      </c>
      <c r="B131" s="76" t="s">
        <v>1262</v>
      </c>
      <c r="C131" s="76">
        <v>1</v>
      </c>
      <c r="D131" s="76" t="s">
        <v>1264</v>
      </c>
      <c r="E131" s="76" t="s">
        <v>20</v>
      </c>
      <c r="F131" s="76">
        <v>3</v>
      </c>
      <c r="G131" s="1">
        <v>0</v>
      </c>
      <c r="H131" s="76">
        <v>0</v>
      </c>
      <c r="I131" s="73">
        <f t="shared" ref="I131:I194" si="9">IF($C131&lt;&gt;"",$C131,IF(TRIM($B130)=TRIM($B131),$I130+1,0))</f>
        <v>1</v>
      </c>
      <c r="J131" s="1" t="str">
        <f>IFERROR(VLOOKUP(TRIM($D131),'Master Field Index'!$A$1:$D$9929,COLUMN('Master Field Index'!$B$1)-COLUMN('Master Field Index'!$A$1)+1,FALSE),VLOOKUP(_xlfn.CONCAT(TRIM($A131),".",TRIM($B131),".",TRIM($D131)),'DataLink Info'!$A$1:$T$9999,COLUMN('DataLink Info'!$K$1)-COLUMN('DataLink Info'!$A$1)+1,FALSE))</f>
        <v>VARCHAR</v>
      </c>
      <c r="K131" s="1">
        <f>IFERROR(VLOOKUP(TRIM($D131),'Master Field Index'!$A$1:$D$9929,COLUMN('Master Field Index'!$C$1)-COLUMN('Master Field Index'!$A$1)+1,FALSE),VLOOKUP(_xlfn.CONCAT(TRIM($A131),".",TRIM($B131),".",TRIM($D131)),'DataLink Info'!$A$1:$T$9999,COLUMN('DataLink Info'!$N$1)-COLUMN('DataLink Info'!$A$1)+1,FALSE))</f>
        <v>10</v>
      </c>
      <c r="L131" s="1">
        <f>IFERROR(VLOOKUP(TRIM($D131),'Master Field Index'!$A$1:$D$9929,COLUMN('Master Field Index'!$D$1)-COLUMN('Master Field Index'!$A$1)+1,FALSE),VLOOKUP(_xlfn.CONCAT(TRIM($A131),".",TRIM($B131),".",TRIM($D131)),'DataLink Info'!$A$1:$T$9999,COLUMN('DataLink Info'!$Q$1)-COLUMN('DataLink Info'!$A$1)+1,FALSE))</f>
        <v>0</v>
      </c>
      <c r="M131" s="1" t="str">
        <f t="shared" ref="M131:M194" si="10">_xlfn.CONCAT(LEFT(_xlfn.CONCAT(IF(OR(TRIM($D131)="location",TRIM($D131)="date",TRIM($D131)="start_date",TRIM($D131)="status",TRIM($D131)="top"),_xlfn.CONCAT("[",TRIM($D131),"]"),TRIM($D131)),"                                               "),32))</f>
        <v xml:space="preserve">code                            </v>
      </c>
      <c r="N131" s="1" t="str">
        <f t="shared" si="8"/>
        <v xml:space="preserve">VARCHAR(10)                     </v>
      </c>
      <c r="O131" s="4" t="str">
        <f t="shared" ref="O131:O194" si="11">_xlfn.CONCAT(IF(AND($I131=0,$I130&lt;&gt;$I$1),_xlfn.CONCAT("        rowguid                     UNIQUEIDENTIFIER ROWGUIDCOL    NOT NULL DEFAULT NEWSEQUENTIALID(),",CHAR(13),"        version_number              ROWVERSION",CHAR(13),"    )",CHAR(13),"END TRY",CHAR(13),"BEGIN CATCH",CHAR(13),"    EXEC dbo.PrintError",CHAR(13),"    EXEC dbo.LogError",CHAR(13),"END CATCH",CHAR(13),CHAR(13)),""),IF($I131=0,_xlfn.CONCAT("PRINT '-- ",TRIM($A131),".",TRIM($B131),"'",CHAR(13),"BEGIN TRY",CHAR(13),"    CREATE TABLE ",TRIM($A131),".",TRIM($B131),CHAR(13),"    (",CHAR(13)),""),"        ",_xlfn.CONCAT($M131,$N131,IF(OR($H131=1,$H131=""),"    NULL","NOT NULL"),","))</f>
        <v xml:space="preserve">        code                            VARCHAR(10)                     NOT NULL,</v>
      </c>
    </row>
    <row r="132" spans="1:15" hidden="1" x14ac:dyDescent="0.3">
      <c r="A132" s="76" t="s">
        <v>701</v>
      </c>
      <c r="B132" s="76" t="s">
        <v>1262</v>
      </c>
      <c r="C132" s="76">
        <v>2</v>
      </c>
      <c r="D132" s="76" t="s">
        <v>1265</v>
      </c>
      <c r="E132" s="76" t="s">
        <v>20</v>
      </c>
      <c r="F132" s="76">
        <v>10</v>
      </c>
      <c r="G132" s="76"/>
      <c r="H132" s="76">
        <v>0</v>
      </c>
      <c r="I132" s="73">
        <f t="shared" si="9"/>
        <v>2</v>
      </c>
      <c r="J132" s="1" t="str">
        <f>IFERROR(VLOOKUP(TRIM($D132),'Master Field Index'!$A$1:$D$9929,COLUMN('Master Field Index'!$B$1)-COLUMN('Master Field Index'!$A$1)+1,FALSE),VLOOKUP(_xlfn.CONCAT(TRIM($A132),".",TRIM($B132),".",TRIM($D132)),'DataLink Info'!$A$1:$T$9999,COLUMN('DataLink Info'!$K$1)-COLUMN('DataLink Info'!$A$1)+1,FALSE))</f>
        <v>VARCHAR</v>
      </c>
      <c r="K132" s="1">
        <f>IFERROR(VLOOKUP(TRIM($D132),'Master Field Index'!$A$1:$D$9929,COLUMN('Master Field Index'!$C$1)-COLUMN('Master Field Index'!$A$1)+1,FALSE),VLOOKUP(_xlfn.CONCAT(TRIM($A132),".",TRIM($B132),".",TRIM($D132)),'DataLink Info'!$A$1:$T$9999,COLUMN('DataLink Info'!$N$1)-COLUMN('DataLink Info'!$A$1)+1,FALSE))</f>
        <v>10</v>
      </c>
      <c r="L132" s="1">
        <f>IFERROR(VLOOKUP(TRIM($D132),'Master Field Index'!$A$1:$D$9929,COLUMN('Master Field Index'!$D$1)-COLUMN('Master Field Index'!$A$1)+1,FALSE),VLOOKUP(_xlfn.CONCAT(TRIM($A132),".",TRIM($B132),".",TRIM($D132)),'DataLink Info'!$A$1:$T$9999,COLUMN('DataLink Info'!$Q$1)-COLUMN('DataLink Info'!$A$1)+1,FALSE))</f>
        <v>0</v>
      </c>
      <c r="M132" s="1" t="str">
        <f t="shared" si="10"/>
        <v xml:space="preserve">short_description               </v>
      </c>
      <c r="N132" s="1" t="str">
        <f t="shared" si="8"/>
        <v xml:space="preserve">VARCHAR(10)                     </v>
      </c>
      <c r="O132" s="4" t="str">
        <f t="shared" si="11"/>
        <v xml:space="preserve">        short_description               VARCHAR(10)                     NOT NULL,</v>
      </c>
    </row>
    <row r="133" spans="1:15" hidden="1" x14ac:dyDescent="0.3">
      <c r="A133" s="76" t="s">
        <v>701</v>
      </c>
      <c r="B133" s="76" t="s">
        <v>1262</v>
      </c>
      <c r="C133" s="76">
        <v>3</v>
      </c>
      <c r="D133" s="76" t="s">
        <v>1266</v>
      </c>
      <c r="E133" s="76" t="s">
        <v>19</v>
      </c>
      <c r="F133" s="76">
        <v>0</v>
      </c>
      <c r="G133" s="1">
        <v>0</v>
      </c>
      <c r="H133" s="76">
        <v>0</v>
      </c>
      <c r="I133" s="73">
        <f t="shared" si="9"/>
        <v>3</v>
      </c>
      <c r="J133" s="1" t="str">
        <f>IFERROR(VLOOKUP(TRIM($D133),'Master Field Index'!$A$1:$D$9929,COLUMN('Master Field Index'!$B$1)-COLUMN('Master Field Index'!$A$1)+1,FALSE),VLOOKUP(_xlfn.CONCAT(TRIM($A133),".",TRIM($B133),".",TRIM($D133)),'DataLink Info'!$A$1:$T$9999,COLUMN('DataLink Info'!$K$1)-COLUMN('DataLink Info'!$A$1)+1,FALSE))</f>
        <v>VARCHAR</v>
      </c>
      <c r="K133" s="1">
        <f>IFERROR(VLOOKUP(TRIM($D133),'Master Field Index'!$A$1:$D$9929,COLUMN('Master Field Index'!$C$1)-COLUMN('Master Field Index'!$A$1)+1,FALSE),VLOOKUP(_xlfn.CONCAT(TRIM($A133),".",TRIM($B133),".",TRIM($D133)),'DataLink Info'!$A$1:$T$9999,COLUMN('DataLink Info'!$N$1)-COLUMN('DataLink Info'!$A$1)+1,FALSE))</f>
        <v>255</v>
      </c>
      <c r="L133" s="1">
        <f>IFERROR(VLOOKUP(TRIM($D133),'Master Field Index'!$A$1:$D$9929,COLUMN('Master Field Index'!$D$1)-COLUMN('Master Field Index'!$A$1)+1,FALSE),VLOOKUP(_xlfn.CONCAT(TRIM($A133),".",TRIM($B133),".",TRIM($D133)),'DataLink Info'!$A$1:$T$9999,COLUMN('DataLink Info'!$Q$1)-COLUMN('DataLink Info'!$A$1)+1,FALSE))</f>
        <v>0</v>
      </c>
      <c r="M133" s="1" t="str">
        <f t="shared" si="10"/>
        <v xml:space="preserve">long_description                </v>
      </c>
      <c r="N133" s="1" t="str">
        <f t="shared" si="8"/>
        <v xml:space="preserve">VARCHAR(255)                    </v>
      </c>
      <c r="O133" s="4" t="str">
        <f t="shared" si="11"/>
        <v xml:space="preserve">        long_description                VARCHAR(255)                    NOT NULL,</v>
      </c>
    </row>
    <row r="134" spans="1:15" hidden="1" x14ac:dyDescent="0.3">
      <c r="A134" s="76" t="s">
        <v>701</v>
      </c>
      <c r="B134" s="76" t="s">
        <v>1262</v>
      </c>
      <c r="C134" s="76">
        <v>4</v>
      </c>
      <c r="D134" s="76" t="s">
        <v>1267</v>
      </c>
      <c r="E134" s="76" t="s">
        <v>19</v>
      </c>
      <c r="F134" s="1">
        <v>0</v>
      </c>
      <c r="G134" s="1">
        <v>0</v>
      </c>
      <c r="H134" s="76">
        <v>0</v>
      </c>
      <c r="I134" s="73">
        <f t="shared" si="9"/>
        <v>4</v>
      </c>
      <c r="J134" s="1" t="str">
        <f>IFERROR(VLOOKUP(TRIM($D134),'Master Field Index'!$A$1:$D$9929,COLUMN('Master Field Index'!$B$1)-COLUMN('Master Field Index'!$A$1)+1,FALSE),VLOOKUP(_xlfn.CONCAT(TRIM($A134),".",TRIM($B134),".",TRIM($D134)),'DataLink Info'!$A$1:$T$9999,COLUMN('DataLink Info'!$K$1)-COLUMN('DataLink Info'!$A$1)+1,FALSE))</f>
        <v>CHARACTER</v>
      </c>
      <c r="K134" s="1">
        <f>IFERROR(VLOOKUP(TRIM($D134),'Master Field Index'!$A$1:$D$9929,COLUMN('Master Field Index'!$C$1)-COLUMN('Master Field Index'!$A$1)+1,FALSE),VLOOKUP(_xlfn.CONCAT(TRIM($A134),".",TRIM($B134),".",TRIM($D134)),'DataLink Info'!$A$1:$T$9999,COLUMN('DataLink Info'!$N$1)-COLUMN('DataLink Info'!$A$1)+1,FALSE))</f>
        <v>1</v>
      </c>
      <c r="L134" s="1">
        <f>IFERROR(VLOOKUP(TRIM($D134),'Master Field Index'!$A$1:$D$9929,COLUMN('Master Field Index'!$D$1)-COLUMN('Master Field Index'!$A$1)+1,FALSE),VLOOKUP(_xlfn.CONCAT(TRIM($A134),".",TRIM($B134),".",TRIM($D134)),'DataLink Info'!$A$1:$T$9999,COLUMN('DataLink Info'!$Q$1)-COLUMN('DataLink Info'!$A$1)+1,FALSE))</f>
        <v>0</v>
      </c>
      <c r="M134" s="1" t="str">
        <f t="shared" si="10"/>
        <v xml:space="preserve">active_flag                     </v>
      </c>
      <c r="N134" s="1" t="str">
        <f t="shared" ref="N134:N197" si="12">LEFT(_xlfn.CONCAT(IF($J134="CHARACTER",_xlfn.CONCAT("CHAR(",$K134,")"),IF($J134="VARCHAR",_xlfn.CONCAT("VARCHAR(",$K134,")"),IF($J134="TIMESTAMP","DATETIME2",IF($J134="DATE","DATE",IF($J134="DECIMAL",_xlfn.CONCAT("DECIMAL(",$K134,",",$L134,")"),$J134))))),"                                    "),32)</f>
        <v xml:space="preserve">CHAR(1)                         </v>
      </c>
      <c r="O134" s="4" t="str">
        <f t="shared" si="11"/>
        <v xml:space="preserve">        active_flag                     CHAR(1)                         NOT NULL,</v>
      </c>
    </row>
    <row r="135" spans="1:15" hidden="1" x14ac:dyDescent="0.3">
      <c r="A135" s="76" t="s">
        <v>701</v>
      </c>
      <c r="B135" s="76" t="s">
        <v>1262</v>
      </c>
      <c r="C135" s="76">
        <v>5</v>
      </c>
      <c r="D135" s="76" t="s">
        <v>11</v>
      </c>
      <c r="E135" s="76" t="s">
        <v>21</v>
      </c>
      <c r="H135" s="76">
        <v>0</v>
      </c>
      <c r="I135" s="73">
        <f t="shared" si="9"/>
        <v>5</v>
      </c>
      <c r="J135" s="1" t="str">
        <f>IFERROR(VLOOKUP(TRIM($D135),'Master Field Index'!$A$1:$D$9929,COLUMN('Master Field Index'!$B$1)-COLUMN('Master Field Index'!$A$1)+1,FALSE),VLOOKUP(_xlfn.CONCAT(TRIM($A135),".",TRIM($B135),".",TRIM($D135)),'DataLink Info'!$A$1:$T$9999,COLUMN('DataLink Info'!$K$1)-COLUMN('DataLink Info'!$A$1)+1,FALSE))</f>
        <v>TIMESTAMP</v>
      </c>
      <c r="K135" s="1">
        <f>IFERROR(VLOOKUP(TRIM($D135),'Master Field Index'!$A$1:$D$9929,COLUMN('Master Field Index'!$C$1)-COLUMN('Master Field Index'!$A$1)+1,FALSE),VLOOKUP(_xlfn.CONCAT(TRIM($A135),".",TRIM($B135),".",TRIM($D135)),'DataLink Info'!$A$1:$T$9999,COLUMN('DataLink Info'!$N$1)-COLUMN('DataLink Info'!$A$1)+1,FALSE))</f>
        <v>10</v>
      </c>
      <c r="L135" s="1">
        <f>IFERROR(VLOOKUP(TRIM($D135),'Master Field Index'!$A$1:$D$9929,COLUMN('Master Field Index'!$D$1)-COLUMN('Master Field Index'!$A$1)+1,FALSE),VLOOKUP(_xlfn.CONCAT(TRIM($A135),".",TRIM($B135),".",TRIM($D135)),'DataLink Info'!$A$1:$T$9999,COLUMN('DataLink Info'!$Q$1)-COLUMN('DataLink Info'!$A$1)+1,FALSE))</f>
        <v>6</v>
      </c>
      <c r="M135" s="1" t="str">
        <f t="shared" si="10"/>
        <v xml:space="preserve">refresh_date                    </v>
      </c>
      <c r="N135" s="1" t="str">
        <f t="shared" si="12"/>
        <v xml:space="preserve">DATETIME2                       </v>
      </c>
      <c r="O135" s="4" t="str">
        <f t="shared" si="11"/>
        <v xml:space="preserve">        refresh_date                    DATETIME2                       NOT NULL,</v>
      </c>
    </row>
    <row r="136" spans="1:15" ht="72" hidden="1" x14ac:dyDescent="0.3">
      <c r="A136" s="76" t="s">
        <v>701</v>
      </c>
      <c r="B136" s="76" t="s">
        <v>1268</v>
      </c>
      <c r="C136" s="76">
        <v>0</v>
      </c>
      <c r="D136" s="76" t="s">
        <v>1269</v>
      </c>
      <c r="E136" s="76" t="s">
        <v>19</v>
      </c>
      <c r="F136" s="1">
        <v>0</v>
      </c>
      <c r="G136" s="1">
        <v>0</v>
      </c>
      <c r="H136" s="76">
        <v>0</v>
      </c>
      <c r="I136" s="73">
        <f t="shared" si="9"/>
        <v>0</v>
      </c>
      <c r="J136" s="1" t="str">
        <f>IFERROR(VLOOKUP(TRIM($D136),'Master Field Index'!$A$1:$D$9929,COLUMN('Master Field Index'!$B$1)-COLUMN('Master Field Index'!$A$1)+1,FALSE),VLOOKUP(_xlfn.CONCAT(TRIM($A136),".",TRIM($B136),".",TRIM($D136)),'DataLink Info'!$A$1:$T$9999,COLUMN('DataLink Info'!$K$1)-COLUMN('DataLink Info'!$A$1)+1,FALSE))</f>
        <v>INTEGER</v>
      </c>
      <c r="K136" s="1">
        <f>IFERROR(VLOOKUP(TRIM($D136),'Master Field Index'!$A$1:$D$9929,COLUMN('Master Field Index'!$C$1)-COLUMN('Master Field Index'!$A$1)+1,FALSE),VLOOKUP(_xlfn.CONCAT(TRIM($A136),".",TRIM($B136),".",TRIM($D136)),'DataLink Info'!$A$1:$T$9999,COLUMN('DataLink Info'!$N$1)-COLUMN('DataLink Info'!$A$1)+1,FALSE))</f>
        <v>4</v>
      </c>
      <c r="L136" s="1">
        <f>IFERROR(VLOOKUP(TRIM($D136),'Master Field Index'!$A$1:$D$9929,COLUMN('Master Field Index'!$D$1)-COLUMN('Master Field Index'!$A$1)+1,FALSE),VLOOKUP(_xlfn.CONCAT(TRIM($A136),".",TRIM($B136),".",TRIM($D136)),'DataLink Info'!$A$1:$T$9999,COLUMN('DataLink Info'!$Q$1)-COLUMN('DataLink Info'!$A$1)+1,FALSE))</f>
        <v>0</v>
      </c>
      <c r="M136" s="1" t="str">
        <f t="shared" si="10"/>
        <v xml:space="preserve">date_key                        </v>
      </c>
      <c r="N136" s="1" t="str">
        <f t="shared" si="12"/>
        <v xml:space="preserve">INTEGER                         </v>
      </c>
      <c r="O136" s="4" t="str">
        <f t="shared" si="11"/>
        <v xml:space="preserve">        rowguid                     UNIQUEIDENTIFIER ROWGUIDCOL    NOT NULL DEFAULT NEWSEQUENTIALID(),_x000D_        version_number              ROWVERSION_x000D_    )_x000D_END TRY_x000D_BEGIN CATCH_x000D_    EXEC dbo.PrintError_x000D_    EXEC dbo.LogError_x000D_END CATCH_x000D__x000D_PRINT '-- coa_db.date'_x000D_BEGIN TRY_x000D_    CREATE TABLE coa_db.date_x000D_    (_x000D_        date_key                        INTEGER                         NOT NULL,</v>
      </c>
    </row>
    <row r="137" spans="1:15" hidden="1" x14ac:dyDescent="0.3">
      <c r="A137" s="76" t="s">
        <v>701</v>
      </c>
      <c r="B137" s="76" t="s">
        <v>1268</v>
      </c>
      <c r="C137" s="76">
        <v>1</v>
      </c>
      <c r="D137" s="76" t="s">
        <v>1270</v>
      </c>
      <c r="E137" s="76" t="s">
        <v>19</v>
      </c>
      <c r="F137" s="76">
        <v>0</v>
      </c>
      <c r="G137" s="1">
        <v>0</v>
      </c>
      <c r="H137" s="76">
        <v>0</v>
      </c>
      <c r="I137" s="73">
        <f t="shared" si="9"/>
        <v>1</v>
      </c>
      <c r="J137" s="1" t="str">
        <f>IFERROR(VLOOKUP(TRIM($D137),'Master Field Index'!$A$1:$D$9929,COLUMN('Master Field Index'!$B$1)-COLUMN('Master Field Index'!$A$1)+1,FALSE),VLOOKUP(_xlfn.CONCAT(TRIM($A137),".",TRIM($B137),".",TRIM($D137)),'DataLink Info'!$A$1:$T$9999,COLUMN('DataLink Info'!$K$1)-COLUMN('DataLink Info'!$A$1)+1,FALSE))</f>
        <v>TIMESTAMP</v>
      </c>
      <c r="K137" s="1">
        <f>IFERROR(VLOOKUP(TRIM($D137),'Master Field Index'!$A$1:$D$9929,COLUMN('Master Field Index'!$C$1)-COLUMN('Master Field Index'!$A$1)+1,FALSE),VLOOKUP(_xlfn.CONCAT(TRIM($A137),".",TRIM($B137),".",TRIM($D137)),'DataLink Info'!$A$1:$T$9999,COLUMN('DataLink Info'!$N$1)-COLUMN('DataLink Info'!$A$1)+1,FALSE))</f>
        <v>10</v>
      </c>
      <c r="L137" s="1">
        <f>IFERROR(VLOOKUP(TRIM($D137),'Master Field Index'!$A$1:$D$9929,COLUMN('Master Field Index'!$D$1)-COLUMN('Master Field Index'!$A$1)+1,FALSE),VLOOKUP(_xlfn.CONCAT(TRIM($A137),".",TRIM($B137),".",TRIM($D137)),'DataLink Info'!$A$1:$T$9999,COLUMN('DataLink Info'!$Q$1)-COLUMN('DataLink Info'!$A$1)+1,FALSE))</f>
        <v>6</v>
      </c>
      <c r="M137" s="1" t="str">
        <f t="shared" si="10"/>
        <v xml:space="preserve">[date]                          </v>
      </c>
      <c r="N137" s="1" t="str">
        <f t="shared" si="12"/>
        <v xml:space="preserve">DATETIME2                       </v>
      </c>
      <c r="O137" s="4" t="str">
        <f t="shared" si="11"/>
        <v xml:space="preserve">        [date]                          DATETIME2                       NOT NULL,</v>
      </c>
    </row>
    <row r="138" spans="1:15" hidden="1" x14ac:dyDescent="0.3">
      <c r="A138" s="76" t="s">
        <v>701</v>
      </c>
      <c r="B138" s="76" t="s">
        <v>1268</v>
      </c>
      <c r="C138" s="76">
        <v>2</v>
      </c>
      <c r="D138" s="76" t="s">
        <v>1271</v>
      </c>
      <c r="E138" s="76" t="s">
        <v>19</v>
      </c>
      <c r="F138" s="76">
        <v>0</v>
      </c>
      <c r="G138" s="1">
        <v>0</v>
      </c>
      <c r="H138" s="76">
        <v>0</v>
      </c>
      <c r="I138" s="73">
        <f t="shared" si="9"/>
        <v>2</v>
      </c>
      <c r="J138" s="1" t="str">
        <f>IFERROR(VLOOKUP(TRIM($D138),'Master Field Index'!$A$1:$D$9929,COLUMN('Master Field Index'!$B$1)-COLUMN('Master Field Index'!$A$1)+1,FALSE),VLOOKUP(_xlfn.CONCAT(TRIM($A138),".",TRIM($B138),".",TRIM($D138)),'DataLink Info'!$A$1:$T$9999,COLUMN('DataLink Info'!$K$1)-COLUMN('DataLink Info'!$A$1)+1,FALSE))</f>
        <v>CHARACTER</v>
      </c>
      <c r="K138" s="1">
        <f>IFERROR(VLOOKUP(TRIM($D138),'Master Field Index'!$A$1:$D$9929,COLUMN('Master Field Index'!$C$1)-COLUMN('Master Field Index'!$A$1)+1,FALSE),VLOOKUP(_xlfn.CONCAT(TRIM($A138),".",TRIM($B138),".",TRIM($D138)),'DataLink Info'!$A$1:$T$9999,COLUMN('DataLink Info'!$N$1)-COLUMN('DataLink Info'!$A$1)+1,FALSE))</f>
        <v>1</v>
      </c>
      <c r="L138" s="1">
        <f>IFERROR(VLOOKUP(TRIM($D138),'Master Field Index'!$A$1:$D$9929,COLUMN('Master Field Index'!$D$1)-COLUMN('Master Field Index'!$A$1)+1,FALSE),VLOOKUP(_xlfn.CONCAT(TRIM($A138),".",TRIM($B138),".",TRIM($D138)),'DataLink Info'!$A$1:$T$9999,COLUMN('DataLink Info'!$Q$1)-COLUMN('DataLink Info'!$A$1)+1,FALSE))</f>
        <v>0</v>
      </c>
      <c r="M138" s="1" t="str">
        <f t="shared" si="10"/>
        <v xml:space="preserve">special_fiscal_period_flag      </v>
      </c>
      <c r="N138" s="1" t="str">
        <f t="shared" si="12"/>
        <v xml:space="preserve">CHAR(1)                         </v>
      </c>
      <c r="O138" s="4" t="str">
        <f t="shared" si="11"/>
        <v xml:space="preserve">        special_fiscal_period_flag      CHAR(1)                         NOT NULL,</v>
      </c>
    </row>
    <row r="139" spans="1:15" hidden="1" x14ac:dyDescent="0.3">
      <c r="A139" s="76" t="s">
        <v>701</v>
      </c>
      <c r="B139" s="76" t="s">
        <v>1268</v>
      </c>
      <c r="C139" s="76">
        <v>3</v>
      </c>
      <c r="D139" s="76" t="s">
        <v>1272</v>
      </c>
      <c r="E139" s="76" t="s">
        <v>19</v>
      </c>
      <c r="F139" s="76">
        <v>0</v>
      </c>
      <c r="G139" s="1">
        <v>0</v>
      </c>
      <c r="H139" s="76">
        <v>0</v>
      </c>
      <c r="I139" s="73">
        <f t="shared" si="9"/>
        <v>3</v>
      </c>
      <c r="J139" s="1" t="str">
        <f>IFERROR(VLOOKUP(TRIM($D139),'Master Field Index'!$A$1:$D$9929,COLUMN('Master Field Index'!$B$1)-COLUMN('Master Field Index'!$A$1)+1,FALSE),VLOOKUP(_xlfn.CONCAT(TRIM($A139),".",TRIM($B139),".",TRIM($D139)),'DataLink Info'!$A$1:$T$9999,COLUMN('DataLink Info'!$K$1)-COLUMN('DataLink Info'!$A$1)+1,FALSE))</f>
        <v>SMALLINT</v>
      </c>
      <c r="K139" s="1">
        <f>IFERROR(VLOOKUP(TRIM($D139),'Master Field Index'!$A$1:$D$9929,COLUMN('Master Field Index'!$C$1)-COLUMN('Master Field Index'!$A$1)+1,FALSE),VLOOKUP(_xlfn.CONCAT(TRIM($A139),".",TRIM($B139),".",TRIM($D139)),'DataLink Info'!$A$1:$T$9999,COLUMN('DataLink Info'!$N$1)-COLUMN('DataLink Info'!$A$1)+1,FALSE))</f>
        <v>2</v>
      </c>
      <c r="L139" s="1">
        <f>IFERROR(VLOOKUP(TRIM($D139),'Master Field Index'!$A$1:$D$9929,COLUMN('Master Field Index'!$D$1)-COLUMN('Master Field Index'!$A$1)+1,FALSE),VLOOKUP(_xlfn.CONCAT(TRIM($A139),".",TRIM($B139),".",TRIM($D139)),'DataLink Info'!$A$1:$T$9999,COLUMN('DataLink Info'!$Q$1)-COLUMN('DataLink Info'!$A$1)+1,FALSE))</f>
        <v>0</v>
      </c>
      <c r="M139" s="1" t="str">
        <f t="shared" si="10"/>
        <v xml:space="preserve">day_of_week                     </v>
      </c>
      <c r="N139" s="1" t="str">
        <f t="shared" si="12"/>
        <v xml:space="preserve">SMALLINT                        </v>
      </c>
      <c r="O139" s="4" t="str">
        <f t="shared" si="11"/>
        <v xml:space="preserve">        day_of_week                     SMALLINT                        NOT NULL,</v>
      </c>
    </row>
    <row r="140" spans="1:15" hidden="1" x14ac:dyDescent="0.3">
      <c r="A140" s="76" t="s">
        <v>701</v>
      </c>
      <c r="B140" s="76" t="s">
        <v>1268</v>
      </c>
      <c r="C140" s="76">
        <v>4</v>
      </c>
      <c r="D140" s="76" t="s">
        <v>1273</v>
      </c>
      <c r="E140" s="76" t="s">
        <v>19</v>
      </c>
      <c r="F140" s="76">
        <v>0</v>
      </c>
      <c r="G140" s="1">
        <v>0</v>
      </c>
      <c r="H140" s="76">
        <v>0</v>
      </c>
      <c r="I140" s="73">
        <f t="shared" si="9"/>
        <v>4</v>
      </c>
      <c r="J140" s="1" t="str">
        <f>IFERROR(VLOOKUP(TRIM($D140),'Master Field Index'!$A$1:$D$9929,COLUMN('Master Field Index'!$B$1)-COLUMN('Master Field Index'!$A$1)+1,FALSE),VLOOKUP(_xlfn.CONCAT(TRIM($A140),".",TRIM($B140),".",TRIM($D140)),'DataLink Info'!$A$1:$T$9999,COLUMN('DataLink Info'!$K$1)-COLUMN('DataLink Info'!$A$1)+1,FALSE))</f>
        <v>INTEGER</v>
      </c>
      <c r="K140" s="1">
        <f>IFERROR(VLOOKUP(TRIM($D140),'Master Field Index'!$A$1:$D$9929,COLUMN('Master Field Index'!$C$1)-COLUMN('Master Field Index'!$A$1)+1,FALSE),VLOOKUP(_xlfn.CONCAT(TRIM($A140),".",TRIM($B140),".",TRIM($D140)),'DataLink Info'!$A$1:$T$9999,COLUMN('DataLink Info'!$N$1)-COLUMN('DataLink Info'!$A$1)+1,FALSE))</f>
        <v>4</v>
      </c>
      <c r="L140" s="1">
        <f>IFERROR(VLOOKUP(TRIM($D140),'Master Field Index'!$A$1:$D$9929,COLUMN('Master Field Index'!$D$1)-COLUMN('Master Field Index'!$A$1)+1,FALSE),VLOOKUP(_xlfn.CONCAT(TRIM($A140),".",TRIM($B140),".",TRIM($D140)),'DataLink Info'!$A$1:$T$9999,COLUMN('DataLink Info'!$Q$1)-COLUMN('DataLink Info'!$A$1)+1,FALSE))</f>
        <v>0</v>
      </c>
      <c r="M140" s="1" t="str">
        <f t="shared" si="10"/>
        <v xml:space="preserve">day_num_in_month                </v>
      </c>
      <c r="N140" s="1" t="str">
        <f t="shared" si="12"/>
        <v xml:space="preserve">INTEGER                         </v>
      </c>
      <c r="O140" s="4" t="str">
        <f t="shared" si="11"/>
        <v xml:space="preserve">        day_num_in_month                INTEGER                         NOT NULL,</v>
      </c>
    </row>
    <row r="141" spans="1:15" hidden="1" x14ac:dyDescent="0.3">
      <c r="A141" s="76" t="s">
        <v>701</v>
      </c>
      <c r="B141" s="76" t="s">
        <v>1268</v>
      </c>
      <c r="C141" s="76">
        <v>5</v>
      </c>
      <c r="D141" s="76" t="s">
        <v>1274</v>
      </c>
      <c r="E141" s="76" t="s">
        <v>19</v>
      </c>
      <c r="F141" s="1">
        <v>0</v>
      </c>
      <c r="G141" s="1">
        <v>0</v>
      </c>
      <c r="H141" s="76">
        <v>0</v>
      </c>
      <c r="I141" s="73">
        <f t="shared" si="9"/>
        <v>5</v>
      </c>
      <c r="J141" s="1" t="str">
        <f>IFERROR(VLOOKUP(TRIM($D141),'Master Field Index'!$A$1:$D$9929,COLUMN('Master Field Index'!$B$1)-COLUMN('Master Field Index'!$A$1)+1,FALSE),VLOOKUP(_xlfn.CONCAT(TRIM($A141),".",TRIM($B141),".",TRIM($D141)),'DataLink Info'!$A$1:$T$9999,COLUMN('DataLink Info'!$K$1)-COLUMN('DataLink Info'!$A$1)+1,FALSE))</f>
        <v>INTEGER</v>
      </c>
      <c r="K141" s="1">
        <f>IFERROR(VLOOKUP(TRIM($D141),'Master Field Index'!$A$1:$D$9929,COLUMN('Master Field Index'!$C$1)-COLUMN('Master Field Index'!$A$1)+1,FALSE),VLOOKUP(_xlfn.CONCAT(TRIM($A141),".",TRIM($B141),".",TRIM($D141)),'DataLink Info'!$A$1:$T$9999,COLUMN('DataLink Info'!$N$1)-COLUMN('DataLink Info'!$A$1)+1,FALSE))</f>
        <v>4</v>
      </c>
      <c r="L141" s="1">
        <f>IFERROR(VLOOKUP(TRIM($D141),'Master Field Index'!$A$1:$D$9929,COLUMN('Master Field Index'!$D$1)-COLUMN('Master Field Index'!$A$1)+1,FALSE),VLOOKUP(_xlfn.CONCAT(TRIM($A141),".",TRIM($B141),".",TRIM($D141)),'DataLink Info'!$A$1:$T$9999,COLUMN('DataLink Info'!$Q$1)-COLUMN('DataLink Info'!$A$1)+1,FALSE))</f>
        <v>0</v>
      </c>
      <c r="M141" s="1" t="str">
        <f t="shared" si="10"/>
        <v xml:space="preserve">day_num_overall                 </v>
      </c>
      <c r="N141" s="1" t="str">
        <f t="shared" si="12"/>
        <v xml:space="preserve">INTEGER                         </v>
      </c>
      <c r="O141" s="4" t="str">
        <f t="shared" si="11"/>
        <v xml:space="preserve">        day_num_overall                 INTEGER                         NOT NULL,</v>
      </c>
    </row>
    <row r="142" spans="1:15" hidden="1" x14ac:dyDescent="0.3">
      <c r="A142" s="76" t="s">
        <v>701</v>
      </c>
      <c r="B142" s="76" t="s">
        <v>1268</v>
      </c>
      <c r="C142" s="76">
        <v>6</v>
      </c>
      <c r="D142" s="76" t="s">
        <v>1275</v>
      </c>
      <c r="E142" s="76" t="s">
        <v>19</v>
      </c>
      <c r="F142" s="76">
        <v>0</v>
      </c>
      <c r="G142" s="1">
        <v>0</v>
      </c>
      <c r="H142" s="76">
        <v>0</v>
      </c>
      <c r="I142" s="73">
        <f t="shared" si="9"/>
        <v>6</v>
      </c>
      <c r="J142" s="1" t="str">
        <f>IFERROR(VLOOKUP(TRIM($D142),'Master Field Index'!$A$1:$D$9929,COLUMN('Master Field Index'!$B$1)-COLUMN('Master Field Index'!$A$1)+1,FALSE),VLOOKUP(_xlfn.CONCAT(TRIM($A142),".",TRIM($B142),".",TRIM($D142)),'DataLink Info'!$A$1:$T$9999,COLUMN('DataLink Info'!$K$1)-COLUMN('DataLink Info'!$A$1)+1,FALSE))</f>
        <v>CHARACTER</v>
      </c>
      <c r="K142" s="1">
        <f>IFERROR(VLOOKUP(TRIM($D142),'Master Field Index'!$A$1:$D$9929,COLUMN('Master Field Index'!$C$1)-COLUMN('Master Field Index'!$A$1)+1,FALSE),VLOOKUP(_xlfn.CONCAT(TRIM($A142),".",TRIM($B142),".",TRIM($D142)),'DataLink Info'!$A$1:$T$9999,COLUMN('DataLink Info'!$N$1)-COLUMN('DataLink Info'!$A$1)+1,FALSE))</f>
        <v>10</v>
      </c>
      <c r="L142" s="1">
        <f>IFERROR(VLOOKUP(TRIM($D142),'Master Field Index'!$A$1:$D$9929,COLUMN('Master Field Index'!$D$1)-COLUMN('Master Field Index'!$A$1)+1,FALSE),VLOOKUP(_xlfn.CONCAT(TRIM($A142),".",TRIM($B142),".",TRIM($D142)),'DataLink Info'!$A$1:$T$9999,COLUMN('DataLink Info'!$Q$1)-COLUMN('DataLink Info'!$A$1)+1,FALSE))</f>
        <v>0</v>
      </c>
      <c r="M142" s="1" t="str">
        <f t="shared" si="10"/>
        <v xml:space="preserve">day_name                        </v>
      </c>
      <c r="N142" s="1" t="str">
        <f t="shared" si="12"/>
        <v xml:space="preserve">CHAR(10)                        </v>
      </c>
      <c r="O142" s="4" t="str">
        <f t="shared" si="11"/>
        <v xml:space="preserve">        day_name                        CHAR(10)                        NOT NULL,</v>
      </c>
    </row>
    <row r="143" spans="1:15" hidden="1" x14ac:dyDescent="0.3">
      <c r="A143" s="76" t="s">
        <v>701</v>
      </c>
      <c r="B143" s="76" t="s">
        <v>1268</v>
      </c>
      <c r="C143" s="76">
        <v>7</v>
      </c>
      <c r="D143" s="76" t="s">
        <v>1276</v>
      </c>
      <c r="E143" s="76" t="s">
        <v>19</v>
      </c>
      <c r="F143" s="1">
        <v>0</v>
      </c>
      <c r="G143" s="1">
        <v>0</v>
      </c>
      <c r="H143" s="76">
        <v>0</v>
      </c>
      <c r="I143" s="73">
        <f t="shared" si="9"/>
        <v>7</v>
      </c>
      <c r="J143" s="1" t="str">
        <f>IFERROR(VLOOKUP(TRIM($D143),'Master Field Index'!$A$1:$D$9929,COLUMN('Master Field Index'!$B$1)-COLUMN('Master Field Index'!$A$1)+1,FALSE),VLOOKUP(_xlfn.CONCAT(TRIM($A143),".",TRIM($B143),".",TRIM($D143)),'DataLink Info'!$A$1:$T$9999,COLUMN('DataLink Info'!$K$1)-COLUMN('DataLink Info'!$A$1)+1,FALSE))</f>
        <v>CHARACTER</v>
      </c>
      <c r="K143" s="1">
        <f>IFERROR(VLOOKUP(TRIM($D143),'Master Field Index'!$A$1:$D$9929,COLUMN('Master Field Index'!$C$1)-COLUMN('Master Field Index'!$A$1)+1,FALSE),VLOOKUP(_xlfn.CONCAT(TRIM($A143),".",TRIM($B143),".",TRIM($D143)),'DataLink Info'!$A$1:$T$9999,COLUMN('DataLink Info'!$N$1)-COLUMN('DataLink Info'!$A$1)+1,FALSE))</f>
        <v>3</v>
      </c>
      <c r="L143" s="1">
        <f>IFERROR(VLOOKUP(TRIM($D143),'Master Field Index'!$A$1:$D$9929,COLUMN('Master Field Index'!$D$1)-COLUMN('Master Field Index'!$A$1)+1,FALSE),VLOOKUP(_xlfn.CONCAT(TRIM($A143),".",TRIM($B143),".",TRIM($D143)),'DataLink Info'!$A$1:$T$9999,COLUMN('DataLink Info'!$Q$1)-COLUMN('DataLink Info'!$A$1)+1,FALSE))</f>
        <v>0</v>
      </c>
      <c r="M143" s="1" t="str">
        <f t="shared" si="10"/>
        <v xml:space="preserve">day_abbrev                      </v>
      </c>
      <c r="N143" s="1" t="str">
        <f t="shared" si="12"/>
        <v xml:space="preserve">CHAR(3)                         </v>
      </c>
      <c r="O143" s="4" t="str">
        <f t="shared" si="11"/>
        <v xml:space="preserve">        day_abbrev                      CHAR(3)                         NOT NULL,</v>
      </c>
    </row>
    <row r="144" spans="1:15" hidden="1" x14ac:dyDescent="0.3">
      <c r="A144" s="76" t="s">
        <v>701</v>
      </c>
      <c r="B144" s="76" t="s">
        <v>1268</v>
      </c>
      <c r="C144" s="76">
        <v>8</v>
      </c>
      <c r="D144" s="76" t="s">
        <v>1277</v>
      </c>
      <c r="E144" s="76" t="s">
        <v>19</v>
      </c>
      <c r="F144" s="1">
        <v>0</v>
      </c>
      <c r="G144" s="1">
        <v>0</v>
      </c>
      <c r="H144" s="76">
        <v>0</v>
      </c>
      <c r="I144" s="73">
        <f t="shared" si="9"/>
        <v>8</v>
      </c>
      <c r="J144" s="1" t="str">
        <f>IFERROR(VLOOKUP(TRIM($D144),'Master Field Index'!$A$1:$D$9929,COLUMN('Master Field Index'!$B$1)-COLUMN('Master Field Index'!$A$1)+1,FALSE),VLOOKUP(_xlfn.CONCAT(TRIM($A144),".",TRIM($B144),".",TRIM($D144)),'DataLink Info'!$A$1:$T$9999,COLUMN('DataLink Info'!$K$1)-COLUMN('DataLink Info'!$A$1)+1,FALSE))</f>
        <v>CHARACTER</v>
      </c>
      <c r="K144" s="1">
        <f>IFERROR(VLOOKUP(TRIM($D144),'Master Field Index'!$A$1:$D$9929,COLUMN('Master Field Index'!$C$1)-COLUMN('Master Field Index'!$A$1)+1,FALSE),VLOOKUP(_xlfn.CONCAT(TRIM($A144),".",TRIM($B144),".",TRIM($D144)),'DataLink Info'!$A$1:$T$9999,COLUMN('DataLink Info'!$N$1)-COLUMN('DataLink Info'!$A$1)+1,FALSE))</f>
        <v>1</v>
      </c>
      <c r="L144" s="1">
        <f>IFERROR(VLOOKUP(TRIM($D144),'Master Field Index'!$A$1:$D$9929,COLUMN('Master Field Index'!$D$1)-COLUMN('Master Field Index'!$A$1)+1,FALSE),VLOOKUP(_xlfn.CONCAT(TRIM($A144),".",TRIM($B144),".",TRIM($D144)),'DataLink Info'!$A$1:$T$9999,COLUMN('DataLink Info'!$Q$1)-COLUMN('DataLink Info'!$A$1)+1,FALSE))</f>
        <v>0</v>
      </c>
      <c r="M144" s="1" t="str">
        <f t="shared" si="10"/>
        <v xml:space="preserve">weekday_flag                    </v>
      </c>
      <c r="N144" s="1" t="str">
        <f t="shared" si="12"/>
        <v xml:space="preserve">CHAR(1)                         </v>
      </c>
      <c r="O144" s="4" t="str">
        <f t="shared" si="11"/>
        <v xml:space="preserve">        weekday_flag                    CHAR(1)                         NOT NULL,</v>
      </c>
    </row>
    <row r="145" spans="1:15" hidden="1" x14ac:dyDescent="0.3">
      <c r="A145" s="76" t="s">
        <v>701</v>
      </c>
      <c r="B145" s="76" t="s">
        <v>1268</v>
      </c>
      <c r="C145" s="76">
        <v>9</v>
      </c>
      <c r="D145" s="76" t="s">
        <v>1278</v>
      </c>
      <c r="E145" s="76" t="s">
        <v>19</v>
      </c>
      <c r="F145" s="76">
        <v>0</v>
      </c>
      <c r="G145" s="1">
        <v>0</v>
      </c>
      <c r="H145" s="76">
        <v>0</v>
      </c>
      <c r="I145" s="73">
        <f t="shared" si="9"/>
        <v>9</v>
      </c>
      <c r="J145" s="1" t="str">
        <f>IFERROR(VLOOKUP(TRIM($D145),'Master Field Index'!$A$1:$D$9929,COLUMN('Master Field Index'!$B$1)-COLUMN('Master Field Index'!$A$1)+1,FALSE),VLOOKUP(_xlfn.CONCAT(TRIM($A145),".",TRIM($B145),".",TRIM($D145)),'DataLink Info'!$A$1:$T$9999,COLUMN('DataLink Info'!$K$1)-COLUMN('DataLink Info'!$A$1)+1,FALSE))</f>
        <v>SMALLINT</v>
      </c>
      <c r="K145" s="1">
        <f>IFERROR(VLOOKUP(TRIM($D145),'Master Field Index'!$A$1:$D$9929,COLUMN('Master Field Index'!$C$1)-COLUMN('Master Field Index'!$A$1)+1,FALSE),VLOOKUP(_xlfn.CONCAT(TRIM($A145),".",TRIM($B145),".",TRIM($D145)),'DataLink Info'!$A$1:$T$9999,COLUMN('DataLink Info'!$N$1)-COLUMN('DataLink Info'!$A$1)+1,FALSE))</f>
        <v>2</v>
      </c>
      <c r="L145" s="1">
        <f>IFERROR(VLOOKUP(TRIM($D145),'Master Field Index'!$A$1:$D$9929,COLUMN('Master Field Index'!$D$1)-COLUMN('Master Field Index'!$A$1)+1,FALSE),VLOOKUP(_xlfn.CONCAT(TRIM($A145),".",TRIM($B145),".",TRIM($D145)),'DataLink Info'!$A$1:$T$9999,COLUMN('DataLink Info'!$Q$1)-COLUMN('DataLink Info'!$A$1)+1,FALSE))</f>
        <v>0</v>
      </c>
      <c r="M145" s="1" t="str">
        <f t="shared" si="10"/>
        <v xml:space="preserve">week_num_in_year                </v>
      </c>
      <c r="N145" s="1" t="str">
        <f t="shared" si="12"/>
        <v xml:space="preserve">SMALLINT                        </v>
      </c>
      <c r="O145" s="4" t="str">
        <f t="shared" si="11"/>
        <v xml:space="preserve">        week_num_in_year                SMALLINT                        NOT NULL,</v>
      </c>
    </row>
    <row r="146" spans="1:15" hidden="1" x14ac:dyDescent="0.3">
      <c r="A146" s="76" t="s">
        <v>701</v>
      </c>
      <c r="B146" s="76" t="s">
        <v>1268</v>
      </c>
      <c r="C146" s="76">
        <v>10</v>
      </c>
      <c r="D146" s="76" t="s">
        <v>1279</v>
      </c>
      <c r="E146" s="76" t="s">
        <v>19</v>
      </c>
      <c r="F146" s="76">
        <v>0</v>
      </c>
      <c r="G146" s="1">
        <v>0</v>
      </c>
      <c r="H146" s="76">
        <v>0</v>
      </c>
      <c r="I146" s="73">
        <f t="shared" si="9"/>
        <v>10</v>
      </c>
      <c r="J146" s="1" t="str">
        <f>IFERROR(VLOOKUP(TRIM($D146),'Master Field Index'!$A$1:$D$9929,COLUMN('Master Field Index'!$B$1)-COLUMN('Master Field Index'!$A$1)+1,FALSE),VLOOKUP(_xlfn.CONCAT(TRIM($A146),".",TRIM($B146),".",TRIM($D146)),'DataLink Info'!$A$1:$T$9999,COLUMN('DataLink Info'!$K$1)-COLUMN('DataLink Info'!$A$1)+1,FALSE))</f>
        <v>INTEGER</v>
      </c>
      <c r="K146" s="1">
        <f>IFERROR(VLOOKUP(TRIM($D146),'Master Field Index'!$A$1:$D$9929,COLUMN('Master Field Index'!$C$1)-COLUMN('Master Field Index'!$A$1)+1,FALSE),VLOOKUP(_xlfn.CONCAT(TRIM($A146),".",TRIM($B146),".",TRIM($D146)),'DataLink Info'!$A$1:$T$9999,COLUMN('DataLink Info'!$N$1)-COLUMN('DataLink Info'!$A$1)+1,FALSE))</f>
        <v>4</v>
      </c>
      <c r="L146" s="1">
        <f>IFERROR(VLOOKUP(TRIM($D146),'Master Field Index'!$A$1:$D$9929,COLUMN('Master Field Index'!$D$1)-COLUMN('Master Field Index'!$A$1)+1,FALSE),VLOOKUP(_xlfn.CONCAT(TRIM($A146),".",TRIM($B146),".",TRIM($D146)),'DataLink Info'!$A$1:$T$9999,COLUMN('DataLink Info'!$Q$1)-COLUMN('DataLink Info'!$A$1)+1,FALSE))</f>
        <v>0</v>
      </c>
      <c r="M146" s="1" t="str">
        <f t="shared" si="10"/>
        <v xml:space="preserve">week_num_overall                </v>
      </c>
      <c r="N146" s="1" t="str">
        <f t="shared" si="12"/>
        <v xml:space="preserve">INTEGER                         </v>
      </c>
      <c r="O146" s="4" t="str">
        <f t="shared" si="11"/>
        <v xml:space="preserve">        week_num_overall                INTEGER                         NOT NULL,</v>
      </c>
    </row>
    <row r="147" spans="1:15" hidden="1" x14ac:dyDescent="0.3">
      <c r="A147" s="76" t="s">
        <v>701</v>
      </c>
      <c r="B147" s="76" t="s">
        <v>1268</v>
      </c>
      <c r="C147" s="76">
        <v>11</v>
      </c>
      <c r="D147" s="76" t="s">
        <v>1280</v>
      </c>
      <c r="E147" s="76" t="s">
        <v>19</v>
      </c>
      <c r="F147" s="76">
        <v>0</v>
      </c>
      <c r="G147" s="1">
        <v>0</v>
      </c>
      <c r="H147" s="76">
        <v>0</v>
      </c>
      <c r="I147" s="73">
        <f t="shared" si="9"/>
        <v>11</v>
      </c>
      <c r="J147" s="1" t="str">
        <f>IFERROR(VLOOKUP(TRIM($D147),'Master Field Index'!$A$1:$D$9929,COLUMN('Master Field Index'!$B$1)-COLUMN('Master Field Index'!$A$1)+1,FALSE),VLOOKUP(_xlfn.CONCAT(TRIM($A147),".",TRIM($B147),".",TRIM($D147)),'DataLink Info'!$A$1:$T$9999,COLUMN('DataLink Info'!$K$1)-COLUMN('DataLink Info'!$A$1)+1,FALSE))</f>
        <v>DATE</v>
      </c>
      <c r="K147" s="1">
        <f>IFERROR(VLOOKUP(TRIM($D147),'Master Field Index'!$A$1:$D$9929,COLUMN('Master Field Index'!$C$1)-COLUMN('Master Field Index'!$A$1)+1,FALSE),VLOOKUP(_xlfn.CONCAT(TRIM($A147),".",TRIM($B147),".",TRIM($D147)),'DataLink Info'!$A$1:$T$9999,COLUMN('DataLink Info'!$N$1)-COLUMN('DataLink Info'!$A$1)+1,FALSE))</f>
        <v>4</v>
      </c>
      <c r="L147" s="1">
        <f>IFERROR(VLOOKUP(TRIM($D147),'Master Field Index'!$A$1:$D$9929,COLUMN('Master Field Index'!$D$1)-COLUMN('Master Field Index'!$A$1)+1,FALSE),VLOOKUP(_xlfn.CONCAT(TRIM($A147),".",TRIM($B147),".",TRIM($D147)),'DataLink Info'!$A$1:$T$9999,COLUMN('DataLink Info'!$Q$1)-COLUMN('DataLink Info'!$A$1)+1,FALSE))</f>
        <v>0</v>
      </c>
      <c r="M147" s="1" t="str">
        <f t="shared" si="10"/>
        <v xml:space="preserve">week_begin_date                 </v>
      </c>
      <c r="N147" s="1" t="str">
        <f t="shared" si="12"/>
        <v xml:space="preserve">DATE                            </v>
      </c>
      <c r="O147" s="4" t="str">
        <f t="shared" si="11"/>
        <v xml:space="preserve">        week_begin_date                 DATE                            NOT NULL,</v>
      </c>
    </row>
    <row r="148" spans="1:15" hidden="1" x14ac:dyDescent="0.3">
      <c r="A148" s="76" t="s">
        <v>701</v>
      </c>
      <c r="B148" s="76" t="s">
        <v>1268</v>
      </c>
      <c r="C148" s="76">
        <v>12</v>
      </c>
      <c r="D148" s="76" t="s">
        <v>1281</v>
      </c>
      <c r="E148" s="76" t="s">
        <v>19</v>
      </c>
      <c r="F148" s="76">
        <v>0</v>
      </c>
      <c r="G148" s="1">
        <v>0</v>
      </c>
      <c r="H148" s="76">
        <v>0</v>
      </c>
      <c r="I148" s="73">
        <f t="shared" si="9"/>
        <v>12</v>
      </c>
      <c r="J148" s="1" t="str">
        <f>IFERROR(VLOOKUP(TRIM($D148),'Master Field Index'!$A$1:$D$9929,COLUMN('Master Field Index'!$B$1)-COLUMN('Master Field Index'!$A$1)+1,FALSE),VLOOKUP(_xlfn.CONCAT(TRIM($A148),".",TRIM($B148),".",TRIM($D148)),'DataLink Info'!$A$1:$T$9999,COLUMN('DataLink Info'!$K$1)-COLUMN('DataLink Info'!$A$1)+1,FALSE))</f>
        <v>INTEGER</v>
      </c>
      <c r="K148" s="1">
        <f>IFERROR(VLOOKUP(TRIM($D148),'Master Field Index'!$A$1:$D$9929,COLUMN('Master Field Index'!$C$1)-COLUMN('Master Field Index'!$A$1)+1,FALSE),VLOOKUP(_xlfn.CONCAT(TRIM($A148),".",TRIM($B148),".",TRIM($D148)),'DataLink Info'!$A$1:$T$9999,COLUMN('DataLink Info'!$N$1)-COLUMN('DataLink Info'!$A$1)+1,FALSE))</f>
        <v>4</v>
      </c>
      <c r="L148" s="1">
        <f>IFERROR(VLOOKUP(TRIM($D148),'Master Field Index'!$A$1:$D$9929,COLUMN('Master Field Index'!$D$1)-COLUMN('Master Field Index'!$A$1)+1,FALSE),VLOOKUP(_xlfn.CONCAT(TRIM($A148),".",TRIM($B148),".",TRIM($D148)),'DataLink Info'!$A$1:$T$9999,COLUMN('DataLink Info'!$Q$1)-COLUMN('DataLink Info'!$A$1)+1,FALSE))</f>
        <v>0</v>
      </c>
      <c r="M148" s="1" t="str">
        <f t="shared" si="10"/>
        <v xml:space="preserve">week_begin_date_key             </v>
      </c>
      <c r="N148" s="1" t="str">
        <f t="shared" si="12"/>
        <v xml:space="preserve">INTEGER                         </v>
      </c>
      <c r="O148" s="4" t="str">
        <f t="shared" si="11"/>
        <v xml:space="preserve">        week_begin_date_key             INTEGER                         NOT NULL,</v>
      </c>
    </row>
    <row r="149" spans="1:15" hidden="1" x14ac:dyDescent="0.3">
      <c r="A149" s="76" t="s">
        <v>701</v>
      </c>
      <c r="B149" s="76" t="s">
        <v>1268</v>
      </c>
      <c r="C149" s="76">
        <v>13</v>
      </c>
      <c r="D149" s="76" t="s">
        <v>1282</v>
      </c>
      <c r="E149" s="76" t="s">
        <v>19</v>
      </c>
      <c r="F149" s="1">
        <v>0</v>
      </c>
      <c r="G149" s="76">
        <v>0</v>
      </c>
      <c r="H149" s="76">
        <v>0</v>
      </c>
      <c r="I149" s="73">
        <f t="shared" si="9"/>
        <v>13</v>
      </c>
      <c r="J149" s="1" t="str">
        <f>IFERROR(VLOOKUP(TRIM($D149),'Master Field Index'!$A$1:$D$9929,COLUMN('Master Field Index'!$B$1)-COLUMN('Master Field Index'!$A$1)+1,FALSE),VLOOKUP(_xlfn.CONCAT(TRIM($A149),".",TRIM($B149),".",TRIM($D149)),'DataLink Info'!$A$1:$T$9999,COLUMN('DataLink Info'!$K$1)-COLUMN('DataLink Info'!$A$1)+1,FALSE))</f>
        <v>SMALLINT</v>
      </c>
      <c r="K149" s="1">
        <f>IFERROR(VLOOKUP(TRIM($D149),'Master Field Index'!$A$1:$D$9929,COLUMN('Master Field Index'!$C$1)-COLUMN('Master Field Index'!$A$1)+1,FALSE),VLOOKUP(_xlfn.CONCAT(TRIM($A149),".",TRIM($B149),".",TRIM($D149)),'DataLink Info'!$A$1:$T$9999,COLUMN('DataLink Info'!$N$1)-COLUMN('DataLink Info'!$A$1)+1,FALSE))</f>
        <v>2</v>
      </c>
      <c r="L149" s="1">
        <f>IFERROR(VLOOKUP(TRIM($D149),'Master Field Index'!$A$1:$D$9929,COLUMN('Master Field Index'!$D$1)-COLUMN('Master Field Index'!$A$1)+1,FALSE),VLOOKUP(_xlfn.CONCAT(TRIM($A149),".",TRIM($B149),".",TRIM($D149)),'DataLink Info'!$A$1:$T$9999,COLUMN('DataLink Info'!$Q$1)-COLUMN('DataLink Info'!$A$1)+1,FALSE))</f>
        <v>0</v>
      </c>
      <c r="M149" s="1" t="str">
        <f t="shared" si="10"/>
        <v xml:space="preserve">month_num                       </v>
      </c>
      <c r="N149" s="1" t="str">
        <f t="shared" si="12"/>
        <v xml:space="preserve">SMALLINT                        </v>
      </c>
      <c r="O149" s="4" t="str">
        <f t="shared" si="11"/>
        <v xml:space="preserve">        month_num                       SMALLINT                        NOT NULL,</v>
      </c>
    </row>
    <row r="150" spans="1:15" hidden="1" x14ac:dyDescent="0.3">
      <c r="A150" s="76" t="s">
        <v>701</v>
      </c>
      <c r="B150" s="76" t="s">
        <v>1268</v>
      </c>
      <c r="C150" s="76">
        <v>14</v>
      </c>
      <c r="D150" s="76" t="s">
        <v>1283</v>
      </c>
      <c r="E150" s="76" t="s">
        <v>19</v>
      </c>
      <c r="F150" s="76">
        <v>0</v>
      </c>
      <c r="G150" s="76">
        <v>0</v>
      </c>
      <c r="H150" s="76">
        <v>0</v>
      </c>
      <c r="I150" s="73">
        <f t="shared" si="9"/>
        <v>14</v>
      </c>
      <c r="J150" s="1" t="str">
        <f>IFERROR(VLOOKUP(TRIM($D150),'Master Field Index'!$A$1:$D$9929,COLUMN('Master Field Index'!$B$1)-COLUMN('Master Field Index'!$A$1)+1,FALSE),VLOOKUP(_xlfn.CONCAT(TRIM($A150),".",TRIM($B150),".",TRIM($D150)),'DataLink Info'!$A$1:$T$9999,COLUMN('DataLink Info'!$K$1)-COLUMN('DataLink Info'!$A$1)+1,FALSE))</f>
        <v>INTEGER</v>
      </c>
      <c r="K150" s="1">
        <f>IFERROR(VLOOKUP(TRIM($D150),'Master Field Index'!$A$1:$D$9929,COLUMN('Master Field Index'!$C$1)-COLUMN('Master Field Index'!$A$1)+1,FALSE),VLOOKUP(_xlfn.CONCAT(TRIM($A150),".",TRIM($B150),".",TRIM($D150)),'DataLink Info'!$A$1:$T$9999,COLUMN('DataLink Info'!$N$1)-COLUMN('DataLink Info'!$A$1)+1,FALSE))</f>
        <v>4</v>
      </c>
      <c r="L150" s="1">
        <f>IFERROR(VLOOKUP(TRIM($D150),'Master Field Index'!$A$1:$D$9929,COLUMN('Master Field Index'!$D$1)-COLUMN('Master Field Index'!$A$1)+1,FALSE),VLOOKUP(_xlfn.CONCAT(TRIM($A150),".",TRIM($B150),".",TRIM($D150)),'DataLink Info'!$A$1:$T$9999,COLUMN('DataLink Info'!$Q$1)-COLUMN('DataLink Info'!$A$1)+1,FALSE))</f>
        <v>0</v>
      </c>
      <c r="M150" s="1" t="str">
        <f t="shared" si="10"/>
        <v xml:space="preserve">month_num_overall               </v>
      </c>
      <c r="N150" s="1" t="str">
        <f t="shared" si="12"/>
        <v xml:space="preserve">INTEGER                         </v>
      </c>
      <c r="O150" s="4" t="str">
        <f t="shared" si="11"/>
        <v xml:space="preserve">        month_num_overall               INTEGER                         NOT NULL,</v>
      </c>
    </row>
    <row r="151" spans="1:15" hidden="1" x14ac:dyDescent="0.3">
      <c r="A151" s="76" t="s">
        <v>701</v>
      </c>
      <c r="B151" s="76" t="s">
        <v>1268</v>
      </c>
      <c r="C151" s="76">
        <v>15</v>
      </c>
      <c r="D151" s="76" t="s">
        <v>1284</v>
      </c>
      <c r="E151" s="76" t="s">
        <v>19</v>
      </c>
      <c r="F151" s="76">
        <v>0</v>
      </c>
      <c r="G151" s="76">
        <v>0</v>
      </c>
      <c r="H151" s="76">
        <v>0</v>
      </c>
      <c r="I151" s="73">
        <f t="shared" si="9"/>
        <v>15</v>
      </c>
      <c r="J151" s="1" t="str">
        <f>IFERROR(VLOOKUP(TRIM($D151),'Master Field Index'!$A$1:$D$9929,COLUMN('Master Field Index'!$B$1)-COLUMN('Master Field Index'!$A$1)+1,FALSE),VLOOKUP(_xlfn.CONCAT(TRIM($A151),".",TRIM($B151),".",TRIM($D151)),'DataLink Info'!$A$1:$T$9999,COLUMN('DataLink Info'!$K$1)-COLUMN('DataLink Info'!$A$1)+1,FALSE))</f>
        <v>CHARACTER</v>
      </c>
      <c r="K151" s="1">
        <f>IFERROR(VLOOKUP(TRIM($D151),'Master Field Index'!$A$1:$D$9929,COLUMN('Master Field Index'!$C$1)-COLUMN('Master Field Index'!$A$1)+1,FALSE),VLOOKUP(_xlfn.CONCAT(TRIM($A151),".",TRIM($B151),".",TRIM($D151)),'DataLink Info'!$A$1:$T$9999,COLUMN('DataLink Info'!$N$1)-COLUMN('DataLink Info'!$A$1)+1,FALSE))</f>
        <v>10</v>
      </c>
      <c r="L151" s="1">
        <f>IFERROR(VLOOKUP(TRIM($D151),'Master Field Index'!$A$1:$D$9929,COLUMN('Master Field Index'!$D$1)-COLUMN('Master Field Index'!$A$1)+1,FALSE),VLOOKUP(_xlfn.CONCAT(TRIM($A151),".",TRIM($B151),".",TRIM($D151)),'DataLink Info'!$A$1:$T$9999,COLUMN('DataLink Info'!$Q$1)-COLUMN('DataLink Info'!$A$1)+1,FALSE))</f>
        <v>0</v>
      </c>
      <c r="M151" s="1" t="str">
        <f t="shared" si="10"/>
        <v xml:space="preserve">month_name                      </v>
      </c>
      <c r="N151" s="1" t="str">
        <f t="shared" si="12"/>
        <v xml:space="preserve">CHAR(10)                        </v>
      </c>
      <c r="O151" s="4" t="str">
        <f t="shared" si="11"/>
        <v xml:space="preserve">        month_name                      CHAR(10)                        NOT NULL,</v>
      </c>
    </row>
    <row r="152" spans="1:15" hidden="1" x14ac:dyDescent="0.3">
      <c r="A152" s="76" t="s">
        <v>701</v>
      </c>
      <c r="B152" s="76" t="s">
        <v>1268</v>
      </c>
      <c r="C152" s="76">
        <v>16</v>
      </c>
      <c r="D152" s="76" t="s">
        <v>1285</v>
      </c>
      <c r="E152" s="76" t="s">
        <v>19</v>
      </c>
      <c r="F152" s="76">
        <v>0</v>
      </c>
      <c r="G152" s="1">
        <v>0</v>
      </c>
      <c r="H152" s="76">
        <v>0</v>
      </c>
      <c r="I152" s="73">
        <f t="shared" si="9"/>
        <v>16</v>
      </c>
      <c r="J152" s="1" t="str">
        <f>IFERROR(VLOOKUP(TRIM($D152),'Master Field Index'!$A$1:$D$9929,COLUMN('Master Field Index'!$B$1)-COLUMN('Master Field Index'!$A$1)+1,FALSE),VLOOKUP(_xlfn.CONCAT(TRIM($A152),".",TRIM($B152),".",TRIM($D152)),'DataLink Info'!$A$1:$T$9999,COLUMN('DataLink Info'!$K$1)-COLUMN('DataLink Info'!$A$1)+1,FALSE))</f>
        <v>CHARACTER</v>
      </c>
      <c r="K152" s="1">
        <f>IFERROR(VLOOKUP(TRIM($D152),'Master Field Index'!$A$1:$D$9929,COLUMN('Master Field Index'!$C$1)-COLUMN('Master Field Index'!$A$1)+1,FALSE),VLOOKUP(_xlfn.CONCAT(TRIM($A152),".",TRIM($B152),".",TRIM($D152)),'DataLink Info'!$A$1:$T$9999,COLUMN('DataLink Info'!$N$1)-COLUMN('DataLink Info'!$A$1)+1,FALSE))</f>
        <v>3</v>
      </c>
      <c r="L152" s="1">
        <f>IFERROR(VLOOKUP(TRIM($D152),'Master Field Index'!$A$1:$D$9929,COLUMN('Master Field Index'!$D$1)-COLUMN('Master Field Index'!$A$1)+1,FALSE),VLOOKUP(_xlfn.CONCAT(TRIM($A152),".",TRIM($B152),".",TRIM($D152)),'DataLink Info'!$A$1:$T$9999,COLUMN('DataLink Info'!$Q$1)-COLUMN('DataLink Info'!$A$1)+1,FALSE))</f>
        <v>0</v>
      </c>
      <c r="M152" s="1" t="str">
        <f t="shared" si="10"/>
        <v xml:space="preserve">month_abbrev                    </v>
      </c>
      <c r="N152" s="1" t="str">
        <f t="shared" si="12"/>
        <v xml:space="preserve">CHAR(3)                         </v>
      </c>
      <c r="O152" s="4" t="str">
        <f t="shared" si="11"/>
        <v xml:space="preserve">        month_abbrev                    CHAR(3)                         NOT NULL,</v>
      </c>
    </row>
    <row r="153" spans="1:15" hidden="1" x14ac:dyDescent="0.3">
      <c r="A153" s="76" t="s">
        <v>701</v>
      </c>
      <c r="B153" s="76" t="s">
        <v>1268</v>
      </c>
      <c r="C153" s="76">
        <v>17</v>
      </c>
      <c r="D153" s="76" t="s">
        <v>1286</v>
      </c>
      <c r="E153" s="76" t="s">
        <v>19</v>
      </c>
      <c r="F153" s="76">
        <v>0</v>
      </c>
      <c r="G153" s="1">
        <v>0</v>
      </c>
      <c r="H153" s="76">
        <v>0</v>
      </c>
      <c r="I153" s="73">
        <f t="shared" si="9"/>
        <v>17</v>
      </c>
      <c r="J153" s="1" t="str">
        <f>IFERROR(VLOOKUP(TRIM($D153),'Master Field Index'!$A$1:$D$9929,COLUMN('Master Field Index'!$B$1)-COLUMN('Master Field Index'!$A$1)+1,FALSE),VLOOKUP(_xlfn.CONCAT(TRIM($A153),".",TRIM($B153),".",TRIM($D153)),'DataLink Info'!$A$1:$T$9999,COLUMN('DataLink Info'!$K$1)-COLUMN('DataLink Info'!$A$1)+1,FALSE))</f>
        <v>SMALLINT</v>
      </c>
      <c r="K153" s="1">
        <f>IFERROR(VLOOKUP(TRIM($D153),'Master Field Index'!$A$1:$D$9929,COLUMN('Master Field Index'!$C$1)-COLUMN('Master Field Index'!$A$1)+1,FALSE),VLOOKUP(_xlfn.CONCAT(TRIM($A153),".",TRIM($B153),".",TRIM($D153)),'DataLink Info'!$A$1:$T$9999,COLUMN('DataLink Info'!$N$1)-COLUMN('DataLink Info'!$A$1)+1,FALSE))</f>
        <v>2</v>
      </c>
      <c r="L153" s="1">
        <f>IFERROR(VLOOKUP(TRIM($D153),'Master Field Index'!$A$1:$D$9929,COLUMN('Master Field Index'!$D$1)-COLUMN('Master Field Index'!$A$1)+1,FALSE),VLOOKUP(_xlfn.CONCAT(TRIM($A153),".",TRIM($B153),".",TRIM($D153)),'DataLink Info'!$A$1:$T$9999,COLUMN('DataLink Info'!$Q$1)-COLUMN('DataLink Info'!$A$1)+1,FALSE))</f>
        <v>0</v>
      </c>
      <c r="M153" s="1" t="str">
        <f t="shared" si="10"/>
        <v xml:space="preserve">cal_quarter                     </v>
      </c>
      <c r="N153" s="1" t="str">
        <f t="shared" si="12"/>
        <v xml:space="preserve">SMALLINT                        </v>
      </c>
      <c r="O153" s="4" t="str">
        <f t="shared" si="11"/>
        <v xml:space="preserve">        cal_quarter                     SMALLINT                        NOT NULL,</v>
      </c>
    </row>
    <row r="154" spans="1:15" hidden="1" x14ac:dyDescent="0.3">
      <c r="A154" s="76" t="s">
        <v>701</v>
      </c>
      <c r="B154" s="76" t="s">
        <v>1268</v>
      </c>
      <c r="C154" s="76">
        <v>18</v>
      </c>
      <c r="D154" s="76" t="s">
        <v>1287</v>
      </c>
      <c r="E154" s="76" t="s">
        <v>19</v>
      </c>
      <c r="F154" s="76">
        <v>0</v>
      </c>
      <c r="G154" s="1">
        <v>0</v>
      </c>
      <c r="H154" s="76">
        <v>0</v>
      </c>
      <c r="I154" s="73">
        <f t="shared" si="9"/>
        <v>18</v>
      </c>
      <c r="J154" s="1" t="str">
        <f>IFERROR(VLOOKUP(TRIM($D154),'Master Field Index'!$A$1:$D$9929,COLUMN('Master Field Index'!$B$1)-COLUMN('Master Field Index'!$A$1)+1,FALSE),VLOOKUP(_xlfn.CONCAT(TRIM($A154),".",TRIM($B154),".",TRIM($D154)),'DataLink Info'!$A$1:$T$9999,COLUMN('DataLink Info'!$K$1)-COLUMN('DataLink Info'!$A$1)+1,FALSE))</f>
        <v>INTEGER</v>
      </c>
      <c r="K154" s="1">
        <f>IFERROR(VLOOKUP(TRIM($D154),'Master Field Index'!$A$1:$D$9929,COLUMN('Master Field Index'!$C$1)-COLUMN('Master Field Index'!$A$1)+1,FALSE),VLOOKUP(_xlfn.CONCAT(TRIM($A154),".",TRIM($B154),".",TRIM($D154)),'DataLink Info'!$A$1:$T$9999,COLUMN('DataLink Info'!$N$1)-COLUMN('DataLink Info'!$A$1)+1,FALSE))</f>
        <v>4</v>
      </c>
      <c r="L154" s="1">
        <f>IFERROR(VLOOKUP(TRIM($D154),'Master Field Index'!$A$1:$D$9929,COLUMN('Master Field Index'!$D$1)-COLUMN('Master Field Index'!$A$1)+1,FALSE),VLOOKUP(_xlfn.CONCAT(TRIM($A154),".",TRIM($B154),".",TRIM($D154)),'DataLink Info'!$A$1:$T$9999,COLUMN('DataLink Info'!$Q$1)-COLUMN('DataLink Info'!$A$1)+1,FALSE))</f>
        <v>0</v>
      </c>
      <c r="M154" s="1" t="str">
        <f t="shared" si="10"/>
        <v xml:space="preserve">cal_year                        </v>
      </c>
      <c r="N154" s="1" t="str">
        <f t="shared" si="12"/>
        <v xml:space="preserve">INTEGER                         </v>
      </c>
      <c r="O154" s="4" t="str">
        <f t="shared" si="11"/>
        <v xml:space="preserve">        cal_year                        INTEGER                         NOT NULL,</v>
      </c>
    </row>
    <row r="155" spans="1:15" hidden="1" x14ac:dyDescent="0.3">
      <c r="A155" s="76" t="s">
        <v>701</v>
      </c>
      <c r="B155" s="76" t="s">
        <v>1268</v>
      </c>
      <c r="C155" s="76">
        <v>19</v>
      </c>
      <c r="D155" s="76" t="s">
        <v>1288</v>
      </c>
      <c r="E155" s="76" t="s">
        <v>33</v>
      </c>
      <c r="F155" s="76">
        <v>4</v>
      </c>
      <c r="H155" s="76">
        <v>0</v>
      </c>
      <c r="I155" s="73">
        <f t="shared" si="9"/>
        <v>19</v>
      </c>
      <c r="J155" s="1" t="str">
        <f>IFERROR(VLOOKUP(TRIM($D155),'Master Field Index'!$A$1:$D$9929,COLUMN('Master Field Index'!$B$1)-COLUMN('Master Field Index'!$A$1)+1,FALSE),VLOOKUP(_xlfn.CONCAT(TRIM($A155),".",TRIM($B155),".",TRIM($D155)),'DataLink Info'!$A$1:$T$9999,COLUMN('DataLink Info'!$K$1)-COLUMN('DataLink Info'!$A$1)+1,FALSE))</f>
        <v>INTEGER</v>
      </c>
      <c r="K155" s="1">
        <f>IFERROR(VLOOKUP(TRIM($D155),'Master Field Index'!$A$1:$D$9929,COLUMN('Master Field Index'!$C$1)-COLUMN('Master Field Index'!$A$1)+1,FALSE),VLOOKUP(_xlfn.CONCAT(TRIM($A155),".",TRIM($B155),".",TRIM($D155)),'DataLink Info'!$A$1:$T$9999,COLUMN('DataLink Info'!$N$1)-COLUMN('DataLink Info'!$A$1)+1,FALSE))</f>
        <v>4</v>
      </c>
      <c r="L155" s="1">
        <f>IFERROR(VLOOKUP(TRIM($D155),'Master Field Index'!$A$1:$D$9929,COLUMN('Master Field Index'!$D$1)-COLUMN('Master Field Index'!$A$1)+1,FALSE),VLOOKUP(_xlfn.CONCAT(TRIM($A155),".",TRIM($B155),".",TRIM($D155)),'DataLink Info'!$A$1:$T$9999,COLUMN('DataLink Info'!$Q$1)-COLUMN('DataLink Info'!$A$1)+1,FALSE))</f>
        <v>0</v>
      </c>
      <c r="M155" s="1" t="str">
        <f t="shared" si="10"/>
        <v xml:space="preserve">cal_year_month                  </v>
      </c>
      <c r="N155" s="1" t="str">
        <f t="shared" si="12"/>
        <v xml:space="preserve">INTEGER                         </v>
      </c>
      <c r="O155" s="4" t="str">
        <f t="shared" si="11"/>
        <v xml:space="preserve">        cal_year_month                  INTEGER                         NOT NULL,</v>
      </c>
    </row>
    <row r="156" spans="1:15" hidden="1" x14ac:dyDescent="0.3">
      <c r="A156" s="76" t="s">
        <v>701</v>
      </c>
      <c r="B156" s="76" t="s">
        <v>1268</v>
      </c>
      <c r="C156" s="76">
        <v>20</v>
      </c>
      <c r="D156" s="76" t="s">
        <v>1289</v>
      </c>
      <c r="E156" s="76" t="s">
        <v>19</v>
      </c>
      <c r="F156" s="76">
        <v>0</v>
      </c>
      <c r="G156" s="1">
        <v>0</v>
      </c>
      <c r="H156" s="76">
        <v>0</v>
      </c>
      <c r="I156" s="73">
        <f t="shared" si="9"/>
        <v>20</v>
      </c>
      <c r="J156" s="1" t="str">
        <f>IFERROR(VLOOKUP(TRIM($D156),'Master Field Index'!$A$1:$D$9929,COLUMN('Master Field Index'!$B$1)-COLUMN('Master Field Index'!$A$1)+1,FALSE),VLOOKUP(_xlfn.CONCAT(TRIM($A156),".",TRIM($B156),".",TRIM($D156)),'DataLink Info'!$A$1:$T$9999,COLUMN('DataLink Info'!$K$1)-COLUMN('DataLink Info'!$A$1)+1,FALSE))</f>
        <v>SMALLINT</v>
      </c>
      <c r="K156" s="1">
        <f>IFERROR(VLOOKUP(TRIM($D156),'Master Field Index'!$A$1:$D$9929,COLUMN('Master Field Index'!$C$1)-COLUMN('Master Field Index'!$A$1)+1,FALSE),VLOOKUP(_xlfn.CONCAT(TRIM($A156),".",TRIM($B156),".",TRIM($D156)),'DataLink Info'!$A$1:$T$9999,COLUMN('DataLink Info'!$N$1)-COLUMN('DataLink Info'!$A$1)+1,FALSE))</f>
        <v>2</v>
      </c>
      <c r="L156" s="1">
        <f>IFERROR(VLOOKUP(TRIM($D156),'Master Field Index'!$A$1:$D$9929,COLUMN('Master Field Index'!$D$1)-COLUMN('Master Field Index'!$A$1)+1,FALSE),VLOOKUP(_xlfn.CONCAT(TRIM($A156),".",TRIM($B156),".",TRIM($D156)),'DataLink Info'!$A$1:$T$9999,COLUMN('DataLink Info'!$Q$1)-COLUMN('DataLink Info'!$A$1)+1,FALSE))</f>
        <v>0</v>
      </c>
      <c r="M156" s="1" t="str">
        <f t="shared" si="10"/>
        <v xml:space="preserve">fiscal_month                    </v>
      </c>
      <c r="N156" s="1" t="str">
        <f t="shared" si="12"/>
        <v xml:space="preserve">SMALLINT                        </v>
      </c>
      <c r="O156" s="4" t="str">
        <f t="shared" si="11"/>
        <v xml:space="preserve">        fiscal_month                    SMALLINT                        NOT NULL,</v>
      </c>
    </row>
    <row r="157" spans="1:15" hidden="1" x14ac:dyDescent="0.3">
      <c r="A157" s="76" t="s">
        <v>701</v>
      </c>
      <c r="B157" s="76" t="s">
        <v>1268</v>
      </c>
      <c r="C157" s="76">
        <v>21</v>
      </c>
      <c r="D157" s="76" t="s">
        <v>1290</v>
      </c>
      <c r="E157" s="76" t="s">
        <v>19</v>
      </c>
      <c r="F157" s="76">
        <v>0</v>
      </c>
      <c r="G157" s="1">
        <v>0</v>
      </c>
      <c r="H157" s="76">
        <v>0</v>
      </c>
      <c r="I157" s="73">
        <f t="shared" si="9"/>
        <v>21</v>
      </c>
      <c r="J157" s="1" t="str">
        <f>IFERROR(VLOOKUP(TRIM($D157),'Master Field Index'!$A$1:$D$9929,COLUMN('Master Field Index'!$B$1)-COLUMN('Master Field Index'!$A$1)+1,FALSE),VLOOKUP(_xlfn.CONCAT(TRIM($A157),".",TRIM($B157),".",TRIM($D157)),'DataLink Info'!$A$1:$T$9999,COLUMN('DataLink Info'!$K$1)-COLUMN('DataLink Info'!$A$1)+1,FALSE))</f>
        <v>SMALLINT</v>
      </c>
      <c r="K157" s="1">
        <f>IFERROR(VLOOKUP(TRIM($D157),'Master Field Index'!$A$1:$D$9929,COLUMN('Master Field Index'!$C$1)-COLUMN('Master Field Index'!$A$1)+1,FALSE),VLOOKUP(_xlfn.CONCAT(TRIM($A157),".",TRIM($B157),".",TRIM($D157)),'DataLink Info'!$A$1:$T$9999,COLUMN('DataLink Info'!$N$1)-COLUMN('DataLink Info'!$A$1)+1,FALSE))</f>
        <v>2</v>
      </c>
      <c r="L157" s="1">
        <f>IFERROR(VLOOKUP(TRIM($D157),'Master Field Index'!$A$1:$D$9929,COLUMN('Master Field Index'!$D$1)-COLUMN('Master Field Index'!$A$1)+1,FALSE),VLOOKUP(_xlfn.CONCAT(TRIM($A157),".",TRIM($B157),".",TRIM($D157)),'DataLink Info'!$A$1:$T$9999,COLUMN('DataLink Info'!$Q$1)-COLUMN('DataLink Info'!$A$1)+1,FALSE))</f>
        <v>0</v>
      </c>
      <c r="M157" s="1" t="str">
        <f t="shared" si="10"/>
        <v xml:space="preserve">fiscal_quarter                  </v>
      </c>
      <c r="N157" s="1" t="str">
        <f t="shared" si="12"/>
        <v xml:space="preserve">SMALLINT                        </v>
      </c>
      <c r="O157" s="4" t="str">
        <f t="shared" si="11"/>
        <v xml:space="preserve">        fiscal_quarter                  SMALLINT                        NOT NULL,</v>
      </c>
    </row>
    <row r="158" spans="1:15" hidden="1" x14ac:dyDescent="0.3">
      <c r="A158" s="76" t="s">
        <v>701</v>
      </c>
      <c r="B158" s="76" t="s">
        <v>1268</v>
      </c>
      <c r="C158" s="76">
        <v>22</v>
      </c>
      <c r="D158" s="76" t="s">
        <v>1291</v>
      </c>
      <c r="E158" s="76" t="s">
        <v>36</v>
      </c>
      <c r="F158" s="76">
        <v>1</v>
      </c>
      <c r="H158" s="76">
        <v>0</v>
      </c>
      <c r="I158" s="73">
        <f t="shared" si="9"/>
        <v>22</v>
      </c>
      <c r="J158" s="1" t="str">
        <f>IFERROR(VLOOKUP(TRIM($D158),'Master Field Index'!$A$1:$D$9929,COLUMN('Master Field Index'!$B$1)-COLUMN('Master Field Index'!$A$1)+1,FALSE),VLOOKUP(_xlfn.CONCAT(TRIM($A158),".",TRIM($B158),".",TRIM($D158)),'DataLink Info'!$A$1:$T$9999,COLUMN('DataLink Info'!$K$1)-COLUMN('DataLink Info'!$A$1)+1,FALSE))</f>
        <v>INTEGER</v>
      </c>
      <c r="K158" s="1">
        <f>IFERROR(VLOOKUP(TRIM($D158),'Master Field Index'!$A$1:$D$9929,COLUMN('Master Field Index'!$C$1)-COLUMN('Master Field Index'!$A$1)+1,FALSE),VLOOKUP(_xlfn.CONCAT(TRIM($A158),".",TRIM($B158),".",TRIM($D158)),'DataLink Info'!$A$1:$T$9999,COLUMN('DataLink Info'!$N$1)-COLUMN('DataLink Info'!$A$1)+1,FALSE))</f>
        <v>4</v>
      </c>
      <c r="L158" s="1">
        <f>IFERROR(VLOOKUP(TRIM($D158),'Master Field Index'!$A$1:$D$9929,COLUMN('Master Field Index'!$D$1)-COLUMN('Master Field Index'!$A$1)+1,FALSE),VLOOKUP(_xlfn.CONCAT(TRIM($A158),".",TRIM($B158),".",TRIM($D158)),'DataLink Info'!$A$1:$T$9999,COLUMN('DataLink Info'!$Q$1)-COLUMN('DataLink Info'!$A$1)+1,FALSE))</f>
        <v>0</v>
      </c>
      <c r="M158" s="1" t="str">
        <f t="shared" si="10"/>
        <v xml:space="preserve">fiscal_year                     </v>
      </c>
      <c r="N158" s="1" t="str">
        <f t="shared" si="12"/>
        <v xml:space="preserve">INTEGER                         </v>
      </c>
      <c r="O158" s="4" t="str">
        <f t="shared" si="11"/>
        <v xml:space="preserve">        fiscal_year                     INTEGER                         NOT NULL,</v>
      </c>
    </row>
    <row r="159" spans="1:15" hidden="1" x14ac:dyDescent="0.3">
      <c r="A159" s="76" t="s">
        <v>701</v>
      </c>
      <c r="B159" s="76" t="s">
        <v>1268</v>
      </c>
      <c r="C159" s="76">
        <v>23</v>
      </c>
      <c r="D159" s="76" t="s">
        <v>1292</v>
      </c>
      <c r="E159" s="76" t="s">
        <v>19</v>
      </c>
      <c r="F159" s="1">
        <v>0</v>
      </c>
      <c r="G159" s="1">
        <v>0</v>
      </c>
      <c r="H159" s="76">
        <v>0</v>
      </c>
      <c r="I159" s="73">
        <f t="shared" si="9"/>
        <v>23</v>
      </c>
      <c r="J159" s="1" t="str">
        <f>IFERROR(VLOOKUP(TRIM($D159),'Master Field Index'!$A$1:$D$9929,COLUMN('Master Field Index'!$B$1)-COLUMN('Master Field Index'!$A$1)+1,FALSE),VLOOKUP(_xlfn.CONCAT(TRIM($A159),".",TRIM($B159),".",TRIM($D159)),'DataLink Info'!$A$1:$T$9999,COLUMN('DataLink Info'!$K$1)-COLUMN('DataLink Info'!$A$1)+1,FALSE))</f>
        <v>INTEGER</v>
      </c>
      <c r="K159" s="1">
        <f>IFERROR(VLOOKUP(TRIM($D159),'Master Field Index'!$A$1:$D$9929,COLUMN('Master Field Index'!$C$1)-COLUMN('Master Field Index'!$A$1)+1,FALSE),VLOOKUP(_xlfn.CONCAT(TRIM($A159),".",TRIM($B159),".",TRIM($D159)),'DataLink Info'!$A$1:$T$9999,COLUMN('DataLink Info'!$N$1)-COLUMN('DataLink Info'!$A$1)+1,FALSE))</f>
        <v>4</v>
      </c>
      <c r="L159" s="1">
        <f>IFERROR(VLOOKUP(TRIM($D159),'Master Field Index'!$A$1:$D$9929,COLUMN('Master Field Index'!$D$1)-COLUMN('Master Field Index'!$A$1)+1,FALSE),VLOOKUP(_xlfn.CONCAT(TRIM($A159),".",TRIM($B159),".",TRIM($D159)),'DataLink Info'!$A$1:$T$9999,COLUMN('DataLink Info'!$Q$1)-COLUMN('DataLink Info'!$A$1)+1,FALSE))</f>
        <v>0</v>
      </c>
      <c r="M159" s="1" t="str">
        <f t="shared" si="10"/>
        <v xml:space="preserve">fiscal_period                   </v>
      </c>
      <c r="N159" s="1" t="str">
        <f t="shared" si="12"/>
        <v xml:space="preserve">INTEGER                         </v>
      </c>
      <c r="O159" s="4" t="str">
        <f t="shared" si="11"/>
        <v xml:space="preserve">        fiscal_period                   INTEGER                         NOT NULL,</v>
      </c>
    </row>
    <row r="160" spans="1:15" hidden="1" x14ac:dyDescent="0.3">
      <c r="A160" s="76" t="s">
        <v>701</v>
      </c>
      <c r="B160" s="76" t="s">
        <v>1268</v>
      </c>
      <c r="C160" s="76">
        <v>24</v>
      </c>
      <c r="D160" s="76" t="s">
        <v>1293</v>
      </c>
      <c r="E160" s="76" t="s">
        <v>19</v>
      </c>
      <c r="F160" s="76">
        <v>0</v>
      </c>
      <c r="G160" s="1">
        <v>0</v>
      </c>
      <c r="H160" s="76">
        <v>0</v>
      </c>
      <c r="I160" s="73">
        <f t="shared" si="9"/>
        <v>24</v>
      </c>
      <c r="J160" s="1" t="str">
        <f>IFERROR(VLOOKUP(TRIM($D160),'Master Field Index'!$A$1:$D$9929,COLUMN('Master Field Index'!$B$1)-COLUMN('Master Field Index'!$A$1)+1,FALSE),VLOOKUP(_xlfn.CONCAT(TRIM($A160),".",TRIM($B160),".",TRIM($D160)),'DataLink Info'!$A$1:$T$9999,COLUMN('DataLink Info'!$K$1)-COLUMN('DataLink Info'!$A$1)+1,FALSE))</f>
        <v>CHARACTER</v>
      </c>
      <c r="K160" s="1">
        <f>IFERROR(VLOOKUP(TRIM($D160),'Master Field Index'!$A$1:$D$9929,COLUMN('Master Field Index'!$C$1)-COLUMN('Master Field Index'!$A$1)+1,FALSE),VLOOKUP(_xlfn.CONCAT(TRIM($A160),".",TRIM($B160),".",TRIM($D160)),'DataLink Info'!$A$1:$T$9999,COLUMN('DataLink Info'!$N$1)-COLUMN('DataLink Info'!$A$1)+1,FALSE))</f>
        <v>1</v>
      </c>
      <c r="L160" s="1">
        <f>IFERROR(VLOOKUP(TRIM($D160),'Master Field Index'!$A$1:$D$9929,COLUMN('Master Field Index'!$D$1)-COLUMN('Master Field Index'!$A$1)+1,FALSE),VLOOKUP(_xlfn.CONCAT(TRIM($A160),".",TRIM($B160),".",TRIM($D160)),'DataLink Info'!$A$1:$T$9999,COLUMN('DataLink Info'!$Q$1)-COLUMN('DataLink Info'!$A$1)+1,FALSE))</f>
        <v>0</v>
      </c>
      <c r="M160" s="1" t="str">
        <f t="shared" si="10"/>
        <v xml:space="preserve">last_day_in_month_flag          </v>
      </c>
      <c r="N160" s="1" t="str">
        <f t="shared" si="12"/>
        <v xml:space="preserve">CHAR(1)                         </v>
      </c>
      <c r="O160" s="4" t="str">
        <f t="shared" si="11"/>
        <v xml:space="preserve">        last_day_in_month_flag          CHAR(1)                         NOT NULL,</v>
      </c>
    </row>
    <row r="161" spans="1:15" hidden="1" x14ac:dyDescent="0.3">
      <c r="A161" s="76" t="s">
        <v>701</v>
      </c>
      <c r="B161" s="76" t="s">
        <v>1268</v>
      </c>
      <c r="C161" s="76">
        <v>25</v>
      </c>
      <c r="D161" s="76" t="s">
        <v>1294</v>
      </c>
      <c r="E161" s="76" t="s">
        <v>19</v>
      </c>
      <c r="F161" s="76">
        <v>0</v>
      </c>
      <c r="G161" s="1">
        <v>0</v>
      </c>
      <c r="H161" s="76">
        <v>0</v>
      </c>
      <c r="I161" s="73">
        <f t="shared" si="9"/>
        <v>25</v>
      </c>
      <c r="J161" s="1" t="str">
        <f>IFERROR(VLOOKUP(TRIM($D161),'Master Field Index'!$A$1:$D$9929,COLUMN('Master Field Index'!$B$1)-COLUMN('Master Field Index'!$A$1)+1,FALSE),VLOOKUP(_xlfn.CONCAT(TRIM($A161),".",TRIM($B161),".",TRIM($D161)),'DataLink Info'!$A$1:$T$9999,COLUMN('DataLink Info'!$K$1)-COLUMN('DataLink Info'!$A$1)+1,FALSE))</f>
        <v>TIMESTAMP</v>
      </c>
      <c r="K161" s="1">
        <f>IFERROR(VLOOKUP(TRIM($D161),'Master Field Index'!$A$1:$D$9929,COLUMN('Master Field Index'!$C$1)-COLUMN('Master Field Index'!$A$1)+1,FALSE),VLOOKUP(_xlfn.CONCAT(TRIM($A161),".",TRIM($B161),".",TRIM($D161)),'DataLink Info'!$A$1:$T$9999,COLUMN('DataLink Info'!$N$1)-COLUMN('DataLink Info'!$A$1)+1,FALSE))</f>
        <v>10</v>
      </c>
      <c r="L161" s="1">
        <f>IFERROR(VLOOKUP(TRIM($D161),'Master Field Index'!$A$1:$D$9929,COLUMN('Master Field Index'!$D$1)-COLUMN('Master Field Index'!$A$1)+1,FALSE),VLOOKUP(_xlfn.CONCAT(TRIM($A161),".",TRIM($B161),".",TRIM($D161)),'DataLink Info'!$A$1:$T$9999,COLUMN('DataLink Info'!$Q$1)-COLUMN('DataLink Info'!$A$1)+1,FALSE))</f>
        <v>6</v>
      </c>
      <c r="M161" s="1" t="str">
        <f t="shared" si="10"/>
        <v xml:space="preserve">same_weekday_year_ago           </v>
      </c>
      <c r="N161" s="1" t="str">
        <f t="shared" si="12"/>
        <v xml:space="preserve">DATETIME2                       </v>
      </c>
      <c r="O161" s="4" t="str">
        <f t="shared" si="11"/>
        <v xml:space="preserve">        same_weekday_year_ago           DATETIME2                       NOT NULL,</v>
      </c>
    </row>
    <row r="162" spans="1:15" ht="72" hidden="1" x14ac:dyDescent="0.3">
      <c r="A162" s="76" t="s">
        <v>701</v>
      </c>
      <c r="B162" s="76" t="s">
        <v>1628</v>
      </c>
      <c r="C162" s="76">
        <v>0</v>
      </c>
      <c r="D162" s="76" t="s">
        <v>730</v>
      </c>
      <c r="E162" s="76" t="s">
        <v>20</v>
      </c>
      <c r="F162" s="1">
        <v>6</v>
      </c>
      <c r="G162" s="1">
        <v>0</v>
      </c>
      <c r="H162" s="76">
        <v>0</v>
      </c>
      <c r="I162" s="73">
        <f t="shared" si="9"/>
        <v>0</v>
      </c>
      <c r="J162" s="1" t="str">
        <f>IFERROR(VLOOKUP(TRIM($D162),'Master Field Index'!$A$1:$D$9929,COLUMN('Master Field Index'!$B$1)-COLUMN('Master Field Index'!$A$1)+1,FALSE),VLOOKUP(_xlfn.CONCAT(TRIM($A162),".",TRIM($B162),".",TRIM($D162)),'DataLink Info'!$A$1:$T$9999,COLUMN('DataLink Info'!$K$1)-COLUMN('DataLink Info'!$A$1)+1,FALSE))</f>
        <v>CHARACTER</v>
      </c>
      <c r="K162" s="1">
        <f>IFERROR(VLOOKUP(TRIM($D162),'Master Field Index'!$A$1:$D$9929,COLUMN('Master Field Index'!$C$1)-COLUMN('Master Field Index'!$A$1)+1,FALSE),VLOOKUP(_xlfn.CONCAT(TRIM($A162),".",TRIM($B162),".",TRIM($D162)),'DataLink Info'!$A$1:$T$9999,COLUMN('DataLink Info'!$N$1)-COLUMN('DataLink Info'!$A$1)+1,FALSE))</f>
        <v>6</v>
      </c>
      <c r="L162" s="1">
        <f>IFERROR(VLOOKUP(TRIM($D162),'Master Field Index'!$A$1:$D$9929,COLUMN('Master Field Index'!$D$1)-COLUMN('Master Field Index'!$A$1)+1,FALSE),VLOOKUP(_xlfn.CONCAT(TRIM($A162),".",TRIM($B162),".",TRIM($D162)),'DataLink Info'!$A$1:$T$9999,COLUMN('DataLink Info'!$Q$1)-COLUMN('DataLink Info'!$A$1)+1,FALSE))</f>
        <v>0</v>
      </c>
      <c r="M162" s="1" t="str">
        <f t="shared" si="10"/>
        <v xml:space="preserve">fund_code                       </v>
      </c>
      <c r="N162" s="1" t="str">
        <f t="shared" si="12"/>
        <v xml:space="preserve">CHAR(6)                         </v>
      </c>
      <c r="O162" s="4" t="str">
        <f t="shared" si="11"/>
        <v xml:space="preserve">        rowguid                     UNIQUEIDENTIFIER ROWGUIDCOL    NOT NULL DEFAULT NEWSEQUENTIALID(),_x000D_        version_number              ROWVERSION_x000D_    )_x000D_END TRY_x000D_BEGIN CATCH_x000D_    EXEC dbo.PrintError_x000D_    EXEC dbo.LogError_x000D_END CATCH_x000D__x000D_PRINT '-- coa_db.excluded_funds'_x000D_BEGIN TRY_x000D_    CREATE TABLE coa_db.excluded_funds_x000D_    (_x000D_        fund_code                       CHAR(6)                         NOT NULL,</v>
      </c>
    </row>
    <row r="163" spans="1:15" hidden="1" x14ac:dyDescent="0.3">
      <c r="A163" s="76" t="s">
        <v>701</v>
      </c>
      <c r="B163" s="76" t="s">
        <v>1628</v>
      </c>
      <c r="C163" s="76">
        <v>1</v>
      </c>
      <c r="D163" s="76" t="s">
        <v>1501</v>
      </c>
      <c r="E163" s="76" t="s">
        <v>20</v>
      </c>
      <c r="F163" s="76">
        <v>6</v>
      </c>
      <c r="G163" s="1">
        <v>0</v>
      </c>
      <c r="H163" s="76">
        <v>1</v>
      </c>
      <c r="I163" s="73">
        <f t="shared" si="9"/>
        <v>1</v>
      </c>
      <c r="J163" s="1" t="str">
        <f>IFERROR(VLOOKUP(TRIM($D163),'Master Field Index'!$A$1:$D$9929,COLUMN('Master Field Index'!$B$1)-COLUMN('Master Field Index'!$A$1)+1,FALSE),VLOOKUP(_xlfn.CONCAT(TRIM($A163),".",TRIM($B163),".",TRIM($D163)),'DataLink Info'!$A$1:$T$9999,COLUMN('DataLink Info'!$K$1)-COLUMN('DataLink Info'!$A$1)+1,FALSE))</f>
        <v>CHARACTER</v>
      </c>
      <c r="K163" s="1">
        <f>IFERROR(VLOOKUP(TRIM($D163),'Master Field Index'!$A$1:$D$9929,COLUMN('Master Field Index'!$C$1)-COLUMN('Master Field Index'!$A$1)+1,FALSE),VLOOKUP(_xlfn.CONCAT(TRIM($A163),".",TRIM($B163),".",TRIM($D163)),'DataLink Info'!$A$1:$T$9999,COLUMN('DataLink Info'!$N$1)-COLUMN('DataLink Info'!$A$1)+1,FALSE))</f>
        <v>5</v>
      </c>
      <c r="L163" s="1">
        <f>IFERROR(VLOOKUP(TRIM($D163),'Master Field Index'!$A$1:$D$9929,COLUMN('Master Field Index'!$D$1)-COLUMN('Master Field Index'!$A$1)+1,FALSE),VLOOKUP(_xlfn.CONCAT(TRIM($A163),".",TRIM($B163),".",TRIM($D163)),'DataLink Info'!$A$1:$T$9999,COLUMN('DataLink Info'!$Q$1)-COLUMN('DataLink Info'!$A$1)+1,FALSE))</f>
        <v>0</v>
      </c>
      <c r="M163" s="1" t="str">
        <f t="shared" si="10"/>
        <v xml:space="preserve">ucop_fund_number                </v>
      </c>
      <c r="N163" s="1" t="str">
        <f t="shared" si="12"/>
        <v xml:space="preserve">CHAR(5)                         </v>
      </c>
      <c r="O163" s="4" t="str">
        <f t="shared" si="11"/>
        <v xml:space="preserve">        ucop_fund_number                CHAR(5)                             NULL,</v>
      </c>
    </row>
    <row r="164" spans="1:15" hidden="1" x14ac:dyDescent="0.3">
      <c r="A164" s="76" t="s">
        <v>701</v>
      </c>
      <c r="B164" s="76" t="s">
        <v>1628</v>
      </c>
      <c r="C164" s="76">
        <v>2</v>
      </c>
      <c r="D164" s="76" t="s">
        <v>809</v>
      </c>
      <c r="E164" s="76" t="s">
        <v>20</v>
      </c>
      <c r="F164" s="76">
        <v>35</v>
      </c>
      <c r="H164" s="76">
        <v>0</v>
      </c>
      <c r="I164" s="73">
        <f t="shared" si="9"/>
        <v>2</v>
      </c>
      <c r="J164" s="1" t="str">
        <f>IFERROR(VLOOKUP(TRIM($D164),'Master Field Index'!$A$1:$D$9929,COLUMN('Master Field Index'!$B$1)-COLUMN('Master Field Index'!$A$1)+1,FALSE),VLOOKUP(_xlfn.CONCAT(TRIM($A164),".",TRIM($B164),".",TRIM($D164)),'DataLink Info'!$A$1:$T$9999,COLUMN('DataLink Info'!$K$1)-COLUMN('DataLink Info'!$A$1)+1,FALSE))</f>
        <v>VARCHAR</v>
      </c>
      <c r="K164" s="1">
        <f>IFERROR(VLOOKUP(TRIM($D164),'Master Field Index'!$A$1:$D$9929,COLUMN('Master Field Index'!$C$1)-COLUMN('Master Field Index'!$A$1)+1,FALSE),VLOOKUP(_xlfn.CONCAT(TRIM($A164),".",TRIM($B164),".",TRIM($D164)),'DataLink Info'!$A$1:$T$9999,COLUMN('DataLink Info'!$N$1)-COLUMN('DataLink Info'!$A$1)+1,FALSE))</f>
        <v>35</v>
      </c>
      <c r="L164" s="1">
        <f>IFERROR(VLOOKUP(TRIM($D164),'Master Field Index'!$A$1:$D$9929,COLUMN('Master Field Index'!$D$1)-COLUMN('Master Field Index'!$A$1)+1,FALSE),VLOOKUP(_xlfn.CONCAT(TRIM($A164),".",TRIM($B164),".",TRIM($D164)),'DataLink Info'!$A$1:$T$9999,COLUMN('DataLink Info'!$Q$1)-COLUMN('DataLink Info'!$A$1)+1,FALSE))</f>
        <v>0</v>
      </c>
      <c r="M164" s="1" t="str">
        <f t="shared" si="10"/>
        <v xml:space="preserve">fund_title                      </v>
      </c>
      <c r="N164" s="1" t="str">
        <f t="shared" si="12"/>
        <v xml:space="preserve">VARCHAR(35)                     </v>
      </c>
      <c r="O164" s="4" t="str">
        <f t="shared" si="11"/>
        <v xml:space="preserve">        fund_title                      VARCHAR(35)                     NOT NULL,</v>
      </c>
    </row>
    <row r="165" spans="1:15" hidden="1" x14ac:dyDescent="0.3">
      <c r="A165" s="76" t="s">
        <v>701</v>
      </c>
      <c r="B165" s="76" t="s">
        <v>1628</v>
      </c>
      <c r="C165" s="76">
        <v>3</v>
      </c>
      <c r="D165" s="76" t="s">
        <v>1537</v>
      </c>
      <c r="E165" s="76" t="s">
        <v>19</v>
      </c>
      <c r="F165" s="76">
        <v>0</v>
      </c>
      <c r="G165" s="1">
        <v>0</v>
      </c>
      <c r="H165" s="76">
        <v>0</v>
      </c>
      <c r="I165" s="73">
        <f t="shared" si="9"/>
        <v>3</v>
      </c>
      <c r="J165" s="1" t="str">
        <f>IFERROR(VLOOKUP(TRIM($D165),'Master Field Index'!$A$1:$D$9929,COLUMN('Master Field Index'!$B$1)-COLUMN('Master Field Index'!$A$1)+1,FALSE),VLOOKUP(_xlfn.CONCAT(TRIM($A165),".",TRIM($B165),".",TRIM($D165)),'DataLink Info'!$A$1:$T$9999,COLUMN('DataLink Info'!$K$1)-COLUMN('DataLink Info'!$A$1)+1,FALSE))</f>
        <v>CHARACTER</v>
      </c>
      <c r="K165" s="1">
        <f>IFERROR(VLOOKUP(TRIM($D165),'Master Field Index'!$A$1:$D$9929,COLUMN('Master Field Index'!$C$1)-COLUMN('Master Field Index'!$A$1)+1,FALSE),VLOOKUP(_xlfn.CONCAT(TRIM($A165),".",TRIM($B165),".",TRIM($D165)),'DataLink Info'!$A$1:$T$9999,COLUMN('DataLink Info'!$N$1)-COLUMN('DataLink Info'!$A$1)+1,FALSE))</f>
        <v>6</v>
      </c>
      <c r="L165" s="1">
        <f>IFERROR(VLOOKUP(TRIM($D165),'Master Field Index'!$A$1:$D$9929,COLUMN('Master Field Index'!$D$1)-COLUMN('Master Field Index'!$A$1)+1,FALSE),VLOOKUP(_xlfn.CONCAT(TRIM($A165),".",TRIM($B165),".",TRIM($D165)),'DataLink Info'!$A$1:$T$9999,COLUMN('DataLink Info'!$Q$1)-COLUMN('DataLink Info'!$A$1)+1,FALSE))</f>
        <v>0</v>
      </c>
      <c r="M165" s="1" t="str">
        <f t="shared" si="10"/>
        <v xml:space="preserve">fund_group_code                 </v>
      </c>
      <c r="N165" s="1" t="str">
        <f t="shared" si="12"/>
        <v xml:space="preserve">CHAR(6)                         </v>
      </c>
      <c r="O165" s="4" t="str">
        <f t="shared" si="11"/>
        <v xml:space="preserve">        fund_group_code                 CHAR(6)                         NOT NULL,</v>
      </c>
    </row>
    <row r="166" spans="1:15" hidden="1" x14ac:dyDescent="0.3">
      <c r="A166" s="76" t="s">
        <v>701</v>
      </c>
      <c r="B166" s="76" t="s">
        <v>1628</v>
      </c>
      <c r="C166" s="76">
        <v>4</v>
      </c>
      <c r="D166" s="76" t="s">
        <v>1629</v>
      </c>
      <c r="E166" s="76" t="s">
        <v>1630</v>
      </c>
      <c r="F166" s="76">
        <v>0</v>
      </c>
      <c r="G166" s="1">
        <v>0</v>
      </c>
      <c r="H166" s="76">
        <v>0</v>
      </c>
      <c r="I166" s="73">
        <f t="shared" si="9"/>
        <v>4</v>
      </c>
      <c r="J166" s="1" t="str">
        <f>IFERROR(VLOOKUP(TRIM($D166),'Master Field Index'!$A$1:$D$9929,COLUMN('Master Field Index'!$B$1)-COLUMN('Master Field Index'!$A$1)+1,FALSE),VLOOKUP(_xlfn.CONCAT(TRIM($A166),".",TRIM($B166),".",TRIM($D166)),'DataLink Info'!$A$1:$T$9999,COLUMN('DataLink Info'!$K$1)-COLUMN('DataLink Info'!$A$1)+1,FALSE))</f>
        <v>DATE</v>
      </c>
      <c r="K166" s="1">
        <f>IFERROR(VLOOKUP(TRIM($D166),'Master Field Index'!$A$1:$D$9929,COLUMN('Master Field Index'!$C$1)-COLUMN('Master Field Index'!$A$1)+1,FALSE),VLOOKUP(_xlfn.CONCAT(TRIM($A166),".",TRIM($B166),".",TRIM($D166)),'DataLink Info'!$A$1:$T$9999,COLUMN('DataLink Info'!$N$1)-COLUMN('DataLink Info'!$A$1)+1,FALSE))</f>
        <v>4</v>
      </c>
      <c r="L166" s="1">
        <f>IFERROR(VLOOKUP(TRIM($D166),'Master Field Index'!$A$1:$D$9929,COLUMN('Master Field Index'!$D$1)-COLUMN('Master Field Index'!$A$1)+1,FALSE),VLOOKUP(_xlfn.CONCAT(TRIM($A166),".",TRIM($B166),".",TRIM($D166)),'DataLink Info'!$A$1:$T$9999,COLUMN('DataLink Info'!$Q$1)-COLUMN('DataLink Info'!$A$1)+1,FALSE))</f>
        <v>0</v>
      </c>
      <c r="M166" s="1" t="str">
        <f t="shared" si="10"/>
        <v xml:space="preserve">date_added                      </v>
      </c>
      <c r="N166" s="1" t="str">
        <f t="shared" si="12"/>
        <v xml:space="preserve">DATE                            </v>
      </c>
      <c r="O166" s="4" t="str">
        <f t="shared" si="11"/>
        <v xml:space="preserve">        date_added                      DATE                            NOT NULL,</v>
      </c>
    </row>
    <row r="167" spans="1:15" ht="72" hidden="1" x14ac:dyDescent="0.3">
      <c r="A167" s="76" t="s">
        <v>701</v>
      </c>
      <c r="B167" s="76" t="s">
        <v>1233</v>
      </c>
      <c r="C167" s="68">
        <v>0</v>
      </c>
      <c r="D167" s="69" t="s">
        <v>678</v>
      </c>
      <c r="E167" s="69" t="s">
        <v>19</v>
      </c>
      <c r="F167" s="68">
        <v>0</v>
      </c>
      <c r="G167" s="103">
        <v>0</v>
      </c>
      <c r="H167" s="68">
        <v>0</v>
      </c>
      <c r="I167" s="73">
        <f t="shared" si="9"/>
        <v>0</v>
      </c>
      <c r="J167" s="1" t="str">
        <f>IFERROR(VLOOKUP(TRIM($D167),'Master Field Index'!$A$1:$D$9929,COLUMN('Master Field Index'!$B$1)-COLUMN('Master Field Index'!$A$1)+1,FALSE),VLOOKUP(_xlfn.CONCAT(TRIM($A167),".",TRIM($B167),".",TRIM($D167)),'DataLink Info'!$A$1:$T$9999,COLUMN('DataLink Info'!$K$1)-COLUMN('DataLink Info'!$A$1)+1,FALSE))</f>
        <v>CHARACTER</v>
      </c>
      <c r="K167" s="1">
        <f>IFERROR(VLOOKUP(TRIM($D167),'Master Field Index'!$A$1:$D$9929,COLUMN('Master Field Index'!$C$1)-COLUMN('Master Field Index'!$A$1)+1,FALSE),VLOOKUP(_xlfn.CONCAT(TRIM($A167),".",TRIM($B167),".",TRIM($D167)),'DataLink Info'!$A$1:$T$9999,COLUMN('DataLink Info'!$N$1)-COLUMN('DataLink Info'!$A$1)+1,FALSE))</f>
        <v>2</v>
      </c>
      <c r="L167" s="1">
        <f>IFERROR(VLOOKUP(TRIM($D167),'Master Field Index'!$A$1:$D$9929,COLUMN('Master Field Index'!$D$1)-COLUMN('Master Field Index'!$A$1)+1,FALSE),VLOOKUP(_xlfn.CONCAT(TRIM($A167),".",TRIM($B167),".",TRIM($D167)),'DataLink Info'!$A$1:$T$9999,COLUMN('DataLink Info'!$Q$1)-COLUMN('DataLink Info'!$A$1)+1,FALSE))</f>
        <v>0</v>
      </c>
      <c r="M167" s="1" t="str">
        <f t="shared" si="10"/>
        <v xml:space="preserve">unvrs_code                      </v>
      </c>
      <c r="N167" s="1" t="str">
        <f t="shared" si="12"/>
        <v xml:space="preserve">CHAR(2)                         </v>
      </c>
      <c r="O167" s="4" t="str">
        <f t="shared" si="11"/>
        <v xml:space="preserve">        rowguid                     UNIQUEIDENTIFIER ROWGUIDCOL    NOT NULL DEFAULT NEWSEQUENTIALID(),_x000D_        version_number              ROWVERSION_x000D_    )_x000D_END TRY_x000D_BEGIN CATCH_x000D_    EXEC dbo.PrintError_x000D_    EXEC dbo.LogError_x000D_END CATCH_x000D__x000D_PRINT '-- coa_db.fiscal_year_table'_x000D_BEGIN TRY_x000D_    CREATE TABLE coa_db.fiscal_year_table_x000D_    (_x000D_        unvrs_code                      CHAR(2)                         NOT NULL,</v>
      </c>
    </row>
    <row r="168" spans="1:15" hidden="1" x14ac:dyDescent="0.3">
      <c r="A168" s="76" t="s">
        <v>701</v>
      </c>
      <c r="B168" s="76" t="s">
        <v>1233</v>
      </c>
      <c r="C168" s="68">
        <v>1</v>
      </c>
      <c r="D168" s="69" t="s">
        <v>679</v>
      </c>
      <c r="E168" s="69" t="s">
        <v>19</v>
      </c>
      <c r="F168" s="68">
        <v>0</v>
      </c>
      <c r="G168" s="103">
        <v>0</v>
      </c>
      <c r="H168" s="68">
        <v>0</v>
      </c>
      <c r="I168" s="73">
        <f t="shared" si="9"/>
        <v>1</v>
      </c>
      <c r="J168" s="1" t="str">
        <f>IFERROR(VLOOKUP(TRIM($D168),'Master Field Index'!$A$1:$D$9929,COLUMN('Master Field Index'!$B$1)-COLUMN('Master Field Index'!$A$1)+1,FALSE),VLOOKUP(_xlfn.CONCAT(TRIM($A168),".",TRIM($B168),".",TRIM($D168)),'DataLink Info'!$A$1:$T$9999,COLUMN('DataLink Info'!$K$1)-COLUMN('DataLink Info'!$A$1)+1,FALSE))</f>
        <v>CHARACTER</v>
      </c>
      <c r="K168" s="1">
        <f>IFERROR(VLOOKUP(TRIM($D168),'Master Field Index'!$A$1:$D$9929,COLUMN('Master Field Index'!$C$1)-COLUMN('Master Field Index'!$A$1)+1,FALSE),VLOOKUP(_xlfn.CONCAT(TRIM($A168),".",TRIM($B168),".",TRIM($D168)),'DataLink Info'!$A$1:$T$9999,COLUMN('DataLink Info'!$N$1)-COLUMN('DataLink Info'!$A$1)+1,FALSE))</f>
        <v>1</v>
      </c>
      <c r="L168" s="1">
        <f>IFERROR(VLOOKUP(TRIM($D168),'Master Field Index'!$A$1:$D$9929,COLUMN('Master Field Index'!$D$1)-COLUMN('Master Field Index'!$A$1)+1,FALSE),VLOOKUP(_xlfn.CONCAT(TRIM($A168),".",TRIM($B168),".",TRIM($D168)),'DataLink Info'!$A$1:$T$9999,COLUMN('DataLink Info'!$Q$1)-COLUMN('DataLink Info'!$A$1)+1,FALSE))</f>
        <v>0</v>
      </c>
      <c r="M168" s="1" t="str">
        <f t="shared" si="10"/>
        <v xml:space="preserve">coa_code                        </v>
      </c>
      <c r="N168" s="1" t="str">
        <f t="shared" si="12"/>
        <v xml:space="preserve">CHAR(1)                         </v>
      </c>
      <c r="O168" s="4" t="str">
        <f t="shared" si="11"/>
        <v xml:space="preserve">        coa_code                        CHAR(1)                         NOT NULL,</v>
      </c>
    </row>
    <row r="169" spans="1:15" hidden="1" x14ac:dyDescent="0.3">
      <c r="A169" s="76" t="s">
        <v>701</v>
      </c>
      <c r="B169" s="76" t="s">
        <v>1233</v>
      </c>
      <c r="C169" s="68">
        <v>2</v>
      </c>
      <c r="D169" s="69" t="s">
        <v>1225</v>
      </c>
      <c r="E169" s="69" t="s">
        <v>30</v>
      </c>
      <c r="F169" s="68">
        <v>2</v>
      </c>
      <c r="G169" s="124"/>
      <c r="H169" s="68">
        <v>0</v>
      </c>
      <c r="I169" s="73">
        <f t="shared" si="9"/>
        <v>2</v>
      </c>
      <c r="J169" s="1" t="str">
        <f>IFERROR(VLOOKUP(TRIM($D169),'Master Field Index'!$A$1:$D$9929,COLUMN('Master Field Index'!$B$1)-COLUMN('Master Field Index'!$A$1)+1,FALSE),VLOOKUP(_xlfn.CONCAT(TRIM($A169),".",TRIM($B169),".",TRIM($D169)),'DataLink Info'!$A$1:$T$9999,COLUMN('DataLink Info'!$K$1)-COLUMN('DataLink Info'!$A$1)+1,FALSE))</f>
        <v>CHARACTER</v>
      </c>
      <c r="K169" s="1">
        <f>IFERROR(VLOOKUP(TRIM($D169),'Master Field Index'!$A$1:$D$9929,COLUMN('Master Field Index'!$C$1)-COLUMN('Master Field Index'!$A$1)+1,FALSE),VLOOKUP(_xlfn.CONCAT(TRIM($A169),".",TRIM($B169),".",TRIM($D169)),'DataLink Info'!$A$1:$T$9999,COLUMN('DataLink Info'!$N$1)-COLUMN('DataLink Info'!$A$1)+1,FALSE))</f>
        <v>4</v>
      </c>
      <c r="L169" s="1">
        <f>IFERROR(VLOOKUP(TRIM($D169),'Master Field Index'!$A$1:$D$9929,COLUMN('Master Field Index'!$D$1)-COLUMN('Master Field Index'!$A$1)+1,FALSE),VLOOKUP(_xlfn.CONCAT(TRIM($A169),".",TRIM($B169),".",TRIM($D169)),'DataLink Info'!$A$1:$T$9999,COLUMN('DataLink Info'!$Q$1)-COLUMN('DataLink Info'!$A$1)+1,FALSE))</f>
        <v>0</v>
      </c>
      <c r="M169" s="1" t="str">
        <f t="shared" si="10"/>
        <v xml:space="preserve">full_fscl_yr                    </v>
      </c>
      <c r="N169" s="1" t="str">
        <f t="shared" si="12"/>
        <v xml:space="preserve">CHAR(4)                         </v>
      </c>
      <c r="O169" s="4" t="str">
        <f t="shared" si="11"/>
        <v xml:space="preserve">        full_fscl_yr                    CHAR(4)                         NOT NULL,</v>
      </c>
    </row>
    <row r="170" spans="1:15" hidden="1" x14ac:dyDescent="0.3">
      <c r="A170" s="76" t="s">
        <v>701</v>
      </c>
      <c r="B170" s="76" t="s">
        <v>1233</v>
      </c>
      <c r="C170" s="68">
        <v>3</v>
      </c>
      <c r="D170" s="69" t="s">
        <v>1226</v>
      </c>
      <c r="E170" s="69" t="s">
        <v>36</v>
      </c>
      <c r="F170" s="68">
        <v>1</v>
      </c>
      <c r="G170" s="70"/>
      <c r="H170" s="68">
        <v>0</v>
      </c>
      <c r="I170" s="73">
        <f t="shared" si="9"/>
        <v>3</v>
      </c>
      <c r="J170" s="1" t="str">
        <f>IFERROR(VLOOKUP(TRIM($D170),'Master Field Index'!$A$1:$D$9929,COLUMN('Master Field Index'!$B$1)-COLUMN('Master Field Index'!$A$1)+1,FALSE),VLOOKUP(_xlfn.CONCAT(TRIM($A170),".",TRIM($B170),".",TRIM($D170)),'DataLink Info'!$A$1:$T$9999,COLUMN('DataLink Info'!$K$1)-COLUMN('DataLink Info'!$A$1)+1,FALSE))</f>
        <v>CHARACTER</v>
      </c>
      <c r="K170" s="1">
        <f>IFERROR(VLOOKUP(TRIM($D170),'Master Field Index'!$A$1:$D$9929,COLUMN('Master Field Index'!$C$1)-COLUMN('Master Field Index'!$A$1)+1,FALSE),VLOOKUP(_xlfn.CONCAT(TRIM($A170),".",TRIM($B170),".",TRIM($D170)),'DataLink Info'!$A$1:$T$9999,COLUMN('DataLink Info'!$N$1)-COLUMN('DataLink Info'!$A$1)+1,FALSE))</f>
        <v>2</v>
      </c>
      <c r="L170" s="1">
        <f>IFERROR(VLOOKUP(TRIM($D170),'Master Field Index'!$A$1:$D$9929,COLUMN('Master Field Index'!$D$1)-COLUMN('Master Field Index'!$A$1)+1,FALSE),VLOOKUP(_xlfn.CONCAT(TRIM($A170),".",TRIM($B170),".",TRIM($D170)),'DataLink Info'!$A$1:$T$9999,COLUMN('DataLink Info'!$Q$1)-COLUMN('DataLink Info'!$A$1)+1,FALSE))</f>
        <v>0</v>
      </c>
      <c r="M170" s="1" t="str">
        <f t="shared" si="10"/>
        <v xml:space="preserve">fscl_yr                         </v>
      </c>
      <c r="N170" s="1" t="str">
        <f t="shared" si="12"/>
        <v xml:space="preserve">CHAR(2)                         </v>
      </c>
      <c r="O170" s="4" t="str">
        <f t="shared" si="11"/>
        <v xml:space="preserve">        fscl_yr                         CHAR(2)                         NOT NULL,</v>
      </c>
    </row>
    <row r="171" spans="1:15" hidden="1" x14ac:dyDescent="0.3">
      <c r="A171" s="76" t="s">
        <v>701</v>
      </c>
      <c r="B171" s="76" t="s">
        <v>1233</v>
      </c>
      <c r="C171" s="68">
        <v>4</v>
      </c>
      <c r="D171" s="69" t="s">
        <v>683</v>
      </c>
      <c r="E171" s="69" t="s">
        <v>19</v>
      </c>
      <c r="F171" s="103">
        <v>0</v>
      </c>
      <c r="G171" s="103">
        <v>0</v>
      </c>
      <c r="H171" s="68">
        <v>0</v>
      </c>
      <c r="I171" s="73">
        <f t="shared" si="9"/>
        <v>4</v>
      </c>
      <c r="J171" s="1" t="str">
        <f>IFERROR(VLOOKUP(TRIM($D171),'Master Field Index'!$A$1:$D$9929,COLUMN('Master Field Index'!$B$1)-COLUMN('Master Field Index'!$A$1)+1,FALSE),VLOOKUP(_xlfn.CONCAT(TRIM($A171),".",TRIM($B171),".",TRIM($D171)),'DataLink Info'!$A$1:$T$9999,COLUMN('DataLink Info'!$K$1)-COLUMN('DataLink Info'!$A$1)+1,FALSE))</f>
        <v>DATE</v>
      </c>
      <c r="K171" s="1">
        <f>IFERROR(VLOOKUP(TRIM($D171),'Master Field Index'!$A$1:$D$9929,COLUMN('Master Field Index'!$C$1)-COLUMN('Master Field Index'!$A$1)+1,FALSE),VLOOKUP(_xlfn.CONCAT(TRIM($A171),".",TRIM($B171),".",TRIM($D171)),'DataLink Info'!$A$1:$T$9999,COLUMN('DataLink Info'!$N$1)-COLUMN('DataLink Info'!$A$1)+1,FALSE))</f>
        <v>4</v>
      </c>
      <c r="L171" s="1">
        <f>IFERROR(VLOOKUP(TRIM($D171),'Master Field Index'!$A$1:$D$9929,COLUMN('Master Field Index'!$D$1)-COLUMN('Master Field Index'!$A$1)+1,FALSE),VLOOKUP(_xlfn.CONCAT(TRIM($A171),".",TRIM($B171),".",TRIM($D171)),'DataLink Info'!$A$1:$T$9999,COLUMN('DataLink Info'!$Q$1)-COLUMN('DataLink Info'!$A$1)+1,FALSE))</f>
        <v>0</v>
      </c>
      <c r="M171" s="1" t="str">
        <f t="shared" si="10"/>
        <v xml:space="preserve">last_actvy_date                 </v>
      </c>
      <c r="N171" s="1" t="str">
        <f t="shared" si="12"/>
        <v xml:space="preserve">DATE                            </v>
      </c>
      <c r="O171" s="4" t="str">
        <f t="shared" si="11"/>
        <v xml:space="preserve">        last_actvy_date                 DATE                            NOT NULL,</v>
      </c>
    </row>
    <row r="172" spans="1:15" hidden="1" x14ac:dyDescent="0.3">
      <c r="A172" s="76" t="s">
        <v>701</v>
      </c>
      <c r="B172" s="76" t="s">
        <v>1233</v>
      </c>
      <c r="C172" s="68">
        <v>5</v>
      </c>
      <c r="D172" s="69" t="s">
        <v>685</v>
      </c>
      <c r="E172" s="69" t="s">
        <v>19</v>
      </c>
      <c r="F172" s="103">
        <v>0</v>
      </c>
      <c r="G172" s="103">
        <v>0</v>
      </c>
      <c r="H172" s="68">
        <v>0</v>
      </c>
      <c r="I172" s="73">
        <f t="shared" si="9"/>
        <v>5</v>
      </c>
      <c r="J172" s="1" t="str">
        <f>IFERROR(VLOOKUP(TRIM($D172),'Master Field Index'!$A$1:$D$9929,COLUMN('Master Field Index'!$B$1)-COLUMN('Master Field Index'!$A$1)+1,FALSE),VLOOKUP(_xlfn.CONCAT(TRIM($A172),".",TRIM($B172),".",TRIM($D172)),'DataLink Info'!$A$1:$T$9999,COLUMN('DataLink Info'!$K$1)-COLUMN('DataLink Info'!$A$1)+1,FALSE))</f>
        <v>VARCHAR</v>
      </c>
      <c r="K172" s="1">
        <f>IFERROR(VLOOKUP(TRIM($D172),'Master Field Index'!$A$1:$D$9929,COLUMN('Master Field Index'!$C$1)-COLUMN('Master Field Index'!$A$1)+1,FALSE),VLOOKUP(_xlfn.CONCAT(TRIM($A172),".",TRIM($B172),".",TRIM($D172)),'DataLink Info'!$A$1:$T$9999,COLUMN('DataLink Info'!$N$1)-COLUMN('DataLink Info'!$A$1)+1,FALSE))</f>
        <v>8</v>
      </c>
      <c r="L172" s="1">
        <f>IFERROR(VLOOKUP(TRIM($D172),'Master Field Index'!$A$1:$D$9929,COLUMN('Master Field Index'!$D$1)-COLUMN('Master Field Index'!$A$1)+1,FALSE),VLOOKUP(_xlfn.CONCAT(TRIM($A172),".",TRIM($B172),".",TRIM($D172)),'DataLink Info'!$A$1:$T$9999,COLUMN('DataLink Info'!$Q$1)-COLUMN('DataLink Info'!$A$1)+1,FALSE))</f>
        <v>0</v>
      </c>
      <c r="M172" s="1" t="str">
        <f t="shared" si="10"/>
        <v xml:space="preserve">user_code                       </v>
      </c>
      <c r="N172" s="1" t="str">
        <f t="shared" si="12"/>
        <v xml:space="preserve">VARCHAR(8)                      </v>
      </c>
      <c r="O172" s="4" t="str">
        <f t="shared" si="11"/>
        <v xml:space="preserve">        user_code                       VARCHAR(8)                      NOT NULL,</v>
      </c>
    </row>
    <row r="173" spans="1:15" hidden="1" x14ac:dyDescent="0.3">
      <c r="A173" s="76" t="s">
        <v>701</v>
      </c>
      <c r="B173" s="76" t="s">
        <v>1233</v>
      </c>
      <c r="C173" s="68">
        <v>6</v>
      </c>
      <c r="D173" s="69" t="s">
        <v>1227</v>
      </c>
      <c r="E173" s="69" t="s">
        <v>30</v>
      </c>
      <c r="F173" s="70"/>
      <c r="G173" s="103">
        <v>0</v>
      </c>
      <c r="H173" s="68">
        <v>0</v>
      </c>
      <c r="I173" s="73">
        <f t="shared" si="9"/>
        <v>6</v>
      </c>
      <c r="J173" s="1" t="str">
        <f>IFERROR(VLOOKUP(TRIM($D173),'Master Field Index'!$A$1:$D$9929,COLUMN('Master Field Index'!$B$1)-COLUMN('Master Field Index'!$A$1)+1,FALSE),VLOOKUP(_xlfn.CONCAT(TRIM($A173),".",TRIM($B173),".",TRIM($D173)),'DataLink Info'!$A$1:$T$9999,COLUMN('DataLink Info'!$K$1)-COLUMN('DataLink Info'!$A$1)+1,FALSE))</f>
        <v>DECIMAL</v>
      </c>
      <c r="K173" s="1">
        <f>IFERROR(VLOOKUP(TRIM($D173),'Master Field Index'!$A$1:$D$9929,COLUMN('Master Field Index'!$C$1)-COLUMN('Master Field Index'!$A$1)+1,FALSE),VLOOKUP(_xlfn.CONCAT(TRIM($A173),".",TRIM($B173),".",TRIM($D173)),'DataLink Info'!$A$1:$T$9999,COLUMN('DataLink Info'!$N$1)-COLUMN('DataLink Info'!$A$1)+1,FALSE))</f>
        <v>2</v>
      </c>
      <c r="L173" s="1">
        <f>IFERROR(VLOOKUP(TRIM($D173),'Master Field Index'!$A$1:$D$9929,COLUMN('Master Field Index'!$D$1)-COLUMN('Master Field Index'!$A$1)+1,FALSE),VLOOKUP(_xlfn.CONCAT(TRIM($A173),".",TRIM($B173),".",TRIM($D173)),'DataLink Info'!$A$1:$T$9999,COLUMN('DataLink Info'!$Q$1)-COLUMN('DataLink Info'!$A$1)+1,FALSE))</f>
        <v>0</v>
      </c>
      <c r="M173" s="1" t="str">
        <f t="shared" si="10"/>
        <v xml:space="preserve">nmbr_of_prds                    </v>
      </c>
      <c r="N173" s="1" t="str">
        <f t="shared" si="12"/>
        <v xml:space="preserve">DECIMAL(2,0)                    </v>
      </c>
      <c r="O173" s="4" t="str">
        <f t="shared" si="11"/>
        <v xml:space="preserve">        nmbr_of_prds                    DECIMAL(2,0)                    NOT NULL,</v>
      </c>
    </row>
    <row r="174" spans="1:15" hidden="1" x14ac:dyDescent="0.3">
      <c r="A174" s="76" t="s">
        <v>701</v>
      </c>
      <c r="B174" s="76" t="s">
        <v>1233</v>
      </c>
      <c r="C174" s="68">
        <v>7</v>
      </c>
      <c r="D174" s="69" t="s">
        <v>1228</v>
      </c>
      <c r="E174" s="69" t="s">
        <v>19</v>
      </c>
      <c r="F174" s="68">
        <v>0</v>
      </c>
      <c r="G174" s="103">
        <v>0</v>
      </c>
      <c r="H174" s="68">
        <v>0</v>
      </c>
      <c r="I174" s="73">
        <f t="shared" si="9"/>
        <v>7</v>
      </c>
      <c r="J174" s="1" t="str">
        <f>IFERROR(VLOOKUP(TRIM($D174),'Master Field Index'!$A$1:$D$9929,COLUMN('Master Field Index'!$B$1)-COLUMN('Master Field Index'!$A$1)+1,FALSE),VLOOKUP(_xlfn.CONCAT(TRIM($A174),".",TRIM($B174),".",TRIM($D174)),'DataLink Info'!$A$1:$T$9999,COLUMN('DataLink Info'!$K$1)-COLUMN('DataLink Info'!$A$1)+1,FALSE))</f>
        <v>DATE</v>
      </c>
      <c r="K174" s="1">
        <f>IFERROR(VLOOKUP(TRIM($D174),'Master Field Index'!$A$1:$D$9929,COLUMN('Master Field Index'!$C$1)-COLUMN('Master Field Index'!$A$1)+1,FALSE),VLOOKUP(_xlfn.CONCAT(TRIM($A174),".",TRIM($B174),".",TRIM($D174)),'DataLink Info'!$A$1:$T$9999,COLUMN('DataLink Info'!$N$1)-COLUMN('DataLink Info'!$A$1)+1,FALSE))</f>
        <v>4</v>
      </c>
      <c r="L174" s="1">
        <f>IFERROR(VLOOKUP(TRIM($D174),'Master Field Index'!$A$1:$D$9929,COLUMN('Master Field Index'!$D$1)-COLUMN('Master Field Index'!$A$1)+1,FALSE),VLOOKUP(_xlfn.CONCAT(TRIM($A174),".",TRIM($B174),".",TRIM($D174)),'DataLink Info'!$A$1:$T$9999,COLUMN('DataLink Info'!$Q$1)-COLUMN('DataLink Info'!$A$1)+1,FALSE))</f>
        <v>0</v>
      </c>
      <c r="M174" s="1" t="str">
        <f t="shared" si="10"/>
        <v xml:space="preserve">fscl_yr_start_date              </v>
      </c>
      <c r="N174" s="1" t="str">
        <f t="shared" si="12"/>
        <v xml:space="preserve">DATE                            </v>
      </c>
      <c r="O174" s="4" t="str">
        <f t="shared" si="11"/>
        <v xml:space="preserve">        fscl_yr_start_date              DATE                            NOT NULL,</v>
      </c>
    </row>
    <row r="175" spans="1:15" hidden="1" x14ac:dyDescent="0.3">
      <c r="A175" s="76" t="s">
        <v>701</v>
      </c>
      <c r="B175" s="76" t="s">
        <v>1233</v>
      </c>
      <c r="C175" s="68">
        <v>8</v>
      </c>
      <c r="D175" s="69" t="s">
        <v>1229</v>
      </c>
      <c r="E175" s="69" t="s">
        <v>19</v>
      </c>
      <c r="F175" s="68">
        <v>0</v>
      </c>
      <c r="G175" s="103">
        <v>0</v>
      </c>
      <c r="H175" s="68">
        <v>0</v>
      </c>
      <c r="I175" s="73">
        <f t="shared" si="9"/>
        <v>8</v>
      </c>
      <c r="J175" s="1" t="str">
        <f>IFERROR(VLOOKUP(TRIM($D175),'Master Field Index'!$A$1:$D$9929,COLUMN('Master Field Index'!$B$1)-COLUMN('Master Field Index'!$A$1)+1,FALSE),VLOOKUP(_xlfn.CONCAT(TRIM($A175),".",TRIM($B175),".",TRIM($D175)),'DataLink Info'!$A$1:$T$9999,COLUMN('DataLink Info'!$K$1)-COLUMN('DataLink Info'!$A$1)+1,FALSE))</f>
        <v>DATE</v>
      </c>
      <c r="K175" s="1">
        <f>IFERROR(VLOOKUP(TRIM($D175),'Master Field Index'!$A$1:$D$9929,COLUMN('Master Field Index'!$C$1)-COLUMN('Master Field Index'!$A$1)+1,FALSE),VLOOKUP(_xlfn.CONCAT(TRIM($A175),".",TRIM($B175),".",TRIM($D175)),'DataLink Info'!$A$1:$T$9999,COLUMN('DataLink Info'!$N$1)-COLUMN('DataLink Info'!$A$1)+1,FALSE))</f>
        <v>4</v>
      </c>
      <c r="L175" s="1">
        <f>IFERROR(VLOOKUP(TRIM($D175),'Master Field Index'!$A$1:$D$9929,COLUMN('Master Field Index'!$D$1)-COLUMN('Master Field Index'!$A$1)+1,FALSE),VLOOKUP(_xlfn.CONCAT(TRIM($A175),".",TRIM($B175),".",TRIM($D175)),'DataLink Info'!$A$1:$T$9999,COLUMN('DataLink Info'!$Q$1)-COLUMN('DataLink Info'!$A$1)+1,FALSE))</f>
        <v>0</v>
      </c>
      <c r="M175" s="1" t="str">
        <f t="shared" si="10"/>
        <v xml:space="preserve">fscl_yr_end_date                </v>
      </c>
      <c r="N175" s="1" t="str">
        <f t="shared" si="12"/>
        <v xml:space="preserve">DATE                            </v>
      </c>
      <c r="O175" s="4" t="str">
        <f t="shared" si="11"/>
        <v xml:space="preserve">        fscl_yr_end_date                DATE                            NOT NULL,</v>
      </c>
    </row>
    <row r="176" spans="1:15" hidden="1" x14ac:dyDescent="0.3">
      <c r="A176" s="76" t="s">
        <v>701</v>
      </c>
      <c r="B176" s="76" t="s">
        <v>1233</v>
      </c>
      <c r="C176" s="68">
        <v>9</v>
      </c>
      <c r="D176" s="69" t="s">
        <v>1230</v>
      </c>
      <c r="E176" s="69" t="s">
        <v>19</v>
      </c>
      <c r="F176" s="68">
        <v>0</v>
      </c>
      <c r="G176" s="103">
        <v>0</v>
      </c>
      <c r="H176" s="68">
        <v>0</v>
      </c>
      <c r="I176" s="73">
        <f t="shared" si="9"/>
        <v>9</v>
      </c>
      <c r="J176" s="1" t="str">
        <f>IFERROR(VLOOKUP(TRIM($D176),'Master Field Index'!$A$1:$D$9929,COLUMN('Master Field Index'!$B$1)-COLUMN('Master Field Index'!$A$1)+1,FALSE),VLOOKUP(_xlfn.CONCAT(TRIM($A176),".",TRIM($B176),".",TRIM($D176)),'DataLink Info'!$A$1:$T$9999,COLUMN('DataLink Info'!$K$1)-COLUMN('DataLink Info'!$A$1)+1,FALSE))</f>
        <v>CHARACTER</v>
      </c>
      <c r="K176" s="1">
        <f>IFERROR(VLOOKUP(TRIM($D176),'Master Field Index'!$A$1:$D$9929,COLUMN('Master Field Index'!$C$1)-COLUMN('Master Field Index'!$A$1)+1,FALSE),VLOOKUP(_xlfn.CONCAT(TRIM($A176),".",TRIM($B176),".",TRIM($D176)),'DataLink Info'!$A$1:$T$9999,COLUMN('DataLink Info'!$N$1)-COLUMN('DataLink Info'!$A$1)+1,FALSE))</f>
        <v>1</v>
      </c>
      <c r="L176" s="1">
        <f>IFERROR(VLOOKUP(TRIM($D176),'Master Field Index'!$A$1:$D$9929,COLUMN('Master Field Index'!$D$1)-COLUMN('Master Field Index'!$A$1)+1,FALSE),VLOOKUP(_xlfn.CONCAT(TRIM($A176),".",TRIM($B176),".",TRIM($D176)),'DataLink Info'!$A$1:$T$9999,COLUMN('DataLink Info'!$Q$1)-COLUMN('DataLink Info'!$A$1)+1,FALSE))</f>
        <v>0</v>
      </c>
      <c r="M176" s="1" t="str">
        <f t="shared" si="10"/>
        <v xml:space="preserve">acrl_prd_status                 </v>
      </c>
      <c r="N176" s="1" t="str">
        <f t="shared" si="12"/>
        <v xml:space="preserve">CHAR(1)                         </v>
      </c>
      <c r="O176" s="4" t="str">
        <f t="shared" si="11"/>
        <v xml:space="preserve">        acrl_prd_status                 CHAR(1)                         NOT NULL,</v>
      </c>
    </row>
    <row r="177" spans="1:15" hidden="1" x14ac:dyDescent="0.3">
      <c r="A177" s="76" t="s">
        <v>701</v>
      </c>
      <c r="B177" s="76" t="s">
        <v>1233</v>
      </c>
      <c r="C177" s="68">
        <v>10</v>
      </c>
      <c r="D177" s="69" t="s">
        <v>1231</v>
      </c>
      <c r="E177" s="69" t="s">
        <v>19</v>
      </c>
      <c r="F177" s="68">
        <v>0</v>
      </c>
      <c r="G177" s="103">
        <v>0</v>
      </c>
      <c r="H177" s="68">
        <v>0</v>
      </c>
      <c r="I177" s="73">
        <f t="shared" si="9"/>
        <v>10</v>
      </c>
      <c r="J177" s="1" t="str">
        <f>IFERROR(VLOOKUP(TRIM($D177),'Master Field Index'!$A$1:$D$9929,COLUMN('Master Field Index'!$B$1)-COLUMN('Master Field Index'!$A$1)+1,FALSE),VLOOKUP(_xlfn.CONCAT(TRIM($A177),".",TRIM($B177),".",TRIM($D177)),'DataLink Info'!$A$1:$T$9999,COLUMN('DataLink Info'!$K$1)-COLUMN('DataLink Info'!$A$1)+1,FALSE))</f>
        <v>CHARACTER</v>
      </c>
      <c r="K177" s="1">
        <f>IFERROR(VLOOKUP(TRIM($D177),'Master Field Index'!$A$1:$D$9929,COLUMN('Master Field Index'!$C$1)-COLUMN('Master Field Index'!$A$1)+1,FALSE),VLOOKUP(_xlfn.CONCAT(TRIM($A177),".",TRIM($B177),".",TRIM($D177)),'DataLink Info'!$A$1:$T$9999,COLUMN('DataLink Info'!$N$1)-COLUMN('DataLink Info'!$A$1)+1,FALSE))</f>
        <v>1</v>
      </c>
      <c r="L177" s="1">
        <f>IFERROR(VLOOKUP(TRIM($D177),'Master Field Index'!$A$1:$D$9929,COLUMN('Master Field Index'!$D$1)-COLUMN('Master Field Index'!$A$1)+1,FALSE),VLOOKUP(_xlfn.CONCAT(TRIM($A177),".",TRIM($B177),".",TRIM($D177)),'DataLink Info'!$A$1:$T$9999,COLUMN('DataLink Info'!$Q$1)-COLUMN('DataLink Info'!$A$1)+1,FALSE))</f>
        <v>0</v>
      </c>
      <c r="M177" s="1" t="str">
        <f t="shared" si="10"/>
        <v xml:space="preserve">prd_0_purge_flag                </v>
      </c>
      <c r="N177" s="1" t="str">
        <f t="shared" si="12"/>
        <v xml:space="preserve">CHAR(1)                         </v>
      </c>
      <c r="O177" s="4" t="str">
        <f t="shared" si="11"/>
        <v xml:space="preserve">        prd_0_purge_flag                CHAR(1)                         NOT NULL,</v>
      </c>
    </row>
    <row r="178" spans="1:15" hidden="1" x14ac:dyDescent="0.3">
      <c r="A178" s="76" t="s">
        <v>701</v>
      </c>
      <c r="B178" s="76" t="s">
        <v>1233</v>
      </c>
      <c r="C178" s="68">
        <v>11</v>
      </c>
      <c r="D178" s="69" t="s">
        <v>11</v>
      </c>
      <c r="E178" s="69" t="s">
        <v>21</v>
      </c>
      <c r="F178" s="70"/>
      <c r="G178" s="70"/>
      <c r="H178" s="68">
        <v>0</v>
      </c>
      <c r="I178" s="73">
        <f t="shared" si="9"/>
        <v>11</v>
      </c>
      <c r="J178" s="1" t="str">
        <f>IFERROR(VLOOKUP(TRIM($D178),'Master Field Index'!$A$1:$D$9929,COLUMN('Master Field Index'!$B$1)-COLUMN('Master Field Index'!$A$1)+1,FALSE),VLOOKUP(_xlfn.CONCAT(TRIM($A178),".",TRIM($B178),".",TRIM($D178)),'DataLink Info'!$A$1:$T$9999,COLUMN('DataLink Info'!$K$1)-COLUMN('DataLink Info'!$A$1)+1,FALSE))</f>
        <v>TIMESTAMP</v>
      </c>
      <c r="K178" s="1">
        <f>IFERROR(VLOOKUP(TRIM($D178),'Master Field Index'!$A$1:$D$9929,COLUMN('Master Field Index'!$C$1)-COLUMN('Master Field Index'!$A$1)+1,FALSE),VLOOKUP(_xlfn.CONCAT(TRIM($A178),".",TRIM($B178),".",TRIM($D178)),'DataLink Info'!$A$1:$T$9999,COLUMN('DataLink Info'!$N$1)-COLUMN('DataLink Info'!$A$1)+1,FALSE))</f>
        <v>10</v>
      </c>
      <c r="L178" s="1">
        <f>IFERROR(VLOOKUP(TRIM($D178),'Master Field Index'!$A$1:$D$9929,COLUMN('Master Field Index'!$D$1)-COLUMN('Master Field Index'!$A$1)+1,FALSE),VLOOKUP(_xlfn.CONCAT(TRIM($A178),".",TRIM($B178),".",TRIM($D178)),'DataLink Info'!$A$1:$T$9999,COLUMN('DataLink Info'!$Q$1)-COLUMN('DataLink Info'!$A$1)+1,FALSE))</f>
        <v>6</v>
      </c>
      <c r="M178" s="1" t="str">
        <f t="shared" si="10"/>
        <v xml:space="preserve">refresh_date                    </v>
      </c>
      <c r="N178" s="1" t="str">
        <f t="shared" si="12"/>
        <v xml:space="preserve">DATETIME2                       </v>
      </c>
      <c r="O178" s="4" t="str">
        <f t="shared" si="11"/>
        <v xml:space="preserve">        refresh_date                    DATETIME2                       NOT NULL,</v>
      </c>
    </row>
    <row r="179" spans="1:15" hidden="1" x14ac:dyDescent="0.3">
      <c r="A179" s="76" t="s">
        <v>701</v>
      </c>
      <c r="B179" s="76" t="s">
        <v>1233</v>
      </c>
      <c r="C179" s="68">
        <v>12</v>
      </c>
      <c r="D179" s="69" t="s">
        <v>1232</v>
      </c>
      <c r="E179" s="69" t="s">
        <v>19</v>
      </c>
      <c r="F179" s="68">
        <v>0</v>
      </c>
      <c r="G179" s="103">
        <v>0</v>
      </c>
      <c r="H179" s="68">
        <v>0</v>
      </c>
      <c r="I179" s="73">
        <f t="shared" si="9"/>
        <v>12</v>
      </c>
      <c r="J179" s="1" t="str">
        <f>IFERROR(VLOOKUP(TRIM($D179),'Master Field Index'!$A$1:$D$9929,COLUMN('Master Field Index'!$B$1)-COLUMN('Master Field Index'!$A$1)+1,FALSE),VLOOKUP(_xlfn.CONCAT(TRIM($A179),".",TRIM($B179),".",TRIM($D179)),'DataLink Info'!$A$1:$T$9999,COLUMN('DataLink Info'!$K$1)-COLUMN('DataLink Info'!$A$1)+1,FALSE))</f>
        <v>DECIMAL</v>
      </c>
      <c r="K179" s="1">
        <f>IFERROR(VLOOKUP(TRIM($D179),'Master Field Index'!$A$1:$D$9929,COLUMN('Master Field Index'!$C$1)-COLUMN('Master Field Index'!$A$1)+1,FALSE),VLOOKUP(_xlfn.CONCAT(TRIM($A179),".",TRIM($B179),".",TRIM($D179)),'DataLink Info'!$A$1:$T$9999,COLUMN('DataLink Info'!$N$1)-COLUMN('DataLink Info'!$A$1)+1,FALSE))</f>
        <v>10</v>
      </c>
      <c r="L179" s="1">
        <f>IFERROR(VLOOKUP(TRIM($D179),'Master Field Index'!$A$1:$D$9929,COLUMN('Master Field Index'!$D$1)-COLUMN('Master Field Index'!$A$1)+1,FALSE),VLOOKUP(_xlfn.CONCAT(TRIM($A179),".",TRIM($B179),".",TRIM($D179)),'DataLink Info'!$A$1:$T$9999,COLUMN('DataLink Info'!$Q$1)-COLUMN('DataLink Info'!$A$1)+1,FALSE))</f>
        <v>0</v>
      </c>
      <c r="M179" s="1" t="str">
        <f t="shared" si="10"/>
        <v xml:space="preserve">fiscal_year_table_id            </v>
      </c>
      <c r="N179" s="1" t="str">
        <f t="shared" si="12"/>
        <v xml:space="preserve">DECIMAL(10,0)                   </v>
      </c>
      <c r="O179" s="4" t="str">
        <f t="shared" si="11"/>
        <v xml:space="preserve">        fiscal_year_table_id            DECIMAL(10,0)                   NOT NULL,</v>
      </c>
    </row>
    <row r="180" spans="1:15" ht="72" hidden="1" x14ac:dyDescent="0.3">
      <c r="A180" s="76" t="s">
        <v>701</v>
      </c>
      <c r="B180" s="76" t="s">
        <v>1631</v>
      </c>
      <c r="C180" s="76">
        <v>0</v>
      </c>
      <c r="D180" s="76" t="s">
        <v>683</v>
      </c>
      <c r="E180" s="76" t="s">
        <v>19</v>
      </c>
      <c r="F180" s="1">
        <v>0</v>
      </c>
      <c r="G180" s="1">
        <v>0</v>
      </c>
      <c r="H180" s="76">
        <v>0</v>
      </c>
      <c r="I180" s="73">
        <f t="shared" si="9"/>
        <v>0</v>
      </c>
      <c r="J180" s="1" t="str">
        <f>IFERROR(VLOOKUP(TRIM($D180),'Master Field Index'!$A$1:$D$9929,COLUMN('Master Field Index'!$B$1)-COLUMN('Master Field Index'!$A$1)+1,FALSE),VLOOKUP(_xlfn.CONCAT(TRIM($A180),".",TRIM($B180),".",TRIM($D180)),'DataLink Info'!$A$1:$T$9999,COLUMN('DataLink Info'!$K$1)-COLUMN('DataLink Info'!$A$1)+1,FALSE))</f>
        <v>DATE</v>
      </c>
      <c r="K180" s="1">
        <f>IFERROR(VLOOKUP(TRIM($D180),'Master Field Index'!$A$1:$D$9929,COLUMN('Master Field Index'!$C$1)-COLUMN('Master Field Index'!$A$1)+1,FALSE),VLOOKUP(_xlfn.CONCAT(TRIM($A180),".",TRIM($B180),".",TRIM($D180)),'DataLink Info'!$A$1:$T$9999,COLUMN('DataLink Info'!$N$1)-COLUMN('DataLink Info'!$A$1)+1,FALSE))</f>
        <v>4</v>
      </c>
      <c r="L180" s="1">
        <f>IFERROR(VLOOKUP(TRIM($D180),'Master Field Index'!$A$1:$D$9929,COLUMN('Master Field Index'!$D$1)-COLUMN('Master Field Index'!$A$1)+1,FALSE),VLOOKUP(_xlfn.CONCAT(TRIM($A180),".",TRIM($B180),".",TRIM($D180)),'DataLink Info'!$A$1:$T$9999,COLUMN('DataLink Info'!$Q$1)-COLUMN('DataLink Info'!$A$1)+1,FALSE))</f>
        <v>0</v>
      </c>
      <c r="M180" s="1" t="str">
        <f t="shared" si="10"/>
        <v xml:space="preserve">last_actvy_date                 </v>
      </c>
      <c r="N180" s="1" t="str">
        <f t="shared" si="12"/>
        <v xml:space="preserve">DATE                            </v>
      </c>
      <c r="O180" s="4" t="str">
        <f t="shared" si="11"/>
        <v xml:space="preserve">        rowguid                     UNIQUEIDENTIFIER ROWGUIDCOL    NOT NULL DEFAULT NEWSEQUENTIALID(),_x000D_        version_number              ROWVERSION_x000D_    )_x000D_END TRY_x000D_BEGIN CATCH_x000D_    EXEC dbo.PrintError_x000D_    EXEC dbo.LogError_x000D_END CATCH_x000D__x000D_PRINT '-- coa_db.foap_valid_table'_x000D_BEGIN TRY_x000D_    CREATE TABLE coa_db.foap_valid_table_x000D_    (_x000D_        last_actvy_date                 DATE                            NOT NULL,</v>
      </c>
    </row>
    <row r="181" spans="1:15" hidden="1" x14ac:dyDescent="0.3">
      <c r="A181" s="76" t="s">
        <v>701</v>
      </c>
      <c r="B181" s="76" t="s">
        <v>1631</v>
      </c>
      <c r="C181" s="76">
        <v>1</v>
      </c>
      <c r="D181" s="76" t="s">
        <v>685</v>
      </c>
      <c r="E181" s="76" t="s">
        <v>19</v>
      </c>
      <c r="F181" s="1">
        <v>0</v>
      </c>
      <c r="G181" s="1">
        <v>0</v>
      </c>
      <c r="H181" s="76">
        <v>0</v>
      </c>
      <c r="I181" s="73">
        <f t="shared" si="9"/>
        <v>1</v>
      </c>
      <c r="J181" s="1" t="str">
        <f>IFERROR(VLOOKUP(TRIM($D181),'Master Field Index'!$A$1:$D$9929,COLUMN('Master Field Index'!$B$1)-COLUMN('Master Field Index'!$A$1)+1,FALSE),VLOOKUP(_xlfn.CONCAT(TRIM($A181),".",TRIM($B181),".",TRIM($D181)),'DataLink Info'!$A$1:$T$9999,COLUMN('DataLink Info'!$K$1)-COLUMN('DataLink Info'!$A$1)+1,FALSE))</f>
        <v>VARCHAR</v>
      </c>
      <c r="K181" s="1">
        <f>IFERROR(VLOOKUP(TRIM($D181),'Master Field Index'!$A$1:$D$9929,COLUMN('Master Field Index'!$C$1)-COLUMN('Master Field Index'!$A$1)+1,FALSE),VLOOKUP(_xlfn.CONCAT(TRIM($A181),".",TRIM($B181),".",TRIM($D181)),'DataLink Info'!$A$1:$T$9999,COLUMN('DataLink Info'!$N$1)-COLUMN('DataLink Info'!$A$1)+1,FALSE))</f>
        <v>8</v>
      </c>
      <c r="L181" s="1">
        <f>IFERROR(VLOOKUP(TRIM($D181),'Master Field Index'!$A$1:$D$9929,COLUMN('Master Field Index'!$D$1)-COLUMN('Master Field Index'!$A$1)+1,FALSE),VLOOKUP(_xlfn.CONCAT(TRIM($A181),".",TRIM($B181),".",TRIM($D181)),'DataLink Info'!$A$1:$T$9999,COLUMN('DataLink Info'!$Q$1)-COLUMN('DataLink Info'!$A$1)+1,FALSE))</f>
        <v>0</v>
      </c>
      <c r="M181" s="1" t="str">
        <f t="shared" si="10"/>
        <v xml:space="preserve">user_code                       </v>
      </c>
      <c r="N181" s="1" t="str">
        <f t="shared" si="12"/>
        <v xml:space="preserve">VARCHAR(8)                      </v>
      </c>
      <c r="O181" s="4" t="str">
        <f t="shared" si="11"/>
        <v xml:space="preserve">        user_code                       VARCHAR(8)                      NOT NULL,</v>
      </c>
    </row>
    <row r="182" spans="1:15" hidden="1" x14ac:dyDescent="0.3">
      <c r="A182" s="76" t="s">
        <v>701</v>
      </c>
      <c r="B182" s="76" t="s">
        <v>1631</v>
      </c>
      <c r="C182" s="76">
        <v>2</v>
      </c>
      <c r="D182" s="76" t="s">
        <v>678</v>
      </c>
      <c r="E182" s="76" t="s">
        <v>19</v>
      </c>
      <c r="F182" s="76">
        <v>0</v>
      </c>
      <c r="G182" s="1">
        <v>0</v>
      </c>
      <c r="H182" s="76">
        <v>0</v>
      </c>
      <c r="I182" s="73">
        <f t="shared" si="9"/>
        <v>2</v>
      </c>
      <c r="J182" s="1" t="str">
        <f>IFERROR(VLOOKUP(TRIM($D182),'Master Field Index'!$A$1:$D$9929,COLUMN('Master Field Index'!$B$1)-COLUMN('Master Field Index'!$A$1)+1,FALSE),VLOOKUP(_xlfn.CONCAT(TRIM($A182),".",TRIM($B182),".",TRIM($D182)),'DataLink Info'!$A$1:$T$9999,COLUMN('DataLink Info'!$K$1)-COLUMN('DataLink Info'!$A$1)+1,FALSE))</f>
        <v>CHARACTER</v>
      </c>
      <c r="K182" s="1">
        <f>IFERROR(VLOOKUP(TRIM($D182),'Master Field Index'!$A$1:$D$9929,COLUMN('Master Field Index'!$C$1)-COLUMN('Master Field Index'!$A$1)+1,FALSE),VLOOKUP(_xlfn.CONCAT(TRIM($A182),".",TRIM($B182),".",TRIM($D182)),'DataLink Info'!$A$1:$T$9999,COLUMN('DataLink Info'!$N$1)-COLUMN('DataLink Info'!$A$1)+1,FALSE))</f>
        <v>2</v>
      </c>
      <c r="L182" s="1">
        <f>IFERROR(VLOOKUP(TRIM($D182),'Master Field Index'!$A$1:$D$9929,COLUMN('Master Field Index'!$D$1)-COLUMN('Master Field Index'!$A$1)+1,FALSE),VLOOKUP(_xlfn.CONCAT(TRIM($A182),".",TRIM($B182),".",TRIM($D182)),'DataLink Info'!$A$1:$T$9999,COLUMN('DataLink Info'!$Q$1)-COLUMN('DataLink Info'!$A$1)+1,FALSE))</f>
        <v>0</v>
      </c>
      <c r="M182" s="1" t="str">
        <f t="shared" si="10"/>
        <v xml:space="preserve">unvrs_code                      </v>
      </c>
      <c r="N182" s="1" t="str">
        <f t="shared" si="12"/>
        <v xml:space="preserve">CHAR(2)                         </v>
      </c>
      <c r="O182" s="4" t="str">
        <f t="shared" si="11"/>
        <v xml:space="preserve">        unvrs_code                      CHAR(2)                         NOT NULL,</v>
      </c>
    </row>
    <row r="183" spans="1:15" hidden="1" x14ac:dyDescent="0.3">
      <c r="A183" s="76" t="s">
        <v>701</v>
      </c>
      <c r="B183" s="76" t="s">
        <v>1631</v>
      </c>
      <c r="C183" s="76">
        <v>3</v>
      </c>
      <c r="D183" s="76" t="s">
        <v>679</v>
      </c>
      <c r="E183" s="76" t="s">
        <v>19</v>
      </c>
      <c r="F183" s="76">
        <v>0</v>
      </c>
      <c r="G183" s="1">
        <v>0</v>
      </c>
      <c r="H183" s="76">
        <v>0</v>
      </c>
      <c r="I183" s="73">
        <f t="shared" si="9"/>
        <v>3</v>
      </c>
      <c r="J183" s="1" t="str">
        <f>IFERROR(VLOOKUP(TRIM($D183),'Master Field Index'!$A$1:$D$9929,COLUMN('Master Field Index'!$B$1)-COLUMN('Master Field Index'!$A$1)+1,FALSE),VLOOKUP(_xlfn.CONCAT(TRIM($A183),".",TRIM($B183),".",TRIM($D183)),'DataLink Info'!$A$1:$T$9999,COLUMN('DataLink Info'!$K$1)-COLUMN('DataLink Info'!$A$1)+1,FALSE))</f>
        <v>CHARACTER</v>
      </c>
      <c r="K183" s="1">
        <f>IFERROR(VLOOKUP(TRIM($D183),'Master Field Index'!$A$1:$D$9929,COLUMN('Master Field Index'!$C$1)-COLUMN('Master Field Index'!$A$1)+1,FALSE),VLOOKUP(_xlfn.CONCAT(TRIM($A183),".",TRIM($B183),".",TRIM($D183)),'DataLink Info'!$A$1:$T$9999,COLUMN('DataLink Info'!$N$1)-COLUMN('DataLink Info'!$A$1)+1,FALSE))</f>
        <v>1</v>
      </c>
      <c r="L183" s="1">
        <f>IFERROR(VLOOKUP(TRIM($D183),'Master Field Index'!$A$1:$D$9929,COLUMN('Master Field Index'!$D$1)-COLUMN('Master Field Index'!$A$1)+1,FALSE),VLOOKUP(_xlfn.CONCAT(TRIM($A183),".",TRIM($B183),".",TRIM($D183)),'DataLink Info'!$A$1:$T$9999,COLUMN('DataLink Info'!$Q$1)-COLUMN('DataLink Info'!$A$1)+1,FALSE))</f>
        <v>0</v>
      </c>
      <c r="M183" s="1" t="str">
        <f t="shared" si="10"/>
        <v xml:space="preserve">coa_code                        </v>
      </c>
      <c r="N183" s="1" t="str">
        <f t="shared" si="12"/>
        <v xml:space="preserve">CHAR(1)                         </v>
      </c>
      <c r="O183" s="4" t="str">
        <f t="shared" si="11"/>
        <v xml:space="preserve">        coa_code                        CHAR(1)                         NOT NULL,</v>
      </c>
    </row>
    <row r="184" spans="1:15" hidden="1" x14ac:dyDescent="0.3">
      <c r="A184" s="76" t="s">
        <v>701</v>
      </c>
      <c r="B184" s="76" t="s">
        <v>1631</v>
      </c>
      <c r="C184" s="76">
        <v>4</v>
      </c>
      <c r="D184" s="76" t="s">
        <v>1632</v>
      </c>
      <c r="E184" s="76" t="s">
        <v>19</v>
      </c>
      <c r="F184" s="76">
        <v>0</v>
      </c>
      <c r="G184" s="1">
        <v>0</v>
      </c>
      <c r="H184" s="76">
        <v>0</v>
      </c>
      <c r="I184" s="73">
        <f t="shared" si="9"/>
        <v>4</v>
      </c>
      <c r="J184" s="1" t="str">
        <f>IFERROR(VLOOKUP(TRIM($D184),'Master Field Index'!$A$1:$D$9929,COLUMN('Master Field Index'!$B$1)-COLUMN('Master Field Index'!$A$1)+1,FALSE),VLOOKUP(_xlfn.CONCAT(TRIM($A184),".",TRIM($B184),".",TRIM($D184)),'DataLink Info'!$A$1:$T$9999,COLUMN('DataLink Info'!$K$1)-COLUMN('DataLink Info'!$A$1)+1,FALSE))</f>
        <v>VARCHAR</v>
      </c>
      <c r="K184" s="1">
        <f>IFERROR(VLOOKUP(TRIM($D184),'Master Field Index'!$A$1:$D$9929,COLUMN('Master Field Index'!$C$1)-COLUMN('Master Field Index'!$A$1)+1,FALSE),VLOOKUP(_xlfn.CONCAT(TRIM($A184),".",TRIM($B184),".",TRIM($D184)),'DataLink Info'!$A$1:$T$9999,COLUMN('DataLink Info'!$N$1)-COLUMN('DataLink Info'!$A$1)+1,FALSE))</f>
        <v>4</v>
      </c>
      <c r="L184" s="1">
        <f>IFERROR(VLOOKUP(TRIM($D184),'Master Field Index'!$A$1:$D$9929,COLUMN('Master Field Index'!$D$1)-COLUMN('Master Field Index'!$A$1)+1,FALSE),VLOOKUP(_xlfn.CONCAT(TRIM($A184),".",TRIM($B184),".",TRIM($D184)),'DataLink Info'!$A$1:$T$9999,COLUMN('DataLink Info'!$Q$1)-COLUMN('DataLink Info'!$A$1)+1,FALSE))</f>
        <v>0</v>
      </c>
      <c r="M184" s="1" t="str">
        <f t="shared" si="10"/>
        <v xml:space="preserve">foap_valid_type                 </v>
      </c>
      <c r="N184" s="1" t="str">
        <f t="shared" si="12"/>
        <v xml:space="preserve">VARCHAR(4)                      </v>
      </c>
      <c r="O184" s="4" t="str">
        <f t="shared" si="11"/>
        <v xml:space="preserve">        foap_valid_type                 VARCHAR(4)                      NOT NULL,</v>
      </c>
    </row>
    <row r="185" spans="1:15" hidden="1" x14ac:dyDescent="0.3">
      <c r="A185" s="76" t="s">
        <v>701</v>
      </c>
      <c r="B185" s="76" t="s">
        <v>1631</v>
      </c>
      <c r="C185" s="76">
        <v>5</v>
      </c>
      <c r="D185" s="76" t="s">
        <v>693</v>
      </c>
      <c r="E185" s="76" t="s">
        <v>20</v>
      </c>
      <c r="F185" s="76">
        <v>6</v>
      </c>
      <c r="G185" s="1">
        <v>0</v>
      </c>
      <c r="H185" s="76">
        <v>0</v>
      </c>
      <c r="I185" s="73">
        <f t="shared" si="9"/>
        <v>5</v>
      </c>
      <c r="J185" s="1" t="str">
        <f>IFERROR(VLOOKUP(TRIM($D185),'Master Field Index'!$A$1:$D$9929,COLUMN('Master Field Index'!$B$1)-COLUMN('Master Field Index'!$A$1)+1,FALSE),VLOOKUP(_xlfn.CONCAT(TRIM($A185),".",TRIM($B185),".",TRIM($D185)),'DataLink Info'!$A$1:$T$9999,COLUMN('DataLink Info'!$K$1)-COLUMN('DataLink Info'!$A$1)+1,FALSE))</f>
        <v>CHARACTER</v>
      </c>
      <c r="K185" s="1">
        <f>IFERROR(VLOOKUP(TRIM($D185),'Master Field Index'!$A$1:$D$9929,COLUMN('Master Field Index'!$C$1)-COLUMN('Master Field Index'!$A$1)+1,FALSE),VLOOKUP(_xlfn.CONCAT(TRIM($A185),".",TRIM($B185),".",TRIM($D185)),'DataLink Info'!$A$1:$T$9999,COLUMN('DataLink Info'!$N$1)-COLUMN('DataLink Info'!$A$1)+1,FALSE))</f>
        <v>6</v>
      </c>
      <c r="L185" s="1">
        <f>IFERROR(VLOOKUP(TRIM($D185),'Master Field Index'!$A$1:$D$9929,COLUMN('Master Field Index'!$D$1)-COLUMN('Master Field Index'!$A$1)+1,FALSE),VLOOKUP(_xlfn.CONCAT(TRIM($A185),".",TRIM($B185),".",TRIM($D185)),'DataLink Info'!$A$1:$T$9999,COLUMN('DataLink Info'!$Q$1)-COLUMN('DataLink Info'!$A$1)+1,FALSE))</f>
        <v>0</v>
      </c>
      <c r="M185" s="1" t="str">
        <f t="shared" si="10"/>
        <v xml:space="preserve">fund_code                       </v>
      </c>
      <c r="N185" s="1" t="str">
        <f t="shared" si="12"/>
        <v xml:space="preserve">CHAR(6)                         </v>
      </c>
      <c r="O185" s="4" t="str">
        <f t="shared" si="11"/>
        <v xml:space="preserve">        fund_code                       CHAR(6)                         NOT NULL,</v>
      </c>
    </row>
    <row r="186" spans="1:15" hidden="1" x14ac:dyDescent="0.3">
      <c r="A186" s="76" t="s">
        <v>701</v>
      </c>
      <c r="B186" s="76" t="s">
        <v>1631</v>
      </c>
      <c r="C186" s="76">
        <v>6</v>
      </c>
      <c r="D186" s="76" t="s">
        <v>694</v>
      </c>
      <c r="E186" s="76" t="s">
        <v>20</v>
      </c>
      <c r="F186" s="76">
        <v>6</v>
      </c>
      <c r="H186" s="76">
        <v>0</v>
      </c>
      <c r="I186" s="73">
        <f t="shared" si="9"/>
        <v>6</v>
      </c>
      <c r="J186" s="1" t="str">
        <f>IFERROR(VLOOKUP(TRIM($D186),'Master Field Index'!$A$1:$D$9929,COLUMN('Master Field Index'!$B$1)-COLUMN('Master Field Index'!$A$1)+1,FALSE),VLOOKUP(_xlfn.CONCAT(TRIM($A186),".",TRIM($B186),".",TRIM($D186)),'DataLink Info'!$A$1:$T$9999,COLUMN('DataLink Info'!$K$1)-COLUMN('DataLink Info'!$A$1)+1,FALSE))</f>
        <v>CHARACTER</v>
      </c>
      <c r="K186" s="1">
        <f>IFERROR(VLOOKUP(TRIM($D186),'Master Field Index'!$A$1:$D$9929,COLUMN('Master Field Index'!$C$1)-COLUMN('Master Field Index'!$A$1)+1,FALSE),VLOOKUP(_xlfn.CONCAT(TRIM($A186),".",TRIM($B186),".",TRIM($D186)),'DataLink Info'!$A$1:$T$9999,COLUMN('DataLink Info'!$N$1)-COLUMN('DataLink Info'!$A$1)+1,FALSE))</f>
        <v>6</v>
      </c>
      <c r="L186" s="1">
        <f>IFERROR(VLOOKUP(TRIM($D186),'Master Field Index'!$A$1:$D$9929,COLUMN('Master Field Index'!$D$1)-COLUMN('Master Field Index'!$A$1)+1,FALSE),VLOOKUP(_xlfn.CONCAT(TRIM($A186),".",TRIM($B186),".",TRIM($D186)),'DataLink Info'!$A$1:$T$9999,COLUMN('DataLink Info'!$Q$1)-COLUMN('DataLink Info'!$A$1)+1,FALSE))</f>
        <v>0</v>
      </c>
      <c r="M186" s="1" t="str">
        <f t="shared" si="10"/>
        <v xml:space="preserve">orgn_code                       </v>
      </c>
      <c r="N186" s="1" t="str">
        <f t="shared" si="12"/>
        <v xml:space="preserve">CHAR(6)                         </v>
      </c>
      <c r="O186" s="4" t="str">
        <f t="shared" si="11"/>
        <v xml:space="preserve">        orgn_code                       CHAR(6)                         NOT NULL,</v>
      </c>
    </row>
    <row r="187" spans="1:15" hidden="1" x14ac:dyDescent="0.3">
      <c r="A187" s="76" t="s">
        <v>701</v>
      </c>
      <c r="B187" s="76" t="s">
        <v>1631</v>
      </c>
      <c r="C187" s="76">
        <v>7</v>
      </c>
      <c r="D187" s="76" t="s">
        <v>695</v>
      </c>
      <c r="E187" s="76" t="s">
        <v>20</v>
      </c>
      <c r="F187" s="76">
        <v>6</v>
      </c>
      <c r="G187" s="76"/>
      <c r="H187" s="76">
        <v>0</v>
      </c>
      <c r="I187" s="73">
        <f t="shared" si="9"/>
        <v>7</v>
      </c>
      <c r="J187" s="1" t="str">
        <f>IFERROR(VLOOKUP(TRIM($D187),'Master Field Index'!$A$1:$D$9929,COLUMN('Master Field Index'!$B$1)-COLUMN('Master Field Index'!$A$1)+1,FALSE),VLOOKUP(_xlfn.CONCAT(TRIM($A187),".",TRIM($B187),".",TRIM($D187)),'DataLink Info'!$A$1:$T$9999,COLUMN('DataLink Info'!$K$1)-COLUMN('DataLink Info'!$A$1)+1,FALSE))</f>
        <v>CHARACTER</v>
      </c>
      <c r="K187" s="1">
        <f>IFERROR(VLOOKUP(TRIM($D187),'Master Field Index'!$A$1:$D$9929,COLUMN('Master Field Index'!$C$1)-COLUMN('Master Field Index'!$A$1)+1,FALSE),VLOOKUP(_xlfn.CONCAT(TRIM($A187),".",TRIM($B187),".",TRIM($D187)),'DataLink Info'!$A$1:$T$9999,COLUMN('DataLink Info'!$N$1)-COLUMN('DataLink Info'!$A$1)+1,FALSE))</f>
        <v>6</v>
      </c>
      <c r="L187" s="1">
        <f>IFERROR(VLOOKUP(TRIM($D187),'Master Field Index'!$A$1:$D$9929,COLUMN('Master Field Index'!$D$1)-COLUMN('Master Field Index'!$A$1)+1,FALSE),VLOOKUP(_xlfn.CONCAT(TRIM($A187),".",TRIM($B187),".",TRIM($D187)),'DataLink Info'!$A$1:$T$9999,COLUMN('DataLink Info'!$Q$1)-COLUMN('DataLink Info'!$A$1)+1,FALSE))</f>
        <v>0</v>
      </c>
      <c r="M187" s="1" t="str">
        <f t="shared" si="10"/>
        <v xml:space="preserve">acct_code                       </v>
      </c>
      <c r="N187" s="1" t="str">
        <f t="shared" si="12"/>
        <v xml:space="preserve">CHAR(6)                         </v>
      </c>
      <c r="O187" s="4" t="str">
        <f t="shared" si="11"/>
        <v xml:space="preserve">        acct_code                       CHAR(6)                         NOT NULL,</v>
      </c>
    </row>
    <row r="188" spans="1:15" hidden="1" x14ac:dyDescent="0.3">
      <c r="A188" s="76" t="s">
        <v>701</v>
      </c>
      <c r="B188" s="76" t="s">
        <v>1631</v>
      </c>
      <c r="C188" s="76">
        <v>8</v>
      </c>
      <c r="D188" s="76" t="s">
        <v>696</v>
      </c>
      <c r="E188" s="76" t="s">
        <v>20</v>
      </c>
      <c r="F188" s="76">
        <v>6</v>
      </c>
      <c r="H188" s="76">
        <v>0</v>
      </c>
      <c r="I188" s="73">
        <f t="shared" si="9"/>
        <v>8</v>
      </c>
      <c r="J188" s="1" t="str">
        <f>IFERROR(VLOOKUP(TRIM($D188),'Master Field Index'!$A$1:$D$9929,COLUMN('Master Field Index'!$B$1)-COLUMN('Master Field Index'!$A$1)+1,FALSE),VLOOKUP(_xlfn.CONCAT(TRIM($A188),".",TRIM($B188),".",TRIM($D188)),'DataLink Info'!$A$1:$T$9999,COLUMN('DataLink Info'!$K$1)-COLUMN('DataLink Info'!$A$1)+1,FALSE))</f>
        <v>CHARACTER</v>
      </c>
      <c r="K188" s="1">
        <f>IFERROR(VLOOKUP(TRIM($D188),'Master Field Index'!$A$1:$D$9929,COLUMN('Master Field Index'!$C$1)-COLUMN('Master Field Index'!$A$1)+1,FALSE),VLOOKUP(_xlfn.CONCAT(TRIM($A188),".",TRIM($B188),".",TRIM($D188)),'DataLink Info'!$A$1:$T$9999,COLUMN('DataLink Info'!$N$1)-COLUMN('DataLink Info'!$A$1)+1,FALSE))</f>
        <v>6</v>
      </c>
      <c r="L188" s="1">
        <f>IFERROR(VLOOKUP(TRIM($D188),'Master Field Index'!$A$1:$D$9929,COLUMN('Master Field Index'!$D$1)-COLUMN('Master Field Index'!$A$1)+1,FALSE),VLOOKUP(_xlfn.CONCAT(TRIM($A188),".",TRIM($B188),".",TRIM($D188)),'DataLink Info'!$A$1:$T$9999,COLUMN('DataLink Info'!$Q$1)-COLUMN('DataLink Info'!$A$1)+1,FALSE))</f>
        <v>0</v>
      </c>
      <c r="M188" s="1" t="str">
        <f t="shared" si="10"/>
        <v xml:space="preserve">prog_code                       </v>
      </c>
      <c r="N188" s="1" t="str">
        <f t="shared" si="12"/>
        <v xml:space="preserve">CHAR(6)                         </v>
      </c>
      <c r="O188" s="4" t="str">
        <f t="shared" si="11"/>
        <v xml:space="preserve">        prog_code                       CHAR(6)                         NOT NULL,</v>
      </c>
    </row>
    <row r="189" spans="1:15" hidden="1" x14ac:dyDescent="0.3">
      <c r="A189" s="76" t="s">
        <v>701</v>
      </c>
      <c r="B189" s="76" t="s">
        <v>1631</v>
      </c>
      <c r="C189" s="76">
        <v>9</v>
      </c>
      <c r="D189" s="76" t="s">
        <v>1633</v>
      </c>
      <c r="E189" s="76" t="s">
        <v>19</v>
      </c>
      <c r="F189" s="1">
        <v>0</v>
      </c>
      <c r="G189" s="76">
        <v>0</v>
      </c>
      <c r="H189" s="76">
        <v>0</v>
      </c>
      <c r="I189" s="73">
        <f t="shared" si="9"/>
        <v>9</v>
      </c>
      <c r="J189" s="1" t="str">
        <f>IFERROR(VLOOKUP(TRIM($D189),'Master Field Index'!$A$1:$D$9929,COLUMN('Master Field Index'!$B$1)-COLUMN('Master Field Index'!$A$1)+1,FALSE),VLOOKUP(_xlfn.CONCAT(TRIM($A189),".",TRIM($B189),".",TRIM($D189)),'DataLink Info'!$A$1:$T$9999,COLUMN('DataLink Info'!$K$1)-COLUMN('DataLink Info'!$A$1)+1,FALSE))</f>
        <v>CHARACTER</v>
      </c>
      <c r="K189" s="1">
        <f>IFERROR(VLOOKUP(TRIM($D189),'Master Field Index'!$A$1:$D$9929,COLUMN('Master Field Index'!$C$1)-COLUMN('Master Field Index'!$A$1)+1,FALSE),VLOOKUP(_xlfn.CONCAT(TRIM($A189),".",TRIM($B189),".",TRIM($D189)),'DataLink Info'!$A$1:$T$9999,COLUMN('DataLink Info'!$N$1)-COLUMN('DataLink Info'!$A$1)+1,FALSE))</f>
        <v>2</v>
      </c>
      <c r="L189" s="1">
        <f>IFERROR(VLOOKUP(TRIM($D189),'Master Field Index'!$A$1:$D$9929,COLUMN('Master Field Index'!$D$1)-COLUMN('Master Field Index'!$A$1)+1,FALSE),VLOOKUP(_xlfn.CONCAT(TRIM($A189),".",TRIM($B189),".",TRIM($D189)),'DataLink Info'!$A$1:$T$9999,COLUMN('DataLink Info'!$Q$1)-COLUMN('DataLink Info'!$A$1)+1,FALSE))</f>
        <v>0</v>
      </c>
      <c r="M189" s="1" t="str">
        <f t="shared" si="10"/>
        <v xml:space="preserve">accttype_code                   </v>
      </c>
      <c r="N189" s="1" t="str">
        <f t="shared" si="12"/>
        <v xml:space="preserve">CHAR(2)                         </v>
      </c>
      <c r="O189" s="4" t="str">
        <f t="shared" si="11"/>
        <v xml:space="preserve">        accttype_code                   CHAR(2)                         NOT NULL,</v>
      </c>
    </row>
    <row r="190" spans="1:15" hidden="1" x14ac:dyDescent="0.3">
      <c r="A190" s="76" t="s">
        <v>701</v>
      </c>
      <c r="B190" s="76" t="s">
        <v>1631</v>
      </c>
      <c r="C190" s="76">
        <v>10</v>
      </c>
      <c r="D190" s="76" t="s">
        <v>1634</v>
      </c>
      <c r="E190" s="76" t="s">
        <v>20</v>
      </c>
      <c r="F190" s="1">
        <v>2</v>
      </c>
      <c r="H190" s="76">
        <v>0</v>
      </c>
      <c r="I190" s="73">
        <f t="shared" si="9"/>
        <v>10</v>
      </c>
      <c r="J190" s="1" t="str">
        <f>IFERROR(VLOOKUP(TRIM($D190),'Master Field Index'!$A$1:$D$9929,COLUMN('Master Field Index'!$B$1)-COLUMN('Master Field Index'!$A$1)+1,FALSE),VLOOKUP(_xlfn.CONCAT(TRIM($A190),".",TRIM($B190),".",TRIM($D190)),'DataLink Info'!$A$1:$T$9999,COLUMN('DataLink Info'!$K$1)-COLUMN('DataLink Info'!$A$1)+1,FALSE))</f>
        <v>CHARACTER</v>
      </c>
      <c r="K190" s="1">
        <f>IFERROR(VLOOKUP(TRIM($D190),'Master Field Index'!$A$1:$D$9929,COLUMN('Master Field Index'!$C$1)-COLUMN('Master Field Index'!$A$1)+1,FALSE),VLOOKUP(_xlfn.CONCAT(TRIM($A190),".",TRIM($B190),".",TRIM($D190)),'DataLink Info'!$A$1:$T$9999,COLUMN('DataLink Info'!$N$1)-COLUMN('DataLink Info'!$A$1)+1,FALSE))</f>
        <v>2</v>
      </c>
      <c r="L190" s="1">
        <f>IFERROR(VLOOKUP(TRIM($D190),'Master Field Index'!$A$1:$D$9929,COLUMN('Master Field Index'!$D$1)-COLUMN('Master Field Index'!$A$1)+1,FALSE),VLOOKUP(_xlfn.CONCAT(TRIM($A190),".",TRIM($B190),".",TRIM($D190)),'DataLink Info'!$A$1:$T$9999,COLUMN('DataLink Info'!$Q$1)-COLUMN('DataLink Info'!$A$1)+1,FALSE))</f>
        <v>0</v>
      </c>
      <c r="M190" s="1" t="str">
        <f t="shared" si="10"/>
        <v xml:space="preserve">fundtype_code                   </v>
      </c>
      <c r="N190" s="1" t="str">
        <f t="shared" si="12"/>
        <v xml:space="preserve">CHAR(2)                         </v>
      </c>
      <c r="O190" s="4" t="str">
        <f t="shared" si="11"/>
        <v xml:space="preserve">        fundtype_code                   CHAR(2)                         NOT NULL,</v>
      </c>
    </row>
    <row r="191" spans="1:15" hidden="1" x14ac:dyDescent="0.3">
      <c r="A191" s="76" t="s">
        <v>701</v>
      </c>
      <c r="B191" s="76" t="s">
        <v>1631</v>
      </c>
      <c r="C191" s="76">
        <v>11</v>
      </c>
      <c r="D191" s="76" t="s">
        <v>684</v>
      </c>
      <c r="E191" s="76" t="s">
        <v>19</v>
      </c>
      <c r="F191" s="1">
        <v>0</v>
      </c>
      <c r="G191" s="1">
        <v>0</v>
      </c>
      <c r="H191" s="76">
        <v>0</v>
      </c>
      <c r="I191" s="73">
        <f t="shared" si="9"/>
        <v>11</v>
      </c>
      <c r="J191" s="1" t="str">
        <f>IFERROR(VLOOKUP(TRIM($D191),'Master Field Index'!$A$1:$D$9929,COLUMN('Master Field Index'!$B$1)-COLUMN('Master Field Index'!$A$1)+1,FALSE),VLOOKUP(_xlfn.CONCAT(TRIM($A191),".",TRIM($B191),".",TRIM($D191)),'DataLink Info'!$A$1:$T$9999,COLUMN('DataLink Info'!$K$1)-COLUMN('DataLink Info'!$A$1)+1,FALSE))</f>
        <v>CHARACTER</v>
      </c>
      <c r="K191" s="1">
        <f>IFERROR(VLOOKUP(TRIM($D191),'Master Field Index'!$A$1:$D$9929,COLUMN('Master Field Index'!$C$1)-COLUMN('Master Field Index'!$A$1)+1,FALSE),VLOOKUP(_xlfn.CONCAT(TRIM($A191),".",TRIM($B191),".",TRIM($D191)),'DataLink Info'!$A$1:$T$9999,COLUMN('DataLink Info'!$N$1)-COLUMN('DataLink Info'!$A$1)+1,FALSE))</f>
        <v>1</v>
      </c>
      <c r="L191" s="1">
        <f>IFERROR(VLOOKUP(TRIM($D191),'Master Field Index'!$A$1:$D$9929,COLUMN('Master Field Index'!$D$1)-COLUMN('Master Field Index'!$A$1)+1,FALSE),VLOOKUP(_xlfn.CONCAT(TRIM($A191),".",TRIM($B191),".",TRIM($D191)),'DataLink Info'!$A$1:$T$9999,COLUMN('DataLink Info'!$Q$1)-COLUMN('DataLink Info'!$A$1)+1,FALSE))</f>
        <v>0</v>
      </c>
      <c r="M191" s="1" t="str">
        <f t="shared" si="10"/>
        <v xml:space="preserve">[status]                        </v>
      </c>
      <c r="N191" s="1" t="str">
        <f t="shared" si="12"/>
        <v xml:space="preserve">CHAR(1)                         </v>
      </c>
      <c r="O191" s="4" t="str">
        <f t="shared" si="11"/>
        <v xml:space="preserve">        [status]                        CHAR(1)                         NOT NULL,</v>
      </c>
    </row>
    <row r="192" spans="1:15" hidden="1" x14ac:dyDescent="0.3">
      <c r="A192" s="76" t="s">
        <v>701</v>
      </c>
      <c r="B192" s="76" t="s">
        <v>1631</v>
      </c>
      <c r="C192" s="76">
        <v>12</v>
      </c>
      <c r="D192" s="76" t="s">
        <v>1635</v>
      </c>
      <c r="E192" s="76" t="s">
        <v>19</v>
      </c>
      <c r="F192" s="1">
        <v>0</v>
      </c>
      <c r="G192" s="1">
        <v>0</v>
      </c>
      <c r="H192" s="76">
        <v>0</v>
      </c>
      <c r="I192" s="73">
        <f t="shared" si="9"/>
        <v>12</v>
      </c>
      <c r="J192" s="1" t="str">
        <f>IFERROR(VLOOKUP(TRIM($D192),'Master Field Index'!$A$1:$D$9929,COLUMN('Master Field Index'!$B$1)-COLUMN('Master Field Index'!$A$1)+1,FALSE),VLOOKUP(_xlfn.CONCAT(TRIM($A192),".",TRIM($B192),".",TRIM($D192)),'DataLink Info'!$A$1:$T$9999,COLUMN('DataLink Info'!$K$1)-COLUMN('DataLink Info'!$A$1)+1,FALSE))</f>
        <v>CHARACTER</v>
      </c>
      <c r="K192" s="1">
        <f>IFERROR(VLOOKUP(TRIM($D192),'Master Field Index'!$A$1:$D$9929,COLUMN('Master Field Index'!$C$1)-COLUMN('Master Field Index'!$A$1)+1,FALSE),VLOOKUP(_xlfn.CONCAT(TRIM($A192),".",TRIM($B192),".",TRIM($D192)),'DataLink Info'!$A$1:$T$9999,COLUMN('DataLink Info'!$N$1)-COLUMN('DataLink Info'!$A$1)+1,FALSE))</f>
        <v>1</v>
      </c>
      <c r="L192" s="1">
        <f>IFERROR(VLOOKUP(TRIM($D192),'Master Field Index'!$A$1:$D$9929,COLUMN('Master Field Index'!$D$1)-COLUMN('Master Field Index'!$A$1)+1,FALSE),VLOOKUP(_xlfn.CONCAT(TRIM($A192),".",TRIM($B192),".",TRIM($D192)),'DataLink Info'!$A$1:$T$9999,COLUMN('DataLink Info'!$Q$1)-COLUMN('DataLink Info'!$A$1)+1,FALSE))</f>
        <v>0</v>
      </c>
      <c r="M192" s="1" t="str">
        <f t="shared" si="10"/>
        <v xml:space="preserve">foap_val_inval_ind              </v>
      </c>
      <c r="N192" s="1" t="str">
        <f t="shared" si="12"/>
        <v xml:space="preserve">CHAR(1)                         </v>
      </c>
      <c r="O192" s="4" t="str">
        <f t="shared" si="11"/>
        <v xml:space="preserve">        foap_val_inval_ind              CHAR(1)                         NOT NULL,</v>
      </c>
    </row>
    <row r="193" spans="1:15" hidden="1" x14ac:dyDescent="0.3">
      <c r="A193" s="76" t="s">
        <v>701</v>
      </c>
      <c r="B193" s="76" t="s">
        <v>1631</v>
      </c>
      <c r="C193" s="76">
        <v>13</v>
      </c>
      <c r="D193" s="76" t="s">
        <v>1636</v>
      </c>
      <c r="E193" s="76" t="s">
        <v>19</v>
      </c>
      <c r="F193" s="1">
        <v>0</v>
      </c>
      <c r="G193" s="1">
        <v>0</v>
      </c>
      <c r="H193" s="76">
        <v>0</v>
      </c>
      <c r="I193" s="73">
        <f t="shared" si="9"/>
        <v>13</v>
      </c>
      <c r="J193" s="1" t="str">
        <f>IFERROR(VLOOKUP(TRIM($D193),'Master Field Index'!$A$1:$D$9929,COLUMN('Master Field Index'!$B$1)-COLUMN('Master Field Index'!$A$1)+1,FALSE),VLOOKUP(_xlfn.CONCAT(TRIM($A193),".",TRIM($B193),".",TRIM($D193)),'DataLink Info'!$A$1:$T$9999,COLUMN('DataLink Info'!$K$1)-COLUMN('DataLink Info'!$A$1)+1,FALSE))</f>
        <v>CHARACTER</v>
      </c>
      <c r="K193" s="1">
        <f>IFERROR(VLOOKUP(TRIM($D193),'Master Field Index'!$A$1:$D$9929,COLUMN('Master Field Index'!$C$1)-COLUMN('Master Field Index'!$A$1)+1,FALSE),VLOOKUP(_xlfn.CONCAT(TRIM($A193),".",TRIM($B193),".",TRIM($D193)),'DataLink Info'!$A$1:$T$9999,COLUMN('DataLink Info'!$N$1)-COLUMN('DataLink Info'!$A$1)+1,FALSE))</f>
        <v>1</v>
      </c>
      <c r="L193" s="1">
        <f>IFERROR(VLOOKUP(TRIM($D193),'Master Field Index'!$A$1:$D$9929,COLUMN('Master Field Index'!$D$1)-COLUMN('Master Field Index'!$A$1)+1,FALSE),VLOOKUP(_xlfn.CONCAT(TRIM($A193),".",TRIM($B193),".",TRIM($D193)),'DataLink Info'!$A$1:$T$9999,COLUMN('DataLink Info'!$Q$1)-COLUMN('DataLink Info'!$A$1)+1,FALSE))</f>
        <v>0</v>
      </c>
      <c r="M193" s="1" t="str">
        <f t="shared" si="10"/>
        <v xml:space="preserve">foap_edit_type                  </v>
      </c>
      <c r="N193" s="1" t="str">
        <f t="shared" si="12"/>
        <v xml:space="preserve">CHAR(1)                         </v>
      </c>
      <c r="O193" s="4" t="str">
        <f t="shared" si="11"/>
        <v xml:space="preserve">        foap_edit_type                  CHAR(1)                         NOT NULL,</v>
      </c>
    </row>
    <row r="194" spans="1:15" hidden="1" x14ac:dyDescent="0.3">
      <c r="A194" s="76" t="s">
        <v>701</v>
      </c>
      <c r="B194" s="76" t="s">
        <v>1631</v>
      </c>
      <c r="C194" s="76">
        <v>14</v>
      </c>
      <c r="D194" s="76" t="s">
        <v>11</v>
      </c>
      <c r="E194" s="76" t="s">
        <v>21</v>
      </c>
      <c r="F194" s="76"/>
      <c r="H194" s="76">
        <v>0</v>
      </c>
      <c r="I194" s="73">
        <f t="shared" si="9"/>
        <v>14</v>
      </c>
      <c r="J194" s="1" t="str">
        <f>IFERROR(VLOOKUP(TRIM($D194),'Master Field Index'!$A$1:$D$9929,COLUMN('Master Field Index'!$B$1)-COLUMN('Master Field Index'!$A$1)+1,FALSE),VLOOKUP(_xlfn.CONCAT(TRIM($A194),".",TRIM($B194),".",TRIM($D194)),'DataLink Info'!$A$1:$T$9999,COLUMN('DataLink Info'!$K$1)-COLUMN('DataLink Info'!$A$1)+1,FALSE))</f>
        <v>TIMESTAMP</v>
      </c>
      <c r="K194" s="1">
        <f>IFERROR(VLOOKUP(TRIM($D194),'Master Field Index'!$A$1:$D$9929,COLUMN('Master Field Index'!$C$1)-COLUMN('Master Field Index'!$A$1)+1,FALSE),VLOOKUP(_xlfn.CONCAT(TRIM($A194),".",TRIM($B194),".",TRIM($D194)),'DataLink Info'!$A$1:$T$9999,COLUMN('DataLink Info'!$N$1)-COLUMN('DataLink Info'!$A$1)+1,FALSE))</f>
        <v>10</v>
      </c>
      <c r="L194" s="1">
        <f>IFERROR(VLOOKUP(TRIM($D194),'Master Field Index'!$A$1:$D$9929,COLUMN('Master Field Index'!$D$1)-COLUMN('Master Field Index'!$A$1)+1,FALSE),VLOOKUP(_xlfn.CONCAT(TRIM($A194),".",TRIM($B194),".",TRIM($D194)),'DataLink Info'!$A$1:$T$9999,COLUMN('DataLink Info'!$Q$1)-COLUMN('DataLink Info'!$A$1)+1,FALSE))</f>
        <v>6</v>
      </c>
      <c r="M194" s="1" t="str">
        <f t="shared" si="10"/>
        <v xml:space="preserve">refresh_date                    </v>
      </c>
      <c r="N194" s="1" t="str">
        <f t="shared" si="12"/>
        <v xml:space="preserve">DATETIME2                       </v>
      </c>
      <c r="O194" s="4" t="str">
        <f t="shared" si="11"/>
        <v xml:space="preserve">        refresh_date                    DATETIME2                       NOT NULL,</v>
      </c>
    </row>
    <row r="195" spans="1:15" hidden="1" x14ac:dyDescent="0.3">
      <c r="A195" s="76" t="s">
        <v>701</v>
      </c>
      <c r="B195" s="76" t="s">
        <v>1631</v>
      </c>
      <c r="C195" s="76">
        <v>15</v>
      </c>
      <c r="D195" s="76" t="s">
        <v>1637</v>
      </c>
      <c r="E195" s="76" t="s">
        <v>19</v>
      </c>
      <c r="F195" s="1">
        <v>0</v>
      </c>
      <c r="G195" s="76">
        <v>0</v>
      </c>
      <c r="H195" s="76">
        <v>0</v>
      </c>
      <c r="I195" s="73">
        <f t="shared" ref="I195:I258" si="13">IF($C195&lt;&gt;"",$C195,IF(TRIM($B194)=TRIM($B195),$I194+1,0))</f>
        <v>15</v>
      </c>
      <c r="J195" s="1" t="str">
        <f>IFERROR(VLOOKUP(TRIM($D195),'Master Field Index'!$A$1:$D$9929,COLUMN('Master Field Index'!$B$1)-COLUMN('Master Field Index'!$A$1)+1,FALSE),VLOOKUP(_xlfn.CONCAT(TRIM($A195),".",TRIM($B195),".",TRIM($D195)),'DataLink Info'!$A$1:$T$9999,COLUMN('DataLink Info'!$K$1)-COLUMN('DataLink Info'!$A$1)+1,FALSE))</f>
        <v>DECIMAL</v>
      </c>
      <c r="K195" s="1">
        <f>IFERROR(VLOOKUP(TRIM($D195),'Master Field Index'!$A$1:$D$9929,COLUMN('Master Field Index'!$C$1)-COLUMN('Master Field Index'!$A$1)+1,FALSE),VLOOKUP(_xlfn.CONCAT(TRIM($A195),".",TRIM($B195),".",TRIM($D195)),'DataLink Info'!$A$1:$T$9999,COLUMN('DataLink Info'!$N$1)-COLUMN('DataLink Info'!$A$1)+1,FALSE))</f>
        <v>10</v>
      </c>
      <c r="L195" s="1">
        <f>IFERROR(VLOOKUP(TRIM($D195),'Master Field Index'!$A$1:$D$9929,COLUMN('Master Field Index'!$D$1)-COLUMN('Master Field Index'!$A$1)+1,FALSE),VLOOKUP(_xlfn.CONCAT(TRIM($A195),".",TRIM($B195),".",TRIM($D195)),'DataLink Info'!$A$1:$T$9999,COLUMN('DataLink Info'!$Q$1)-COLUMN('DataLink Info'!$A$1)+1,FALSE))</f>
        <v>0</v>
      </c>
      <c r="M195" s="1" t="str">
        <f t="shared" ref="M195:M258" si="14">_xlfn.CONCAT(LEFT(_xlfn.CONCAT(IF(OR(TRIM($D195)="location",TRIM($D195)="date",TRIM($D195)="start_date",TRIM($D195)="status",TRIM($D195)="top"),_xlfn.CONCAT("[",TRIM($D195),"]"),TRIM($D195)),"                                               "),32))</f>
        <v xml:space="preserve">foap_valid_table_id             </v>
      </c>
      <c r="N195" s="1" t="str">
        <f t="shared" si="12"/>
        <v xml:space="preserve">DECIMAL(10,0)                   </v>
      </c>
      <c r="O195" s="4" t="str">
        <f t="shared" ref="O195:O258" si="15">_xlfn.CONCAT(IF(AND($I195=0,$I194&lt;&gt;$I$1),_xlfn.CONCAT("        rowguid                     UNIQUEIDENTIFIER ROWGUIDCOL    NOT NULL DEFAULT NEWSEQUENTIALID(),",CHAR(13),"        version_number              ROWVERSION",CHAR(13),"    )",CHAR(13),"END TRY",CHAR(13),"BEGIN CATCH",CHAR(13),"    EXEC dbo.PrintError",CHAR(13),"    EXEC dbo.LogError",CHAR(13),"END CATCH",CHAR(13),CHAR(13)),""),IF($I195=0,_xlfn.CONCAT("PRINT '-- ",TRIM($A195),".",TRIM($B195),"'",CHAR(13),"BEGIN TRY",CHAR(13),"    CREATE TABLE ",TRIM($A195),".",TRIM($B195),CHAR(13),"    (",CHAR(13)),""),"        ",_xlfn.CONCAT($M195,$N195,IF(OR($H195=1,$H195=""),"    NULL","NOT NULL"),","))</f>
        <v xml:space="preserve">        foap_valid_table_id             DECIMAL(10,0)                   NOT NULL,</v>
      </c>
    </row>
    <row r="196" spans="1:15" ht="72" hidden="1" x14ac:dyDescent="0.3">
      <c r="A196" s="76" t="s">
        <v>701</v>
      </c>
      <c r="B196" s="76" t="s">
        <v>338</v>
      </c>
      <c r="C196" s="76">
        <v>0</v>
      </c>
      <c r="D196" s="76" t="s">
        <v>1295</v>
      </c>
      <c r="E196" s="76" t="s">
        <v>19</v>
      </c>
      <c r="F196" s="76">
        <v>0</v>
      </c>
      <c r="G196" s="76">
        <v>0</v>
      </c>
      <c r="H196" s="76">
        <v>0</v>
      </c>
      <c r="I196" s="73">
        <f t="shared" si="13"/>
        <v>0</v>
      </c>
      <c r="J196" s="1" t="str">
        <f>IFERROR(VLOOKUP(TRIM($D196),'Master Field Index'!$A$1:$D$9929,COLUMN('Master Field Index'!$B$1)-COLUMN('Master Field Index'!$A$1)+1,FALSE),VLOOKUP(_xlfn.CONCAT(TRIM($A196),".",TRIM($B196),".",TRIM($D196)),'DataLink Info'!$A$1:$T$9999,COLUMN('DataLink Info'!$K$1)-COLUMN('DataLink Info'!$A$1)+1,FALSE))</f>
        <v>INTEGER</v>
      </c>
      <c r="K196" s="1">
        <f>IFERROR(VLOOKUP(TRIM($D196),'Master Field Index'!$A$1:$D$9929,COLUMN('Master Field Index'!$C$1)-COLUMN('Master Field Index'!$A$1)+1,FALSE),VLOOKUP(_xlfn.CONCAT(TRIM($A196),".",TRIM($B196),".",TRIM($D196)),'DataLink Info'!$A$1:$T$9999,COLUMN('DataLink Info'!$N$1)-COLUMN('DataLink Info'!$A$1)+1,FALSE))</f>
        <v>4</v>
      </c>
      <c r="L196" s="1">
        <f>IFERROR(VLOOKUP(TRIM($D196),'Master Field Index'!$A$1:$D$9929,COLUMN('Master Field Index'!$D$1)-COLUMN('Master Field Index'!$A$1)+1,FALSE),VLOOKUP(_xlfn.CONCAT(TRIM($A196),".",TRIM($B196),".",TRIM($D196)),'DataLink Info'!$A$1:$T$9999,COLUMN('DataLink Info'!$Q$1)-COLUMN('DataLink Info'!$A$1)+1,FALSE))</f>
        <v>0</v>
      </c>
      <c r="M196" s="1" t="str">
        <f t="shared" si="14"/>
        <v xml:space="preserve">fund_key                        </v>
      </c>
      <c r="N196" s="1" t="str">
        <f t="shared" si="12"/>
        <v xml:space="preserve">INTEGER                         </v>
      </c>
      <c r="O196" s="4" t="str">
        <f t="shared" si="15"/>
        <v xml:space="preserve">        rowguid                     UNIQUEIDENTIFIER ROWGUIDCOL    NOT NULL DEFAULT NEWSEQUENTIALID(),_x000D_        version_number              ROWVERSION_x000D_    )_x000D_END TRY_x000D_BEGIN CATCH_x000D_    EXEC dbo.PrintError_x000D_    EXEC dbo.LogError_x000D_END CATCH_x000D__x000D_PRINT '-- coa_db.fund'_x000D_BEGIN TRY_x000D_    CREATE TABLE coa_db.fund_x000D_    (_x000D_        fund_key                        INTEGER                         NOT NULL,</v>
      </c>
    </row>
    <row r="197" spans="1:15" hidden="1" x14ac:dyDescent="0.3">
      <c r="A197" s="76" t="s">
        <v>701</v>
      </c>
      <c r="B197" s="76" t="s">
        <v>338</v>
      </c>
      <c r="C197" s="76">
        <v>1</v>
      </c>
      <c r="D197" s="76" t="s">
        <v>40</v>
      </c>
      <c r="E197" s="76" t="s">
        <v>20</v>
      </c>
      <c r="F197" s="76">
        <v>6</v>
      </c>
      <c r="G197" s="76">
        <v>0</v>
      </c>
      <c r="H197" s="76">
        <v>0</v>
      </c>
      <c r="I197" s="73">
        <f t="shared" si="13"/>
        <v>1</v>
      </c>
      <c r="J197" s="1" t="str">
        <f>IFERROR(VLOOKUP(TRIM($D197),'Master Field Index'!$A$1:$D$9929,COLUMN('Master Field Index'!$B$1)-COLUMN('Master Field Index'!$A$1)+1,FALSE),VLOOKUP(_xlfn.CONCAT(TRIM($A197),".",TRIM($B197),".",TRIM($D197)),'DataLink Info'!$A$1:$T$9999,COLUMN('DataLink Info'!$K$1)-COLUMN('DataLink Info'!$A$1)+1,FALSE))</f>
        <v>CHARACTER</v>
      </c>
      <c r="K197" s="1">
        <f>IFERROR(VLOOKUP(TRIM($D197),'Master Field Index'!$A$1:$D$9929,COLUMN('Master Field Index'!$C$1)-COLUMN('Master Field Index'!$A$1)+1,FALSE),VLOOKUP(_xlfn.CONCAT(TRIM($A197),".",TRIM($B197),".",TRIM($D197)),'DataLink Info'!$A$1:$T$9999,COLUMN('DataLink Info'!$N$1)-COLUMN('DataLink Info'!$A$1)+1,FALSE))</f>
        <v>6</v>
      </c>
      <c r="L197" s="1">
        <f>IFERROR(VLOOKUP(TRIM($D197),'Master Field Index'!$A$1:$D$9929,COLUMN('Master Field Index'!$D$1)-COLUMN('Master Field Index'!$A$1)+1,FALSE),VLOOKUP(_xlfn.CONCAT(TRIM($A197),".",TRIM($B197),".",TRIM($D197)),'DataLink Info'!$A$1:$T$9999,COLUMN('DataLink Info'!$Q$1)-COLUMN('DataLink Info'!$A$1)+1,FALSE))</f>
        <v>0</v>
      </c>
      <c r="M197" s="1" t="str">
        <f t="shared" si="14"/>
        <v xml:space="preserve">fund                            </v>
      </c>
      <c r="N197" s="1" t="str">
        <f t="shared" si="12"/>
        <v xml:space="preserve">CHAR(6)                         </v>
      </c>
      <c r="O197" s="4" t="str">
        <f t="shared" si="15"/>
        <v xml:space="preserve">        fund                            CHAR(6)                         NOT NULL,</v>
      </c>
    </row>
    <row r="198" spans="1:15" hidden="1" x14ac:dyDescent="0.3">
      <c r="A198" s="76" t="s">
        <v>701</v>
      </c>
      <c r="B198" s="76" t="s">
        <v>338</v>
      </c>
      <c r="C198" s="76">
        <v>2</v>
      </c>
      <c r="D198" s="76" t="s">
        <v>1296</v>
      </c>
      <c r="E198" s="76" t="s">
        <v>19</v>
      </c>
      <c r="F198" s="76">
        <v>0</v>
      </c>
      <c r="G198" s="1">
        <v>0</v>
      </c>
      <c r="H198" s="76">
        <v>0</v>
      </c>
      <c r="I198" s="73">
        <f t="shared" si="13"/>
        <v>2</v>
      </c>
      <c r="J198" s="1" t="str">
        <f>IFERROR(VLOOKUP(TRIM($D198),'Master Field Index'!$A$1:$D$9929,COLUMN('Master Field Index'!$B$1)-COLUMN('Master Field Index'!$A$1)+1,FALSE),VLOOKUP(_xlfn.CONCAT(TRIM($A198),".",TRIM($B198),".",TRIM($D198)),'DataLink Info'!$A$1:$T$9999,COLUMN('DataLink Info'!$K$1)-COLUMN('DataLink Info'!$A$1)+1,FALSE))</f>
        <v>CHARACTER</v>
      </c>
      <c r="K198" s="1">
        <f>IFERROR(VLOOKUP(TRIM($D198),'Master Field Index'!$A$1:$D$9929,COLUMN('Master Field Index'!$C$1)-COLUMN('Master Field Index'!$A$1)+1,FALSE),VLOOKUP(_xlfn.CONCAT(TRIM($A198),".",TRIM($B198),".",TRIM($D198)),'DataLink Info'!$A$1:$T$9999,COLUMN('DataLink Info'!$N$1)-COLUMN('DataLink Info'!$A$1)+1,FALSE))</f>
        <v>1</v>
      </c>
      <c r="L198" s="1">
        <f>IFERROR(VLOOKUP(TRIM($D198),'Master Field Index'!$A$1:$D$9929,COLUMN('Master Field Index'!$D$1)-COLUMN('Master Field Index'!$A$1)+1,FALSE),VLOOKUP(_xlfn.CONCAT(TRIM($A198),".",TRIM($B198),".",TRIM($D198)),'DataLink Info'!$A$1:$T$9999,COLUMN('DataLink Info'!$Q$1)-COLUMN('DataLink Info'!$A$1)+1,FALSE))</f>
        <v>0</v>
      </c>
      <c r="M198" s="1" t="str">
        <f t="shared" si="14"/>
        <v xml:space="preserve">most_recent_flag                </v>
      </c>
      <c r="N198" s="1" t="str">
        <f t="shared" ref="N198:N261" si="16">LEFT(_xlfn.CONCAT(IF($J198="CHARACTER",_xlfn.CONCAT("CHAR(",$K198,")"),IF($J198="VARCHAR",_xlfn.CONCAT("VARCHAR(",$K198,")"),IF($J198="TIMESTAMP","DATETIME2",IF($J198="DATE","DATE",IF($J198="DECIMAL",_xlfn.CONCAT("DECIMAL(",$K198,",",$L198,")"),$J198))))),"                                    "),32)</f>
        <v xml:space="preserve">CHAR(1)                         </v>
      </c>
      <c r="O198" s="4" t="str">
        <f t="shared" si="15"/>
        <v xml:space="preserve">        most_recent_flag                CHAR(1)                         NOT NULL,</v>
      </c>
    </row>
    <row r="199" spans="1:15" hidden="1" x14ac:dyDescent="0.3">
      <c r="A199" s="76" t="s">
        <v>701</v>
      </c>
      <c r="B199" s="76" t="s">
        <v>338</v>
      </c>
      <c r="C199" s="76">
        <v>3</v>
      </c>
      <c r="D199" s="76" t="s">
        <v>1297</v>
      </c>
      <c r="E199" s="76" t="s">
        <v>21</v>
      </c>
      <c r="F199" s="76">
        <v>4</v>
      </c>
      <c r="G199" s="1">
        <v>0</v>
      </c>
      <c r="H199" s="76">
        <v>1</v>
      </c>
      <c r="I199" s="73">
        <f t="shared" si="13"/>
        <v>3</v>
      </c>
      <c r="J199" s="1" t="str">
        <f>IFERROR(VLOOKUP(TRIM($D199),'Master Field Index'!$A$1:$D$9929,COLUMN('Master Field Index'!$B$1)-COLUMN('Master Field Index'!$A$1)+1,FALSE),VLOOKUP(_xlfn.CONCAT(TRIM($A199),".",TRIM($B199),".",TRIM($D199)),'DataLink Info'!$A$1:$T$9999,COLUMN('DataLink Info'!$K$1)-COLUMN('DataLink Info'!$A$1)+1,FALSE))</f>
        <v>TIMESTAMP</v>
      </c>
      <c r="K199" s="1">
        <f>IFERROR(VLOOKUP(TRIM($D199),'Master Field Index'!$A$1:$D$9929,COLUMN('Master Field Index'!$C$1)-COLUMN('Master Field Index'!$A$1)+1,FALSE),VLOOKUP(_xlfn.CONCAT(TRIM($A199),".",TRIM($B199),".",TRIM($D199)),'DataLink Info'!$A$1:$T$9999,COLUMN('DataLink Info'!$N$1)-COLUMN('DataLink Info'!$A$1)+1,FALSE))</f>
        <v>10</v>
      </c>
      <c r="L199" s="1">
        <f>IFERROR(VLOOKUP(TRIM($D199),'Master Field Index'!$A$1:$D$9929,COLUMN('Master Field Index'!$D$1)-COLUMN('Master Field Index'!$A$1)+1,FALSE),VLOOKUP(_xlfn.CONCAT(TRIM($A199),".",TRIM($B199),".",TRIM($D199)),'DataLink Info'!$A$1:$T$9999,COLUMN('DataLink Info'!$Q$1)-COLUMN('DataLink Info'!$A$1)+1,FALSE))</f>
        <v>6</v>
      </c>
      <c r="M199" s="1" t="str">
        <f t="shared" si="14"/>
        <v xml:space="preserve">start_effective_date            </v>
      </c>
      <c r="N199" s="1" t="str">
        <f t="shared" si="16"/>
        <v xml:space="preserve">DATETIME2                       </v>
      </c>
      <c r="O199" s="4" t="str">
        <f t="shared" si="15"/>
        <v xml:space="preserve">        start_effective_date            DATETIME2                           NULL,</v>
      </c>
    </row>
    <row r="200" spans="1:15" hidden="1" x14ac:dyDescent="0.3">
      <c r="A200" s="76" t="s">
        <v>701</v>
      </c>
      <c r="B200" s="76" t="s">
        <v>338</v>
      </c>
      <c r="C200" s="76">
        <v>4</v>
      </c>
      <c r="D200" s="76" t="s">
        <v>1298</v>
      </c>
      <c r="E200" s="76" t="s">
        <v>19</v>
      </c>
      <c r="F200" s="76">
        <v>0</v>
      </c>
      <c r="G200" s="1">
        <v>0</v>
      </c>
      <c r="H200" s="76">
        <v>0</v>
      </c>
      <c r="I200" s="73">
        <f t="shared" si="13"/>
        <v>4</v>
      </c>
      <c r="J200" s="1" t="str">
        <f>IFERROR(VLOOKUP(TRIM($D200),'Master Field Index'!$A$1:$D$9929,COLUMN('Master Field Index'!$B$1)-COLUMN('Master Field Index'!$A$1)+1,FALSE),VLOOKUP(_xlfn.CONCAT(TRIM($A200),".",TRIM($B200),".",TRIM($D200)),'DataLink Info'!$A$1:$T$9999,COLUMN('DataLink Info'!$K$1)-COLUMN('DataLink Info'!$A$1)+1,FALSE))</f>
        <v>TIMESTAMP</v>
      </c>
      <c r="K200" s="1">
        <f>IFERROR(VLOOKUP(TRIM($D200),'Master Field Index'!$A$1:$D$9929,COLUMN('Master Field Index'!$C$1)-COLUMN('Master Field Index'!$A$1)+1,FALSE),VLOOKUP(_xlfn.CONCAT(TRIM($A200),".",TRIM($B200),".",TRIM($D200)),'DataLink Info'!$A$1:$T$9999,COLUMN('DataLink Info'!$N$1)-COLUMN('DataLink Info'!$A$1)+1,FALSE))</f>
        <v>10</v>
      </c>
      <c r="L200" s="1">
        <f>IFERROR(VLOOKUP(TRIM($D200),'Master Field Index'!$A$1:$D$9929,COLUMN('Master Field Index'!$D$1)-COLUMN('Master Field Index'!$A$1)+1,FALSE),VLOOKUP(_xlfn.CONCAT(TRIM($A200),".",TRIM($B200),".",TRIM($D200)),'DataLink Info'!$A$1:$T$9999,COLUMN('DataLink Info'!$Q$1)-COLUMN('DataLink Info'!$A$1)+1,FALSE))</f>
        <v>6</v>
      </c>
      <c r="M200" s="1" t="str">
        <f t="shared" si="14"/>
        <v xml:space="preserve">end_effective_date              </v>
      </c>
      <c r="N200" s="1" t="str">
        <f t="shared" si="16"/>
        <v xml:space="preserve">DATETIME2                       </v>
      </c>
      <c r="O200" s="4" t="str">
        <f t="shared" si="15"/>
        <v xml:space="preserve">        end_effective_date              DATETIME2                       NOT NULL,</v>
      </c>
    </row>
    <row r="201" spans="1:15" hidden="1" x14ac:dyDescent="0.3">
      <c r="A201" s="76" t="s">
        <v>701</v>
      </c>
      <c r="B201" s="76" t="s">
        <v>338</v>
      </c>
      <c r="C201" s="76">
        <v>5</v>
      </c>
      <c r="D201" s="76" t="s">
        <v>1299</v>
      </c>
      <c r="E201" s="76" t="s">
        <v>19</v>
      </c>
      <c r="F201" s="76">
        <v>0</v>
      </c>
      <c r="G201" s="1">
        <v>0</v>
      </c>
      <c r="H201" s="76">
        <v>0</v>
      </c>
      <c r="I201" s="73">
        <f t="shared" si="13"/>
        <v>5</v>
      </c>
      <c r="J201" s="1" t="str">
        <f>IFERROR(VLOOKUP(TRIM($D201),'Master Field Index'!$A$1:$D$9929,COLUMN('Master Field Index'!$B$1)-COLUMN('Master Field Index'!$A$1)+1,FALSE),VLOOKUP(_xlfn.CONCAT(TRIM($A201),".",TRIM($B201),".",TRIM($D201)),'DataLink Info'!$A$1:$T$9999,COLUMN('DataLink Info'!$K$1)-COLUMN('DataLink Info'!$A$1)+1,FALSE))</f>
        <v>TIMESTAMP</v>
      </c>
      <c r="K201" s="1">
        <f>IFERROR(VLOOKUP(TRIM($D201),'Master Field Index'!$A$1:$D$9929,COLUMN('Master Field Index'!$C$1)-COLUMN('Master Field Index'!$A$1)+1,FALSE),VLOOKUP(_xlfn.CONCAT(TRIM($A201),".",TRIM($B201),".",TRIM($D201)),'DataLink Info'!$A$1:$T$9999,COLUMN('DataLink Info'!$N$1)-COLUMN('DataLink Info'!$A$1)+1,FALSE))</f>
        <v>10</v>
      </c>
      <c r="L201" s="1">
        <f>IFERROR(VLOOKUP(TRIM($D201),'Master Field Index'!$A$1:$D$9929,COLUMN('Master Field Index'!$D$1)-COLUMN('Master Field Index'!$A$1)+1,FALSE),VLOOKUP(_xlfn.CONCAT(TRIM($A201),".",TRIM($B201),".",TRIM($D201)),'DataLink Info'!$A$1:$T$9999,COLUMN('DataLink Info'!$Q$1)-COLUMN('DataLink Info'!$A$1)+1,FALSE))</f>
        <v>0</v>
      </c>
      <c r="M201" s="1" t="str">
        <f t="shared" si="14"/>
        <v xml:space="preserve">last_activity_date              </v>
      </c>
      <c r="N201" s="1" t="str">
        <f t="shared" si="16"/>
        <v xml:space="preserve">DATETIME2                       </v>
      </c>
      <c r="O201" s="4" t="str">
        <f t="shared" si="15"/>
        <v xml:space="preserve">        last_activity_date              DATETIME2                       NOT NULL,</v>
      </c>
    </row>
    <row r="202" spans="1:15" hidden="1" x14ac:dyDescent="0.3">
      <c r="A202" s="76" t="s">
        <v>701</v>
      </c>
      <c r="B202" s="76" t="s">
        <v>338</v>
      </c>
      <c r="C202" s="76">
        <v>6</v>
      </c>
      <c r="D202" s="76" t="s">
        <v>684</v>
      </c>
      <c r="E202" s="76" t="s">
        <v>19</v>
      </c>
      <c r="F202" s="76">
        <v>0</v>
      </c>
      <c r="G202" s="1">
        <v>0</v>
      </c>
      <c r="H202" s="76">
        <v>0</v>
      </c>
      <c r="I202" s="73">
        <f t="shared" si="13"/>
        <v>6</v>
      </c>
      <c r="J202" s="1" t="str">
        <f>IFERROR(VLOOKUP(TRIM($D202),'Master Field Index'!$A$1:$D$9929,COLUMN('Master Field Index'!$B$1)-COLUMN('Master Field Index'!$A$1)+1,FALSE),VLOOKUP(_xlfn.CONCAT(TRIM($A202),".",TRIM($B202),".",TRIM($D202)),'DataLink Info'!$A$1:$T$9999,COLUMN('DataLink Info'!$K$1)-COLUMN('DataLink Info'!$A$1)+1,FALSE))</f>
        <v>CHARACTER</v>
      </c>
      <c r="K202" s="1">
        <f>IFERROR(VLOOKUP(TRIM($D202),'Master Field Index'!$A$1:$D$9929,COLUMN('Master Field Index'!$C$1)-COLUMN('Master Field Index'!$A$1)+1,FALSE),VLOOKUP(_xlfn.CONCAT(TRIM($A202),".",TRIM($B202),".",TRIM($D202)),'DataLink Info'!$A$1:$T$9999,COLUMN('DataLink Info'!$N$1)-COLUMN('DataLink Info'!$A$1)+1,FALSE))</f>
        <v>1</v>
      </c>
      <c r="L202" s="1">
        <f>IFERROR(VLOOKUP(TRIM($D202),'Master Field Index'!$A$1:$D$9929,COLUMN('Master Field Index'!$D$1)-COLUMN('Master Field Index'!$A$1)+1,FALSE),VLOOKUP(_xlfn.CONCAT(TRIM($A202),".",TRIM($B202),".",TRIM($D202)),'DataLink Info'!$A$1:$T$9999,COLUMN('DataLink Info'!$Q$1)-COLUMN('DataLink Info'!$A$1)+1,FALSE))</f>
        <v>0</v>
      </c>
      <c r="M202" s="1" t="str">
        <f t="shared" si="14"/>
        <v xml:space="preserve">[status]                        </v>
      </c>
      <c r="N202" s="1" t="str">
        <f t="shared" si="16"/>
        <v xml:space="preserve">CHAR(1)                         </v>
      </c>
      <c r="O202" s="4" t="str">
        <f t="shared" si="15"/>
        <v xml:space="preserve">        [status]                        CHAR(1)                         NOT NULL,</v>
      </c>
    </row>
    <row r="203" spans="1:15" hidden="1" x14ac:dyDescent="0.3">
      <c r="A203" s="76" t="s">
        <v>701</v>
      </c>
      <c r="B203" s="76" t="s">
        <v>338</v>
      </c>
      <c r="C203" s="76">
        <v>7</v>
      </c>
      <c r="D203" s="76" t="s">
        <v>742</v>
      </c>
      <c r="E203" s="76" t="s">
        <v>20</v>
      </c>
      <c r="F203" s="76">
        <v>35</v>
      </c>
      <c r="H203" s="76">
        <v>0</v>
      </c>
      <c r="I203" s="73">
        <f t="shared" si="13"/>
        <v>7</v>
      </c>
      <c r="J203" s="1" t="str">
        <f>IFERROR(VLOOKUP(TRIM($D203),'Master Field Index'!$A$1:$D$9929,COLUMN('Master Field Index'!$B$1)-COLUMN('Master Field Index'!$A$1)+1,FALSE),VLOOKUP(_xlfn.CONCAT(TRIM($A203),".",TRIM($B203),".",TRIM($D203)),'DataLink Info'!$A$1:$T$9999,COLUMN('DataLink Info'!$K$1)-COLUMN('DataLink Info'!$A$1)+1,FALSE))</f>
        <v>VARCHAR</v>
      </c>
      <c r="K203" s="1">
        <f>IFERROR(VLOOKUP(TRIM($D203),'Master Field Index'!$A$1:$D$9929,COLUMN('Master Field Index'!$C$1)-COLUMN('Master Field Index'!$A$1)+1,FALSE),VLOOKUP(_xlfn.CONCAT(TRIM($A203),".",TRIM($B203),".",TRIM($D203)),'DataLink Info'!$A$1:$T$9999,COLUMN('DataLink Info'!$N$1)-COLUMN('DataLink Info'!$A$1)+1,FALSE))</f>
        <v>35</v>
      </c>
      <c r="L203" s="1">
        <f>IFERROR(VLOOKUP(TRIM($D203),'Master Field Index'!$A$1:$D$9929,COLUMN('Master Field Index'!$D$1)-COLUMN('Master Field Index'!$A$1)+1,FALSE),VLOOKUP(_xlfn.CONCAT(TRIM($A203),".",TRIM($B203),".",TRIM($D203)),'DataLink Info'!$A$1:$T$9999,COLUMN('DataLink Info'!$Q$1)-COLUMN('DataLink Info'!$A$1)+1,FALSE))</f>
        <v>0</v>
      </c>
      <c r="M203" s="1" t="str">
        <f t="shared" si="14"/>
        <v xml:space="preserve">fund_title                      </v>
      </c>
      <c r="N203" s="1" t="str">
        <f t="shared" si="16"/>
        <v xml:space="preserve">VARCHAR(35)                     </v>
      </c>
      <c r="O203" s="4" t="str">
        <f t="shared" si="15"/>
        <v xml:space="preserve">        fund_title                      VARCHAR(35)                     NOT NULL,</v>
      </c>
    </row>
    <row r="204" spans="1:15" hidden="1" x14ac:dyDescent="0.3">
      <c r="A204" s="76" t="s">
        <v>701</v>
      </c>
      <c r="B204" s="76" t="s">
        <v>338</v>
      </c>
      <c r="C204" s="76">
        <v>8</v>
      </c>
      <c r="D204" s="76" t="s">
        <v>1300</v>
      </c>
      <c r="E204" s="76" t="s">
        <v>19</v>
      </c>
      <c r="F204" s="76">
        <v>0</v>
      </c>
      <c r="G204" s="1">
        <v>0</v>
      </c>
      <c r="H204" s="76">
        <v>0</v>
      </c>
      <c r="I204" s="73">
        <f t="shared" si="13"/>
        <v>8</v>
      </c>
      <c r="J204" s="1" t="str">
        <f>IFERROR(VLOOKUP(TRIM($D204),'Master Field Index'!$A$1:$D$9929,COLUMN('Master Field Index'!$B$1)-COLUMN('Master Field Index'!$A$1)+1,FALSE),VLOOKUP(_xlfn.CONCAT(TRIM($A204),".",TRIM($B204),".",TRIM($D204)),'DataLink Info'!$A$1:$T$9999,COLUMN('DataLink Info'!$K$1)-COLUMN('DataLink Info'!$A$1)+1,FALSE))</f>
        <v>CHARACTER</v>
      </c>
      <c r="K204" s="1">
        <f>IFERROR(VLOOKUP(TRIM($D204),'Master Field Index'!$A$1:$D$9929,COLUMN('Master Field Index'!$C$1)-COLUMN('Master Field Index'!$A$1)+1,FALSE),VLOOKUP(_xlfn.CONCAT(TRIM($A204),".",TRIM($B204),".",TRIM($D204)),'DataLink Info'!$A$1:$T$9999,COLUMN('DataLink Info'!$N$1)-COLUMN('DataLink Info'!$A$1)+1,FALSE))</f>
        <v>6</v>
      </c>
      <c r="L204" s="1">
        <f>IFERROR(VLOOKUP(TRIM($D204),'Master Field Index'!$A$1:$D$9929,COLUMN('Master Field Index'!$D$1)-COLUMN('Master Field Index'!$A$1)+1,FALSE),VLOOKUP(_xlfn.CONCAT(TRIM($A204),".",TRIM($B204),".",TRIM($D204)),'DataLink Info'!$A$1:$T$9999,COLUMN('DataLink Info'!$Q$1)-COLUMN('DataLink Info'!$A$1)+1,FALSE))</f>
        <v>0</v>
      </c>
      <c r="M204" s="1" t="str">
        <f t="shared" si="14"/>
        <v xml:space="preserve">predecessor_fund                </v>
      </c>
      <c r="N204" s="1" t="str">
        <f t="shared" si="16"/>
        <v xml:space="preserve">CHAR(6)                         </v>
      </c>
      <c r="O204" s="4" t="str">
        <f t="shared" si="15"/>
        <v xml:space="preserve">        predecessor_fund                CHAR(6)                         NOT NULL,</v>
      </c>
    </row>
    <row r="205" spans="1:15" hidden="1" x14ac:dyDescent="0.3">
      <c r="A205" s="76" t="s">
        <v>701</v>
      </c>
      <c r="B205" s="76" t="s">
        <v>338</v>
      </c>
      <c r="C205" s="76">
        <v>9</v>
      </c>
      <c r="D205" s="76" t="s">
        <v>1301</v>
      </c>
      <c r="E205" s="76" t="s">
        <v>19</v>
      </c>
      <c r="F205" s="1">
        <v>0</v>
      </c>
      <c r="G205" s="1">
        <v>0</v>
      </c>
      <c r="H205" s="76">
        <v>0</v>
      </c>
      <c r="I205" s="73">
        <f t="shared" si="13"/>
        <v>9</v>
      </c>
      <c r="J205" s="1" t="str">
        <f>IFERROR(VLOOKUP(TRIM($D205),'Master Field Index'!$A$1:$D$9929,COLUMN('Master Field Index'!$B$1)-COLUMN('Master Field Index'!$A$1)+1,FALSE),VLOOKUP(_xlfn.CONCAT(TRIM($A205),".",TRIM($B205),".",TRIM($D205)),'DataLink Info'!$A$1:$T$9999,COLUMN('DataLink Info'!$K$1)-COLUMN('DataLink Info'!$A$1)+1,FALSE))</f>
        <v>VARCHAR</v>
      </c>
      <c r="K205" s="1">
        <f>IFERROR(VLOOKUP(TRIM($D205),'Master Field Index'!$A$1:$D$9929,COLUMN('Master Field Index'!$C$1)-COLUMN('Master Field Index'!$A$1)+1,FALSE),VLOOKUP(_xlfn.CONCAT(TRIM($A205),".",TRIM($B205),".",TRIM($D205)),'DataLink Info'!$A$1:$T$9999,COLUMN('DataLink Info'!$N$1)-COLUMN('DataLink Info'!$A$1)+1,FALSE))</f>
        <v>35</v>
      </c>
      <c r="L205" s="1">
        <f>IFERROR(VLOOKUP(TRIM($D205),'Master Field Index'!$A$1:$D$9929,COLUMN('Master Field Index'!$D$1)-COLUMN('Master Field Index'!$A$1)+1,FALSE),VLOOKUP(_xlfn.CONCAT(TRIM($A205),".",TRIM($B205),".",TRIM($D205)),'DataLink Info'!$A$1:$T$9999,COLUMN('DataLink Info'!$Q$1)-COLUMN('DataLink Info'!$A$1)+1,FALSE))</f>
        <v>0</v>
      </c>
      <c r="M205" s="1" t="str">
        <f t="shared" si="14"/>
        <v xml:space="preserve">predecessor_fund_title          </v>
      </c>
      <c r="N205" s="1" t="str">
        <f t="shared" si="16"/>
        <v xml:space="preserve">VARCHAR(35)                     </v>
      </c>
      <c r="O205" s="4" t="str">
        <f t="shared" si="15"/>
        <v xml:space="preserve">        predecessor_fund_title          VARCHAR(35)                     NOT NULL,</v>
      </c>
    </row>
    <row r="206" spans="1:15" hidden="1" x14ac:dyDescent="0.3">
      <c r="A206" s="76" t="s">
        <v>701</v>
      </c>
      <c r="B206" s="76" t="s">
        <v>338</v>
      </c>
      <c r="C206" s="76">
        <v>10</v>
      </c>
      <c r="D206" s="76" t="s">
        <v>1302</v>
      </c>
      <c r="E206" s="76" t="s">
        <v>19</v>
      </c>
      <c r="F206" s="76">
        <v>0</v>
      </c>
      <c r="G206" s="1">
        <v>0</v>
      </c>
      <c r="H206" s="76">
        <v>0</v>
      </c>
      <c r="I206" s="73">
        <f t="shared" si="13"/>
        <v>10</v>
      </c>
      <c r="J206" s="1" t="str">
        <f>IFERROR(VLOOKUP(TRIM($D206),'Master Field Index'!$A$1:$D$9929,COLUMN('Master Field Index'!$B$1)-COLUMN('Master Field Index'!$A$1)+1,FALSE),VLOOKUP(_xlfn.CONCAT(TRIM($A206),".",TRIM($B206),".",TRIM($D206)),'DataLink Info'!$A$1:$T$9999,COLUMN('DataLink Info'!$K$1)-COLUMN('DataLink Info'!$A$1)+1,FALSE))</f>
        <v>CHARACTER</v>
      </c>
      <c r="K206" s="1">
        <f>IFERROR(VLOOKUP(TRIM($D206),'Master Field Index'!$A$1:$D$9929,COLUMN('Master Field Index'!$C$1)-COLUMN('Master Field Index'!$A$1)+1,FALSE),VLOOKUP(_xlfn.CONCAT(TRIM($A206),".",TRIM($B206),".",TRIM($D206)),'DataLink Info'!$A$1:$T$9999,COLUMN('DataLink Info'!$N$1)-COLUMN('DataLink Info'!$A$1)+1,FALSE))</f>
        <v>1</v>
      </c>
      <c r="L206" s="1">
        <f>IFERROR(VLOOKUP(TRIM($D206),'Master Field Index'!$A$1:$D$9929,COLUMN('Master Field Index'!$D$1)-COLUMN('Master Field Index'!$A$1)+1,FALSE),VLOOKUP(_xlfn.CONCAT(TRIM($A206),".",TRIM($B206),".",TRIM($D206)),'DataLink Info'!$A$1:$T$9999,COLUMN('DataLink Info'!$Q$1)-COLUMN('DataLink Info'!$A$1)+1,FALSE))</f>
        <v>0</v>
      </c>
      <c r="M206" s="1" t="str">
        <f t="shared" si="14"/>
        <v xml:space="preserve">fed_demo_proj_ind               </v>
      </c>
      <c r="N206" s="1" t="str">
        <f t="shared" si="16"/>
        <v xml:space="preserve">CHAR(1)                         </v>
      </c>
      <c r="O206" s="4" t="str">
        <f t="shared" si="15"/>
        <v xml:space="preserve">        fed_demo_proj_ind               CHAR(1)                         NOT NULL,</v>
      </c>
    </row>
    <row r="207" spans="1:15" hidden="1" x14ac:dyDescent="0.3">
      <c r="A207" s="76" t="s">
        <v>701</v>
      </c>
      <c r="B207" s="76" t="s">
        <v>338</v>
      </c>
      <c r="C207" s="76">
        <v>11</v>
      </c>
      <c r="D207" s="76" t="s">
        <v>1303</v>
      </c>
      <c r="E207" s="76" t="s">
        <v>19</v>
      </c>
      <c r="F207" s="76">
        <v>0</v>
      </c>
      <c r="G207" s="1">
        <v>0</v>
      </c>
      <c r="H207" s="76">
        <v>0</v>
      </c>
      <c r="I207" s="73">
        <f t="shared" si="13"/>
        <v>11</v>
      </c>
      <c r="J207" s="1" t="str">
        <f>IFERROR(VLOOKUP(TRIM($D207),'Master Field Index'!$A$1:$D$9929,COLUMN('Master Field Index'!$B$1)-COLUMN('Master Field Index'!$A$1)+1,FALSE),VLOOKUP(_xlfn.CONCAT(TRIM($A207),".",TRIM($B207),".",TRIM($D207)),'DataLink Info'!$A$1:$T$9999,COLUMN('DataLink Info'!$K$1)-COLUMN('DataLink Info'!$A$1)+1,FALSE))</f>
        <v>CHARACTER</v>
      </c>
      <c r="K207" s="1">
        <f>IFERROR(VLOOKUP(TRIM($D207),'Master Field Index'!$A$1:$D$9929,COLUMN('Master Field Index'!$C$1)-COLUMN('Master Field Index'!$A$1)+1,FALSE),VLOOKUP(_xlfn.CONCAT(TRIM($A207),".",TRIM($B207),".",TRIM($D207)),'DataLink Info'!$A$1:$T$9999,COLUMN('DataLink Info'!$N$1)-COLUMN('DataLink Info'!$A$1)+1,FALSE))</f>
        <v>6</v>
      </c>
      <c r="L207" s="1">
        <f>IFERROR(VLOOKUP(TRIM($D207),'Master Field Index'!$A$1:$D$9929,COLUMN('Master Field Index'!$D$1)-COLUMN('Master Field Index'!$A$1)+1,FALSE),VLOOKUP(_xlfn.CONCAT(TRIM($A207),".",TRIM($B207),".",TRIM($D207)),'DataLink Info'!$A$1:$T$9999,COLUMN('DataLink Info'!$Q$1)-COLUMN('DataLink Info'!$A$1)+1,FALSE))</f>
        <v>0</v>
      </c>
      <c r="M207" s="1" t="str">
        <f t="shared" si="14"/>
        <v xml:space="preserve">revenue_account                 </v>
      </c>
      <c r="N207" s="1" t="str">
        <f t="shared" si="16"/>
        <v xml:space="preserve">CHAR(6)                         </v>
      </c>
      <c r="O207" s="4" t="str">
        <f t="shared" si="15"/>
        <v xml:space="preserve">        revenue_account                 CHAR(6)                         NOT NULL,</v>
      </c>
    </row>
    <row r="208" spans="1:15" hidden="1" x14ac:dyDescent="0.3">
      <c r="A208" s="76" t="s">
        <v>701</v>
      </c>
      <c r="B208" s="76" t="s">
        <v>338</v>
      </c>
      <c r="C208" s="76">
        <v>12</v>
      </c>
      <c r="D208" s="76" t="s">
        <v>1304</v>
      </c>
      <c r="E208" s="76" t="s">
        <v>19</v>
      </c>
      <c r="F208" s="1">
        <v>0</v>
      </c>
      <c r="G208" s="1">
        <v>0</v>
      </c>
      <c r="H208" s="76">
        <v>0</v>
      </c>
      <c r="I208" s="73">
        <f t="shared" si="13"/>
        <v>12</v>
      </c>
      <c r="J208" s="1" t="str">
        <f>IFERROR(VLOOKUP(TRIM($D208),'Master Field Index'!$A$1:$D$9929,COLUMN('Master Field Index'!$B$1)-COLUMN('Master Field Index'!$A$1)+1,FALSE),VLOOKUP(_xlfn.CONCAT(TRIM($A208),".",TRIM($B208),".",TRIM($D208)),'DataLink Info'!$A$1:$T$9999,COLUMN('DataLink Info'!$K$1)-COLUMN('DataLink Info'!$A$1)+1,FALSE))</f>
        <v>CHARACTER</v>
      </c>
      <c r="K208" s="1">
        <f>IFERROR(VLOOKUP(TRIM($D208),'Master Field Index'!$A$1:$D$9929,COLUMN('Master Field Index'!$C$1)-COLUMN('Master Field Index'!$A$1)+1,FALSE),VLOOKUP(_xlfn.CONCAT(TRIM($A208),".",TRIM($B208),".",TRIM($D208)),'DataLink Info'!$A$1:$T$9999,COLUMN('DataLink Info'!$N$1)-COLUMN('DataLink Info'!$A$1)+1,FALSE))</f>
        <v>6</v>
      </c>
      <c r="L208" s="1">
        <f>IFERROR(VLOOKUP(TRIM($D208),'Master Field Index'!$A$1:$D$9929,COLUMN('Master Field Index'!$D$1)-COLUMN('Master Field Index'!$A$1)+1,FALSE),VLOOKUP(_xlfn.CONCAT(TRIM($A208),".",TRIM($B208),".",TRIM($D208)),'DataLink Info'!$A$1:$T$9999,COLUMN('DataLink Info'!$Q$1)-COLUMN('DataLink Info'!$A$1)+1,FALSE))</f>
        <v>0</v>
      </c>
      <c r="M208" s="1" t="str">
        <f t="shared" si="14"/>
        <v xml:space="preserve">accrual_account                 </v>
      </c>
      <c r="N208" s="1" t="str">
        <f t="shared" si="16"/>
        <v xml:space="preserve">CHAR(6)                         </v>
      </c>
      <c r="O208" s="4" t="str">
        <f t="shared" si="15"/>
        <v xml:space="preserve">        accrual_account                 CHAR(6)                         NOT NULL,</v>
      </c>
    </row>
    <row r="209" spans="1:15" hidden="1" x14ac:dyDescent="0.3">
      <c r="A209" s="76" t="s">
        <v>701</v>
      </c>
      <c r="B209" s="76" t="s">
        <v>338</v>
      </c>
      <c r="C209" s="76">
        <v>13</v>
      </c>
      <c r="D209" s="76" t="s">
        <v>41</v>
      </c>
      <c r="E209" s="76" t="s">
        <v>20</v>
      </c>
      <c r="F209" s="76">
        <v>8</v>
      </c>
      <c r="G209" s="1">
        <v>0</v>
      </c>
      <c r="H209" s="76">
        <v>0</v>
      </c>
      <c r="I209" s="73">
        <f t="shared" si="13"/>
        <v>13</v>
      </c>
      <c r="J209" s="1" t="str">
        <f>IFERROR(VLOOKUP(TRIM($D209),'Master Field Index'!$A$1:$D$9929,COLUMN('Master Field Index'!$B$1)-COLUMN('Master Field Index'!$A$1)+1,FALSE),VLOOKUP(_xlfn.CONCAT(TRIM($A209),".",TRIM($B209),".",TRIM($D209)),'DataLink Info'!$A$1:$T$9999,COLUMN('DataLink Info'!$K$1)-COLUMN('DataLink Info'!$A$1)+1,FALSE))</f>
        <v>CHARACTER</v>
      </c>
      <c r="K209" s="1">
        <f>IFERROR(VLOOKUP(TRIM($D209),'Master Field Index'!$A$1:$D$9929,COLUMN('Master Field Index'!$C$1)-COLUMN('Master Field Index'!$A$1)+1,FALSE),VLOOKUP(_xlfn.CONCAT(TRIM($A209),".",TRIM($B209),".",TRIM($D209)),'DataLink Info'!$A$1:$T$9999,COLUMN('DataLink Info'!$N$1)-COLUMN('DataLink Info'!$A$1)+1,FALSE))</f>
        <v>2</v>
      </c>
      <c r="L209" s="1">
        <f>IFERROR(VLOOKUP(TRIM($D209),'Master Field Index'!$A$1:$D$9929,COLUMN('Master Field Index'!$D$1)-COLUMN('Master Field Index'!$A$1)+1,FALSE),VLOOKUP(_xlfn.CONCAT(TRIM($A209),".",TRIM($B209),".",TRIM($D209)),'DataLink Info'!$A$1:$T$9999,COLUMN('DataLink Info'!$Q$1)-COLUMN('DataLink Info'!$A$1)+1,FALSE))</f>
        <v>0</v>
      </c>
      <c r="M209" s="1" t="str">
        <f t="shared" si="14"/>
        <v xml:space="preserve">bank_account_code               </v>
      </c>
      <c r="N209" s="1" t="str">
        <f t="shared" si="16"/>
        <v xml:space="preserve">CHAR(2)                         </v>
      </c>
      <c r="O209" s="4" t="str">
        <f t="shared" si="15"/>
        <v xml:space="preserve">        bank_account_code               CHAR(2)                         NOT NULL,</v>
      </c>
    </row>
    <row r="210" spans="1:15" hidden="1" x14ac:dyDescent="0.3">
      <c r="A210" s="76" t="s">
        <v>701</v>
      </c>
      <c r="B210" s="76" t="s">
        <v>338</v>
      </c>
      <c r="C210" s="76">
        <v>14</v>
      </c>
      <c r="D210" s="76" t="s">
        <v>1305</v>
      </c>
      <c r="E210" s="76" t="s">
        <v>19</v>
      </c>
      <c r="F210" s="76">
        <v>0</v>
      </c>
      <c r="G210" s="1">
        <v>0</v>
      </c>
      <c r="H210" s="76">
        <v>0</v>
      </c>
      <c r="I210" s="73">
        <f t="shared" si="13"/>
        <v>14</v>
      </c>
      <c r="J210" s="1" t="str">
        <f>IFERROR(VLOOKUP(TRIM($D210),'Master Field Index'!$A$1:$D$9929,COLUMN('Master Field Index'!$B$1)-COLUMN('Master Field Index'!$A$1)+1,FALSE),VLOOKUP(_xlfn.CONCAT(TRIM($A210),".",TRIM($B210),".",TRIM($D210)),'DataLink Info'!$A$1:$T$9999,COLUMN('DataLink Info'!$K$1)-COLUMN('DataLink Info'!$A$1)+1,FALSE))</f>
        <v>VARCHAR</v>
      </c>
      <c r="K210" s="1">
        <f>IFERROR(VLOOKUP(TRIM($D210),'Master Field Index'!$A$1:$D$9929,COLUMN('Master Field Index'!$C$1)-COLUMN('Master Field Index'!$A$1)+1,FALSE),VLOOKUP(_xlfn.CONCAT(TRIM($A210),".",TRIM($B210),".",TRIM($D210)),'DataLink Info'!$A$1:$T$9999,COLUMN('DataLink Info'!$N$1)-COLUMN('DataLink Info'!$A$1)+1,FALSE))</f>
        <v>35</v>
      </c>
      <c r="L210" s="1">
        <f>IFERROR(VLOOKUP(TRIM($D210),'Master Field Index'!$A$1:$D$9929,COLUMN('Master Field Index'!$D$1)-COLUMN('Master Field Index'!$A$1)+1,FALSE),VLOOKUP(_xlfn.CONCAT(TRIM($A210),".",TRIM($B210),".",TRIM($D210)),'DataLink Info'!$A$1:$T$9999,COLUMN('DataLink Info'!$Q$1)-COLUMN('DataLink Info'!$A$1)+1,FALSE))</f>
        <v>0</v>
      </c>
      <c r="M210" s="1" t="str">
        <f t="shared" si="14"/>
        <v xml:space="preserve">bank_account                    </v>
      </c>
      <c r="N210" s="1" t="str">
        <f t="shared" si="16"/>
        <v xml:space="preserve">VARCHAR(35)                     </v>
      </c>
      <c r="O210" s="4" t="str">
        <f t="shared" si="15"/>
        <v xml:space="preserve">        bank_account                    VARCHAR(35)                     NOT NULL,</v>
      </c>
    </row>
    <row r="211" spans="1:15" hidden="1" x14ac:dyDescent="0.3">
      <c r="A211" s="76" t="s">
        <v>701</v>
      </c>
      <c r="B211" s="76" t="s">
        <v>338</v>
      </c>
      <c r="C211" s="76">
        <v>15</v>
      </c>
      <c r="D211" s="76" t="s">
        <v>1306</v>
      </c>
      <c r="E211" s="76" t="s">
        <v>19</v>
      </c>
      <c r="F211" s="76">
        <v>0</v>
      </c>
      <c r="G211" s="1">
        <v>0</v>
      </c>
      <c r="H211" s="76">
        <v>0</v>
      </c>
      <c r="I211" s="73">
        <f t="shared" si="13"/>
        <v>15</v>
      </c>
      <c r="J211" s="1" t="str">
        <f>IFERROR(VLOOKUP(TRIM($D211),'Master Field Index'!$A$1:$D$9929,COLUMN('Master Field Index'!$B$1)-COLUMN('Master Field Index'!$A$1)+1,FALSE),VLOOKUP(_xlfn.CONCAT(TRIM($A211),".",TRIM($B211),".",TRIM($D211)),'DataLink Info'!$A$1:$T$9999,COLUMN('DataLink Info'!$K$1)-COLUMN('DataLink Info'!$A$1)+1,FALSE))</f>
        <v>DECIMAL</v>
      </c>
      <c r="K211" s="1">
        <f>IFERROR(VLOOKUP(TRIM($D211),'Master Field Index'!$A$1:$D$9929,COLUMN('Master Field Index'!$C$1)-COLUMN('Master Field Index'!$A$1)+1,FALSE),VLOOKUP(_xlfn.CONCAT(TRIM($A211),".",TRIM($B211),".",TRIM($D211)),'DataLink Info'!$A$1:$T$9999,COLUMN('DataLink Info'!$N$1)-COLUMN('DataLink Info'!$A$1)+1,FALSE))</f>
        <v>19</v>
      </c>
      <c r="L211" s="1">
        <f>IFERROR(VLOOKUP(TRIM($D211),'Master Field Index'!$A$1:$D$9929,COLUMN('Master Field Index'!$D$1)-COLUMN('Master Field Index'!$A$1)+1,FALSE),VLOOKUP(_xlfn.CONCAT(TRIM($A211),".",TRIM($B211),".",TRIM($D211)),'DataLink Info'!$A$1:$T$9999,COLUMN('DataLink Info'!$Q$1)-COLUMN('DataLink Info'!$A$1)+1,FALSE))</f>
        <v>4</v>
      </c>
      <c r="M211" s="1" t="str">
        <f t="shared" si="14"/>
        <v xml:space="preserve">project_auth_amt                </v>
      </c>
      <c r="N211" s="1" t="str">
        <f t="shared" si="16"/>
        <v xml:space="preserve">DECIMAL(19,4)                   </v>
      </c>
      <c r="O211" s="4" t="str">
        <f t="shared" si="15"/>
        <v xml:space="preserve">        project_auth_amt                DECIMAL(19,4)                   NOT NULL,</v>
      </c>
    </row>
    <row r="212" spans="1:15" hidden="1" x14ac:dyDescent="0.3">
      <c r="A212" s="76" t="s">
        <v>701</v>
      </c>
      <c r="B212" s="76" t="s">
        <v>338</v>
      </c>
      <c r="C212" s="76">
        <v>16</v>
      </c>
      <c r="D212" s="76" t="s">
        <v>1307</v>
      </c>
      <c r="E212" s="76" t="s">
        <v>19</v>
      </c>
      <c r="F212" s="76">
        <v>0</v>
      </c>
      <c r="G212" s="1">
        <v>0</v>
      </c>
      <c r="H212" s="76">
        <v>0</v>
      </c>
      <c r="I212" s="73">
        <f t="shared" si="13"/>
        <v>16</v>
      </c>
      <c r="J212" s="1" t="str">
        <f>IFERROR(VLOOKUP(TRIM($D212),'Master Field Index'!$A$1:$D$9929,COLUMN('Master Field Index'!$B$1)-COLUMN('Master Field Index'!$A$1)+1,FALSE),VLOOKUP(_xlfn.CONCAT(TRIM($A212),".",TRIM($B212),".",TRIM($D212)),'DataLink Info'!$A$1:$T$9999,COLUMN('DataLink Info'!$K$1)-COLUMN('DataLink Info'!$A$1)+1,FALSE))</f>
        <v>VARCHAR</v>
      </c>
      <c r="K212" s="1">
        <f>IFERROR(VLOOKUP(TRIM($D212),'Master Field Index'!$A$1:$D$9929,COLUMN('Master Field Index'!$C$1)-COLUMN('Master Field Index'!$A$1)+1,FALSE),VLOOKUP(_xlfn.CONCAT(TRIM($A212),".",TRIM($B212),".",TRIM($D212)),'DataLink Info'!$A$1:$T$9999,COLUMN('DataLink Info'!$N$1)-COLUMN('DataLink Info'!$A$1)+1,FALSE))</f>
        <v>22</v>
      </c>
      <c r="L212" s="1">
        <f>IFERROR(VLOOKUP(TRIM($D212),'Master Field Index'!$A$1:$D$9929,COLUMN('Master Field Index'!$D$1)-COLUMN('Master Field Index'!$A$1)+1,FALSE),VLOOKUP(_xlfn.CONCAT(TRIM($A212),".",TRIM($B212),".",TRIM($D212)),'DataLink Info'!$A$1:$T$9999,COLUMN('DataLink Info'!$Q$1)-COLUMN('DataLink Info'!$A$1)+1,FALSE))</f>
        <v>0</v>
      </c>
      <c r="M212" s="1" t="str">
        <f t="shared" si="14"/>
        <v xml:space="preserve">agency_award_number             </v>
      </c>
      <c r="N212" s="1" t="str">
        <f t="shared" si="16"/>
        <v xml:space="preserve">VARCHAR(22)                     </v>
      </c>
      <c r="O212" s="4" t="str">
        <f t="shared" si="15"/>
        <v xml:space="preserve">        agency_award_number             VARCHAR(22)                     NOT NULL,</v>
      </c>
    </row>
    <row r="213" spans="1:15" hidden="1" x14ac:dyDescent="0.3">
      <c r="A213" s="76" t="s">
        <v>701</v>
      </c>
      <c r="B213" s="76" t="s">
        <v>338</v>
      </c>
      <c r="C213" s="76">
        <v>17</v>
      </c>
      <c r="D213" s="76" t="s">
        <v>1308</v>
      </c>
      <c r="E213" s="76" t="s">
        <v>19</v>
      </c>
      <c r="F213" s="76">
        <v>0</v>
      </c>
      <c r="G213" s="1">
        <v>0</v>
      </c>
      <c r="H213" s="76">
        <v>0</v>
      </c>
      <c r="I213" s="73">
        <f t="shared" si="13"/>
        <v>17</v>
      </c>
      <c r="J213" s="1" t="str">
        <f>IFERROR(VLOOKUP(TRIM($D213),'Master Field Index'!$A$1:$D$9929,COLUMN('Master Field Index'!$B$1)-COLUMN('Master Field Index'!$A$1)+1,FALSE),VLOOKUP(_xlfn.CONCAT(TRIM($A213),".",TRIM($B213),".",TRIM($D213)),'DataLink Info'!$A$1:$T$9999,COLUMN('DataLink Info'!$K$1)-COLUMN('DataLink Info'!$A$1)+1,FALSE))</f>
        <v>CHARACTER</v>
      </c>
      <c r="K213" s="1">
        <f>IFERROR(VLOOKUP(TRIM($D213),'Master Field Index'!$A$1:$D$9929,COLUMN('Master Field Index'!$C$1)-COLUMN('Master Field Index'!$A$1)+1,FALSE),VLOOKUP(_xlfn.CONCAT(TRIM($A213),".",TRIM($B213),".",TRIM($D213)),'DataLink Info'!$A$1:$T$9999,COLUMN('DataLink Info'!$N$1)-COLUMN('DataLink Info'!$A$1)+1,FALSE))</f>
        <v>15</v>
      </c>
      <c r="L213" s="1">
        <f>IFERROR(VLOOKUP(TRIM($D213),'Master Field Index'!$A$1:$D$9929,COLUMN('Master Field Index'!$D$1)-COLUMN('Master Field Index'!$A$1)+1,FALSE),VLOOKUP(_xlfn.CONCAT(TRIM($A213),".",TRIM($B213),".",TRIM($D213)),'DataLink Info'!$A$1:$T$9999,COLUMN('DataLink Info'!$Q$1)-COLUMN('DataLink Info'!$A$1)+1,FALSE))</f>
        <v>0</v>
      </c>
      <c r="M213" s="1" t="str">
        <f t="shared" si="14"/>
        <v xml:space="preserve">phs_payment_mgmt_id             </v>
      </c>
      <c r="N213" s="1" t="str">
        <f t="shared" si="16"/>
        <v xml:space="preserve">CHAR(15)                        </v>
      </c>
      <c r="O213" s="4" t="str">
        <f t="shared" si="15"/>
        <v xml:space="preserve">        phs_payment_mgmt_id             CHAR(15)                        NOT NULL,</v>
      </c>
    </row>
    <row r="214" spans="1:15" hidden="1" x14ac:dyDescent="0.3">
      <c r="A214" s="76" t="s">
        <v>701</v>
      </c>
      <c r="B214" s="76" t="s">
        <v>338</v>
      </c>
      <c r="C214" s="76">
        <v>18</v>
      </c>
      <c r="D214" s="76" t="s">
        <v>1309</v>
      </c>
      <c r="E214" s="76" t="s">
        <v>19</v>
      </c>
      <c r="F214" s="76">
        <v>0</v>
      </c>
      <c r="G214" s="1">
        <v>0</v>
      </c>
      <c r="H214" s="76">
        <v>0</v>
      </c>
      <c r="I214" s="73">
        <f t="shared" si="13"/>
        <v>18</v>
      </c>
      <c r="J214" s="1" t="str">
        <f>IFERROR(VLOOKUP(TRIM($D214),'Master Field Index'!$A$1:$D$9929,COLUMN('Master Field Index'!$B$1)-COLUMN('Master Field Index'!$A$1)+1,FALSE),VLOOKUP(_xlfn.CONCAT(TRIM($A214),".",TRIM($B214),".",TRIM($D214)),'DataLink Info'!$A$1:$T$9999,COLUMN('DataLink Info'!$K$1)-COLUMN('DataLink Info'!$A$1)+1,FALSE))</f>
        <v>CHARACTER</v>
      </c>
      <c r="K214" s="1">
        <f>IFERROR(VLOOKUP(TRIM($D214),'Master Field Index'!$A$1:$D$9929,COLUMN('Master Field Index'!$C$1)-COLUMN('Master Field Index'!$A$1)+1,FALSE),VLOOKUP(_xlfn.CONCAT(TRIM($A214),".",TRIM($B214),".",TRIM($D214)),'DataLink Info'!$A$1:$T$9999,COLUMN('DataLink Info'!$N$1)-COLUMN('DataLink Info'!$A$1)+1,FALSE))</f>
        <v>1</v>
      </c>
      <c r="L214" s="1">
        <f>IFERROR(VLOOKUP(TRIM($D214),'Master Field Index'!$A$1:$D$9929,COLUMN('Master Field Index'!$D$1)-COLUMN('Master Field Index'!$A$1)+1,FALSE),VLOOKUP(_xlfn.CONCAT(TRIM($A214),".",TRIM($B214),".",TRIM($D214)),'DataLink Info'!$A$1:$T$9999,COLUMN('DataLink Info'!$Q$1)-COLUMN('DataLink Info'!$A$1)+1,FALSE))</f>
        <v>0</v>
      </c>
      <c r="M214" s="1" t="str">
        <f t="shared" si="14"/>
        <v xml:space="preserve">report_cycle_code               </v>
      </c>
      <c r="N214" s="1" t="str">
        <f t="shared" si="16"/>
        <v xml:space="preserve">CHAR(1)                         </v>
      </c>
      <c r="O214" s="4" t="str">
        <f t="shared" si="15"/>
        <v xml:space="preserve">        report_cycle_code               CHAR(1)                         NOT NULL,</v>
      </c>
    </row>
    <row r="215" spans="1:15" hidden="1" x14ac:dyDescent="0.3">
      <c r="A215" s="76" t="s">
        <v>701</v>
      </c>
      <c r="B215" s="76" t="s">
        <v>338</v>
      </c>
      <c r="C215" s="76">
        <v>19</v>
      </c>
      <c r="D215" s="76" t="s">
        <v>770</v>
      </c>
      <c r="E215" s="76" t="s">
        <v>19</v>
      </c>
      <c r="F215" s="76">
        <v>0</v>
      </c>
      <c r="G215" s="76">
        <v>0</v>
      </c>
      <c r="H215" s="76">
        <v>0</v>
      </c>
      <c r="I215" s="73">
        <f t="shared" si="13"/>
        <v>19</v>
      </c>
      <c r="J215" s="1" t="str">
        <f>IFERROR(VLOOKUP(TRIM($D215),'Master Field Index'!$A$1:$D$9929,COLUMN('Master Field Index'!$B$1)-COLUMN('Master Field Index'!$A$1)+1,FALSE),VLOOKUP(_xlfn.CONCAT(TRIM($A215),".",TRIM($B215),".",TRIM($D215)),'DataLink Info'!$A$1:$T$9999,COLUMN('DataLink Info'!$K$1)-COLUMN('DataLink Info'!$A$1)+1,FALSE))</f>
        <v>VARCHAR</v>
      </c>
      <c r="K215" s="1">
        <f>IFERROR(VLOOKUP(TRIM($D215),'Master Field Index'!$A$1:$D$9929,COLUMN('Master Field Index'!$C$1)-COLUMN('Master Field Index'!$A$1)+1,FALSE),VLOOKUP(_xlfn.CONCAT(TRIM($A215),".",TRIM($B215),".",TRIM($D215)),'DataLink Info'!$A$1:$T$9999,COLUMN('DataLink Info'!$N$1)-COLUMN('DataLink Info'!$A$1)+1,FALSE))</f>
        <v>35</v>
      </c>
      <c r="L215" s="1">
        <f>IFERROR(VLOOKUP(TRIM($D215),'Master Field Index'!$A$1:$D$9929,COLUMN('Master Field Index'!$D$1)-COLUMN('Master Field Index'!$A$1)+1,FALSE),VLOOKUP(_xlfn.CONCAT(TRIM($A215),".",TRIM($B215),".",TRIM($D215)),'DataLink Info'!$A$1:$T$9999,COLUMN('DataLink Info'!$Q$1)-COLUMN('DataLink Info'!$A$1)+1,FALSE))</f>
        <v>0</v>
      </c>
      <c r="M215" s="1" t="str">
        <f t="shared" si="14"/>
        <v xml:space="preserve">report_cycle                    </v>
      </c>
      <c r="N215" s="1" t="str">
        <f t="shared" si="16"/>
        <v xml:space="preserve">VARCHAR(35)                     </v>
      </c>
      <c r="O215" s="4" t="str">
        <f t="shared" si="15"/>
        <v xml:space="preserve">        report_cycle                    VARCHAR(35)                     NOT NULL,</v>
      </c>
    </row>
    <row r="216" spans="1:15" hidden="1" x14ac:dyDescent="0.3">
      <c r="A216" s="76" t="s">
        <v>701</v>
      </c>
      <c r="B216" s="76" t="s">
        <v>338</v>
      </c>
      <c r="C216" s="76">
        <v>20</v>
      </c>
      <c r="D216" s="76" t="s">
        <v>1310</v>
      </c>
      <c r="E216" s="76" t="s">
        <v>19</v>
      </c>
      <c r="F216" s="76">
        <v>0</v>
      </c>
      <c r="G216" s="1">
        <v>0</v>
      </c>
      <c r="H216" s="76">
        <v>0</v>
      </c>
      <c r="I216" s="73">
        <f t="shared" si="13"/>
        <v>20</v>
      </c>
      <c r="J216" s="1" t="str">
        <f>IFERROR(VLOOKUP(TRIM($D216),'Master Field Index'!$A$1:$D$9929,COLUMN('Master Field Index'!$B$1)-COLUMN('Master Field Index'!$A$1)+1,FALSE),VLOOKUP(_xlfn.CONCAT(TRIM($A216),".",TRIM($B216),".",TRIM($D216)),'DataLink Info'!$A$1:$T$9999,COLUMN('DataLink Info'!$K$1)-COLUMN('DataLink Info'!$A$1)+1,FALSE))</f>
        <v>CHARACTER</v>
      </c>
      <c r="K216" s="1">
        <f>IFERROR(VLOOKUP(TRIM($D216),'Master Field Index'!$A$1:$D$9929,COLUMN('Master Field Index'!$C$1)-COLUMN('Master Field Index'!$A$1)+1,FALSE),VLOOKUP(_xlfn.CONCAT(TRIM($A216),".",TRIM($B216),".",TRIM($D216)),'DataLink Info'!$A$1:$T$9999,COLUMN('DataLink Info'!$N$1)-COLUMN('DataLink Info'!$A$1)+1,FALSE))</f>
        <v>1</v>
      </c>
      <c r="L216" s="1">
        <f>IFERROR(VLOOKUP(TRIM($D216),'Master Field Index'!$A$1:$D$9929,COLUMN('Master Field Index'!$D$1)-COLUMN('Master Field Index'!$A$1)+1,FALSE),VLOOKUP(_xlfn.CONCAT(TRIM($A216),".",TRIM($B216),".",TRIM($D216)),'DataLink Info'!$A$1:$T$9999,COLUMN('DataLink Info'!$Q$1)-COLUMN('DataLink Info'!$A$1)+1,FALSE))</f>
        <v>0</v>
      </c>
      <c r="M216" s="1" t="str">
        <f t="shared" si="14"/>
        <v xml:space="preserve">billing_format_code             </v>
      </c>
      <c r="N216" s="1" t="str">
        <f t="shared" si="16"/>
        <v xml:space="preserve">CHAR(1)                         </v>
      </c>
      <c r="O216" s="4" t="str">
        <f t="shared" si="15"/>
        <v xml:space="preserve">        billing_format_code             CHAR(1)                         NOT NULL,</v>
      </c>
    </row>
    <row r="217" spans="1:15" hidden="1" x14ac:dyDescent="0.3">
      <c r="A217" s="76" t="s">
        <v>701</v>
      </c>
      <c r="B217" s="76" t="s">
        <v>338</v>
      </c>
      <c r="C217" s="76">
        <v>21</v>
      </c>
      <c r="D217" s="76" t="s">
        <v>1311</v>
      </c>
      <c r="E217" s="76" t="s">
        <v>19</v>
      </c>
      <c r="F217" s="1">
        <v>0</v>
      </c>
      <c r="G217" s="1">
        <v>0</v>
      </c>
      <c r="H217" s="76">
        <v>0</v>
      </c>
      <c r="I217" s="73">
        <f t="shared" si="13"/>
        <v>21</v>
      </c>
      <c r="J217" s="1" t="str">
        <f>IFERROR(VLOOKUP(TRIM($D217),'Master Field Index'!$A$1:$D$9929,COLUMN('Master Field Index'!$B$1)-COLUMN('Master Field Index'!$A$1)+1,FALSE),VLOOKUP(_xlfn.CONCAT(TRIM($A217),".",TRIM($B217),".",TRIM($D217)),'DataLink Info'!$A$1:$T$9999,COLUMN('DataLink Info'!$K$1)-COLUMN('DataLink Info'!$A$1)+1,FALSE))</f>
        <v>VARCHAR</v>
      </c>
      <c r="K217" s="1">
        <f>IFERROR(VLOOKUP(TRIM($D217),'Master Field Index'!$A$1:$D$9929,COLUMN('Master Field Index'!$C$1)-COLUMN('Master Field Index'!$A$1)+1,FALSE),VLOOKUP(_xlfn.CONCAT(TRIM($A217),".",TRIM($B217),".",TRIM($D217)),'DataLink Info'!$A$1:$T$9999,COLUMN('DataLink Info'!$N$1)-COLUMN('DataLink Info'!$A$1)+1,FALSE))</f>
        <v>35</v>
      </c>
      <c r="L217" s="1">
        <f>IFERROR(VLOOKUP(TRIM($D217),'Master Field Index'!$A$1:$D$9929,COLUMN('Master Field Index'!$D$1)-COLUMN('Master Field Index'!$A$1)+1,FALSE),VLOOKUP(_xlfn.CONCAT(TRIM($A217),".",TRIM($B217),".",TRIM($D217)),'DataLink Info'!$A$1:$T$9999,COLUMN('DataLink Info'!$Q$1)-COLUMN('DataLink Info'!$A$1)+1,FALSE))</f>
        <v>0</v>
      </c>
      <c r="M217" s="1" t="str">
        <f t="shared" si="14"/>
        <v xml:space="preserve">billing_format                  </v>
      </c>
      <c r="N217" s="1" t="str">
        <f t="shared" si="16"/>
        <v xml:space="preserve">VARCHAR(35)                     </v>
      </c>
      <c r="O217" s="4" t="str">
        <f t="shared" si="15"/>
        <v xml:space="preserve">        billing_format                  VARCHAR(35)                     NOT NULL,</v>
      </c>
    </row>
    <row r="218" spans="1:15" hidden="1" x14ac:dyDescent="0.3">
      <c r="A218" s="76" t="s">
        <v>701</v>
      </c>
      <c r="B218" s="76" t="s">
        <v>338</v>
      </c>
      <c r="C218" s="76">
        <v>22</v>
      </c>
      <c r="D218" s="76" t="s">
        <v>1312</v>
      </c>
      <c r="E218" s="76" t="s">
        <v>19</v>
      </c>
      <c r="F218" s="1">
        <v>0</v>
      </c>
      <c r="G218" s="1">
        <v>0</v>
      </c>
      <c r="H218" s="76">
        <v>0</v>
      </c>
      <c r="I218" s="73">
        <f t="shared" si="13"/>
        <v>22</v>
      </c>
      <c r="J218" s="1" t="str">
        <f>IFERROR(VLOOKUP(TRIM($D218),'Master Field Index'!$A$1:$D$9929,COLUMN('Master Field Index'!$B$1)-COLUMN('Master Field Index'!$A$1)+1,FALSE),VLOOKUP(_xlfn.CONCAT(TRIM($A218),".",TRIM($B218),".",TRIM($D218)),'DataLink Info'!$A$1:$T$9999,COLUMN('DataLink Info'!$K$1)-COLUMN('DataLink Info'!$A$1)+1,FALSE))</f>
        <v>DECIMAL</v>
      </c>
      <c r="K218" s="1">
        <f>IFERROR(VLOOKUP(TRIM($D218),'Master Field Index'!$A$1:$D$9929,COLUMN('Master Field Index'!$C$1)-COLUMN('Master Field Index'!$A$1)+1,FALSE),VLOOKUP(_xlfn.CONCAT(TRIM($A218),".",TRIM($B218),".",TRIM($D218)),'DataLink Info'!$A$1:$T$9999,COLUMN('DataLink Info'!$N$1)-COLUMN('DataLink Info'!$A$1)+1,FALSE))</f>
        <v>19</v>
      </c>
      <c r="L218" s="1">
        <f>IFERROR(VLOOKUP(TRIM($D218),'Master Field Index'!$A$1:$D$9929,COLUMN('Master Field Index'!$D$1)-COLUMN('Master Field Index'!$A$1)+1,FALSE),VLOOKUP(_xlfn.CONCAT(TRIM($A218),".",TRIM($B218),".",TRIM($D218)),'DataLink Info'!$A$1:$T$9999,COLUMN('DataLink Info'!$Q$1)-COLUMN('DataLink Info'!$A$1)+1,FALSE))</f>
        <v>4</v>
      </c>
      <c r="M218" s="1" t="str">
        <f t="shared" si="14"/>
        <v xml:space="preserve">budgeted_funding_amt            </v>
      </c>
      <c r="N218" s="1" t="str">
        <f t="shared" si="16"/>
        <v xml:space="preserve">DECIMAL(19,4)                   </v>
      </c>
      <c r="O218" s="4" t="str">
        <f t="shared" si="15"/>
        <v xml:space="preserve">        budgeted_funding_amt            DECIMAL(19,4)                   NOT NULL,</v>
      </c>
    </row>
    <row r="219" spans="1:15" hidden="1" x14ac:dyDescent="0.3">
      <c r="A219" s="76" t="s">
        <v>701</v>
      </c>
      <c r="B219" s="76" t="s">
        <v>338</v>
      </c>
      <c r="C219" s="76">
        <v>23</v>
      </c>
      <c r="D219" s="76" t="s">
        <v>1313</v>
      </c>
      <c r="E219" s="76" t="s">
        <v>20</v>
      </c>
      <c r="F219" s="1">
        <v>2</v>
      </c>
      <c r="H219" s="76">
        <v>0</v>
      </c>
      <c r="I219" s="73">
        <f t="shared" si="13"/>
        <v>23</v>
      </c>
      <c r="J219" s="1" t="str">
        <f>IFERROR(VLOOKUP(TRIM($D219),'Master Field Index'!$A$1:$D$9929,COLUMN('Master Field Index'!$B$1)-COLUMN('Master Field Index'!$A$1)+1,FALSE),VLOOKUP(_xlfn.CONCAT(TRIM($A219),".",TRIM($B219),".",TRIM($D219)),'DataLink Info'!$A$1:$T$9999,COLUMN('DataLink Info'!$K$1)-COLUMN('DataLink Info'!$A$1)+1,FALSE))</f>
        <v>CHARACTER</v>
      </c>
      <c r="K219" s="1">
        <f>IFERROR(VLOOKUP(TRIM($D219),'Master Field Index'!$A$1:$D$9929,COLUMN('Master Field Index'!$C$1)-COLUMN('Master Field Index'!$A$1)+1,FALSE),VLOOKUP(_xlfn.CONCAT(TRIM($A219),".",TRIM($B219),".",TRIM($D219)),'DataLink Info'!$A$1:$T$9999,COLUMN('DataLink Info'!$N$1)-COLUMN('DataLink Info'!$A$1)+1,FALSE))</f>
        <v>4</v>
      </c>
      <c r="L219" s="1">
        <f>IFERROR(VLOOKUP(TRIM($D219),'Master Field Index'!$A$1:$D$9929,COLUMN('Master Field Index'!$D$1)-COLUMN('Master Field Index'!$A$1)+1,FALSE),VLOOKUP(_xlfn.CONCAT(TRIM($A219),".",TRIM($B219),".",TRIM($D219)),'DataLink Info'!$A$1:$T$9999,COLUMN('DataLink Info'!$Q$1)-COLUMN('DataLink Info'!$A$1)+1,FALSE))</f>
        <v>0</v>
      </c>
      <c r="M219" s="1" t="str">
        <f t="shared" si="14"/>
        <v xml:space="preserve">payment_method_code             </v>
      </c>
      <c r="N219" s="1" t="str">
        <f t="shared" si="16"/>
        <v xml:space="preserve">CHAR(4)                         </v>
      </c>
      <c r="O219" s="4" t="str">
        <f t="shared" si="15"/>
        <v xml:space="preserve">        payment_method_code             CHAR(4)                         NOT NULL,</v>
      </c>
    </row>
    <row r="220" spans="1:15" hidden="1" x14ac:dyDescent="0.3">
      <c r="A220" s="76" t="s">
        <v>701</v>
      </c>
      <c r="B220" s="76" t="s">
        <v>338</v>
      </c>
      <c r="C220" s="76">
        <v>24</v>
      </c>
      <c r="D220" s="76" t="s">
        <v>1314</v>
      </c>
      <c r="E220" s="76" t="s">
        <v>19</v>
      </c>
      <c r="F220" s="76">
        <v>0</v>
      </c>
      <c r="G220" s="1">
        <v>0</v>
      </c>
      <c r="H220" s="76">
        <v>0</v>
      </c>
      <c r="I220" s="73">
        <f t="shared" si="13"/>
        <v>24</v>
      </c>
      <c r="J220" s="1" t="str">
        <f>IFERROR(VLOOKUP(TRIM($D220),'Master Field Index'!$A$1:$D$9929,COLUMN('Master Field Index'!$B$1)-COLUMN('Master Field Index'!$A$1)+1,FALSE),VLOOKUP(_xlfn.CONCAT(TRIM($A220),".",TRIM($B220),".",TRIM($D220)),'DataLink Info'!$A$1:$T$9999,COLUMN('DataLink Info'!$K$1)-COLUMN('DataLink Info'!$A$1)+1,FALSE))</f>
        <v>VARCHAR</v>
      </c>
      <c r="K220" s="1">
        <f>IFERROR(VLOOKUP(TRIM($D220),'Master Field Index'!$A$1:$D$9929,COLUMN('Master Field Index'!$C$1)-COLUMN('Master Field Index'!$A$1)+1,FALSE),VLOOKUP(_xlfn.CONCAT(TRIM($A220),".",TRIM($B220),".",TRIM($D220)),'DataLink Info'!$A$1:$T$9999,COLUMN('DataLink Info'!$N$1)-COLUMN('DataLink Info'!$A$1)+1,FALSE))</f>
        <v>35</v>
      </c>
      <c r="L220" s="1">
        <f>IFERROR(VLOOKUP(TRIM($D220),'Master Field Index'!$A$1:$D$9929,COLUMN('Master Field Index'!$D$1)-COLUMN('Master Field Index'!$A$1)+1,FALSE),VLOOKUP(_xlfn.CONCAT(TRIM($A220),".",TRIM($B220),".",TRIM($D220)),'DataLink Info'!$A$1:$T$9999,COLUMN('DataLink Info'!$Q$1)-COLUMN('DataLink Info'!$A$1)+1,FALSE))</f>
        <v>0</v>
      </c>
      <c r="M220" s="1" t="str">
        <f t="shared" si="14"/>
        <v xml:space="preserve">payment_method                  </v>
      </c>
      <c r="N220" s="1" t="str">
        <f t="shared" si="16"/>
        <v xml:space="preserve">VARCHAR(35)                     </v>
      </c>
      <c r="O220" s="4" t="str">
        <f t="shared" si="15"/>
        <v xml:space="preserve">        payment_method                  VARCHAR(35)                     NOT NULL,</v>
      </c>
    </row>
    <row r="221" spans="1:15" hidden="1" x14ac:dyDescent="0.3">
      <c r="A221" s="76" t="s">
        <v>701</v>
      </c>
      <c r="B221" s="76" t="s">
        <v>338</v>
      </c>
      <c r="C221" s="76">
        <v>25</v>
      </c>
      <c r="D221" s="76" t="s">
        <v>774</v>
      </c>
      <c r="E221" s="76" t="s">
        <v>19</v>
      </c>
      <c r="F221" s="76">
        <v>0</v>
      </c>
      <c r="G221" s="1">
        <v>0</v>
      </c>
      <c r="H221" s="76">
        <v>0</v>
      </c>
      <c r="I221" s="73">
        <f t="shared" si="13"/>
        <v>25</v>
      </c>
      <c r="J221" s="1" t="str">
        <f>IFERROR(VLOOKUP(TRIM($D221),'Master Field Index'!$A$1:$D$9929,COLUMN('Master Field Index'!$B$1)-COLUMN('Master Field Index'!$A$1)+1,FALSE),VLOOKUP(_xlfn.CONCAT(TRIM($A221),".",TRIM($B221),".",TRIM($D221)),'DataLink Info'!$A$1:$T$9999,COLUMN('DataLink Info'!$K$1)-COLUMN('DataLink Info'!$A$1)+1,FALSE))</f>
        <v>CHARACTER</v>
      </c>
      <c r="K221" s="1">
        <f>IFERROR(VLOOKUP(TRIM($D221),'Master Field Index'!$A$1:$D$9929,COLUMN('Master Field Index'!$C$1)-COLUMN('Master Field Index'!$A$1)+1,FALSE),VLOOKUP(_xlfn.CONCAT(TRIM($A221),".",TRIM($B221),".",TRIM($D221)),'DataLink Info'!$A$1:$T$9999,COLUMN('DataLink Info'!$N$1)-COLUMN('DataLink Info'!$A$1)+1,FALSE))</f>
        <v>6</v>
      </c>
      <c r="L221" s="1">
        <f>IFERROR(VLOOKUP(TRIM($D221),'Master Field Index'!$A$1:$D$9929,COLUMN('Master Field Index'!$D$1)-COLUMN('Master Field Index'!$A$1)+1,FALSE),VLOOKUP(_xlfn.CONCAT(TRIM($A221),".",TRIM($B221),".",TRIM($D221)),'DataLink Info'!$A$1:$T$9999,COLUMN('DataLink Info'!$Q$1)-COLUMN('DataLink Info'!$A$1)+1,FALSE))</f>
        <v>0</v>
      </c>
      <c r="M221" s="1" t="str">
        <f t="shared" si="14"/>
        <v xml:space="preserve">grant_cost_share_code           </v>
      </c>
      <c r="N221" s="1" t="str">
        <f t="shared" si="16"/>
        <v xml:space="preserve">CHAR(6)                         </v>
      </c>
      <c r="O221" s="4" t="str">
        <f t="shared" si="15"/>
        <v xml:space="preserve">        grant_cost_share_code           CHAR(6)                         NOT NULL,</v>
      </c>
    </row>
    <row r="222" spans="1:15" hidden="1" x14ac:dyDescent="0.3">
      <c r="A222" s="76" t="s">
        <v>701</v>
      </c>
      <c r="B222" s="76" t="s">
        <v>338</v>
      </c>
      <c r="C222" s="76">
        <v>26</v>
      </c>
      <c r="D222" s="76" t="s">
        <v>1315</v>
      </c>
      <c r="E222" s="76" t="s">
        <v>19</v>
      </c>
      <c r="F222" s="76">
        <v>0</v>
      </c>
      <c r="G222" s="1">
        <v>0</v>
      </c>
      <c r="H222" s="76">
        <v>0</v>
      </c>
      <c r="I222" s="73">
        <f t="shared" si="13"/>
        <v>26</v>
      </c>
      <c r="J222" s="1" t="str">
        <f>IFERROR(VLOOKUP(TRIM($D222),'Master Field Index'!$A$1:$D$9929,COLUMN('Master Field Index'!$B$1)-COLUMN('Master Field Index'!$A$1)+1,FALSE),VLOOKUP(_xlfn.CONCAT(TRIM($A222),".",TRIM($B222),".",TRIM($D222)),'DataLink Info'!$A$1:$T$9999,COLUMN('DataLink Info'!$K$1)-COLUMN('DataLink Info'!$A$1)+1,FALSE))</f>
        <v>VARCHAR</v>
      </c>
      <c r="K222" s="1">
        <f>IFERROR(VLOOKUP(TRIM($D222),'Master Field Index'!$A$1:$D$9929,COLUMN('Master Field Index'!$C$1)-COLUMN('Master Field Index'!$A$1)+1,FALSE),VLOOKUP(_xlfn.CONCAT(TRIM($A222),".",TRIM($B222),".",TRIM($D222)),'DataLink Info'!$A$1:$T$9999,COLUMN('DataLink Info'!$N$1)-COLUMN('DataLink Info'!$A$1)+1,FALSE))</f>
        <v>35</v>
      </c>
      <c r="L222" s="1">
        <f>IFERROR(VLOOKUP(TRIM($D222),'Master Field Index'!$A$1:$D$9929,COLUMN('Master Field Index'!$D$1)-COLUMN('Master Field Index'!$A$1)+1,FALSE),VLOOKUP(_xlfn.CONCAT(TRIM($A222),".",TRIM($B222),".",TRIM($D222)),'DataLink Info'!$A$1:$T$9999,COLUMN('DataLink Info'!$Q$1)-COLUMN('DataLink Info'!$A$1)+1,FALSE))</f>
        <v>0</v>
      </c>
      <c r="M222" s="1" t="str">
        <f t="shared" si="14"/>
        <v xml:space="preserve">grant_cost_share                </v>
      </c>
      <c r="N222" s="1" t="str">
        <f t="shared" si="16"/>
        <v xml:space="preserve">VARCHAR(35)                     </v>
      </c>
      <c r="O222" s="4" t="str">
        <f t="shared" si="15"/>
        <v xml:space="preserve">        grant_cost_share                VARCHAR(35)                     NOT NULL,</v>
      </c>
    </row>
    <row r="223" spans="1:15" hidden="1" x14ac:dyDescent="0.3">
      <c r="A223" s="76" t="s">
        <v>701</v>
      </c>
      <c r="B223" s="76" t="s">
        <v>338</v>
      </c>
      <c r="C223" s="76">
        <v>27</v>
      </c>
      <c r="D223" s="76" t="s">
        <v>775</v>
      </c>
      <c r="E223" s="76" t="s">
        <v>19</v>
      </c>
      <c r="F223" s="76">
        <v>0</v>
      </c>
      <c r="G223" s="1">
        <v>0</v>
      </c>
      <c r="H223" s="76">
        <v>0</v>
      </c>
      <c r="I223" s="73">
        <f t="shared" si="13"/>
        <v>27</v>
      </c>
      <c r="J223" s="1" t="str">
        <f>IFERROR(VLOOKUP(TRIM($D223),'Master Field Index'!$A$1:$D$9929,COLUMN('Master Field Index'!$B$1)-COLUMN('Master Field Index'!$A$1)+1,FALSE),VLOOKUP(_xlfn.CONCAT(TRIM($A223),".",TRIM($B223),".",TRIM($D223)),'DataLink Info'!$A$1:$T$9999,COLUMN('DataLink Info'!$K$1)-COLUMN('DataLink Info'!$A$1)+1,FALSE))</f>
        <v>DECIMAL</v>
      </c>
      <c r="K223" s="1">
        <f>IFERROR(VLOOKUP(TRIM($D223),'Master Field Index'!$A$1:$D$9929,COLUMN('Master Field Index'!$C$1)-COLUMN('Master Field Index'!$A$1)+1,FALSE),VLOOKUP(_xlfn.CONCAT(TRIM($A223),".",TRIM($B223),".",TRIM($D223)),'DataLink Info'!$A$1:$T$9999,COLUMN('DataLink Info'!$N$1)-COLUMN('DataLink Info'!$A$1)+1,FALSE))</f>
        <v>19</v>
      </c>
      <c r="L223" s="1">
        <f>IFERROR(VLOOKUP(TRIM($D223),'Master Field Index'!$A$1:$D$9929,COLUMN('Master Field Index'!$D$1)-COLUMN('Master Field Index'!$A$1)+1,FALSE),VLOOKUP(_xlfn.CONCAT(TRIM($A223),".",TRIM($B223),".",TRIM($D223)),'DataLink Info'!$A$1:$T$9999,COLUMN('DataLink Info'!$Q$1)-COLUMN('DataLink Info'!$A$1)+1,FALSE))</f>
        <v>4</v>
      </c>
      <c r="M223" s="1" t="str">
        <f t="shared" si="14"/>
        <v xml:space="preserve">grant_cost_share_amt            </v>
      </c>
      <c r="N223" s="1" t="str">
        <f t="shared" si="16"/>
        <v xml:space="preserve">DECIMAL(19,4)                   </v>
      </c>
      <c r="O223" s="4" t="str">
        <f t="shared" si="15"/>
        <v xml:space="preserve">        grant_cost_share_amt            DECIMAL(19,4)                   NOT NULL,</v>
      </c>
    </row>
    <row r="224" spans="1:15" hidden="1" x14ac:dyDescent="0.3">
      <c r="A224" s="76" t="s">
        <v>701</v>
      </c>
      <c r="B224" s="76" t="s">
        <v>338</v>
      </c>
      <c r="C224" s="76">
        <v>28</v>
      </c>
      <c r="D224" s="76" t="s">
        <v>1316</v>
      </c>
      <c r="E224" s="76" t="s">
        <v>20</v>
      </c>
      <c r="F224" s="1">
        <v>6</v>
      </c>
      <c r="G224" s="1">
        <v>3</v>
      </c>
      <c r="H224" s="76">
        <v>0</v>
      </c>
      <c r="I224" s="73">
        <f t="shared" si="13"/>
        <v>28</v>
      </c>
      <c r="J224" s="1" t="str">
        <f>IFERROR(VLOOKUP(TRIM($D224),'Master Field Index'!$A$1:$D$9929,COLUMN('Master Field Index'!$B$1)-COLUMN('Master Field Index'!$A$1)+1,FALSE),VLOOKUP(_xlfn.CONCAT(TRIM($A224),".",TRIM($B224),".",TRIM($D224)),'DataLink Info'!$A$1:$T$9999,COLUMN('DataLink Info'!$K$1)-COLUMN('DataLink Info'!$A$1)+1,FALSE))</f>
        <v>CHARACTER</v>
      </c>
      <c r="K224" s="1">
        <f>IFERROR(VLOOKUP(TRIM($D224),'Master Field Index'!$A$1:$D$9929,COLUMN('Master Field Index'!$C$1)-COLUMN('Master Field Index'!$A$1)+1,FALSE),VLOOKUP(_xlfn.CONCAT(TRIM($A224),".",TRIM($B224),".",TRIM($D224)),'DataLink Info'!$A$1:$T$9999,COLUMN('DataLink Info'!$N$1)-COLUMN('DataLink Info'!$A$1)+1,FALSE))</f>
        <v>6</v>
      </c>
      <c r="L224" s="1">
        <f>IFERROR(VLOOKUP(TRIM($D224),'Master Field Index'!$A$1:$D$9929,COLUMN('Master Field Index'!$D$1)-COLUMN('Master Field Index'!$A$1)+1,FALSE),VLOOKUP(_xlfn.CONCAT(TRIM($A224),".",TRIM($B224),".",TRIM($D224)),'DataLink Info'!$A$1:$T$9999,COLUMN('DataLink Info'!$Q$1)-COLUMN('DataLink Info'!$A$1)+1,FALSE))</f>
        <v>0</v>
      </c>
      <c r="M224" s="1" t="str">
        <f t="shared" si="14"/>
        <v xml:space="preserve">grant_indirect_cost_cd          </v>
      </c>
      <c r="N224" s="1" t="str">
        <f t="shared" si="16"/>
        <v xml:space="preserve">CHAR(6)                         </v>
      </c>
      <c r="O224" s="4" t="str">
        <f t="shared" si="15"/>
        <v xml:space="preserve">        grant_indirect_cost_cd          CHAR(6)                         NOT NULL,</v>
      </c>
    </row>
    <row r="225" spans="1:15" hidden="1" x14ac:dyDescent="0.3">
      <c r="A225" s="76" t="s">
        <v>701</v>
      </c>
      <c r="B225" s="76" t="s">
        <v>338</v>
      </c>
      <c r="C225" s="76">
        <v>29</v>
      </c>
      <c r="D225" s="76" t="s">
        <v>1317</v>
      </c>
      <c r="E225" s="76" t="s">
        <v>19</v>
      </c>
      <c r="F225" s="76">
        <v>0</v>
      </c>
      <c r="G225" s="1">
        <v>0</v>
      </c>
      <c r="H225" s="76">
        <v>0</v>
      </c>
      <c r="I225" s="73">
        <f t="shared" si="13"/>
        <v>29</v>
      </c>
      <c r="J225" s="1" t="str">
        <f>IFERROR(VLOOKUP(TRIM($D225),'Master Field Index'!$A$1:$D$9929,COLUMN('Master Field Index'!$B$1)-COLUMN('Master Field Index'!$A$1)+1,FALSE),VLOOKUP(_xlfn.CONCAT(TRIM($A225),".",TRIM($B225),".",TRIM($D225)),'DataLink Info'!$A$1:$T$9999,COLUMN('DataLink Info'!$K$1)-COLUMN('DataLink Info'!$A$1)+1,FALSE))</f>
        <v>VARCHAR</v>
      </c>
      <c r="K225" s="1">
        <f>IFERROR(VLOOKUP(TRIM($D225),'Master Field Index'!$A$1:$D$9929,COLUMN('Master Field Index'!$C$1)-COLUMN('Master Field Index'!$A$1)+1,FALSE),VLOOKUP(_xlfn.CONCAT(TRIM($A225),".",TRIM($B225),".",TRIM($D225)),'DataLink Info'!$A$1:$T$9999,COLUMN('DataLink Info'!$N$1)-COLUMN('DataLink Info'!$A$1)+1,FALSE))</f>
        <v>35</v>
      </c>
      <c r="L225" s="1">
        <f>IFERROR(VLOOKUP(TRIM($D225),'Master Field Index'!$A$1:$D$9929,COLUMN('Master Field Index'!$D$1)-COLUMN('Master Field Index'!$A$1)+1,FALSE),VLOOKUP(_xlfn.CONCAT(TRIM($A225),".",TRIM($B225),".",TRIM($D225)),'DataLink Info'!$A$1:$T$9999,COLUMN('DataLink Info'!$Q$1)-COLUMN('DataLink Info'!$A$1)+1,FALSE))</f>
        <v>0</v>
      </c>
      <c r="M225" s="1" t="str">
        <f t="shared" si="14"/>
        <v xml:space="preserve">grant_indirect_cost             </v>
      </c>
      <c r="N225" s="1" t="str">
        <f t="shared" si="16"/>
        <v xml:space="preserve">VARCHAR(35)                     </v>
      </c>
      <c r="O225" s="4" t="str">
        <f t="shared" si="15"/>
        <v xml:space="preserve">        grant_indirect_cost             VARCHAR(35)                     NOT NULL,</v>
      </c>
    </row>
    <row r="226" spans="1:15" hidden="1" x14ac:dyDescent="0.3">
      <c r="A226" s="76" t="s">
        <v>701</v>
      </c>
      <c r="B226" s="76" t="s">
        <v>338</v>
      </c>
      <c r="C226" s="76">
        <v>30</v>
      </c>
      <c r="D226" s="76" t="s">
        <v>1318</v>
      </c>
      <c r="E226" s="76" t="s">
        <v>19</v>
      </c>
      <c r="F226" s="1">
        <v>0</v>
      </c>
      <c r="G226" s="1">
        <v>0</v>
      </c>
      <c r="H226" s="76">
        <v>0</v>
      </c>
      <c r="I226" s="73">
        <f t="shared" si="13"/>
        <v>30</v>
      </c>
      <c r="J226" s="1" t="str">
        <f>IFERROR(VLOOKUP(TRIM($D226),'Master Field Index'!$A$1:$D$9929,COLUMN('Master Field Index'!$B$1)-COLUMN('Master Field Index'!$A$1)+1,FALSE),VLOOKUP(_xlfn.CONCAT(TRIM($A226),".",TRIM($B226),".",TRIM($D226)),'DataLink Info'!$A$1:$T$9999,COLUMN('DataLink Info'!$K$1)-COLUMN('DataLink Info'!$A$1)+1,FALSE))</f>
        <v>CHARACTER</v>
      </c>
      <c r="K226" s="1">
        <f>IFERROR(VLOOKUP(TRIM($D226),'Master Field Index'!$A$1:$D$9929,COLUMN('Master Field Index'!$C$1)-COLUMN('Master Field Index'!$A$1)+1,FALSE),VLOOKUP(_xlfn.CONCAT(TRIM($A226),".",TRIM($B226),".",TRIM($D226)),'DataLink Info'!$A$1:$T$9999,COLUMN('DataLink Info'!$N$1)-COLUMN('DataLink Info'!$A$1)+1,FALSE))</f>
        <v>9</v>
      </c>
      <c r="L226" s="1">
        <f>IFERROR(VLOOKUP(TRIM($D226),'Master Field Index'!$A$1:$D$9929,COLUMN('Master Field Index'!$D$1)-COLUMN('Master Field Index'!$A$1)+1,FALSE),VLOOKUP(_xlfn.CONCAT(TRIM($A226),".",TRIM($B226),".",TRIM($D226)),'DataLink Info'!$A$1:$T$9999,COLUMN('DataLink Info'!$Q$1)-COLUMN('DataLink Info'!$A$1)+1,FALSE))</f>
        <v>0</v>
      </c>
      <c r="M226" s="1" t="str">
        <f t="shared" si="14"/>
        <v xml:space="preserve">sponsor_code                    </v>
      </c>
      <c r="N226" s="1" t="str">
        <f t="shared" si="16"/>
        <v xml:space="preserve">CHAR(9)                         </v>
      </c>
      <c r="O226" s="4" t="str">
        <f t="shared" si="15"/>
        <v xml:space="preserve">        sponsor_code                    CHAR(9)                         NOT NULL,</v>
      </c>
    </row>
    <row r="227" spans="1:15" hidden="1" x14ac:dyDescent="0.3">
      <c r="A227" s="76" t="s">
        <v>701</v>
      </c>
      <c r="B227" s="76" t="s">
        <v>338</v>
      </c>
      <c r="C227" s="76">
        <v>31</v>
      </c>
      <c r="D227" s="76" t="s">
        <v>1319</v>
      </c>
      <c r="E227" s="76" t="s">
        <v>19</v>
      </c>
      <c r="F227" s="1">
        <v>0</v>
      </c>
      <c r="G227" s="1">
        <v>0</v>
      </c>
      <c r="H227" s="76">
        <v>0</v>
      </c>
      <c r="I227" s="73">
        <f t="shared" si="13"/>
        <v>31</v>
      </c>
      <c r="J227" s="1" t="str">
        <f>IFERROR(VLOOKUP(TRIM($D227),'Master Field Index'!$A$1:$D$9929,COLUMN('Master Field Index'!$B$1)-COLUMN('Master Field Index'!$A$1)+1,FALSE),VLOOKUP(_xlfn.CONCAT(TRIM($A227),".",TRIM($B227),".",TRIM($D227)),'DataLink Info'!$A$1:$T$9999,COLUMN('DataLink Info'!$K$1)-COLUMN('DataLink Info'!$A$1)+1,FALSE))</f>
        <v>VARCHAR</v>
      </c>
      <c r="K227" s="1">
        <f>IFERROR(VLOOKUP(TRIM($D227),'Master Field Index'!$A$1:$D$9929,COLUMN('Master Field Index'!$C$1)-COLUMN('Master Field Index'!$A$1)+1,FALSE),VLOOKUP(_xlfn.CONCAT(TRIM($A227),".",TRIM($B227),".",TRIM($D227)),'DataLink Info'!$A$1:$T$9999,COLUMN('DataLink Info'!$N$1)-COLUMN('DataLink Info'!$A$1)+1,FALSE))</f>
        <v>35</v>
      </c>
      <c r="L227" s="1">
        <f>IFERROR(VLOOKUP(TRIM($D227),'Master Field Index'!$A$1:$D$9929,COLUMN('Master Field Index'!$D$1)-COLUMN('Master Field Index'!$A$1)+1,FALSE),VLOOKUP(_xlfn.CONCAT(TRIM($A227),".",TRIM($B227),".",TRIM($D227)),'DataLink Info'!$A$1:$T$9999,COLUMN('DataLink Info'!$Q$1)-COLUMN('DataLink Info'!$A$1)+1,FALSE))</f>
        <v>0</v>
      </c>
      <c r="M227" s="1" t="str">
        <f t="shared" si="14"/>
        <v xml:space="preserve">sponsor                         </v>
      </c>
      <c r="N227" s="1" t="str">
        <f t="shared" si="16"/>
        <v xml:space="preserve">VARCHAR(35)                     </v>
      </c>
      <c r="O227" s="4" t="str">
        <f t="shared" si="15"/>
        <v xml:space="preserve">        sponsor                         VARCHAR(35)                     NOT NULL,</v>
      </c>
    </row>
    <row r="228" spans="1:15" hidden="1" x14ac:dyDescent="0.3">
      <c r="A228" s="76" t="s">
        <v>701</v>
      </c>
      <c r="B228" s="76" t="s">
        <v>338</v>
      </c>
      <c r="C228" s="76">
        <v>32</v>
      </c>
      <c r="D228" s="76" t="s">
        <v>1320</v>
      </c>
      <c r="E228" s="76" t="s">
        <v>19</v>
      </c>
      <c r="F228" s="76">
        <v>0</v>
      </c>
      <c r="G228" s="1">
        <v>0</v>
      </c>
      <c r="H228" s="76">
        <v>0</v>
      </c>
      <c r="I228" s="73">
        <f t="shared" si="13"/>
        <v>32</v>
      </c>
      <c r="J228" s="1" t="str">
        <f>IFERROR(VLOOKUP(TRIM($D228),'Master Field Index'!$A$1:$D$9929,COLUMN('Master Field Index'!$B$1)-COLUMN('Master Field Index'!$A$1)+1,FALSE),VLOOKUP(_xlfn.CONCAT(TRIM($A228),".",TRIM($B228),".",TRIM($D228)),'DataLink Info'!$A$1:$T$9999,COLUMN('DataLink Info'!$K$1)-COLUMN('DataLink Info'!$A$1)+1,FALSE))</f>
        <v>TIMESTAMP</v>
      </c>
      <c r="K228" s="1">
        <f>IFERROR(VLOOKUP(TRIM($D228),'Master Field Index'!$A$1:$D$9929,COLUMN('Master Field Index'!$C$1)-COLUMN('Master Field Index'!$A$1)+1,FALSE),VLOOKUP(_xlfn.CONCAT(TRIM($A228),".",TRIM($B228),".",TRIM($D228)),'DataLink Info'!$A$1:$T$9999,COLUMN('DataLink Info'!$N$1)-COLUMN('DataLink Info'!$A$1)+1,FALSE))</f>
        <v>10</v>
      </c>
      <c r="L228" s="1">
        <f>IFERROR(VLOOKUP(TRIM($D228),'Master Field Index'!$A$1:$D$9929,COLUMN('Master Field Index'!$D$1)-COLUMN('Master Field Index'!$A$1)+1,FALSE),VLOOKUP(_xlfn.CONCAT(TRIM($A228),".",TRIM($B228),".",TRIM($D228)),'DataLink Info'!$A$1:$T$9999,COLUMN('DataLink Info'!$Q$1)-COLUMN('DataLink Info'!$A$1)+1,FALSE))</f>
        <v>6</v>
      </c>
      <c r="M228" s="1" t="str">
        <f t="shared" si="14"/>
        <v xml:space="preserve">from_budget_date                </v>
      </c>
      <c r="N228" s="1" t="str">
        <f t="shared" si="16"/>
        <v xml:space="preserve">DATETIME2                       </v>
      </c>
      <c r="O228" s="4" t="str">
        <f t="shared" si="15"/>
        <v xml:space="preserve">        from_budget_date                DATETIME2                       NOT NULL,</v>
      </c>
    </row>
    <row r="229" spans="1:15" hidden="1" x14ac:dyDescent="0.3">
      <c r="A229" s="76" t="s">
        <v>701</v>
      </c>
      <c r="B229" s="76" t="s">
        <v>338</v>
      </c>
      <c r="C229" s="76">
        <v>33</v>
      </c>
      <c r="D229" s="76" t="s">
        <v>1321</v>
      </c>
      <c r="E229" s="76" t="s">
        <v>19</v>
      </c>
      <c r="F229" s="76">
        <v>0</v>
      </c>
      <c r="G229" s="1">
        <v>0</v>
      </c>
      <c r="H229" s="76">
        <v>0</v>
      </c>
      <c r="I229" s="73">
        <f t="shared" si="13"/>
        <v>33</v>
      </c>
      <c r="J229" s="1" t="str">
        <f>IFERROR(VLOOKUP(TRIM($D229),'Master Field Index'!$A$1:$D$9929,COLUMN('Master Field Index'!$B$1)-COLUMN('Master Field Index'!$A$1)+1,FALSE),VLOOKUP(_xlfn.CONCAT(TRIM($A229),".",TRIM($B229),".",TRIM($D229)),'DataLink Info'!$A$1:$T$9999,COLUMN('DataLink Info'!$K$1)-COLUMN('DataLink Info'!$A$1)+1,FALSE))</f>
        <v>DATE</v>
      </c>
      <c r="K229" s="1">
        <f>IFERROR(VLOOKUP(TRIM($D229),'Master Field Index'!$A$1:$D$9929,COLUMN('Master Field Index'!$C$1)-COLUMN('Master Field Index'!$A$1)+1,FALSE),VLOOKUP(_xlfn.CONCAT(TRIM($A229),".",TRIM($B229),".",TRIM($D229)),'DataLink Info'!$A$1:$T$9999,COLUMN('DataLink Info'!$N$1)-COLUMN('DataLink Info'!$A$1)+1,FALSE))</f>
        <v>4</v>
      </c>
      <c r="L229" s="1">
        <f>IFERROR(VLOOKUP(TRIM($D229),'Master Field Index'!$A$1:$D$9929,COLUMN('Master Field Index'!$D$1)-COLUMN('Master Field Index'!$A$1)+1,FALSE),VLOOKUP(_xlfn.CONCAT(TRIM($A229),".",TRIM($B229),".",TRIM($D229)),'DataLink Info'!$A$1:$T$9999,COLUMN('DataLink Info'!$Q$1)-COLUMN('DataLink Info'!$A$1)+1,FALSE))</f>
        <v>0</v>
      </c>
      <c r="M229" s="1" t="str">
        <f t="shared" si="14"/>
        <v xml:space="preserve">to_budget_date                  </v>
      </c>
      <c r="N229" s="1" t="str">
        <f t="shared" si="16"/>
        <v xml:space="preserve">DATE                            </v>
      </c>
      <c r="O229" s="4" t="str">
        <f t="shared" si="15"/>
        <v xml:space="preserve">        to_budget_date                  DATE                            NOT NULL,</v>
      </c>
    </row>
    <row r="230" spans="1:15" hidden="1" x14ac:dyDescent="0.3">
      <c r="A230" s="76" t="s">
        <v>701</v>
      </c>
      <c r="B230" s="76" t="s">
        <v>338</v>
      </c>
      <c r="C230" s="76">
        <v>34</v>
      </c>
      <c r="D230" s="76" t="s">
        <v>1322</v>
      </c>
      <c r="E230" s="76" t="s">
        <v>19</v>
      </c>
      <c r="F230" s="76">
        <v>0</v>
      </c>
      <c r="G230" s="1">
        <v>0</v>
      </c>
      <c r="H230" s="76">
        <v>0</v>
      </c>
      <c r="I230" s="73">
        <f t="shared" si="13"/>
        <v>34</v>
      </c>
      <c r="J230" s="1" t="str">
        <f>IFERROR(VLOOKUP(TRIM($D230),'Master Field Index'!$A$1:$D$9929,COLUMN('Master Field Index'!$B$1)-COLUMN('Master Field Index'!$A$1)+1,FALSE),VLOOKUP(_xlfn.CONCAT(TRIM($A230),".",TRIM($B230),".",TRIM($D230)),'DataLink Info'!$A$1:$T$9999,COLUMN('DataLink Info'!$K$1)-COLUMN('DataLink Info'!$A$1)+1,FALSE))</f>
        <v>DATE</v>
      </c>
      <c r="K230" s="1">
        <f>IFERROR(VLOOKUP(TRIM($D230),'Master Field Index'!$A$1:$D$9929,COLUMN('Master Field Index'!$C$1)-COLUMN('Master Field Index'!$A$1)+1,FALSE),VLOOKUP(_xlfn.CONCAT(TRIM($A230),".",TRIM($B230),".",TRIM($D230)),'DataLink Info'!$A$1:$T$9999,COLUMN('DataLink Info'!$N$1)-COLUMN('DataLink Info'!$A$1)+1,FALSE))</f>
        <v>4</v>
      </c>
      <c r="L230" s="1">
        <f>IFERROR(VLOOKUP(TRIM($D230),'Master Field Index'!$A$1:$D$9929,COLUMN('Master Field Index'!$D$1)-COLUMN('Master Field Index'!$A$1)+1,FALSE),VLOOKUP(_xlfn.CONCAT(TRIM($A230),".",TRIM($B230),".",TRIM($D230)),'DataLink Info'!$A$1:$T$9999,COLUMN('DataLink Info'!$Q$1)-COLUMN('DataLink Info'!$A$1)+1,FALSE))</f>
        <v>0</v>
      </c>
      <c r="M230" s="1" t="str">
        <f t="shared" si="14"/>
        <v xml:space="preserve">from_award_date                 </v>
      </c>
      <c r="N230" s="1" t="str">
        <f t="shared" si="16"/>
        <v xml:space="preserve">DATE                            </v>
      </c>
      <c r="O230" s="4" t="str">
        <f t="shared" si="15"/>
        <v xml:space="preserve">        from_award_date                 DATE                            NOT NULL,</v>
      </c>
    </row>
    <row r="231" spans="1:15" hidden="1" x14ac:dyDescent="0.3">
      <c r="A231" s="76" t="s">
        <v>701</v>
      </c>
      <c r="B231" s="76" t="s">
        <v>338</v>
      </c>
      <c r="C231" s="76">
        <v>35</v>
      </c>
      <c r="D231" s="76" t="s">
        <v>1323</v>
      </c>
      <c r="E231" s="76" t="s">
        <v>19</v>
      </c>
      <c r="F231" s="76">
        <v>0</v>
      </c>
      <c r="G231" s="1">
        <v>0</v>
      </c>
      <c r="H231" s="76">
        <v>0</v>
      </c>
      <c r="I231" s="73">
        <f t="shared" si="13"/>
        <v>35</v>
      </c>
      <c r="J231" s="1" t="str">
        <f>IFERROR(VLOOKUP(TRIM($D231),'Master Field Index'!$A$1:$D$9929,COLUMN('Master Field Index'!$B$1)-COLUMN('Master Field Index'!$A$1)+1,FALSE),VLOOKUP(_xlfn.CONCAT(TRIM($A231),".",TRIM($B231),".",TRIM($D231)),'DataLink Info'!$A$1:$T$9999,COLUMN('DataLink Info'!$K$1)-COLUMN('DataLink Info'!$A$1)+1,FALSE))</f>
        <v>DATE</v>
      </c>
      <c r="K231" s="1">
        <f>IFERROR(VLOOKUP(TRIM($D231),'Master Field Index'!$A$1:$D$9929,COLUMN('Master Field Index'!$C$1)-COLUMN('Master Field Index'!$A$1)+1,FALSE),VLOOKUP(_xlfn.CONCAT(TRIM($A231),".",TRIM($B231),".",TRIM($D231)),'DataLink Info'!$A$1:$T$9999,COLUMN('DataLink Info'!$N$1)-COLUMN('DataLink Info'!$A$1)+1,FALSE))</f>
        <v>4</v>
      </c>
      <c r="L231" s="1">
        <f>IFERROR(VLOOKUP(TRIM($D231),'Master Field Index'!$A$1:$D$9929,COLUMN('Master Field Index'!$D$1)-COLUMN('Master Field Index'!$A$1)+1,FALSE),VLOOKUP(_xlfn.CONCAT(TRIM($A231),".",TRIM($B231),".",TRIM($D231)),'DataLink Info'!$A$1:$T$9999,COLUMN('DataLink Info'!$Q$1)-COLUMN('DataLink Info'!$A$1)+1,FALSE))</f>
        <v>0</v>
      </c>
      <c r="M231" s="1" t="str">
        <f t="shared" si="14"/>
        <v xml:space="preserve">to_award_date                   </v>
      </c>
      <c r="N231" s="1" t="str">
        <f t="shared" si="16"/>
        <v xml:space="preserve">DATE                            </v>
      </c>
      <c r="O231" s="4" t="str">
        <f t="shared" si="15"/>
        <v xml:space="preserve">        to_award_date                   DATE                            NOT NULL,</v>
      </c>
    </row>
    <row r="232" spans="1:15" hidden="1" x14ac:dyDescent="0.3">
      <c r="A232" s="76" t="s">
        <v>701</v>
      </c>
      <c r="B232" s="76" t="s">
        <v>338</v>
      </c>
      <c r="C232" s="76">
        <v>36</v>
      </c>
      <c r="D232" s="76" t="s">
        <v>806</v>
      </c>
      <c r="E232" s="76" t="s">
        <v>20</v>
      </c>
      <c r="F232" s="76">
        <v>2</v>
      </c>
      <c r="H232" s="76">
        <v>0</v>
      </c>
      <c r="I232" s="73">
        <f t="shared" si="13"/>
        <v>36</v>
      </c>
      <c r="J232" s="1" t="str">
        <f>IFERROR(VLOOKUP(TRIM($D232),'Master Field Index'!$A$1:$D$9929,COLUMN('Master Field Index'!$B$1)-COLUMN('Master Field Index'!$A$1)+1,FALSE),VLOOKUP(_xlfn.CONCAT(TRIM($A232),".",TRIM($B232),".",TRIM($D232)),'DataLink Info'!$A$1:$T$9999,COLUMN('DataLink Info'!$K$1)-COLUMN('DataLink Info'!$A$1)+1,FALSE))</f>
        <v>CHARACTER</v>
      </c>
      <c r="K232" s="1">
        <f>IFERROR(VLOOKUP(TRIM($D232),'Master Field Index'!$A$1:$D$9929,COLUMN('Master Field Index'!$C$1)-COLUMN('Master Field Index'!$A$1)+1,FALSE),VLOOKUP(_xlfn.CONCAT(TRIM($A232),".",TRIM($B232),".",TRIM($D232)),'DataLink Info'!$A$1:$T$9999,COLUMN('DataLink Info'!$N$1)-COLUMN('DataLink Info'!$A$1)+1,FALSE))</f>
        <v>2</v>
      </c>
      <c r="L232" s="1">
        <f>IFERROR(VLOOKUP(TRIM($D232),'Master Field Index'!$A$1:$D$9929,COLUMN('Master Field Index'!$D$1)-COLUMN('Master Field Index'!$A$1)+1,FALSE),VLOOKUP(_xlfn.CONCAT(TRIM($A232),".",TRIM($B232),".",TRIM($D232)),'DataLink Info'!$A$1:$T$9999,COLUMN('DataLink Info'!$Q$1)-COLUMN('DataLink Info'!$A$1)+1,FALSE))</f>
        <v>0</v>
      </c>
      <c r="M232" s="1" t="str">
        <f t="shared" si="14"/>
        <v xml:space="preserve">fund_type_code                  </v>
      </c>
      <c r="N232" s="1" t="str">
        <f t="shared" si="16"/>
        <v xml:space="preserve">CHAR(2)                         </v>
      </c>
      <c r="O232" s="4" t="str">
        <f t="shared" si="15"/>
        <v xml:space="preserve">        fund_type_code                  CHAR(2)                         NOT NULL,</v>
      </c>
    </row>
    <row r="233" spans="1:15" hidden="1" x14ac:dyDescent="0.3">
      <c r="A233" s="76" t="s">
        <v>701</v>
      </c>
      <c r="B233" s="76" t="s">
        <v>338</v>
      </c>
      <c r="C233" s="76">
        <v>37</v>
      </c>
      <c r="D233" s="76" t="s">
        <v>42</v>
      </c>
      <c r="E233" s="76" t="s">
        <v>20</v>
      </c>
      <c r="F233" s="76">
        <v>35</v>
      </c>
      <c r="G233" s="76"/>
      <c r="H233" s="76">
        <v>0</v>
      </c>
      <c r="I233" s="73">
        <f t="shared" si="13"/>
        <v>37</v>
      </c>
      <c r="J233" s="1" t="str">
        <f>IFERROR(VLOOKUP(TRIM($D233),'Master Field Index'!$A$1:$D$9929,COLUMN('Master Field Index'!$B$1)-COLUMN('Master Field Index'!$A$1)+1,FALSE),VLOOKUP(_xlfn.CONCAT(TRIM($A233),".",TRIM($B233),".",TRIM($D233)),'DataLink Info'!$A$1:$T$9999,COLUMN('DataLink Info'!$K$1)-COLUMN('DataLink Info'!$A$1)+1,FALSE))</f>
        <v>CHARACTER</v>
      </c>
      <c r="K233" s="1">
        <f>IFERROR(VLOOKUP(TRIM($D233),'Master Field Index'!$A$1:$D$9929,COLUMN('Master Field Index'!$C$1)-COLUMN('Master Field Index'!$A$1)+1,FALSE),VLOOKUP(_xlfn.CONCAT(TRIM($A233),".",TRIM($B233),".",TRIM($D233)),'DataLink Info'!$A$1:$T$9999,COLUMN('DataLink Info'!$N$1)-COLUMN('DataLink Info'!$A$1)+1,FALSE))</f>
        <v>2</v>
      </c>
      <c r="L233" s="1">
        <f>IFERROR(VLOOKUP(TRIM($D233),'Master Field Index'!$A$1:$D$9929,COLUMN('Master Field Index'!$D$1)-COLUMN('Master Field Index'!$A$1)+1,FALSE),VLOOKUP(_xlfn.CONCAT(TRIM($A233),".",TRIM($B233),".",TRIM($D233)),'DataLink Info'!$A$1:$T$9999,COLUMN('DataLink Info'!$Q$1)-COLUMN('DataLink Info'!$A$1)+1,FALSE))</f>
        <v>0</v>
      </c>
      <c r="M233" s="1" t="str">
        <f t="shared" si="14"/>
        <v xml:space="preserve">fund_type                       </v>
      </c>
      <c r="N233" s="1" t="str">
        <f t="shared" si="16"/>
        <v xml:space="preserve">CHAR(2)                         </v>
      </c>
      <c r="O233" s="4" t="str">
        <f t="shared" si="15"/>
        <v xml:space="preserve">        fund_type                       CHAR(2)                         NOT NULL,</v>
      </c>
    </row>
    <row r="234" spans="1:15" hidden="1" x14ac:dyDescent="0.3">
      <c r="A234" s="76" t="s">
        <v>701</v>
      </c>
      <c r="B234" s="76" t="s">
        <v>338</v>
      </c>
      <c r="C234" s="76">
        <v>38</v>
      </c>
      <c r="D234" s="76" t="s">
        <v>1324</v>
      </c>
      <c r="E234" s="76" t="s">
        <v>20</v>
      </c>
      <c r="F234" s="76">
        <v>6</v>
      </c>
      <c r="G234" s="76">
        <v>0</v>
      </c>
      <c r="H234" s="76">
        <v>1</v>
      </c>
      <c r="I234" s="73">
        <f t="shared" si="13"/>
        <v>38</v>
      </c>
      <c r="J234" s="1" t="str">
        <f>IFERROR(VLOOKUP(TRIM($D234),'Master Field Index'!$A$1:$D$9929,COLUMN('Master Field Index'!$B$1)-COLUMN('Master Field Index'!$A$1)+1,FALSE),VLOOKUP(_xlfn.CONCAT(TRIM($A234),".",TRIM($B234),".",TRIM($D234)),'DataLink Info'!$A$1:$T$9999,COLUMN('DataLink Info'!$K$1)-COLUMN('DataLink Info'!$A$1)+1,FALSE))</f>
        <v>CHARACTER</v>
      </c>
      <c r="K234" s="1">
        <f>IFERROR(VLOOKUP(TRIM($D234),'Master Field Index'!$A$1:$D$9929,COLUMN('Master Field Index'!$C$1)-COLUMN('Master Field Index'!$A$1)+1,FALSE),VLOOKUP(_xlfn.CONCAT(TRIM($A234),".",TRIM($B234),".",TRIM($D234)),'DataLink Info'!$A$1:$T$9999,COLUMN('DataLink Info'!$N$1)-COLUMN('DataLink Info'!$A$1)+1,FALSE))</f>
        <v>5</v>
      </c>
      <c r="L234" s="1">
        <f>IFERROR(VLOOKUP(TRIM($D234),'Master Field Index'!$A$1:$D$9929,COLUMN('Master Field Index'!$D$1)-COLUMN('Master Field Index'!$A$1)+1,FALSE),VLOOKUP(_xlfn.CONCAT(TRIM($A234),".",TRIM($B234),".",TRIM($D234)),'DataLink Info'!$A$1:$T$9999,COLUMN('DataLink Info'!$Q$1)-COLUMN('DataLink Info'!$A$1)+1,FALSE))</f>
        <v>0</v>
      </c>
      <c r="M234" s="1" t="str">
        <f t="shared" si="14"/>
        <v xml:space="preserve">ucop_fund_number                </v>
      </c>
      <c r="N234" s="1" t="str">
        <f t="shared" si="16"/>
        <v xml:space="preserve">CHAR(5)                         </v>
      </c>
      <c r="O234" s="4" t="str">
        <f t="shared" si="15"/>
        <v xml:space="preserve">        ucop_fund_number                CHAR(5)                             NULL,</v>
      </c>
    </row>
    <row r="235" spans="1:15" hidden="1" x14ac:dyDescent="0.3">
      <c r="A235" s="76" t="s">
        <v>701</v>
      </c>
      <c r="B235" s="76" t="s">
        <v>338</v>
      </c>
      <c r="C235" s="76">
        <v>39</v>
      </c>
      <c r="D235" s="76" t="s">
        <v>1325</v>
      </c>
      <c r="E235" s="76" t="s">
        <v>19</v>
      </c>
      <c r="F235" s="76">
        <v>0</v>
      </c>
      <c r="G235" s="1">
        <v>0</v>
      </c>
      <c r="H235" s="76">
        <v>0</v>
      </c>
      <c r="I235" s="73">
        <f t="shared" si="13"/>
        <v>39</v>
      </c>
      <c r="J235" s="1" t="str">
        <f>IFERROR(VLOOKUP(TRIM($D235),'Master Field Index'!$A$1:$D$9929,COLUMN('Master Field Index'!$B$1)-COLUMN('Master Field Index'!$A$1)+1,FALSE),VLOOKUP(_xlfn.CONCAT(TRIM($A235),".",TRIM($B235),".",TRIM($D235)),'DataLink Info'!$A$1:$T$9999,COLUMN('DataLink Info'!$K$1)-COLUMN('DataLink Info'!$A$1)+1,FALSE))</f>
        <v>VARCHAR</v>
      </c>
      <c r="K235" s="1">
        <f>IFERROR(VLOOKUP(TRIM($D235),'Master Field Index'!$A$1:$D$9929,COLUMN('Master Field Index'!$C$1)-COLUMN('Master Field Index'!$A$1)+1,FALSE),VLOOKUP(_xlfn.CONCAT(TRIM($A235),".",TRIM($B235),".",TRIM($D235)),'DataLink Info'!$A$1:$T$9999,COLUMN('DataLink Info'!$N$1)-COLUMN('DataLink Info'!$A$1)+1,FALSE))</f>
        <v>35</v>
      </c>
      <c r="L235" s="1">
        <f>IFERROR(VLOOKUP(TRIM($D235),'Master Field Index'!$A$1:$D$9929,COLUMN('Master Field Index'!$D$1)-COLUMN('Master Field Index'!$A$1)+1,FALSE),VLOOKUP(_xlfn.CONCAT(TRIM($A235),".",TRIM($B235),".",TRIM($D235)),'DataLink Info'!$A$1:$T$9999,COLUMN('DataLink Info'!$Q$1)-COLUMN('DataLink Info'!$A$1)+1,FALSE))</f>
        <v>0</v>
      </c>
      <c r="M235" s="1" t="str">
        <f t="shared" si="14"/>
        <v xml:space="preserve">ucop_fund_name                  </v>
      </c>
      <c r="N235" s="1" t="str">
        <f t="shared" si="16"/>
        <v xml:space="preserve">VARCHAR(35)                     </v>
      </c>
      <c r="O235" s="4" t="str">
        <f t="shared" si="15"/>
        <v xml:space="preserve">        ucop_fund_name                  VARCHAR(35)                     NOT NULL,</v>
      </c>
    </row>
    <row r="236" spans="1:15" hidden="1" x14ac:dyDescent="0.3">
      <c r="A236" s="76" t="s">
        <v>701</v>
      </c>
      <c r="B236" s="76" t="s">
        <v>338</v>
      </c>
      <c r="C236" s="76">
        <v>40</v>
      </c>
      <c r="D236" s="76" t="s">
        <v>1326</v>
      </c>
      <c r="E236" s="76" t="s">
        <v>19</v>
      </c>
      <c r="F236" s="76">
        <v>0</v>
      </c>
      <c r="G236" s="1">
        <v>0</v>
      </c>
      <c r="H236" s="76">
        <v>0</v>
      </c>
      <c r="I236" s="73">
        <f t="shared" si="13"/>
        <v>40</v>
      </c>
      <c r="J236" s="1" t="str">
        <f>IFERROR(VLOOKUP(TRIM($D236),'Master Field Index'!$A$1:$D$9929,COLUMN('Master Field Index'!$B$1)-COLUMN('Master Field Index'!$A$1)+1,FALSE),VLOOKUP(_xlfn.CONCAT(TRIM($A236),".",TRIM($B236),".",TRIM($D236)),'DataLink Info'!$A$1:$T$9999,COLUMN('DataLink Info'!$K$1)-COLUMN('DataLink Info'!$A$1)+1,FALSE))</f>
        <v>CHARACTER</v>
      </c>
      <c r="K236" s="1">
        <f>IFERROR(VLOOKUP(TRIM($D236),'Master Field Index'!$A$1:$D$9929,COLUMN('Master Field Index'!$C$1)-COLUMN('Master Field Index'!$A$1)+1,FALSE),VLOOKUP(_xlfn.CONCAT(TRIM($A236),".",TRIM($B236),".",TRIM($D236)),'DataLink Info'!$A$1:$T$9999,COLUMN('DataLink Info'!$N$1)-COLUMN('DataLink Info'!$A$1)+1,FALSE))</f>
        <v>1</v>
      </c>
      <c r="L236" s="1">
        <f>IFERROR(VLOOKUP(TRIM($D236),'Master Field Index'!$A$1:$D$9929,COLUMN('Master Field Index'!$D$1)-COLUMN('Master Field Index'!$A$1)+1,FALSE),VLOOKUP(_xlfn.CONCAT(TRIM($A236),".",TRIM($B236),".",TRIM($D236)),'DataLink Info'!$A$1:$T$9999,COLUMN('DataLink Info'!$Q$1)-COLUMN('DataLink Info'!$A$1)+1,FALSE))</f>
        <v>0</v>
      </c>
      <c r="M236" s="1" t="str">
        <f t="shared" si="14"/>
        <v xml:space="preserve">fund_restriction_code           </v>
      </c>
      <c r="N236" s="1" t="str">
        <f t="shared" si="16"/>
        <v xml:space="preserve">CHAR(1)                         </v>
      </c>
      <c r="O236" s="4" t="str">
        <f t="shared" si="15"/>
        <v xml:space="preserve">        fund_restriction_code           CHAR(1)                         NOT NULL,</v>
      </c>
    </row>
    <row r="237" spans="1:15" hidden="1" x14ac:dyDescent="0.3">
      <c r="A237" s="76" t="s">
        <v>701</v>
      </c>
      <c r="B237" s="76" t="s">
        <v>338</v>
      </c>
      <c r="C237" s="76">
        <v>41</v>
      </c>
      <c r="D237" s="76" t="s">
        <v>1327</v>
      </c>
      <c r="E237" s="76" t="s">
        <v>19</v>
      </c>
      <c r="F237" s="76">
        <v>0</v>
      </c>
      <c r="G237" s="1">
        <v>0</v>
      </c>
      <c r="H237" s="76">
        <v>0</v>
      </c>
      <c r="I237" s="73">
        <f t="shared" si="13"/>
        <v>41</v>
      </c>
      <c r="J237" s="1" t="str">
        <f>IFERROR(VLOOKUP(TRIM($D237),'Master Field Index'!$A$1:$D$9929,COLUMN('Master Field Index'!$B$1)-COLUMN('Master Field Index'!$A$1)+1,FALSE),VLOOKUP(_xlfn.CONCAT(TRIM($A237),".",TRIM($B237),".",TRIM($D237)),'DataLink Info'!$A$1:$T$9999,COLUMN('DataLink Info'!$K$1)-COLUMN('DataLink Info'!$A$1)+1,FALSE))</f>
        <v>CHARACTER</v>
      </c>
      <c r="K237" s="1">
        <f>IFERROR(VLOOKUP(TRIM($D237),'Master Field Index'!$A$1:$D$9929,COLUMN('Master Field Index'!$C$1)-COLUMN('Master Field Index'!$A$1)+1,FALSE),VLOOKUP(_xlfn.CONCAT(TRIM($A237),".",TRIM($B237),".",TRIM($D237)),'DataLink Info'!$A$1:$T$9999,COLUMN('DataLink Info'!$N$1)-COLUMN('DataLink Info'!$A$1)+1,FALSE))</f>
        <v>12</v>
      </c>
      <c r="L237" s="1">
        <f>IFERROR(VLOOKUP(TRIM($D237),'Master Field Index'!$A$1:$D$9929,COLUMN('Master Field Index'!$D$1)-COLUMN('Master Field Index'!$A$1)+1,FALSE),VLOOKUP(_xlfn.CONCAT(TRIM($A237),".",TRIM($B237),".",TRIM($D237)),'DataLink Info'!$A$1:$T$9999,COLUMN('DataLink Info'!$Q$1)-COLUMN('DataLink Info'!$A$1)+1,FALSE))</f>
        <v>0</v>
      </c>
      <c r="M237" s="1" t="str">
        <f t="shared" si="14"/>
        <v xml:space="preserve">fund_restriction                </v>
      </c>
      <c r="N237" s="1" t="str">
        <f t="shared" si="16"/>
        <v xml:space="preserve">CHAR(12)                        </v>
      </c>
      <c r="O237" s="4" t="str">
        <f t="shared" si="15"/>
        <v xml:space="preserve">        fund_restriction                CHAR(12)                        NOT NULL,</v>
      </c>
    </row>
    <row r="238" spans="1:15" hidden="1" x14ac:dyDescent="0.3">
      <c r="A238" s="76" t="s">
        <v>701</v>
      </c>
      <c r="B238" s="76" t="s">
        <v>338</v>
      </c>
      <c r="C238" s="76">
        <v>42</v>
      </c>
      <c r="D238" s="76" t="s">
        <v>1328</v>
      </c>
      <c r="E238" s="76" t="s">
        <v>19</v>
      </c>
      <c r="F238" s="76">
        <v>0</v>
      </c>
      <c r="G238" s="1">
        <v>0</v>
      </c>
      <c r="H238" s="76">
        <v>0</v>
      </c>
      <c r="I238" s="73">
        <f t="shared" si="13"/>
        <v>42</v>
      </c>
      <c r="J238" s="1" t="str">
        <f>IFERROR(VLOOKUP(TRIM($D238),'Master Field Index'!$A$1:$D$9929,COLUMN('Master Field Index'!$B$1)-COLUMN('Master Field Index'!$A$1)+1,FALSE),VLOOKUP(_xlfn.CONCAT(TRIM($A238),".",TRIM($B238),".",TRIM($D238)),'DataLink Info'!$A$1:$T$9999,COLUMN('DataLink Info'!$K$1)-COLUMN('DataLink Info'!$A$1)+1,FALSE))</f>
        <v>CHARACTER</v>
      </c>
      <c r="K238" s="1">
        <f>IFERROR(VLOOKUP(TRIM($D238),'Master Field Index'!$A$1:$D$9929,COLUMN('Master Field Index'!$C$1)-COLUMN('Master Field Index'!$A$1)+1,FALSE),VLOOKUP(_xlfn.CONCAT(TRIM($A238),".",TRIM($B238),".",TRIM($D238)),'DataLink Info'!$A$1:$T$9999,COLUMN('DataLink Info'!$N$1)-COLUMN('DataLink Info'!$A$1)+1,FALSE))</f>
        <v>2</v>
      </c>
      <c r="L238" s="1">
        <f>IFERROR(VLOOKUP(TRIM($D238),'Master Field Index'!$A$1:$D$9929,COLUMN('Master Field Index'!$D$1)-COLUMN('Master Field Index'!$A$1)+1,FALSE),VLOOKUP(_xlfn.CONCAT(TRIM($A238),".",TRIM($B238),".",TRIM($D238)),'DataLink Info'!$A$1:$T$9999,COLUMN('DataLink Info'!$Q$1)-COLUMN('DataLink Info'!$A$1)+1,FALSE))</f>
        <v>0</v>
      </c>
      <c r="M238" s="1" t="str">
        <f t="shared" si="14"/>
        <v xml:space="preserve">method_of_payment_code          </v>
      </c>
      <c r="N238" s="1" t="str">
        <f t="shared" si="16"/>
        <v xml:space="preserve">CHAR(2)                         </v>
      </c>
      <c r="O238" s="4" t="str">
        <f t="shared" si="15"/>
        <v xml:space="preserve">        method_of_payment_code          CHAR(2)                         NOT NULL,</v>
      </c>
    </row>
    <row r="239" spans="1:15" hidden="1" x14ac:dyDescent="0.3">
      <c r="A239" s="76" t="s">
        <v>701</v>
      </c>
      <c r="B239" s="76" t="s">
        <v>338</v>
      </c>
      <c r="C239" s="76">
        <v>43</v>
      </c>
      <c r="D239" s="76" t="s">
        <v>1329</v>
      </c>
      <c r="E239" s="76" t="s">
        <v>19</v>
      </c>
      <c r="F239" s="1">
        <v>0</v>
      </c>
      <c r="G239" s="76">
        <v>0</v>
      </c>
      <c r="H239" s="76">
        <v>0</v>
      </c>
      <c r="I239" s="73">
        <f t="shared" si="13"/>
        <v>43</v>
      </c>
      <c r="J239" s="1" t="str">
        <f>IFERROR(VLOOKUP(TRIM($D239),'Master Field Index'!$A$1:$D$9929,COLUMN('Master Field Index'!$B$1)-COLUMN('Master Field Index'!$A$1)+1,FALSE),VLOOKUP(_xlfn.CONCAT(TRIM($A239),".",TRIM($B239),".",TRIM($D239)),'DataLink Info'!$A$1:$T$9999,COLUMN('DataLink Info'!$K$1)-COLUMN('DataLink Info'!$A$1)+1,FALSE))</f>
        <v>VARCHAR</v>
      </c>
      <c r="K239" s="1">
        <f>IFERROR(VLOOKUP(TRIM($D239),'Master Field Index'!$A$1:$D$9929,COLUMN('Master Field Index'!$C$1)-COLUMN('Master Field Index'!$A$1)+1,FALSE),VLOOKUP(_xlfn.CONCAT(TRIM($A239),".",TRIM($B239),".",TRIM($D239)),'DataLink Info'!$A$1:$T$9999,COLUMN('DataLink Info'!$N$1)-COLUMN('DataLink Info'!$A$1)+1,FALSE))</f>
        <v>250</v>
      </c>
      <c r="L239" s="1">
        <f>IFERROR(VLOOKUP(TRIM($D239),'Master Field Index'!$A$1:$D$9929,COLUMN('Master Field Index'!$D$1)-COLUMN('Master Field Index'!$A$1)+1,FALSE),VLOOKUP(_xlfn.CONCAT(TRIM($A239),".",TRIM($B239),".",TRIM($D239)),'DataLink Info'!$A$1:$T$9999,COLUMN('DataLink Info'!$Q$1)-COLUMN('DataLink Info'!$A$1)+1,FALSE))</f>
        <v>0</v>
      </c>
      <c r="M239" s="1" t="str">
        <f t="shared" si="14"/>
        <v xml:space="preserve">method_of_payment               </v>
      </c>
      <c r="N239" s="1" t="str">
        <f t="shared" si="16"/>
        <v xml:space="preserve">VARCHAR(250)                    </v>
      </c>
      <c r="O239" s="4" t="str">
        <f t="shared" si="15"/>
        <v xml:space="preserve">        method_of_payment               VARCHAR(250)                    NOT NULL,</v>
      </c>
    </row>
    <row r="240" spans="1:15" hidden="1" x14ac:dyDescent="0.3">
      <c r="A240" s="76" t="s">
        <v>701</v>
      </c>
      <c r="B240" s="76" t="s">
        <v>338</v>
      </c>
      <c r="C240" s="76">
        <v>44</v>
      </c>
      <c r="D240" s="76" t="s">
        <v>1330</v>
      </c>
      <c r="E240" s="76" t="s">
        <v>19</v>
      </c>
      <c r="F240" s="1">
        <v>0</v>
      </c>
      <c r="G240" s="1">
        <v>0</v>
      </c>
      <c r="H240" s="76">
        <v>0</v>
      </c>
      <c r="I240" s="73">
        <f t="shared" si="13"/>
        <v>44</v>
      </c>
      <c r="J240" s="1" t="str">
        <f>IFERROR(VLOOKUP(TRIM($D240),'Master Field Index'!$A$1:$D$9929,COLUMN('Master Field Index'!$B$1)-COLUMN('Master Field Index'!$A$1)+1,FALSE),VLOOKUP(_xlfn.CONCAT(TRIM($A240),".",TRIM($B240),".",TRIM($D240)),'DataLink Info'!$A$1:$T$9999,COLUMN('DataLink Info'!$K$1)-COLUMN('DataLink Info'!$A$1)+1,FALSE))</f>
        <v>CHARACTER</v>
      </c>
      <c r="K240" s="1">
        <f>IFERROR(VLOOKUP(TRIM($D240),'Master Field Index'!$A$1:$D$9929,COLUMN('Master Field Index'!$C$1)-COLUMN('Master Field Index'!$A$1)+1,FALSE),VLOOKUP(_xlfn.CONCAT(TRIM($A240),".",TRIM($B240),".",TRIM($D240)),'DataLink Info'!$A$1:$T$9999,COLUMN('DataLink Info'!$N$1)-COLUMN('DataLink Info'!$A$1)+1,FALSE))</f>
        <v>5</v>
      </c>
      <c r="L240" s="1">
        <f>IFERROR(VLOOKUP(TRIM($D240),'Master Field Index'!$A$1:$D$9929,COLUMN('Master Field Index'!$D$1)-COLUMN('Master Field Index'!$A$1)+1,FALSE),VLOOKUP(_xlfn.CONCAT(TRIM($A240),".",TRIM($B240),".",TRIM($D240)),'DataLink Info'!$A$1:$T$9999,COLUMN('DataLink Info'!$Q$1)-COLUMN('DataLink Info'!$A$1)+1,FALSE))</f>
        <v>0</v>
      </c>
      <c r="M240" s="1" t="str">
        <f t="shared" si="14"/>
        <v xml:space="preserve">endowment_restriction_code      </v>
      </c>
      <c r="N240" s="1" t="str">
        <f t="shared" si="16"/>
        <v xml:space="preserve">CHAR(5)                         </v>
      </c>
      <c r="O240" s="4" t="str">
        <f t="shared" si="15"/>
        <v xml:space="preserve">        endowment_restriction_code      CHAR(5)                         NOT NULL,</v>
      </c>
    </row>
    <row r="241" spans="1:15" hidden="1" x14ac:dyDescent="0.3">
      <c r="A241" s="76" t="s">
        <v>701</v>
      </c>
      <c r="B241" s="76" t="s">
        <v>338</v>
      </c>
      <c r="C241" s="76">
        <v>45</v>
      </c>
      <c r="D241" s="76" t="s">
        <v>1331</v>
      </c>
      <c r="E241" s="76" t="s">
        <v>19</v>
      </c>
      <c r="F241" s="76">
        <v>0</v>
      </c>
      <c r="G241" s="1">
        <v>0</v>
      </c>
      <c r="H241" s="76">
        <v>0</v>
      </c>
      <c r="I241" s="73">
        <f t="shared" si="13"/>
        <v>45</v>
      </c>
      <c r="J241" s="1" t="str">
        <f>IFERROR(VLOOKUP(TRIM($D241),'Master Field Index'!$A$1:$D$9929,COLUMN('Master Field Index'!$B$1)-COLUMN('Master Field Index'!$A$1)+1,FALSE),VLOOKUP(_xlfn.CONCAT(TRIM($A241),".",TRIM($B241),".",TRIM($D241)),'DataLink Info'!$A$1:$T$9999,COLUMN('DataLink Info'!$K$1)-COLUMN('DataLink Info'!$A$1)+1,FALSE))</f>
        <v>VARCHAR</v>
      </c>
      <c r="K241" s="1">
        <f>IFERROR(VLOOKUP(TRIM($D241),'Master Field Index'!$A$1:$D$9929,COLUMN('Master Field Index'!$C$1)-COLUMN('Master Field Index'!$A$1)+1,FALSE),VLOOKUP(_xlfn.CONCAT(TRIM($A241),".",TRIM($B241),".",TRIM($D241)),'DataLink Info'!$A$1:$T$9999,COLUMN('DataLink Info'!$N$1)-COLUMN('DataLink Info'!$A$1)+1,FALSE))</f>
        <v>250</v>
      </c>
      <c r="L241" s="1">
        <f>IFERROR(VLOOKUP(TRIM($D241),'Master Field Index'!$A$1:$D$9929,COLUMN('Master Field Index'!$D$1)-COLUMN('Master Field Index'!$A$1)+1,FALSE),VLOOKUP(_xlfn.CONCAT(TRIM($A241),".",TRIM($B241),".",TRIM($D241)),'DataLink Info'!$A$1:$T$9999,COLUMN('DataLink Info'!$Q$1)-COLUMN('DataLink Info'!$A$1)+1,FALSE))</f>
        <v>0</v>
      </c>
      <c r="M241" s="1" t="str">
        <f t="shared" si="14"/>
        <v xml:space="preserve">endowment_restriction           </v>
      </c>
      <c r="N241" s="1" t="str">
        <f t="shared" si="16"/>
        <v xml:space="preserve">VARCHAR(250)                    </v>
      </c>
      <c r="O241" s="4" t="str">
        <f t="shared" si="15"/>
        <v xml:space="preserve">        endowment_restriction           VARCHAR(250)                    NOT NULL,</v>
      </c>
    </row>
    <row r="242" spans="1:15" hidden="1" x14ac:dyDescent="0.3">
      <c r="A242" s="76" t="s">
        <v>701</v>
      </c>
      <c r="B242" s="76" t="s">
        <v>338</v>
      </c>
      <c r="C242" s="76">
        <v>46</v>
      </c>
      <c r="D242" s="76" t="s">
        <v>1332</v>
      </c>
      <c r="E242" s="76" t="s">
        <v>19</v>
      </c>
      <c r="F242" s="76">
        <v>0</v>
      </c>
      <c r="G242" s="76">
        <v>0</v>
      </c>
      <c r="H242" s="76">
        <v>0</v>
      </c>
      <c r="I242" s="73">
        <f t="shared" si="13"/>
        <v>46</v>
      </c>
      <c r="J242" s="1" t="str">
        <f>IFERROR(VLOOKUP(TRIM($D242),'Master Field Index'!$A$1:$D$9929,COLUMN('Master Field Index'!$B$1)-COLUMN('Master Field Index'!$A$1)+1,FALSE),VLOOKUP(_xlfn.CONCAT(TRIM($A242),".",TRIM($B242),".",TRIM($D242)),'DataLink Info'!$A$1:$T$9999,COLUMN('DataLink Info'!$K$1)-COLUMN('DataLink Info'!$A$1)+1,FALSE))</f>
        <v>VARCHAR</v>
      </c>
      <c r="K242" s="1">
        <f>IFERROR(VLOOKUP(TRIM($D242),'Master Field Index'!$A$1:$D$9929,COLUMN('Master Field Index'!$C$1)-COLUMN('Master Field Index'!$A$1)+1,FALSE),VLOOKUP(_xlfn.CONCAT(TRIM($A242),".",TRIM($B242),".",TRIM($D242)),'DataLink Info'!$A$1:$T$9999,COLUMN('DataLink Info'!$N$1)-COLUMN('DataLink Info'!$A$1)+1,FALSE))</f>
        <v>250</v>
      </c>
      <c r="L242" s="1">
        <f>IFERROR(VLOOKUP(TRIM($D242),'Master Field Index'!$A$1:$D$9929,COLUMN('Master Field Index'!$D$1)-COLUMN('Master Field Index'!$A$1)+1,FALSE),VLOOKUP(_xlfn.CONCAT(TRIM($A242),".",TRIM($B242),".",TRIM($D242)),'DataLink Info'!$A$1:$T$9999,COLUMN('DataLink Info'!$Q$1)-COLUMN('DataLink Info'!$A$1)+1,FALSE))</f>
        <v>0</v>
      </c>
      <c r="M242" s="1" t="str">
        <f t="shared" si="14"/>
        <v xml:space="preserve">endowment_purpose               </v>
      </c>
      <c r="N242" s="1" t="str">
        <f t="shared" si="16"/>
        <v xml:space="preserve">VARCHAR(250)                    </v>
      </c>
      <c r="O242" s="4" t="str">
        <f t="shared" si="15"/>
        <v xml:space="preserve">        endowment_purpose               VARCHAR(250)                    NOT NULL,</v>
      </c>
    </row>
    <row r="243" spans="1:15" hidden="1" x14ac:dyDescent="0.3">
      <c r="A243" s="76" t="s">
        <v>701</v>
      </c>
      <c r="B243" s="76" t="s">
        <v>338</v>
      </c>
      <c r="C243" s="76">
        <v>47</v>
      </c>
      <c r="D243" s="76" t="s">
        <v>1333</v>
      </c>
      <c r="E243" s="76" t="s">
        <v>19</v>
      </c>
      <c r="F243" s="76">
        <v>0</v>
      </c>
      <c r="G243" s="76">
        <v>0</v>
      </c>
      <c r="H243" s="76">
        <v>0</v>
      </c>
      <c r="I243" s="73">
        <f t="shared" si="13"/>
        <v>47</v>
      </c>
      <c r="J243" s="1" t="str">
        <f>IFERROR(VLOOKUP(TRIM($D243),'Master Field Index'!$A$1:$D$9929,COLUMN('Master Field Index'!$B$1)-COLUMN('Master Field Index'!$A$1)+1,FALSE),VLOOKUP(_xlfn.CONCAT(TRIM($A243),".",TRIM($B243),".",TRIM($D243)),'DataLink Info'!$A$1:$T$9999,COLUMN('DataLink Info'!$K$1)-COLUMN('DataLink Info'!$A$1)+1,FALSE))</f>
        <v>CHARACTER</v>
      </c>
      <c r="K243" s="1">
        <f>IFERROR(VLOOKUP(TRIM($D243),'Master Field Index'!$A$1:$D$9929,COLUMN('Master Field Index'!$C$1)-COLUMN('Master Field Index'!$A$1)+1,FALSE),VLOOKUP(_xlfn.CONCAT(TRIM($A243),".",TRIM($B243),".",TRIM($D243)),'DataLink Info'!$A$1:$T$9999,COLUMN('DataLink Info'!$N$1)-COLUMN('DataLink Info'!$A$1)+1,FALSE))</f>
        <v>4</v>
      </c>
      <c r="L243" s="1">
        <f>IFERROR(VLOOKUP(TRIM($D243),'Master Field Index'!$A$1:$D$9929,COLUMN('Master Field Index'!$D$1)-COLUMN('Master Field Index'!$A$1)+1,FALSE),VLOOKUP(_xlfn.CONCAT(TRIM($A243),".",TRIM($B243),".",TRIM($D243)),'DataLink Info'!$A$1:$T$9999,COLUMN('DataLink Info'!$Q$1)-COLUMN('DataLink Info'!$A$1)+1,FALSE))</f>
        <v>0</v>
      </c>
      <c r="M243" s="1" t="str">
        <f t="shared" si="14"/>
        <v xml:space="preserve">ucop_sponsor_code               </v>
      </c>
      <c r="N243" s="1" t="str">
        <f t="shared" si="16"/>
        <v xml:space="preserve">CHAR(4)                         </v>
      </c>
      <c r="O243" s="4" t="str">
        <f t="shared" si="15"/>
        <v xml:space="preserve">        ucop_sponsor_code               CHAR(4)                         NOT NULL,</v>
      </c>
    </row>
    <row r="244" spans="1:15" hidden="1" x14ac:dyDescent="0.3">
      <c r="A244" s="76" t="s">
        <v>701</v>
      </c>
      <c r="B244" s="76" t="s">
        <v>338</v>
      </c>
      <c r="C244" s="76">
        <v>48</v>
      </c>
      <c r="D244" s="76" t="s">
        <v>1334</v>
      </c>
      <c r="E244" s="76" t="s">
        <v>19</v>
      </c>
      <c r="F244" s="76">
        <v>0</v>
      </c>
      <c r="G244" s="76">
        <v>0</v>
      </c>
      <c r="H244" s="76">
        <v>0</v>
      </c>
      <c r="I244" s="73">
        <f t="shared" si="13"/>
        <v>48</v>
      </c>
      <c r="J244" s="1" t="str">
        <f>IFERROR(VLOOKUP(TRIM($D244),'Master Field Index'!$A$1:$D$9929,COLUMN('Master Field Index'!$B$1)-COLUMN('Master Field Index'!$A$1)+1,FALSE),VLOOKUP(_xlfn.CONCAT(TRIM($A244),".",TRIM($B244),".",TRIM($D244)),'DataLink Info'!$A$1:$T$9999,COLUMN('DataLink Info'!$K$1)-COLUMN('DataLink Info'!$A$1)+1,FALSE))</f>
        <v>INTEGER</v>
      </c>
      <c r="K244" s="1">
        <f>IFERROR(VLOOKUP(TRIM($D244),'Master Field Index'!$A$1:$D$9929,COLUMN('Master Field Index'!$C$1)-COLUMN('Master Field Index'!$A$1)+1,FALSE),VLOOKUP(_xlfn.CONCAT(TRIM($A244),".",TRIM($B244),".",TRIM($D244)),'DataLink Info'!$A$1:$T$9999,COLUMN('DataLink Info'!$N$1)-COLUMN('DataLink Info'!$A$1)+1,FALSE))</f>
        <v>4</v>
      </c>
      <c r="L244" s="1">
        <f>IFERROR(VLOOKUP(TRIM($D244),'Master Field Index'!$A$1:$D$9929,COLUMN('Master Field Index'!$D$1)-COLUMN('Master Field Index'!$A$1)+1,FALSE),VLOOKUP(_xlfn.CONCAT(TRIM($A244),".",TRIM($B244),".",TRIM($D244)),'DataLink Info'!$A$1:$T$9999,COLUMN('DataLink Info'!$Q$1)-COLUMN('DataLink Info'!$A$1)+1,FALSE))</f>
        <v>0</v>
      </c>
      <c r="M244" s="1" t="str">
        <f t="shared" si="14"/>
        <v xml:space="preserve">sponsor_category_code           </v>
      </c>
      <c r="N244" s="1" t="str">
        <f t="shared" si="16"/>
        <v xml:space="preserve">INTEGER                         </v>
      </c>
      <c r="O244" s="4" t="str">
        <f t="shared" si="15"/>
        <v xml:space="preserve">        sponsor_category_code           INTEGER                         NOT NULL,</v>
      </c>
    </row>
    <row r="245" spans="1:15" hidden="1" x14ac:dyDescent="0.3">
      <c r="A245" s="76" t="s">
        <v>701</v>
      </c>
      <c r="B245" s="76" t="s">
        <v>338</v>
      </c>
      <c r="C245" s="76">
        <v>49</v>
      </c>
      <c r="D245" s="76" t="s">
        <v>1335</v>
      </c>
      <c r="E245" s="76" t="s">
        <v>19</v>
      </c>
      <c r="F245" s="76">
        <v>0</v>
      </c>
      <c r="G245" s="76">
        <v>0</v>
      </c>
      <c r="H245" s="76">
        <v>0</v>
      </c>
      <c r="I245" s="73">
        <f t="shared" si="13"/>
        <v>49</v>
      </c>
      <c r="J245" s="1" t="str">
        <f>IFERROR(VLOOKUP(TRIM($D245),'Master Field Index'!$A$1:$D$9929,COLUMN('Master Field Index'!$B$1)-COLUMN('Master Field Index'!$A$1)+1,FALSE),VLOOKUP(_xlfn.CONCAT(TRIM($A245),".",TRIM($B245),".",TRIM($D245)),'DataLink Info'!$A$1:$T$9999,COLUMN('DataLink Info'!$K$1)-COLUMN('DataLink Info'!$A$1)+1,FALSE))</f>
        <v>VARCHAR</v>
      </c>
      <c r="K245" s="1">
        <f>IFERROR(VLOOKUP(TRIM($D245),'Master Field Index'!$A$1:$D$9929,COLUMN('Master Field Index'!$C$1)-COLUMN('Master Field Index'!$A$1)+1,FALSE),VLOOKUP(_xlfn.CONCAT(TRIM($A245),".",TRIM($B245),".",TRIM($D245)),'DataLink Info'!$A$1:$T$9999,COLUMN('DataLink Info'!$N$1)-COLUMN('DataLink Info'!$A$1)+1,FALSE))</f>
        <v>90</v>
      </c>
      <c r="L245" s="1">
        <f>IFERROR(VLOOKUP(TRIM($D245),'Master Field Index'!$A$1:$D$9929,COLUMN('Master Field Index'!$D$1)-COLUMN('Master Field Index'!$A$1)+1,FALSE),VLOOKUP(_xlfn.CONCAT(TRIM($A245),".",TRIM($B245),".",TRIM($D245)),'DataLink Info'!$A$1:$T$9999,COLUMN('DataLink Info'!$Q$1)-COLUMN('DataLink Info'!$A$1)+1,FALSE))</f>
        <v>0</v>
      </c>
      <c r="M245" s="1" t="str">
        <f t="shared" si="14"/>
        <v xml:space="preserve">sponsor_category                </v>
      </c>
      <c r="N245" s="1" t="str">
        <f t="shared" si="16"/>
        <v xml:space="preserve">VARCHAR(90)                     </v>
      </c>
      <c r="O245" s="4" t="str">
        <f t="shared" si="15"/>
        <v xml:space="preserve">        sponsor_category                VARCHAR(90)                     NOT NULL,</v>
      </c>
    </row>
    <row r="246" spans="1:15" hidden="1" x14ac:dyDescent="0.3">
      <c r="A246" s="76" t="s">
        <v>701</v>
      </c>
      <c r="B246" s="76" t="s">
        <v>338</v>
      </c>
      <c r="C246" s="76">
        <v>50</v>
      </c>
      <c r="D246" s="76" t="s">
        <v>1336</v>
      </c>
      <c r="E246" s="76" t="s">
        <v>19</v>
      </c>
      <c r="F246" s="76">
        <v>0</v>
      </c>
      <c r="G246" s="1">
        <v>0</v>
      </c>
      <c r="H246" s="76">
        <v>0</v>
      </c>
      <c r="I246" s="73">
        <f t="shared" si="13"/>
        <v>50</v>
      </c>
      <c r="J246" s="1" t="str">
        <f>IFERROR(VLOOKUP(TRIM($D246),'Master Field Index'!$A$1:$D$9929,COLUMN('Master Field Index'!$B$1)-COLUMN('Master Field Index'!$A$1)+1,FALSE),VLOOKUP(_xlfn.CONCAT(TRIM($A246),".",TRIM($B246),".",TRIM($D246)),'DataLink Info'!$A$1:$T$9999,COLUMN('DataLink Info'!$K$1)-COLUMN('DataLink Info'!$A$1)+1,FALSE))</f>
        <v>CHARACTER</v>
      </c>
      <c r="K246" s="1">
        <f>IFERROR(VLOOKUP(TRIM($D246),'Master Field Index'!$A$1:$D$9929,COLUMN('Master Field Index'!$C$1)-COLUMN('Master Field Index'!$A$1)+1,FALSE),VLOOKUP(_xlfn.CONCAT(TRIM($A246),".",TRIM($B246),".",TRIM($D246)),'DataLink Info'!$A$1:$T$9999,COLUMN('DataLink Info'!$N$1)-COLUMN('DataLink Info'!$A$1)+1,FALSE))</f>
        <v>1</v>
      </c>
      <c r="L246" s="1">
        <f>IFERROR(VLOOKUP(TRIM($D246),'Master Field Index'!$A$1:$D$9929,COLUMN('Master Field Index'!$D$1)-COLUMN('Master Field Index'!$A$1)+1,FALSE),VLOOKUP(_xlfn.CONCAT(TRIM($A246),".",TRIM($B246),".",TRIM($D246)),'DataLink Info'!$A$1:$T$9999,COLUMN('DataLink Info'!$Q$1)-COLUMN('DataLink Info'!$A$1)+1,FALSE))</f>
        <v>0</v>
      </c>
      <c r="M246" s="1" t="str">
        <f t="shared" si="14"/>
        <v xml:space="preserve">type_of_award_code              </v>
      </c>
      <c r="N246" s="1" t="str">
        <f t="shared" si="16"/>
        <v xml:space="preserve">CHAR(1)                         </v>
      </c>
      <c r="O246" s="4" t="str">
        <f t="shared" si="15"/>
        <v xml:space="preserve">        type_of_award_code              CHAR(1)                         NOT NULL,</v>
      </c>
    </row>
    <row r="247" spans="1:15" hidden="1" x14ac:dyDescent="0.3">
      <c r="A247" s="76" t="s">
        <v>701</v>
      </c>
      <c r="B247" s="76" t="s">
        <v>338</v>
      </c>
      <c r="C247" s="76">
        <v>51</v>
      </c>
      <c r="D247" s="76" t="s">
        <v>1337</v>
      </c>
      <c r="E247" s="76" t="s">
        <v>19</v>
      </c>
      <c r="F247" s="1">
        <v>0</v>
      </c>
      <c r="G247" s="1">
        <v>0</v>
      </c>
      <c r="H247" s="76">
        <v>0</v>
      </c>
      <c r="I247" s="73">
        <f t="shared" si="13"/>
        <v>51</v>
      </c>
      <c r="J247" s="1" t="str">
        <f>IFERROR(VLOOKUP(TRIM($D247),'Master Field Index'!$A$1:$D$9929,COLUMN('Master Field Index'!$B$1)-COLUMN('Master Field Index'!$A$1)+1,FALSE),VLOOKUP(_xlfn.CONCAT(TRIM($A247),".",TRIM($B247),".",TRIM($D247)),'DataLink Info'!$A$1:$T$9999,COLUMN('DataLink Info'!$K$1)-COLUMN('DataLink Info'!$A$1)+1,FALSE))</f>
        <v>VARCHAR</v>
      </c>
      <c r="K247" s="1">
        <f>IFERROR(VLOOKUP(TRIM($D247),'Master Field Index'!$A$1:$D$9929,COLUMN('Master Field Index'!$C$1)-COLUMN('Master Field Index'!$A$1)+1,FALSE),VLOOKUP(_xlfn.CONCAT(TRIM($A247),".",TRIM($B247),".",TRIM($D247)),'DataLink Info'!$A$1:$T$9999,COLUMN('DataLink Info'!$N$1)-COLUMN('DataLink Info'!$A$1)+1,FALSE))</f>
        <v>75</v>
      </c>
      <c r="L247" s="1">
        <f>IFERROR(VLOOKUP(TRIM($D247),'Master Field Index'!$A$1:$D$9929,COLUMN('Master Field Index'!$D$1)-COLUMN('Master Field Index'!$A$1)+1,FALSE),VLOOKUP(_xlfn.CONCAT(TRIM($A247),".",TRIM($B247),".",TRIM($D247)),'DataLink Info'!$A$1:$T$9999,COLUMN('DataLink Info'!$Q$1)-COLUMN('DataLink Info'!$A$1)+1,FALSE))</f>
        <v>0</v>
      </c>
      <c r="M247" s="1" t="str">
        <f t="shared" si="14"/>
        <v xml:space="preserve">type_of_award                   </v>
      </c>
      <c r="N247" s="1" t="str">
        <f t="shared" si="16"/>
        <v xml:space="preserve">VARCHAR(75)                     </v>
      </c>
      <c r="O247" s="4" t="str">
        <f t="shared" si="15"/>
        <v xml:space="preserve">        type_of_award                   VARCHAR(75)                     NOT NULL,</v>
      </c>
    </row>
    <row r="248" spans="1:15" hidden="1" x14ac:dyDescent="0.3">
      <c r="A248" s="76" t="s">
        <v>701</v>
      </c>
      <c r="B248" s="76" t="s">
        <v>338</v>
      </c>
      <c r="C248" s="76">
        <v>52</v>
      </c>
      <c r="D248" s="76" t="s">
        <v>1338</v>
      </c>
      <c r="E248" s="76" t="s">
        <v>19</v>
      </c>
      <c r="F248" s="76">
        <v>0</v>
      </c>
      <c r="G248" s="76">
        <v>0</v>
      </c>
      <c r="H248" s="76">
        <v>0</v>
      </c>
      <c r="I248" s="73">
        <f t="shared" si="13"/>
        <v>52</v>
      </c>
      <c r="J248" s="1" t="str">
        <f>IFERROR(VLOOKUP(TRIM($D248),'Master Field Index'!$A$1:$D$9929,COLUMN('Master Field Index'!$B$1)-COLUMN('Master Field Index'!$A$1)+1,FALSE),VLOOKUP(_xlfn.CONCAT(TRIM($A248),".",TRIM($B248),".",TRIM($D248)),'DataLink Info'!$A$1:$T$9999,COLUMN('DataLink Info'!$K$1)-COLUMN('DataLink Info'!$A$1)+1,FALSE))</f>
        <v>CHARACTER</v>
      </c>
      <c r="K248" s="1">
        <f>IFERROR(VLOOKUP(TRIM($D248),'Master Field Index'!$A$1:$D$9929,COLUMN('Master Field Index'!$C$1)-COLUMN('Master Field Index'!$A$1)+1,FALSE),VLOOKUP(_xlfn.CONCAT(TRIM($A248),".",TRIM($B248),".",TRIM($D248)),'DataLink Info'!$A$1:$T$9999,COLUMN('DataLink Info'!$N$1)-COLUMN('DataLink Info'!$A$1)+1,FALSE))</f>
        <v>1</v>
      </c>
      <c r="L248" s="1">
        <f>IFERROR(VLOOKUP(TRIM($D248),'Master Field Index'!$A$1:$D$9929,COLUMN('Master Field Index'!$D$1)-COLUMN('Master Field Index'!$A$1)+1,FALSE),VLOOKUP(_xlfn.CONCAT(TRIM($A248),".",TRIM($B248),".",TRIM($D248)),'DataLink Info'!$A$1:$T$9999,COLUMN('DataLink Info'!$Q$1)-COLUMN('DataLink Info'!$A$1)+1,FALSE))</f>
        <v>0</v>
      </c>
      <c r="M248" s="1" t="str">
        <f t="shared" si="14"/>
        <v xml:space="preserve">on_off_campus_code              </v>
      </c>
      <c r="N248" s="1" t="str">
        <f t="shared" si="16"/>
        <v xml:space="preserve">CHAR(1)                         </v>
      </c>
      <c r="O248" s="4" t="str">
        <f t="shared" si="15"/>
        <v xml:space="preserve">        on_off_campus_code              CHAR(1)                         NOT NULL,</v>
      </c>
    </row>
    <row r="249" spans="1:15" hidden="1" x14ac:dyDescent="0.3">
      <c r="A249" s="76" t="s">
        <v>701</v>
      </c>
      <c r="B249" s="76" t="s">
        <v>338</v>
      </c>
      <c r="C249" s="76">
        <v>53</v>
      </c>
      <c r="D249" s="76" t="s">
        <v>1339</v>
      </c>
      <c r="E249" s="76" t="s">
        <v>19</v>
      </c>
      <c r="F249" s="76">
        <v>0</v>
      </c>
      <c r="G249" s="1">
        <v>0</v>
      </c>
      <c r="H249" s="76">
        <v>0</v>
      </c>
      <c r="I249" s="73">
        <f t="shared" si="13"/>
        <v>53</v>
      </c>
      <c r="J249" s="1" t="str">
        <f>IFERROR(VLOOKUP(TRIM($D249),'Master Field Index'!$A$1:$D$9929,COLUMN('Master Field Index'!$B$1)-COLUMN('Master Field Index'!$A$1)+1,FALSE),VLOOKUP(_xlfn.CONCAT(TRIM($A249),".",TRIM($B249),".",TRIM($D249)),'DataLink Info'!$A$1:$T$9999,COLUMN('DataLink Info'!$K$1)-COLUMN('DataLink Info'!$A$1)+1,FALSE))</f>
        <v>VARCHAR</v>
      </c>
      <c r="K249" s="1">
        <f>IFERROR(VLOOKUP(TRIM($D249),'Master Field Index'!$A$1:$D$9929,COLUMN('Master Field Index'!$C$1)-COLUMN('Master Field Index'!$A$1)+1,FALSE),VLOOKUP(_xlfn.CONCAT(TRIM($A249),".",TRIM($B249),".",TRIM($D249)),'DataLink Info'!$A$1:$T$9999,COLUMN('DataLink Info'!$N$1)-COLUMN('DataLink Info'!$A$1)+1,FALSE))</f>
        <v>20</v>
      </c>
      <c r="L249" s="1">
        <f>IFERROR(VLOOKUP(TRIM($D249),'Master Field Index'!$A$1:$D$9929,COLUMN('Master Field Index'!$D$1)-COLUMN('Master Field Index'!$A$1)+1,FALSE),VLOOKUP(_xlfn.CONCAT(TRIM($A249),".",TRIM($B249),".",TRIM($D249)),'DataLink Info'!$A$1:$T$9999,COLUMN('DataLink Info'!$Q$1)-COLUMN('DataLink Info'!$A$1)+1,FALSE))</f>
        <v>0</v>
      </c>
      <c r="M249" s="1" t="str">
        <f t="shared" si="14"/>
        <v xml:space="preserve">on_off_campus                   </v>
      </c>
      <c r="N249" s="1" t="str">
        <f t="shared" si="16"/>
        <v xml:space="preserve">VARCHAR(20)                     </v>
      </c>
      <c r="O249" s="4" t="str">
        <f t="shared" si="15"/>
        <v xml:space="preserve">        on_off_campus                   VARCHAR(20)                     NOT NULL,</v>
      </c>
    </row>
    <row r="250" spans="1:15" hidden="1" x14ac:dyDescent="0.3">
      <c r="A250" s="76" t="s">
        <v>701</v>
      </c>
      <c r="B250" s="76" t="s">
        <v>338</v>
      </c>
      <c r="C250" s="76">
        <v>54</v>
      </c>
      <c r="D250" s="76" t="s">
        <v>1340</v>
      </c>
      <c r="E250" s="76" t="s">
        <v>19</v>
      </c>
      <c r="F250" s="76">
        <v>0</v>
      </c>
      <c r="G250" s="1">
        <v>0</v>
      </c>
      <c r="H250" s="76">
        <v>0</v>
      </c>
      <c r="I250" s="73">
        <f t="shared" si="13"/>
        <v>54</v>
      </c>
      <c r="J250" s="1" t="str">
        <f>IFERROR(VLOOKUP(TRIM($D250),'Master Field Index'!$A$1:$D$9929,COLUMN('Master Field Index'!$B$1)-COLUMN('Master Field Index'!$A$1)+1,FALSE),VLOOKUP(_xlfn.CONCAT(TRIM($A250),".",TRIM($B250),".",TRIM($D250)),'DataLink Info'!$A$1:$T$9999,COLUMN('DataLink Info'!$K$1)-COLUMN('DataLink Info'!$A$1)+1,FALSE))</f>
        <v>CHARACTER</v>
      </c>
      <c r="K250" s="1">
        <f>IFERROR(VLOOKUP(TRIM($D250),'Master Field Index'!$A$1:$D$9929,COLUMN('Master Field Index'!$C$1)-COLUMN('Master Field Index'!$A$1)+1,FALSE),VLOOKUP(_xlfn.CONCAT(TRIM($A250),".",TRIM($B250),".",TRIM($D250)),'DataLink Info'!$A$1:$T$9999,COLUMN('DataLink Info'!$N$1)-COLUMN('DataLink Info'!$A$1)+1,FALSE))</f>
        <v>1</v>
      </c>
      <c r="L250" s="1">
        <f>IFERROR(VLOOKUP(TRIM($D250),'Master Field Index'!$A$1:$D$9929,COLUMN('Master Field Index'!$D$1)-COLUMN('Master Field Index'!$A$1)+1,FALSE),VLOOKUP(_xlfn.CONCAT(TRIM($A250),".",TRIM($B250),".",TRIM($D250)),'DataLink Info'!$A$1:$T$9999,COLUMN('DataLink Info'!$Q$1)-COLUMN('DataLink Info'!$A$1)+1,FALSE))</f>
        <v>0</v>
      </c>
      <c r="M250" s="1" t="str">
        <f t="shared" si="14"/>
        <v xml:space="preserve">federal_flow_through_code       </v>
      </c>
      <c r="N250" s="1" t="str">
        <f t="shared" si="16"/>
        <v xml:space="preserve">CHAR(1)                         </v>
      </c>
      <c r="O250" s="4" t="str">
        <f t="shared" si="15"/>
        <v xml:space="preserve">        federal_flow_through_code       CHAR(1)                         NOT NULL,</v>
      </c>
    </row>
    <row r="251" spans="1:15" hidden="1" x14ac:dyDescent="0.3">
      <c r="A251" s="76" t="s">
        <v>701</v>
      </c>
      <c r="B251" s="76" t="s">
        <v>338</v>
      </c>
      <c r="C251" s="76">
        <v>55</v>
      </c>
      <c r="D251" s="76" t="s">
        <v>1341</v>
      </c>
      <c r="E251" s="76" t="s">
        <v>19</v>
      </c>
      <c r="F251" s="76">
        <v>0</v>
      </c>
      <c r="G251" s="1">
        <v>0</v>
      </c>
      <c r="H251" s="76">
        <v>0</v>
      </c>
      <c r="I251" s="73">
        <f t="shared" si="13"/>
        <v>55</v>
      </c>
      <c r="J251" s="1" t="str">
        <f>IFERROR(VLOOKUP(TRIM($D251),'Master Field Index'!$A$1:$D$9929,COLUMN('Master Field Index'!$B$1)-COLUMN('Master Field Index'!$A$1)+1,FALSE),VLOOKUP(_xlfn.CONCAT(TRIM($A251),".",TRIM($B251),".",TRIM($D251)),'DataLink Info'!$A$1:$T$9999,COLUMN('DataLink Info'!$K$1)-COLUMN('DataLink Info'!$A$1)+1,FALSE))</f>
        <v>VARCHAR</v>
      </c>
      <c r="K251" s="1">
        <f>IFERROR(VLOOKUP(TRIM($D251),'Master Field Index'!$A$1:$D$9929,COLUMN('Master Field Index'!$C$1)-COLUMN('Master Field Index'!$A$1)+1,FALSE),VLOOKUP(_xlfn.CONCAT(TRIM($A251),".",TRIM($B251),".",TRIM($D251)),'DataLink Info'!$A$1:$T$9999,COLUMN('DataLink Info'!$N$1)-COLUMN('DataLink Info'!$A$1)+1,FALSE))</f>
        <v>120</v>
      </c>
      <c r="L251" s="1">
        <f>IFERROR(VLOOKUP(TRIM($D251),'Master Field Index'!$A$1:$D$9929,COLUMN('Master Field Index'!$D$1)-COLUMN('Master Field Index'!$A$1)+1,FALSE),VLOOKUP(_xlfn.CONCAT(TRIM($A251),".",TRIM($B251),".",TRIM($D251)),'DataLink Info'!$A$1:$T$9999,COLUMN('DataLink Info'!$Q$1)-COLUMN('DataLink Info'!$A$1)+1,FALSE))</f>
        <v>0</v>
      </c>
      <c r="M251" s="1" t="str">
        <f t="shared" si="14"/>
        <v xml:space="preserve">federal_flow_through            </v>
      </c>
      <c r="N251" s="1" t="str">
        <f t="shared" si="16"/>
        <v xml:space="preserve">VARCHAR(120)                    </v>
      </c>
      <c r="O251" s="4" t="str">
        <f t="shared" si="15"/>
        <v xml:space="preserve">        federal_flow_through            VARCHAR(120)                    NOT NULL,</v>
      </c>
    </row>
    <row r="252" spans="1:15" hidden="1" x14ac:dyDescent="0.3">
      <c r="A252" s="76" t="s">
        <v>701</v>
      </c>
      <c r="B252" s="76" t="s">
        <v>338</v>
      </c>
      <c r="C252" s="76">
        <v>56</v>
      </c>
      <c r="D252" s="76" t="s">
        <v>1342</v>
      </c>
      <c r="E252" s="76" t="s">
        <v>19</v>
      </c>
      <c r="F252" s="76">
        <v>0</v>
      </c>
      <c r="G252" s="1">
        <v>0</v>
      </c>
      <c r="H252" s="76">
        <v>0</v>
      </c>
      <c r="I252" s="73">
        <f t="shared" si="13"/>
        <v>56</v>
      </c>
      <c r="J252" s="1" t="str">
        <f>IFERROR(VLOOKUP(TRIM($D252),'Master Field Index'!$A$1:$D$9929,COLUMN('Master Field Index'!$B$1)-COLUMN('Master Field Index'!$A$1)+1,FALSE),VLOOKUP(_xlfn.CONCAT(TRIM($A252),".",TRIM($B252),".",TRIM($D252)),'DataLink Info'!$A$1:$T$9999,COLUMN('DataLink Info'!$K$1)-COLUMN('DataLink Info'!$A$1)+1,FALSE))</f>
        <v>CHARACTER</v>
      </c>
      <c r="K252" s="1">
        <f>IFERROR(VLOOKUP(TRIM($D252),'Master Field Index'!$A$1:$D$9929,COLUMN('Master Field Index'!$C$1)-COLUMN('Master Field Index'!$A$1)+1,FALSE),VLOOKUP(_xlfn.CONCAT(TRIM($A252),".",TRIM($B252),".",TRIM($D252)),'DataLink Info'!$A$1:$T$9999,COLUMN('DataLink Info'!$N$1)-COLUMN('DataLink Info'!$A$1)+1,FALSE))</f>
        <v>6</v>
      </c>
      <c r="L252" s="1">
        <f>IFERROR(VLOOKUP(TRIM($D252),'Master Field Index'!$A$1:$D$9929,COLUMN('Master Field Index'!$D$1)-COLUMN('Master Field Index'!$A$1)+1,FALSE),VLOOKUP(_xlfn.CONCAT(TRIM($A252),".",TRIM($B252),".",TRIM($D252)),'DataLink Info'!$A$1:$T$9999,COLUMN('DataLink Info'!$Q$1)-COLUMN('DataLink Info'!$A$1)+1,FALSE))</f>
        <v>0</v>
      </c>
      <c r="M252" s="1" t="str">
        <f t="shared" si="14"/>
        <v xml:space="preserve">fund_group_code                 </v>
      </c>
      <c r="N252" s="1" t="str">
        <f t="shared" si="16"/>
        <v xml:space="preserve">CHAR(6)                         </v>
      </c>
      <c r="O252" s="4" t="str">
        <f t="shared" si="15"/>
        <v xml:space="preserve">        fund_group_code                 CHAR(6)                         NOT NULL,</v>
      </c>
    </row>
    <row r="253" spans="1:15" hidden="1" x14ac:dyDescent="0.3">
      <c r="A253" s="76" t="s">
        <v>701</v>
      </c>
      <c r="B253" s="76" t="s">
        <v>338</v>
      </c>
      <c r="C253" s="76">
        <v>57</v>
      </c>
      <c r="D253" s="76" t="s">
        <v>1343</v>
      </c>
      <c r="E253" s="76" t="s">
        <v>19</v>
      </c>
      <c r="F253" s="76">
        <v>0</v>
      </c>
      <c r="G253" s="1">
        <v>0</v>
      </c>
      <c r="H253" s="76">
        <v>0</v>
      </c>
      <c r="I253" s="73">
        <f t="shared" si="13"/>
        <v>57</v>
      </c>
      <c r="J253" s="1" t="str">
        <f>IFERROR(VLOOKUP(TRIM($D253),'Master Field Index'!$A$1:$D$9929,COLUMN('Master Field Index'!$B$1)-COLUMN('Master Field Index'!$A$1)+1,FALSE),VLOOKUP(_xlfn.CONCAT(TRIM($A253),".",TRIM($B253),".",TRIM($D253)),'DataLink Info'!$A$1:$T$9999,COLUMN('DataLink Info'!$K$1)-COLUMN('DataLink Info'!$A$1)+1,FALSE))</f>
        <v>DECIMAL</v>
      </c>
      <c r="K253" s="1">
        <f>IFERROR(VLOOKUP(TRIM($D253),'Master Field Index'!$A$1:$D$9929,COLUMN('Master Field Index'!$C$1)-COLUMN('Master Field Index'!$A$1)+1,FALSE),VLOOKUP(_xlfn.CONCAT(TRIM($A253),".",TRIM($B253),".",TRIM($D253)),'DataLink Info'!$A$1:$T$9999,COLUMN('DataLink Info'!$N$1)-COLUMN('DataLink Info'!$A$1)+1,FALSE))</f>
        <v>10</v>
      </c>
      <c r="L253" s="1">
        <f>IFERROR(VLOOKUP(TRIM($D253),'Master Field Index'!$A$1:$D$9929,COLUMN('Master Field Index'!$D$1)-COLUMN('Master Field Index'!$A$1)+1,FALSE),VLOOKUP(_xlfn.CONCAT(TRIM($A253),".",TRIM($B253),".",TRIM($D253)),'DataLink Info'!$A$1:$T$9999,COLUMN('DataLink Info'!$Q$1)-COLUMN('DataLink Info'!$A$1)+1,FALSE))</f>
        <v>6</v>
      </c>
      <c r="M253" s="1" t="str">
        <f t="shared" si="14"/>
        <v xml:space="preserve">indirect_cost_rate              </v>
      </c>
      <c r="N253" s="1" t="str">
        <f t="shared" si="16"/>
        <v xml:space="preserve">DECIMAL(10,6)                   </v>
      </c>
      <c r="O253" s="4" t="str">
        <f t="shared" si="15"/>
        <v xml:space="preserve">        indirect_cost_rate              DECIMAL(10,6)                   NOT NULL,</v>
      </c>
    </row>
    <row r="254" spans="1:15" hidden="1" x14ac:dyDescent="0.3">
      <c r="A254" s="76" t="s">
        <v>701</v>
      </c>
      <c r="B254" s="76" t="s">
        <v>338</v>
      </c>
      <c r="C254" s="76">
        <v>58</v>
      </c>
      <c r="D254" s="76" t="s">
        <v>1344</v>
      </c>
      <c r="E254" s="76" t="s">
        <v>19</v>
      </c>
      <c r="F254" s="76">
        <v>0</v>
      </c>
      <c r="G254" s="1">
        <v>0</v>
      </c>
      <c r="H254" s="76">
        <v>0</v>
      </c>
      <c r="I254" s="73">
        <f t="shared" si="13"/>
        <v>58</v>
      </c>
      <c r="J254" s="1" t="str">
        <f>IFERROR(VLOOKUP(TRIM($D254),'Master Field Index'!$A$1:$D$9929,COLUMN('Master Field Index'!$B$1)-COLUMN('Master Field Index'!$A$1)+1,FALSE),VLOOKUP(_xlfn.CONCAT(TRIM($A254),".",TRIM($B254),".",TRIM($D254)),'DataLink Info'!$A$1:$T$9999,COLUMN('DataLink Info'!$K$1)-COLUMN('DataLink Info'!$A$1)+1,FALSE))</f>
        <v>CHARACTER</v>
      </c>
      <c r="K254" s="1">
        <f>IFERROR(VLOOKUP(TRIM($D254),'Master Field Index'!$A$1:$D$9929,COLUMN('Master Field Index'!$C$1)-COLUMN('Master Field Index'!$A$1)+1,FALSE),VLOOKUP(_xlfn.CONCAT(TRIM($A254),".",TRIM($B254),".",TRIM($D254)),'DataLink Info'!$A$1:$T$9999,COLUMN('DataLink Info'!$N$1)-COLUMN('DataLink Info'!$A$1)+1,FALSE))</f>
        <v>1</v>
      </c>
      <c r="L254" s="1">
        <f>IFERROR(VLOOKUP(TRIM($D254),'Master Field Index'!$A$1:$D$9929,COLUMN('Master Field Index'!$D$1)-COLUMN('Master Field Index'!$A$1)+1,FALSE),VLOOKUP(_xlfn.CONCAT(TRIM($A254),".",TRIM($B254),".",TRIM($D254)),'DataLink Info'!$A$1:$T$9999,COLUMN('DataLink Info'!$Q$1)-COLUMN('DataLink Info'!$A$1)+1,FALSE))</f>
        <v>0</v>
      </c>
      <c r="M254" s="1" t="str">
        <f t="shared" si="14"/>
        <v xml:space="preserve">indirect_cost_base_code         </v>
      </c>
      <c r="N254" s="1" t="str">
        <f t="shared" si="16"/>
        <v xml:space="preserve">CHAR(1)                         </v>
      </c>
      <c r="O254" s="4" t="str">
        <f t="shared" si="15"/>
        <v xml:space="preserve">        indirect_cost_base_code         CHAR(1)                         NOT NULL,</v>
      </c>
    </row>
    <row r="255" spans="1:15" hidden="1" x14ac:dyDescent="0.3">
      <c r="A255" s="76" t="s">
        <v>701</v>
      </c>
      <c r="B255" s="76" t="s">
        <v>338</v>
      </c>
      <c r="C255" s="76">
        <v>59</v>
      </c>
      <c r="D255" s="76" t="s">
        <v>1345</v>
      </c>
      <c r="E255" s="76" t="s">
        <v>19</v>
      </c>
      <c r="F255" s="76">
        <v>0</v>
      </c>
      <c r="G255" s="1">
        <v>0</v>
      </c>
      <c r="H255" s="76">
        <v>0</v>
      </c>
      <c r="I255" s="73">
        <f t="shared" si="13"/>
        <v>59</v>
      </c>
      <c r="J255" s="1" t="str">
        <f>IFERROR(VLOOKUP(TRIM($D255),'Master Field Index'!$A$1:$D$9929,COLUMN('Master Field Index'!$B$1)-COLUMN('Master Field Index'!$A$1)+1,FALSE),VLOOKUP(_xlfn.CONCAT(TRIM($A255),".",TRIM($B255),".",TRIM($D255)),'DataLink Info'!$A$1:$T$9999,COLUMN('DataLink Info'!$K$1)-COLUMN('DataLink Info'!$A$1)+1,FALSE))</f>
        <v>VARCHAR</v>
      </c>
      <c r="K255" s="1">
        <f>IFERROR(VLOOKUP(TRIM($D255),'Master Field Index'!$A$1:$D$9929,COLUMN('Master Field Index'!$C$1)-COLUMN('Master Field Index'!$A$1)+1,FALSE),VLOOKUP(_xlfn.CONCAT(TRIM($A255),".",TRIM($B255),".",TRIM($D255)),'DataLink Info'!$A$1:$T$9999,COLUMN('DataLink Info'!$N$1)-COLUMN('DataLink Info'!$A$1)+1,FALSE))</f>
        <v>57</v>
      </c>
      <c r="L255" s="1">
        <f>IFERROR(VLOOKUP(TRIM($D255),'Master Field Index'!$A$1:$D$9929,COLUMN('Master Field Index'!$D$1)-COLUMN('Master Field Index'!$A$1)+1,FALSE),VLOOKUP(_xlfn.CONCAT(TRIM($A255),".",TRIM($B255),".",TRIM($D255)),'DataLink Info'!$A$1:$T$9999,COLUMN('DataLink Info'!$Q$1)-COLUMN('DataLink Info'!$A$1)+1,FALSE))</f>
        <v>0</v>
      </c>
      <c r="M255" s="1" t="str">
        <f t="shared" si="14"/>
        <v xml:space="preserve">indirect_cost_base              </v>
      </c>
      <c r="N255" s="1" t="str">
        <f t="shared" si="16"/>
        <v xml:space="preserve">VARCHAR(57)                     </v>
      </c>
      <c r="O255" s="4" t="str">
        <f t="shared" si="15"/>
        <v xml:space="preserve">        indirect_cost_base              VARCHAR(57)                     NOT NULL,</v>
      </c>
    </row>
    <row r="256" spans="1:15" hidden="1" x14ac:dyDescent="0.3">
      <c r="A256" s="76" t="s">
        <v>701</v>
      </c>
      <c r="B256" s="76" t="s">
        <v>338</v>
      </c>
      <c r="C256" s="76">
        <v>60</v>
      </c>
      <c r="D256" s="76" t="s">
        <v>1346</v>
      </c>
      <c r="E256" s="76" t="s">
        <v>19</v>
      </c>
      <c r="F256" s="76">
        <v>0</v>
      </c>
      <c r="G256" s="1">
        <v>0</v>
      </c>
      <c r="H256" s="76">
        <v>0</v>
      </c>
      <c r="I256" s="73">
        <f t="shared" si="13"/>
        <v>60</v>
      </c>
      <c r="J256" s="1" t="str">
        <f>IFERROR(VLOOKUP(TRIM($D256),'Master Field Index'!$A$1:$D$9929,COLUMN('Master Field Index'!$B$1)-COLUMN('Master Field Index'!$A$1)+1,FALSE),VLOOKUP(_xlfn.CONCAT(TRIM($A256),".",TRIM($B256),".",TRIM($D256)),'DataLink Info'!$A$1:$T$9999,COLUMN('DataLink Info'!$K$1)-COLUMN('DataLink Info'!$A$1)+1,FALSE))</f>
        <v>CHARACTER</v>
      </c>
      <c r="K256" s="1">
        <f>IFERROR(VLOOKUP(TRIM($D256),'Master Field Index'!$A$1:$D$9929,COLUMN('Master Field Index'!$C$1)-COLUMN('Master Field Index'!$A$1)+1,FALSE),VLOOKUP(_xlfn.CONCAT(TRIM($A256),".",TRIM($B256),".",TRIM($D256)),'DataLink Info'!$A$1:$T$9999,COLUMN('DataLink Info'!$N$1)-COLUMN('DataLink Info'!$A$1)+1,FALSE))</f>
        <v>10</v>
      </c>
      <c r="L256" s="1">
        <f>IFERROR(VLOOKUP(TRIM($D256),'Master Field Index'!$A$1:$D$9929,COLUMN('Master Field Index'!$D$1)-COLUMN('Master Field Index'!$A$1)+1,FALSE),VLOOKUP(_xlfn.CONCAT(TRIM($A256),".",TRIM($B256),".",TRIM($D256)),'DataLink Info'!$A$1:$T$9999,COLUMN('DataLink Info'!$Q$1)-COLUMN('DataLink Info'!$A$1)+1,FALSE))</f>
        <v>0</v>
      </c>
      <c r="M256" s="1" t="str">
        <f t="shared" si="14"/>
        <v xml:space="preserve">ifis_index                      </v>
      </c>
      <c r="N256" s="1" t="str">
        <f t="shared" si="16"/>
        <v xml:space="preserve">CHAR(10)                        </v>
      </c>
      <c r="O256" s="4" t="str">
        <f t="shared" si="15"/>
        <v xml:space="preserve">        ifis_index                      CHAR(10)                        NOT NULL,</v>
      </c>
    </row>
    <row r="257" spans="1:15" hidden="1" x14ac:dyDescent="0.3">
      <c r="A257" s="76" t="s">
        <v>701</v>
      </c>
      <c r="B257" s="76" t="s">
        <v>338</v>
      </c>
      <c r="C257" s="76">
        <v>61</v>
      </c>
      <c r="D257" s="76" t="s">
        <v>11</v>
      </c>
      <c r="E257" s="76" t="s">
        <v>21</v>
      </c>
      <c r="F257" s="76"/>
      <c r="H257" s="76">
        <v>0</v>
      </c>
      <c r="I257" s="73">
        <f t="shared" si="13"/>
        <v>61</v>
      </c>
      <c r="J257" s="1" t="str">
        <f>IFERROR(VLOOKUP(TRIM($D257),'Master Field Index'!$A$1:$D$9929,COLUMN('Master Field Index'!$B$1)-COLUMN('Master Field Index'!$A$1)+1,FALSE),VLOOKUP(_xlfn.CONCAT(TRIM($A257),".",TRIM($B257),".",TRIM($D257)),'DataLink Info'!$A$1:$T$9999,COLUMN('DataLink Info'!$K$1)-COLUMN('DataLink Info'!$A$1)+1,FALSE))</f>
        <v>TIMESTAMP</v>
      </c>
      <c r="K257" s="1">
        <f>IFERROR(VLOOKUP(TRIM($D257),'Master Field Index'!$A$1:$D$9929,COLUMN('Master Field Index'!$C$1)-COLUMN('Master Field Index'!$A$1)+1,FALSE),VLOOKUP(_xlfn.CONCAT(TRIM($A257),".",TRIM($B257),".",TRIM($D257)),'DataLink Info'!$A$1:$T$9999,COLUMN('DataLink Info'!$N$1)-COLUMN('DataLink Info'!$A$1)+1,FALSE))</f>
        <v>10</v>
      </c>
      <c r="L257" s="1">
        <f>IFERROR(VLOOKUP(TRIM($D257),'Master Field Index'!$A$1:$D$9929,COLUMN('Master Field Index'!$D$1)-COLUMN('Master Field Index'!$A$1)+1,FALSE),VLOOKUP(_xlfn.CONCAT(TRIM($A257),".",TRIM($B257),".",TRIM($D257)),'DataLink Info'!$A$1:$T$9999,COLUMN('DataLink Info'!$Q$1)-COLUMN('DataLink Info'!$A$1)+1,FALSE))</f>
        <v>6</v>
      </c>
      <c r="M257" s="1" t="str">
        <f t="shared" si="14"/>
        <v xml:space="preserve">refresh_date                    </v>
      </c>
      <c r="N257" s="1" t="str">
        <f t="shared" si="16"/>
        <v xml:space="preserve">DATETIME2                       </v>
      </c>
      <c r="O257" s="4" t="str">
        <f t="shared" si="15"/>
        <v xml:space="preserve">        refresh_date                    DATETIME2                       NOT NULL,</v>
      </c>
    </row>
    <row r="258" spans="1:15" ht="72" hidden="1" x14ac:dyDescent="0.3">
      <c r="A258" s="76" t="s">
        <v>701</v>
      </c>
      <c r="B258" s="76" t="s">
        <v>1347</v>
      </c>
      <c r="C258" s="76">
        <v>0</v>
      </c>
      <c r="D258" s="76" t="s">
        <v>1348</v>
      </c>
      <c r="E258" s="76" t="s">
        <v>19</v>
      </c>
      <c r="F258" s="76">
        <v>0</v>
      </c>
      <c r="G258" s="1">
        <v>0</v>
      </c>
      <c r="H258" s="76">
        <v>0</v>
      </c>
      <c r="I258" s="73">
        <f t="shared" si="13"/>
        <v>0</v>
      </c>
      <c r="J258" s="1" t="str">
        <f>IFERROR(VLOOKUP(TRIM($D258),'Master Field Index'!$A$1:$D$9929,COLUMN('Master Field Index'!$B$1)-COLUMN('Master Field Index'!$A$1)+1,FALSE),VLOOKUP(_xlfn.CONCAT(TRIM($A258),".",TRIM($B258),".",TRIM($D258)),'DataLink Info'!$A$1:$T$9999,COLUMN('DataLink Info'!$K$1)-COLUMN('DataLink Info'!$A$1)+1,FALSE))</f>
        <v>CHARACTER</v>
      </c>
      <c r="K258" s="1">
        <f>IFERROR(VLOOKUP(TRIM($D258),'Master Field Index'!$A$1:$D$9929,COLUMN('Master Field Index'!$C$1)-COLUMN('Master Field Index'!$A$1)+1,FALSE),VLOOKUP(_xlfn.CONCAT(TRIM($A258),".",TRIM($B258),".",TRIM($D258)),'DataLink Info'!$A$1:$T$9999,COLUMN('DataLink Info'!$N$1)-COLUMN('DataLink Info'!$A$1)+1,FALSE))</f>
        <v>6</v>
      </c>
      <c r="L258" s="1">
        <f>IFERROR(VLOOKUP(TRIM($D258),'Master Field Index'!$A$1:$D$9929,COLUMN('Master Field Index'!$D$1)-COLUMN('Master Field Index'!$A$1)+1,FALSE),VLOOKUP(_xlfn.CONCAT(TRIM($A258),".",TRIM($B258),".",TRIM($D258)),'DataLink Info'!$A$1:$T$9999,COLUMN('DataLink Info'!$Q$1)-COLUMN('DataLink Info'!$A$1)+1,FALSE))</f>
        <v>0</v>
      </c>
      <c r="M258" s="1" t="str">
        <f t="shared" si="14"/>
        <v xml:space="preserve">parent_fund                     </v>
      </c>
      <c r="N258" s="1" t="str">
        <f t="shared" si="16"/>
        <v xml:space="preserve">CHAR(6)                         </v>
      </c>
      <c r="O258" s="4" t="str">
        <f t="shared" si="15"/>
        <v xml:space="preserve">        rowguid                     UNIQUEIDENTIFIER ROWGUIDCOL    NOT NULL DEFAULT NEWSEQUENTIALID(),_x000D_        version_number              ROWVERSION_x000D_    )_x000D_END TRY_x000D_BEGIN CATCH_x000D_    EXEC dbo.PrintError_x000D_    EXEC dbo.LogError_x000D_END CATCH_x000D__x000D_PRINT '-- coa_db.fund_hierarchy'_x000D_BEGIN TRY_x000D_    CREATE TABLE coa_db.fund_hierarchy_x000D_    (_x000D_        parent_fund                     CHAR(6)                         NOT NULL,</v>
      </c>
    </row>
    <row r="259" spans="1:15" hidden="1" x14ac:dyDescent="0.3">
      <c r="A259" s="76" t="s">
        <v>701</v>
      </c>
      <c r="B259" s="76" t="s">
        <v>1347</v>
      </c>
      <c r="C259" s="76">
        <v>1</v>
      </c>
      <c r="D259" s="76" t="s">
        <v>1349</v>
      </c>
      <c r="E259" s="76" t="s">
        <v>19</v>
      </c>
      <c r="F259" s="76">
        <v>0</v>
      </c>
      <c r="G259" s="1">
        <v>0</v>
      </c>
      <c r="H259" s="76">
        <v>0</v>
      </c>
      <c r="I259" s="73">
        <f t="shared" ref="I259:I322" si="17">IF($C259&lt;&gt;"",$C259,IF(TRIM($B258)=TRIM($B259),$I258+1,0))</f>
        <v>1</v>
      </c>
      <c r="J259" s="1" t="str">
        <f>IFERROR(VLOOKUP(TRIM($D259),'Master Field Index'!$A$1:$D$9929,COLUMN('Master Field Index'!$B$1)-COLUMN('Master Field Index'!$A$1)+1,FALSE),VLOOKUP(_xlfn.CONCAT(TRIM($A259),".",TRIM($B259),".",TRIM($D259)),'DataLink Info'!$A$1:$T$9999,COLUMN('DataLink Info'!$K$1)-COLUMN('DataLink Info'!$A$1)+1,FALSE))</f>
        <v>CHARACTER</v>
      </c>
      <c r="K259" s="1">
        <f>IFERROR(VLOOKUP(TRIM($D259),'Master Field Index'!$A$1:$D$9929,COLUMN('Master Field Index'!$C$1)-COLUMN('Master Field Index'!$A$1)+1,FALSE),VLOOKUP(_xlfn.CONCAT(TRIM($A259),".",TRIM($B259),".",TRIM($D259)),'DataLink Info'!$A$1:$T$9999,COLUMN('DataLink Info'!$N$1)-COLUMN('DataLink Info'!$A$1)+1,FALSE))</f>
        <v>6</v>
      </c>
      <c r="L259" s="1">
        <f>IFERROR(VLOOKUP(TRIM($D259),'Master Field Index'!$A$1:$D$9929,COLUMN('Master Field Index'!$D$1)-COLUMN('Master Field Index'!$A$1)+1,FALSE),VLOOKUP(_xlfn.CONCAT(TRIM($A259),".",TRIM($B259),".",TRIM($D259)),'DataLink Info'!$A$1:$T$9999,COLUMN('DataLink Info'!$Q$1)-COLUMN('DataLink Info'!$A$1)+1,FALSE))</f>
        <v>0</v>
      </c>
      <c r="M259" s="1" t="str">
        <f t="shared" ref="M259:M322" si="18">_xlfn.CONCAT(LEFT(_xlfn.CONCAT(IF(OR(TRIM($D259)="location",TRIM($D259)="date",TRIM($D259)="start_date",TRIM($D259)="status",TRIM($D259)="top"),_xlfn.CONCAT("[",TRIM($D259),"]"),TRIM($D259)),"                                               "),32))</f>
        <v xml:space="preserve">subsidiary_fund                 </v>
      </c>
      <c r="N259" s="1" t="str">
        <f t="shared" si="16"/>
        <v xml:space="preserve">CHAR(6)                         </v>
      </c>
      <c r="O259" s="4" t="str">
        <f t="shared" ref="O259:O322" si="19">_xlfn.CONCAT(IF(AND($I259=0,$I258&lt;&gt;$I$1),_xlfn.CONCAT("        rowguid                     UNIQUEIDENTIFIER ROWGUIDCOL    NOT NULL DEFAULT NEWSEQUENTIALID(),",CHAR(13),"        version_number              ROWVERSION",CHAR(13),"    )",CHAR(13),"END TRY",CHAR(13),"BEGIN CATCH",CHAR(13),"    EXEC dbo.PrintError",CHAR(13),"    EXEC dbo.LogError",CHAR(13),"END CATCH",CHAR(13),CHAR(13)),""),IF($I259=0,_xlfn.CONCAT("PRINT '-- ",TRIM($A259),".",TRIM($B259),"'",CHAR(13),"BEGIN TRY",CHAR(13),"    CREATE TABLE ",TRIM($A259),".",TRIM($B259),CHAR(13),"    (",CHAR(13)),""),"        ",_xlfn.CONCAT($M259,$N259,IF(OR($H259=1,$H259=""),"    NULL","NOT NULL"),","))</f>
        <v xml:space="preserve">        subsidiary_fund                 CHAR(6)                         NOT NULL,</v>
      </c>
    </row>
    <row r="260" spans="1:15" hidden="1" x14ac:dyDescent="0.3">
      <c r="A260" s="76" t="s">
        <v>701</v>
      </c>
      <c r="B260" s="76" t="s">
        <v>1347</v>
      </c>
      <c r="C260" s="76">
        <v>2</v>
      </c>
      <c r="D260" s="76" t="s">
        <v>1350</v>
      </c>
      <c r="E260" s="76" t="s">
        <v>19</v>
      </c>
      <c r="F260" s="76">
        <v>0</v>
      </c>
      <c r="G260" s="1">
        <v>0</v>
      </c>
      <c r="H260" s="76">
        <v>0</v>
      </c>
      <c r="I260" s="73">
        <f t="shared" si="17"/>
        <v>2</v>
      </c>
      <c r="J260" s="1" t="str">
        <f>IFERROR(VLOOKUP(TRIM($D260),'Master Field Index'!$A$1:$D$9929,COLUMN('Master Field Index'!$B$1)-COLUMN('Master Field Index'!$A$1)+1,FALSE),VLOOKUP(_xlfn.CONCAT(TRIM($A260),".",TRIM($B260),".",TRIM($D260)),'DataLink Info'!$A$1:$T$9999,COLUMN('DataLink Info'!$K$1)-COLUMN('DataLink Info'!$A$1)+1,FALSE))</f>
        <v>SMALLINT</v>
      </c>
      <c r="K260" s="1">
        <f>IFERROR(VLOOKUP(TRIM($D260),'Master Field Index'!$A$1:$D$9929,COLUMN('Master Field Index'!$C$1)-COLUMN('Master Field Index'!$A$1)+1,FALSE),VLOOKUP(_xlfn.CONCAT(TRIM($A260),".",TRIM($B260),".",TRIM($D260)),'DataLink Info'!$A$1:$T$9999,COLUMN('DataLink Info'!$N$1)-COLUMN('DataLink Info'!$A$1)+1,FALSE))</f>
        <v>2</v>
      </c>
      <c r="L260" s="1">
        <f>IFERROR(VLOOKUP(TRIM($D260),'Master Field Index'!$A$1:$D$9929,COLUMN('Master Field Index'!$D$1)-COLUMN('Master Field Index'!$A$1)+1,FALSE),VLOOKUP(_xlfn.CONCAT(TRIM($A260),".",TRIM($B260),".",TRIM($D260)),'DataLink Info'!$A$1:$T$9999,COLUMN('DataLink Info'!$Q$1)-COLUMN('DataLink Info'!$A$1)+1,FALSE))</f>
        <v>0</v>
      </c>
      <c r="M260" s="1" t="str">
        <f t="shared" si="18"/>
        <v xml:space="preserve">number_of_levels                </v>
      </c>
      <c r="N260" s="1" t="str">
        <f t="shared" si="16"/>
        <v xml:space="preserve">SMALLINT                        </v>
      </c>
      <c r="O260" s="4" t="str">
        <f t="shared" si="19"/>
        <v xml:space="preserve">        number_of_levels                SMALLINT                        NOT NULL,</v>
      </c>
    </row>
    <row r="261" spans="1:15" hidden="1" x14ac:dyDescent="0.3">
      <c r="A261" s="76" t="s">
        <v>701</v>
      </c>
      <c r="B261" s="76" t="s">
        <v>1347</v>
      </c>
      <c r="C261" s="76">
        <v>3</v>
      </c>
      <c r="D261" s="76" t="s">
        <v>1351</v>
      </c>
      <c r="E261" s="76" t="s">
        <v>19</v>
      </c>
      <c r="F261" s="76">
        <v>0</v>
      </c>
      <c r="G261" s="1">
        <v>0</v>
      </c>
      <c r="H261" s="76">
        <v>0</v>
      </c>
      <c r="I261" s="73">
        <f t="shared" si="17"/>
        <v>3</v>
      </c>
      <c r="J261" s="1" t="str">
        <f>IFERROR(VLOOKUP(TRIM($D261),'Master Field Index'!$A$1:$D$9929,COLUMN('Master Field Index'!$B$1)-COLUMN('Master Field Index'!$A$1)+1,FALSE),VLOOKUP(_xlfn.CONCAT(TRIM($A261),".",TRIM($B261),".",TRIM($D261)),'DataLink Info'!$A$1:$T$9999,COLUMN('DataLink Info'!$K$1)-COLUMN('DataLink Info'!$A$1)+1,FALSE))</f>
        <v>CHARACTER</v>
      </c>
      <c r="K261" s="1">
        <f>IFERROR(VLOOKUP(TRIM($D261),'Master Field Index'!$A$1:$D$9929,COLUMN('Master Field Index'!$C$1)-COLUMN('Master Field Index'!$A$1)+1,FALSE),VLOOKUP(_xlfn.CONCAT(TRIM($A261),".",TRIM($B261),".",TRIM($D261)),'DataLink Info'!$A$1:$T$9999,COLUMN('DataLink Info'!$N$1)-COLUMN('DataLink Info'!$A$1)+1,FALSE))</f>
        <v>1</v>
      </c>
      <c r="L261" s="1">
        <f>IFERROR(VLOOKUP(TRIM($D261),'Master Field Index'!$A$1:$D$9929,COLUMN('Master Field Index'!$D$1)-COLUMN('Master Field Index'!$A$1)+1,FALSE),VLOOKUP(_xlfn.CONCAT(TRIM($A261),".",TRIM($B261),".",TRIM($D261)),'DataLink Info'!$A$1:$T$9999,COLUMN('DataLink Info'!$Q$1)-COLUMN('DataLink Info'!$A$1)+1,FALSE))</f>
        <v>0</v>
      </c>
      <c r="M261" s="1" t="str">
        <f t="shared" si="18"/>
        <v xml:space="preserve">top_most_flag                   </v>
      </c>
      <c r="N261" s="1" t="str">
        <f t="shared" si="16"/>
        <v xml:space="preserve">CHAR(1)                         </v>
      </c>
      <c r="O261" s="4" t="str">
        <f t="shared" si="19"/>
        <v xml:space="preserve">        top_most_flag                   CHAR(1)                         NOT NULL,</v>
      </c>
    </row>
    <row r="262" spans="1:15" hidden="1" x14ac:dyDescent="0.3">
      <c r="A262" s="76" t="s">
        <v>701</v>
      </c>
      <c r="B262" s="76" t="s">
        <v>1347</v>
      </c>
      <c r="C262" s="76">
        <v>4</v>
      </c>
      <c r="D262" s="76" t="s">
        <v>1352</v>
      </c>
      <c r="E262" s="76" t="s">
        <v>19</v>
      </c>
      <c r="F262" s="1">
        <v>0</v>
      </c>
      <c r="G262" s="1">
        <v>0</v>
      </c>
      <c r="H262" s="76">
        <v>0</v>
      </c>
      <c r="I262" s="73">
        <f t="shared" si="17"/>
        <v>4</v>
      </c>
      <c r="J262" s="1" t="str">
        <f>IFERROR(VLOOKUP(TRIM($D262),'Master Field Index'!$A$1:$D$9929,COLUMN('Master Field Index'!$B$1)-COLUMN('Master Field Index'!$A$1)+1,FALSE),VLOOKUP(_xlfn.CONCAT(TRIM($A262),".",TRIM($B262),".",TRIM($D262)),'DataLink Info'!$A$1:$T$9999,COLUMN('DataLink Info'!$K$1)-COLUMN('DataLink Info'!$A$1)+1,FALSE))</f>
        <v>CHARACTER</v>
      </c>
      <c r="K262" s="1">
        <f>IFERROR(VLOOKUP(TRIM($D262),'Master Field Index'!$A$1:$D$9929,COLUMN('Master Field Index'!$C$1)-COLUMN('Master Field Index'!$A$1)+1,FALSE),VLOOKUP(_xlfn.CONCAT(TRIM($A262),".",TRIM($B262),".",TRIM($D262)),'DataLink Info'!$A$1:$T$9999,COLUMN('DataLink Info'!$N$1)-COLUMN('DataLink Info'!$A$1)+1,FALSE))</f>
        <v>1</v>
      </c>
      <c r="L262" s="1">
        <f>IFERROR(VLOOKUP(TRIM($D262),'Master Field Index'!$A$1:$D$9929,COLUMN('Master Field Index'!$D$1)-COLUMN('Master Field Index'!$A$1)+1,FALSE),VLOOKUP(_xlfn.CONCAT(TRIM($A262),".",TRIM($B262),".",TRIM($D262)),'DataLink Info'!$A$1:$T$9999,COLUMN('DataLink Info'!$Q$1)-COLUMN('DataLink Info'!$A$1)+1,FALSE))</f>
        <v>0</v>
      </c>
      <c r="M262" s="1" t="str">
        <f t="shared" si="18"/>
        <v xml:space="preserve">bottom_most_flag                </v>
      </c>
      <c r="N262" s="1" t="str">
        <f t="shared" ref="N262:N325" si="20">LEFT(_xlfn.CONCAT(IF($J262="CHARACTER",_xlfn.CONCAT("CHAR(",$K262,")"),IF($J262="VARCHAR",_xlfn.CONCAT("VARCHAR(",$K262,")"),IF($J262="TIMESTAMP","DATETIME2",IF($J262="DATE","DATE",IF($J262="DECIMAL",_xlfn.CONCAT("DECIMAL(",$K262,",",$L262,")"),$J262))))),"                                    "),32)</f>
        <v xml:space="preserve">CHAR(1)                         </v>
      </c>
      <c r="O262" s="4" t="str">
        <f t="shared" si="19"/>
        <v xml:space="preserve">        bottom_most_flag                CHAR(1)                         NOT NULL,</v>
      </c>
    </row>
    <row r="263" spans="1:15" ht="72" hidden="1" x14ac:dyDescent="0.3">
      <c r="A263" s="76" t="s">
        <v>701</v>
      </c>
      <c r="B263" s="76" t="s">
        <v>808</v>
      </c>
      <c r="C263" s="14">
        <v>0</v>
      </c>
      <c r="D263" s="15" t="s">
        <v>678</v>
      </c>
      <c r="E263" s="15" t="s">
        <v>19</v>
      </c>
      <c r="F263" s="95">
        <v>0</v>
      </c>
      <c r="G263" s="95">
        <v>0</v>
      </c>
      <c r="H263" s="14">
        <v>0</v>
      </c>
      <c r="I263" s="73">
        <f t="shared" si="17"/>
        <v>0</v>
      </c>
      <c r="J263" s="1" t="str">
        <f>IFERROR(VLOOKUP(TRIM($D263),'Master Field Index'!$A$1:$D$9929,COLUMN('Master Field Index'!$B$1)-COLUMN('Master Field Index'!$A$1)+1,FALSE),VLOOKUP(_xlfn.CONCAT(TRIM($A263),".",TRIM($B263),".",TRIM($D263)),'DataLink Info'!$A$1:$T$9999,COLUMN('DataLink Info'!$K$1)-COLUMN('DataLink Info'!$A$1)+1,FALSE))</f>
        <v>CHARACTER</v>
      </c>
      <c r="K263" s="1">
        <f>IFERROR(VLOOKUP(TRIM($D263),'Master Field Index'!$A$1:$D$9929,COLUMN('Master Field Index'!$C$1)-COLUMN('Master Field Index'!$A$1)+1,FALSE),VLOOKUP(_xlfn.CONCAT(TRIM($A263),".",TRIM($B263),".",TRIM($D263)),'DataLink Info'!$A$1:$T$9999,COLUMN('DataLink Info'!$N$1)-COLUMN('DataLink Info'!$A$1)+1,FALSE))</f>
        <v>2</v>
      </c>
      <c r="L263" s="1">
        <f>IFERROR(VLOOKUP(TRIM($D263),'Master Field Index'!$A$1:$D$9929,COLUMN('Master Field Index'!$D$1)-COLUMN('Master Field Index'!$A$1)+1,FALSE),VLOOKUP(_xlfn.CONCAT(TRIM($A263),".",TRIM($B263),".",TRIM($D263)),'DataLink Info'!$A$1:$T$9999,COLUMN('DataLink Info'!$Q$1)-COLUMN('DataLink Info'!$A$1)+1,FALSE))</f>
        <v>0</v>
      </c>
      <c r="M263" s="1" t="str">
        <f t="shared" si="18"/>
        <v xml:space="preserve">unvrs_code                      </v>
      </c>
      <c r="N263" s="1" t="str">
        <f t="shared" si="20"/>
        <v xml:space="preserve">CHAR(2)                         </v>
      </c>
      <c r="O263" s="4" t="str">
        <f t="shared" si="19"/>
        <v xml:space="preserve">        rowguid                     UNIQUEIDENTIFIER ROWGUIDCOL    NOT NULL DEFAULT NEWSEQUENTIALID(),_x000D_        version_number              ROWVERSION_x000D_    )_x000D_END TRY_x000D_BEGIN CATCH_x000D_    EXEC dbo.PrintError_x000D_    EXEC dbo.LogError_x000D_END CATCH_x000D__x000D_PRINT '-- coa_db.fund_table'_x000D_BEGIN TRY_x000D_    CREATE TABLE coa_db.fund_table_x000D_    (_x000D_        unvrs_code                      CHAR(2)                         NOT NULL,</v>
      </c>
    </row>
    <row r="264" spans="1:15" hidden="1" x14ac:dyDescent="0.3">
      <c r="A264" s="76" t="s">
        <v>701</v>
      </c>
      <c r="B264" s="76" t="s">
        <v>808</v>
      </c>
      <c r="C264" s="14">
        <v>1</v>
      </c>
      <c r="D264" s="15" t="s">
        <v>679</v>
      </c>
      <c r="E264" s="15" t="s">
        <v>19</v>
      </c>
      <c r="F264" s="14">
        <v>0</v>
      </c>
      <c r="G264" s="95">
        <v>0</v>
      </c>
      <c r="H264" s="14">
        <v>0</v>
      </c>
      <c r="I264" s="73">
        <f t="shared" si="17"/>
        <v>1</v>
      </c>
      <c r="J264" s="1" t="str">
        <f>IFERROR(VLOOKUP(TRIM($D264),'Master Field Index'!$A$1:$D$9929,COLUMN('Master Field Index'!$B$1)-COLUMN('Master Field Index'!$A$1)+1,FALSE),VLOOKUP(_xlfn.CONCAT(TRIM($A264),".",TRIM($B264),".",TRIM($D264)),'DataLink Info'!$A$1:$T$9999,COLUMN('DataLink Info'!$K$1)-COLUMN('DataLink Info'!$A$1)+1,FALSE))</f>
        <v>CHARACTER</v>
      </c>
      <c r="K264" s="1">
        <f>IFERROR(VLOOKUP(TRIM($D264),'Master Field Index'!$A$1:$D$9929,COLUMN('Master Field Index'!$C$1)-COLUMN('Master Field Index'!$A$1)+1,FALSE),VLOOKUP(_xlfn.CONCAT(TRIM($A264),".",TRIM($B264),".",TRIM($D264)),'DataLink Info'!$A$1:$T$9999,COLUMN('DataLink Info'!$N$1)-COLUMN('DataLink Info'!$A$1)+1,FALSE))</f>
        <v>1</v>
      </c>
      <c r="L264" s="1">
        <f>IFERROR(VLOOKUP(TRIM($D264),'Master Field Index'!$A$1:$D$9929,COLUMN('Master Field Index'!$D$1)-COLUMN('Master Field Index'!$A$1)+1,FALSE),VLOOKUP(_xlfn.CONCAT(TRIM($A264),".",TRIM($B264),".",TRIM($D264)),'DataLink Info'!$A$1:$T$9999,COLUMN('DataLink Info'!$Q$1)-COLUMN('DataLink Info'!$A$1)+1,FALSE))</f>
        <v>0</v>
      </c>
      <c r="M264" s="1" t="str">
        <f t="shared" si="18"/>
        <v xml:space="preserve">coa_code                        </v>
      </c>
      <c r="N264" s="1" t="str">
        <f t="shared" si="20"/>
        <v xml:space="preserve">CHAR(1)                         </v>
      </c>
      <c r="O264" s="4" t="str">
        <f t="shared" si="19"/>
        <v xml:space="preserve">        coa_code                        CHAR(1)                         NOT NULL,</v>
      </c>
    </row>
    <row r="265" spans="1:15" hidden="1" x14ac:dyDescent="0.3">
      <c r="A265" s="76" t="s">
        <v>701</v>
      </c>
      <c r="B265" s="76" t="s">
        <v>808</v>
      </c>
      <c r="C265" s="14">
        <v>2</v>
      </c>
      <c r="D265" s="15" t="s">
        <v>693</v>
      </c>
      <c r="E265" s="15" t="s">
        <v>20</v>
      </c>
      <c r="F265" s="95">
        <v>6</v>
      </c>
      <c r="G265" s="95">
        <v>0</v>
      </c>
      <c r="H265" s="14">
        <v>0</v>
      </c>
      <c r="I265" s="73">
        <f t="shared" si="17"/>
        <v>2</v>
      </c>
      <c r="J265" s="1" t="str">
        <f>IFERROR(VLOOKUP(TRIM($D265),'Master Field Index'!$A$1:$D$9929,COLUMN('Master Field Index'!$B$1)-COLUMN('Master Field Index'!$A$1)+1,FALSE),VLOOKUP(_xlfn.CONCAT(TRIM($A265),".",TRIM($B265),".",TRIM($D265)),'DataLink Info'!$A$1:$T$9999,COLUMN('DataLink Info'!$K$1)-COLUMN('DataLink Info'!$A$1)+1,FALSE))</f>
        <v>CHARACTER</v>
      </c>
      <c r="K265" s="1">
        <f>IFERROR(VLOOKUP(TRIM($D265),'Master Field Index'!$A$1:$D$9929,COLUMN('Master Field Index'!$C$1)-COLUMN('Master Field Index'!$A$1)+1,FALSE),VLOOKUP(_xlfn.CONCAT(TRIM($A265),".",TRIM($B265),".",TRIM($D265)),'DataLink Info'!$A$1:$T$9999,COLUMN('DataLink Info'!$N$1)-COLUMN('DataLink Info'!$A$1)+1,FALSE))</f>
        <v>6</v>
      </c>
      <c r="L265" s="1">
        <f>IFERROR(VLOOKUP(TRIM($D265),'Master Field Index'!$A$1:$D$9929,COLUMN('Master Field Index'!$D$1)-COLUMN('Master Field Index'!$A$1)+1,FALSE),VLOOKUP(_xlfn.CONCAT(TRIM($A265),".",TRIM($B265),".",TRIM($D265)),'DataLink Info'!$A$1:$T$9999,COLUMN('DataLink Info'!$Q$1)-COLUMN('DataLink Info'!$A$1)+1,FALSE))</f>
        <v>0</v>
      </c>
      <c r="M265" s="1" t="str">
        <f t="shared" si="18"/>
        <v xml:space="preserve">fund_code                       </v>
      </c>
      <c r="N265" s="1" t="str">
        <f t="shared" si="20"/>
        <v xml:space="preserve">CHAR(6)                         </v>
      </c>
      <c r="O265" s="4" t="str">
        <f t="shared" si="19"/>
        <v xml:space="preserve">        fund_code                       CHAR(6)                         NOT NULL,</v>
      </c>
    </row>
    <row r="266" spans="1:15" hidden="1" x14ac:dyDescent="0.3">
      <c r="A266" s="76" t="s">
        <v>701</v>
      </c>
      <c r="B266" s="76" t="s">
        <v>808</v>
      </c>
      <c r="C266" s="14">
        <v>3</v>
      </c>
      <c r="D266" s="15" t="s">
        <v>681</v>
      </c>
      <c r="E266" s="15" t="s">
        <v>21</v>
      </c>
      <c r="F266" s="95">
        <v>4</v>
      </c>
      <c r="G266" s="14">
        <v>0</v>
      </c>
      <c r="H266" s="14">
        <v>1</v>
      </c>
      <c r="I266" s="73">
        <f t="shared" si="17"/>
        <v>3</v>
      </c>
      <c r="J266" s="1" t="str">
        <f>IFERROR(VLOOKUP(TRIM($D266),'Master Field Index'!$A$1:$D$9929,COLUMN('Master Field Index'!$B$1)-COLUMN('Master Field Index'!$A$1)+1,FALSE),VLOOKUP(_xlfn.CONCAT(TRIM($A266),".",TRIM($B266),".",TRIM($D266)),'DataLink Info'!$A$1:$T$9999,COLUMN('DataLink Info'!$K$1)-COLUMN('DataLink Info'!$A$1)+1,FALSE))</f>
        <v>TIMESTAMP</v>
      </c>
      <c r="K266" s="1">
        <f>IFERROR(VLOOKUP(TRIM($D266),'Master Field Index'!$A$1:$D$9929,COLUMN('Master Field Index'!$C$1)-COLUMN('Master Field Index'!$A$1)+1,FALSE),VLOOKUP(_xlfn.CONCAT(TRIM($A266),".",TRIM($B266),".",TRIM($D266)),'DataLink Info'!$A$1:$T$9999,COLUMN('DataLink Info'!$N$1)-COLUMN('DataLink Info'!$A$1)+1,FALSE))</f>
        <v>10</v>
      </c>
      <c r="L266" s="1">
        <f>IFERROR(VLOOKUP(TRIM($D266),'Master Field Index'!$A$1:$D$9929,COLUMN('Master Field Index'!$D$1)-COLUMN('Master Field Index'!$A$1)+1,FALSE),VLOOKUP(_xlfn.CONCAT(TRIM($A266),".",TRIM($B266),".",TRIM($D266)),'DataLink Info'!$A$1:$T$9999,COLUMN('DataLink Info'!$Q$1)-COLUMN('DataLink Info'!$A$1)+1,FALSE))</f>
        <v>6</v>
      </c>
      <c r="M266" s="1" t="str">
        <f t="shared" si="18"/>
        <v xml:space="preserve">[start_date]                    </v>
      </c>
      <c r="N266" s="1" t="str">
        <f t="shared" si="20"/>
        <v xml:space="preserve">DATETIME2                       </v>
      </c>
      <c r="O266" s="4" t="str">
        <f t="shared" si="19"/>
        <v xml:space="preserve">        [start_date]                    DATETIME2                           NULL,</v>
      </c>
    </row>
    <row r="267" spans="1:15" hidden="1" x14ac:dyDescent="0.3">
      <c r="A267" s="76" t="s">
        <v>701</v>
      </c>
      <c r="B267" s="76" t="s">
        <v>808</v>
      </c>
      <c r="C267" s="14">
        <v>4</v>
      </c>
      <c r="D267" s="15" t="s">
        <v>682</v>
      </c>
      <c r="E267" s="15" t="s">
        <v>21</v>
      </c>
      <c r="F267" s="14">
        <v>4</v>
      </c>
      <c r="G267" s="95">
        <v>0</v>
      </c>
      <c r="H267" s="14">
        <v>1</v>
      </c>
      <c r="I267" s="73">
        <f t="shared" si="17"/>
        <v>4</v>
      </c>
      <c r="J267" s="1" t="str">
        <f>IFERROR(VLOOKUP(TRIM($D267),'Master Field Index'!$A$1:$D$9929,COLUMN('Master Field Index'!$B$1)-COLUMN('Master Field Index'!$A$1)+1,FALSE),VLOOKUP(_xlfn.CONCAT(TRIM($A267),".",TRIM($B267),".",TRIM($D267)),'DataLink Info'!$A$1:$T$9999,COLUMN('DataLink Info'!$K$1)-COLUMN('DataLink Info'!$A$1)+1,FALSE))</f>
        <v>DATE</v>
      </c>
      <c r="K267" s="1">
        <f>IFERROR(VLOOKUP(TRIM($D267),'Master Field Index'!$A$1:$D$9929,COLUMN('Master Field Index'!$C$1)-COLUMN('Master Field Index'!$A$1)+1,FALSE),VLOOKUP(_xlfn.CONCAT(TRIM($A267),".",TRIM($B267),".",TRIM($D267)),'DataLink Info'!$A$1:$T$9999,COLUMN('DataLink Info'!$N$1)-COLUMN('DataLink Info'!$A$1)+1,FALSE))</f>
        <v>4</v>
      </c>
      <c r="L267" s="1">
        <f>IFERROR(VLOOKUP(TRIM($D267),'Master Field Index'!$A$1:$D$9929,COLUMN('Master Field Index'!$D$1)-COLUMN('Master Field Index'!$A$1)+1,FALSE),VLOOKUP(_xlfn.CONCAT(TRIM($A267),".",TRIM($B267),".",TRIM($D267)),'DataLink Info'!$A$1:$T$9999,COLUMN('DataLink Info'!$Q$1)-COLUMN('DataLink Info'!$A$1)+1,FALSE))</f>
        <v>0</v>
      </c>
      <c r="M267" s="1" t="str">
        <f t="shared" si="18"/>
        <v xml:space="preserve">end_date                        </v>
      </c>
      <c r="N267" s="1" t="str">
        <f t="shared" si="20"/>
        <v xml:space="preserve">DATE                            </v>
      </c>
      <c r="O267" s="4" t="str">
        <f t="shared" si="19"/>
        <v xml:space="preserve">        end_date                        DATE                                NULL,</v>
      </c>
    </row>
    <row r="268" spans="1:15" hidden="1" x14ac:dyDescent="0.3">
      <c r="A268" s="76" t="s">
        <v>701</v>
      </c>
      <c r="B268" s="76" t="s">
        <v>808</v>
      </c>
      <c r="C268" s="14">
        <v>5</v>
      </c>
      <c r="D268" s="15" t="s">
        <v>683</v>
      </c>
      <c r="E268" s="15" t="s">
        <v>19</v>
      </c>
      <c r="F268" s="14">
        <v>0</v>
      </c>
      <c r="G268" s="95">
        <v>0</v>
      </c>
      <c r="H268" s="14">
        <v>0</v>
      </c>
      <c r="I268" s="73">
        <f t="shared" si="17"/>
        <v>5</v>
      </c>
      <c r="J268" s="1" t="str">
        <f>IFERROR(VLOOKUP(TRIM($D268),'Master Field Index'!$A$1:$D$9929,COLUMN('Master Field Index'!$B$1)-COLUMN('Master Field Index'!$A$1)+1,FALSE),VLOOKUP(_xlfn.CONCAT(TRIM($A268),".",TRIM($B268),".",TRIM($D268)),'DataLink Info'!$A$1:$T$9999,COLUMN('DataLink Info'!$K$1)-COLUMN('DataLink Info'!$A$1)+1,FALSE))</f>
        <v>DATE</v>
      </c>
      <c r="K268" s="1">
        <f>IFERROR(VLOOKUP(TRIM($D268),'Master Field Index'!$A$1:$D$9929,COLUMN('Master Field Index'!$C$1)-COLUMN('Master Field Index'!$A$1)+1,FALSE),VLOOKUP(_xlfn.CONCAT(TRIM($A268),".",TRIM($B268),".",TRIM($D268)),'DataLink Info'!$A$1:$T$9999,COLUMN('DataLink Info'!$N$1)-COLUMN('DataLink Info'!$A$1)+1,FALSE))</f>
        <v>4</v>
      </c>
      <c r="L268" s="1">
        <f>IFERROR(VLOOKUP(TRIM($D268),'Master Field Index'!$A$1:$D$9929,COLUMN('Master Field Index'!$D$1)-COLUMN('Master Field Index'!$A$1)+1,FALSE),VLOOKUP(_xlfn.CONCAT(TRIM($A268),".",TRIM($B268),".",TRIM($D268)),'DataLink Info'!$A$1:$T$9999,COLUMN('DataLink Info'!$Q$1)-COLUMN('DataLink Info'!$A$1)+1,FALSE))</f>
        <v>0</v>
      </c>
      <c r="M268" s="1" t="str">
        <f t="shared" si="18"/>
        <v xml:space="preserve">last_actvy_date                 </v>
      </c>
      <c r="N268" s="1" t="str">
        <f t="shared" si="20"/>
        <v xml:space="preserve">DATE                            </v>
      </c>
      <c r="O268" s="4" t="str">
        <f t="shared" si="19"/>
        <v xml:space="preserve">        last_actvy_date                 DATE                            NOT NULL,</v>
      </c>
    </row>
    <row r="269" spans="1:15" hidden="1" x14ac:dyDescent="0.3">
      <c r="A269" s="76" t="s">
        <v>701</v>
      </c>
      <c r="B269" s="76" t="s">
        <v>808</v>
      </c>
      <c r="C269" s="14">
        <v>6</v>
      </c>
      <c r="D269" s="15" t="s">
        <v>684</v>
      </c>
      <c r="E269" s="15" t="s">
        <v>19</v>
      </c>
      <c r="F269" s="95">
        <v>0</v>
      </c>
      <c r="G269" s="14">
        <v>0</v>
      </c>
      <c r="H269" s="14">
        <v>0</v>
      </c>
      <c r="I269" s="73">
        <f t="shared" si="17"/>
        <v>6</v>
      </c>
      <c r="J269" s="1" t="str">
        <f>IFERROR(VLOOKUP(TRIM($D269),'Master Field Index'!$A$1:$D$9929,COLUMN('Master Field Index'!$B$1)-COLUMN('Master Field Index'!$A$1)+1,FALSE),VLOOKUP(_xlfn.CONCAT(TRIM($A269),".",TRIM($B269),".",TRIM($D269)),'DataLink Info'!$A$1:$T$9999,COLUMN('DataLink Info'!$K$1)-COLUMN('DataLink Info'!$A$1)+1,FALSE))</f>
        <v>CHARACTER</v>
      </c>
      <c r="K269" s="1">
        <f>IFERROR(VLOOKUP(TRIM($D269),'Master Field Index'!$A$1:$D$9929,COLUMN('Master Field Index'!$C$1)-COLUMN('Master Field Index'!$A$1)+1,FALSE),VLOOKUP(_xlfn.CONCAT(TRIM($A269),".",TRIM($B269),".",TRIM($D269)),'DataLink Info'!$A$1:$T$9999,COLUMN('DataLink Info'!$N$1)-COLUMN('DataLink Info'!$A$1)+1,FALSE))</f>
        <v>1</v>
      </c>
      <c r="L269" s="1">
        <f>IFERROR(VLOOKUP(TRIM($D269),'Master Field Index'!$A$1:$D$9929,COLUMN('Master Field Index'!$D$1)-COLUMN('Master Field Index'!$A$1)+1,FALSE),VLOOKUP(_xlfn.CONCAT(TRIM($A269),".",TRIM($B269),".",TRIM($D269)),'DataLink Info'!$A$1:$T$9999,COLUMN('DataLink Info'!$Q$1)-COLUMN('DataLink Info'!$A$1)+1,FALSE))</f>
        <v>0</v>
      </c>
      <c r="M269" s="1" t="str">
        <f t="shared" si="18"/>
        <v xml:space="preserve">[status]                        </v>
      </c>
      <c r="N269" s="1" t="str">
        <f t="shared" si="20"/>
        <v xml:space="preserve">CHAR(1)                         </v>
      </c>
      <c r="O269" s="4" t="str">
        <f t="shared" si="19"/>
        <v xml:space="preserve">        [status]                        CHAR(1)                         NOT NULL,</v>
      </c>
    </row>
    <row r="270" spans="1:15" hidden="1" x14ac:dyDescent="0.3">
      <c r="A270" s="76" t="s">
        <v>701</v>
      </c>
      <c r="B270" s="76" t="s">
        <v>808</v>
      </c>
      <c r="C270" s="14">
        <v>7</v>
      </c>
      <c r="D270" s="15" t="s">
        <v>685</v>
      </c>
      <c r="E270" s="15" t="s">
        <v>19</v>
      </c>
      <c r="F270" s="14">
        <v>0</v>
      </c>
      <c r="G270" s="14">
        <v>0</v>
      </c>
      <c r="H270" s="14">
        <v>0</v>
      </c>
      <c r="I270" s="73">
        <f t="shared" si="17"/>
        <v>7</v>
      </c>
      <c r="J270" s="1" t="str">
        <f>IFERROR(VLOOKUP(TRIM($D270),'Master Field Index'!$A$1:$D$9929,COLUMN('Master Field Index'!$B$1)-COLUMN('Master Field Index'!$A$1)+1,FALSE),VLOOKUP(_xlfn.CONCAT(TRIM($A270),".",TRIM($B270),".",TRIM($D270)),'DataLink Info'!$A$1:$T$9999,COLUMN('DataLink Info'!$K$1)-COLUMN('DataLink Info'!$A$1)+1,FALSE))</f>
        <v>VARCHAR</v>
      </c>
      <c r="K270" s="1">
        <f>IFERROR(VLOOKUP(TRIM($D270),'Master Field Index'!$A$1:$D$9929,COLUMN('Master Field Index'!$C$1)-COLUMN('Master Field Index'!$A$1)+1,FALSE),VLOOKUP(_xlfn.CONCAT(TRIM($A270),".",TRIM($B270),".",TRIM($D270)),'DataLink Info'!$A$1:$T$9999,COLUMN('DataLink Info'!$N$1)-COLUMN('DataLink Info'!$A$1)+1,FALSE))</f>
        <v>8</v>
      </c>
      <c r="L270" s="1">
        <f>IFERROR(VLOOKUP(TRIM($D270),'Master Field Index'!$A$1:$D$9929,COLUMN('Master Field Index'!$D$1)-COLUMN('Master Field Index'!$A$1)+1,FALSE),VLOOKUP(_xlfn.CONCAT(TRIM($A270),".",TRIM($B270),".",TRIM($D270)),'DataLink Info'!$A$1:$T$9999,COLUMN('DataLink Info'!$Q$1)-COLUMN('DataLink Info'!$A$1)+1,FALSE))</f>
        <v>0</v>
      </c>
      <c r="M270" s="1" t="str">
        <f t="shared" si="18"/>
        <v xml:space="preserve">user_code                       </v>
      </c>
      <c r="N270" s="1" t="str">
        <f t="shared" si="20"/>
        <v xml:space="preserve">VARCHAR(8)                      </v>
      </c>
      <c r="O270" s="4" t="str">
        <f t="shared" si="19"/>
        <v xml:space="preserve">        user_code                       VARCHAR(8)                      NOT NULL,</v>
      </c>
    </row>
    <row r="271" spans="1:15" hidden="1" x14ac:dyDescent="0.3">
      <c r="A271" s="76" t="s">
        <v>701</v>
      </c>
      <c r="B271" s="76" t="s">
        <v>808</v>
      </c>
      <c r="C271" s="14">
        <v>8</v>
      </c>
      <c r="D271" s="15" t="s">
        <v>742</v>
      </c>
      <c r="E271" s="15" t="s">
        <v>20</v>
      </c>
      <c r="F271" s="14">
        <v>35</v>
      </c>
      <c r="G271" s="102"/>
      <c r="H271" s="14">
        <v>0</v>
      </c>
      <c r="I271" s="73">
        <f t="shared" si="17"/>
        <v>8</v>
      </c>
      <c r="J271" s="1" t="str">
        <f>IFERROR(VLOOKUP(TRIM($D271),'Master Field Index'!$A$1:$D$9929,COLUMN('Master Field Index'!$B$1)-COLUMN('Master Field Index'!$A$1)+1,FALSE),VLOOKUP(_xlfn.CONCAT(TRIM($A271),".",TRIM($B271),".",TRIM($D271)),'DataLink Info'!$A$1:$T$9999,COLUMN('DataLink Info'!$K$1)-COLUMN('DataLink Info'!$A$1)+1,FALSE))</f>
        <v>VARCHAR</v>
      </c>
      <c r="K271" s="1">
        <f>IFERROR(VLOOKUP(TRIM($D271),'Master Field Index'!$A$1:$D$9929,COLUMN('Master Field Index'!$C$1)-COLUMN('Master Field Index'!$A$1)+1,FALSE),VLOOKUP(_xlfn.CONCAT(TRIM($A271),".",TRIM($B271),".",TRIM($D271)),'DataLink Info'!$A$1:$T$9999,COLUMN('DataLink Info'!$N$1)-COLUMN('DataLink Info'!$A$1)+1,FALSE))</f>
        <v>35</v>
      </c>
      <c r="L271" s="1">
        <f>IFERROR(VLOOKUP(TRIM($D271),'Master Field Index'!$A$1:$D$9929,COLUMN('Master Field Index'!$D$1)-COLUMN('Master Field Index'!$A$1)+1,FALSE),VLOOKUP(_xlfn.CONCAT(TRIM($A271),".",TRIM($B271),".",TRIM($D271)),'DataLink Info'!$A$1:$T$9999,COLUMN('DataLink Info'!$Q$1)-COLUMN('DataLink Info'!$A$1)+1,FALSE))</f>
        <v>0</v>
      </c>
      <c r="M271" s="1" t="str">
        <f t="shared" si="18"/>
        <v xml:space="preserve">fund_title                      </v>
      </c>
      <c r="N271" s="1" t="str">
        <f t="shared" si="20"/>
        <v xml:space="preserve">VARCHAR(35)                     </v>
      </c>
      <c r="O271" s="4" t="str">
        <f t="shared" si="19"/>
        <v xml:space="preserve">        fund_title                      VARCHAR(35)                     NOT NULL,</v>
      </c>
    </row>
    <row r="272" spans="1:15" hidden="1" x14ac:dyDescent="0.3">
      <c r="A272" s="76" t="s">
        <v>701</v>
      </c>
      <c r="B272" s="76" t="s">
        <v>808</v>
      </c>
      <c r="C272" s="14">
        <v>9</v>
      </c>
      <c r="D272" s="15" t="s">
        <v>743</v>
      </c>
      <c r="E272" s="15" t="s">
        <v>20</v>
      </c>
      <c r="F272" s="14">
        <v>6</v>
      </c>
      <c r="G272" s="16"/>
      <c r="H272" s="14">
        <v>0</v>
      </c>
      <c r="I272" s="73">
        <f t="shared" si="17"/>
        <v>9</v>
      </c>
      <c r="J272" s="1" t="str">
        <f>IFERROR(VLOOKUP(TRIM($D272),'Master Field Index'!$A$1:$D$9929,COLUMN('Master Field Index'!$B$1)-COLUMN('Master Field Index'!$A$1)+1,FALSE),VLOOKUP(_xlfn.CONCAT(TRIM($A272),".",TRIM($B272),".",TRIM($D272)),'DataLink Info'!$A$1:$T$9999,COLUMN('DataLink Info'!$K$1)-COLUMN('DataLink Info'!$A$1)+1,FALSE))</f>
        <v>CHARACTER</v>
      </c>
      <c r="K272" s="1">
        <f>IFERROR(VLOOKUP(TRIM($D272),'Master Field Index'!$A$1:$D$9929,COLUMN('Master Field Index'!$C$1)-COLUMN('Master Field Index'!$A$1)+1,FALSE),VLOOKUP(_xlfn.CONCAT(TRIM($A272),".",TRIM($B272),".",TRIM($D272)),'DataLink Info'!$A$1:$T$9999,COLUMN('DataLink Info'!$N$1)-COLUMN('DataLink Info'!$A$1)+1,FALSE))</f>
        <v>6</v>
      </c>
      <c r="L272" s="1">
        <f>IFERROR(VLOOKUP(TRIM($D272),'Master Field Index'!$A$1:$D$9929,COLUMN('Master Field Index'!$D$1)-COLUMN('Master Field Index'!$A$1)+1,FALSE),VLOOKUP(_xlfn.CONCAT(TRIM($A272),".",TRIM($B272),".",TRIM($D272)),'DataLink Info'!$A$1:$T$9999,COLUMN('DataLink Info'!$Q$1)-COLUMN('DataLink Info'!$A$1)+1,FALSE))</f>
        <v>0</v>
      </c>
      <c r="M272" s="1" t="str">
        <f t="shared" si="18"/>
        <v xml:space="preserve">pred_fund_code                  </v>
      </c>
      <c r="N272" s="1" t="str">
        <f t="shared" si="20"/>
        <v xml:space="preserve">CHAR(6)                         </v>
      </c>
      <c r="O272" s="4" t="str">
        <f t="shared" si="19"/>
        <v xml:space="preserve">        pred_fund_code                  CHAR(6)                         NOT NULL,</v>
      </c>
    </row>
    <row r="273" spans="1:15" hidden="1" x14ac:dyDescent="0.3">
      <c r="A273" s="76" t="s">
        <v>701</v>
      </c>
      <c r="B273" s="76" t="s">
        <v>808</v>
      </c>
      <c r="C273" s="14">
        <v>10</v>
      </c>
      <c r="D273" s="15" t="s">
        <v>744</v>
      </c>
      <c r="E273" s="15" t="s">
        <v>19</v>
      </c>
      <c r="F273" s="14">
        <v>0</v>
      </c>
      <c r="G273" s="95">
        <v>0</v>
      </c>
      <c r="H273" s="14">
        <v>0</v>
      </c>
      <c r="I273" s="73">
        <f t="shared" si="17"/>
        <v>10</v>
      </c>
      <c r="J273" s="1" t="str">
        <f>IFERROR(VLOOKUP(TRIM($D273),'Master Field Index'!$A$1:$D$9929,COLUMN('Master Field Index'!$B$1)-COLUMN('Master Field Index'!$A$1)+1,FALSE),VLOOKUP(_xlfn.CONCAT(TRIM($A273),".",TRIM($B273),".",TRIM($D273)),'DataLink Info'!$A$1:$T$9999,COLUMN('DataLink Info'!$K$1)-COLUMN('DataLink Info'!$A$1)+1,FALSE))</f>
        <v>CHARACTER</v>
      </c>
      <c r="K273" s="1">
        <f>IFERROR(VLOOKUP(TRIM($D273),'Master Field Index'!$A$1:$D$9929,COLUMN('Master Field Index'!$C$1)-COLUMN('Master Field Index'!$A$1)+1,FALSE),VLOOKUP(_xlfn.CONCAT(TRIM($A273),".",TRIM($B273),".",TRIM($D273)),'DataLink Info'!$A$1:$T$9999,COLUMN('DataLink Info'!$N$1)-COLUMN('DataLink Info'!$A$1)+1,FALSE))</f>
        <v>1</v>
      </c>
      <c r="L273" s="1">
        <f>IFERROR(VLOOKUP(TRIM($D273),'Master Field Index'!$A$1:$D$9929,COLUMN('Master Field Index'!$D$1)-COLUMN('Master Field Index'!$A$1)+1,FALSE),VLOOKUP(_xlfn.CONCAT(TRIM($A273),".",TRIM($B273),".",TRIM($D273)),'DataLink Info'!$A$1:$T$9999,COLUMN('DataLink Info'!$Q$1)-COLUMN('DataLink Info'!$A$1)+1,FALSE))</f>
        <v>0</v>
      </c>
      <c r="M273" s="1" t="str">
        <f t="shared" si="18"/>
        <v xml:space="preserve">data_entry_ind                  </v>
      </c>
      <c r="N273" s="1" t="str">
        <f t="shared" si="20"/>
        <v xml:space="preserve">CHAR(1)                         </v>
      </c>
      <c r="O273" s="4" t="str">
        <f t="shared" si="19"/>
        <v xml:space="preserve">        data_entry_ind                  CHAR(1)                         NOT NULL,</v>
      </c>
    </row>
    <row r="274" spans="1:15" hidden="1" x14ac:dyDescent="0.3">
      <c r="A274" s="76" t="s">
        <v>701</v>
      </c>
      <c r="B274" s="76" t="s">
        <v>808</v>
      </c>
      <c r="C274" s="14">
        <v>11</v>
      </c>
      <c r="D274" s="15" t="s">
        <v>745</v>
      </c>
      <c r="E274" s="15" t="s">
        <v>19</v>
      </c>
      <c r="F274" s="14">
        <v>0</v>
      </c>
      <c r="G274" s="95">
        <v>0</v>
      </c>
      <c r="H274" s="14">
        <v>0</v>
      </c>
      <c r="I274" s="73">
        <f t="shared" si="17"/>
        <v>11</v>
      </c>
      <c r="J274" s="1" t="str">
        <f>IFERROR(VLOOKUP(TRIM($D274),'Master Field Index'!$A$1:$D$9929,COLUMN('Master Field Index'!$B$1)-COLUMN('Master Field Index'!$A$1)+1,FALSE),VLOOKUP(_xlfn.CONCAT(TRIM($A274),".",TRIM($B274),".",TRIM($D274)),'DataLink Info'!$A$1:$T$9999,COLUMN('DataLink Info'!$K$1)-COLUMN('DataLink Info'!$A$1)+1,FALSE))</f>
        <v>CHARACTER</v>
      </c>
      <c r="K274" s="1">
        <f>IFERROR(VLOOKUP(TRIM($D274),'Master Field Index'!$A$1:$D$9929,COLUMN('Master Field Index'!$C$1)-COLUMN('Master Field Index'!$A$1)+1,FALSE),VLOOKUP(_xlfn.CONCAT(TRIM($A274),".",TRIM($B274),".",TRIM($D274)),'DataLink Info'!$A$1:$T$9999,COLUMN('DataLink Info'!$N$1)-COLUMN('DataLink Info'!$A$1)+1,FALSE))</f>
        <v>1</v>
      </c>
      <c r="L274" s="1">
        <f>IFERROR(VLOOKUP(TRIM($D274),'Master Field Index'!$A$1:$D$9929,COLUMN('Master Field Index'!$D$1)-COLUMN('Master Field Index'!$A$1)+1,FALSE),VLOOKUP(_xlfn.CONCAT(TRIM($A274),".",TRIM($B274),".",TRIM($D274)),'DataLink Info'!$A$1:$T$9999,COLUMN('DataLink Info'!$Q$1)-COLUMN('DataLink Info'!$A$1)+1,FALSE))</f>
        <v>0</v>
      </c>
      <c r="M274" s="1" t="str">
        <f t="shared" si="18"/>
        <v xml:space="preserve">fdrl_flow_thru_ind              </v>
      </c>
      <c r="N274" s="1" t="str">
        <f t="shared" si="20"/>
        <v xml:space="preserve">CHAR(1)                         </v>
      </c>
      <c r="O274" s="4" t="str">
        <f t="shared" si="19"/>
        <v xml:space="preserve">        fdrl_flow_thru_ind              CHAR(1)                         NOT NULL,</v>
      </c>
    </row>
    <row r="275" spans="1:15" hidden="1" x14ac:dyDescent="0.3">
      <c r="A275" s="76" t="s">
        <v>701</v>
      </c>
      <c r="B275" s="76" t="s">
        <v>808</v>
      </c>
      <c r="C275" s="14">
        <v>12</v>
      </c>
      <c r="D275" s="15" t="s">
        <v>746</v>
      </c>
      <c r="E275" s="15" t="s">
        <v>19</v>
      </c>
      <c r="F275" s="14">
        <v>0</v>
      </c>
      <c r="G275" s="95">
        <v>0</v>
      </c>
      <c r="H275" s="14">
        <v>0</v>
      </c>
      <c r="I275" s="73">
        <f t="shared" si="17"/>
        <v>12</v>
      </c>
      <c r="J275" s="1" t="str">
        <f>IFERROR(VLOOKUP(TRIM($D275),'Master Field Index'!$A$1:$D$9929,COLUMN('Master Field Index'!$B$1)-COLUMN('Master Field Index'!$A$1)+1,FALSE),VLOOKUP(_xlfn.CONCAT(TRIM($A275),".",TRIM($B275),".",TRIM($D275)),'DataLink Info'!$A$1:$T$9999,COLUMN('DataLink Info'!$K$1)-COLUMN('DataLink Info'!$A$1)+1,FALSE))</f>
        <v>CHARACTER</v>
      </c>
      <c r="K275" s="1">
        <f>IFERROR(VLOOKUP(TRIM($D275),'Master Field Index'!$A$1:$D$9929,COLUMN('Master Field Index'!$C$1)-COLUMN('Master Field Index'!$A$1)+1,FALSE),VLOOKUP(_xlfn.CONCAT(TRIM($A275),".",TRIM($B275),".",TRIM($D275)),'DataLink Info'!$A$1:$T$9999,COLUMN('DataLink Info'!$N$1)-COLUMN('DataLink Info'!$A$1)+1,FALSE))</f>
        <v>6</v>
      </c>
      <c r="L275" s="1">
        <f>IFERROR(VLOOKUP(TRIM($D275),'Master Field Index'!$A$1:$D$9929,COLUMN('Master Field Index'!$D$1)-COLUMN('Master Field Index'!$A$1)+1,FALSE),VLOOKUP(_xlfn.CONCAT(TRIM($A275),".",TRIM($B275),".",TRIM($D275)),'DataLink Info'!$A$1:$T$9999,COLUMN('DataLink Info'!$Q$1)-COLUMN('DataLink Info'!$A$1)+1,FALSE))</f>
        <v>0</v>
      </c>
      <c r="M275" s="1" t="str">
        <f t="shared" si="18"/>
        <v xml:space="preserve">rvnu_acct                       </v>
      </c>
      <c r="N275" s="1" t="str">
        <f t="shared" si="20"/>
        <v xml:space="preserve">CHAR(6)                         </v>
      </c>
      <c r="O275" s="4" t="str">
        <f t="shared" si="19"/>
        <v xml:space="preserve">        rvnu_acct                       CHAR(6)                         NOT NULL,</v>
      </c>
    </row>
    <row r="276" spans="1:15" hidden="1" x14ac:dyDescent="0.3">
      <c r="A276" s="76" t="s">
        <v>701</v>
      </c>
      <c r="B276" s="76" t="s">
        <v>808</v>
      </c>
      <c r="C276" s="14">
        <v>13</v>
      </c>
      <c r="D276" s="15" t="s">
        <v>747</v>
      </c>
      <c r="E276" s="15" t="s">
        <v>19</v>
      </c>
      <c r="F276" s="14">
        <v>0</v>
      </c>
      <c r="G276" s="95">
        <v>0</v>
      </c>
      <c r="H276" s="14">
        <v>0</v>
      </c>
      <c r="I276" s="73">
        <f t="shared" si="17"/>
        <v>13</v>
      </c>
      <c r="J276" s="1" t="str">
        <f>IFERROR(VLOOKUP(TRIM($D276),'Master Field Index'!$A$1:$D$9929,COLUMN('Master Field Index'!$B$1)-COLUMN('Master Field Index'!$A$1)+1,FALSE),VLOOKUP(_xlfn.CONCAT(TRIM($A276),".",TRIM($B276),".",TRIM($D276)),'DataLink Info'!$A$1:$T$9999,COLUMN('DataLink Info'!$K$1)-COLUMN('DataLink Info'!$A$1)+1,FALSE))</f>
        <v>CHARACTER</v>
      </c>
      <c r="K276" s="1">
        <f>IFERROR(VLOOKUP(TRIM($D276),'Master Field Index'!$A$1:$D$9929,COLUMN('Master Field Index'!$C$1)-COLUMN('Master Field Index'!$A$1)+1,FALSE),VLOOKUP(_xlfn.CONCAT(TRIM($A276),".",TRIM($B276),".",TRIM($D276)),'DataLink Info'!$A$1:$T$9999,COLUMN('DataLink Info'!$N$1)-COLUMN('DataLink Info'!$A$1)+1,FALSE))</f>
        <v>6</v>
      </c>
      <c r="L276" s="1">
        <f>IFERROR(VLOOKUP(TRIM($D276),'Master Field Index'!$A$1:$D$9929,COLUMN('Master Field Index'!$D$1)-COLUMN('Master Field Index'!$A$1)+1,FALSE),VLOOKUP(_xlfn.CONCAT(TRIM($A276),".",TRIM($B276),".",TRIM($D276)),'DataLink Info'!$A$1:$T$9999,COLUMN('DataLink Info'!$Q$1)-COLUMN('DataLink Info'!$A$1)+1,FALSE))</f>
        <v>0</v>
      </c>
      <c r="M276" s="1" t="str">
        <f t="shared" si="18"/>
        <v xml:space="preserve">acrl_acct                       </v>
      </c>
      <c r="N276" s="1" t="str">
        <f t="shared" si="20"/>
        <v xml:space="preserve">CHAR(6)                         </v>
      </c>
      <c r="O276" s="4" t="str">
        <f t="shared" si="19"/>
        <v xml:space="preserve">        acrl_acct                       CHAR(6)                         NOT NULL,</v>
      </c>
    </row>
    <row r="277" spans="1:15" hidden="1" x14ac:dyDescent="0.3">
      <c r="A277" s="76" t="s">
        <v>701</v>
      </c>
      <c r="B277" s="76" t="s">
        <v>808</v>
      </c>
      <c r="C277" s="14">
        <v>14</v>
      </c>
      <c r="D277" s="15" t="s">
        <v>748</v>
      </c>
      <c r="E277" s="15" t="s">
        <v>19</v>
      </c>
      <c r="F277" s="14">
        <v>0</v>
      </c>
      <c r="G277" s="95">
        <v>0</v>
      </c>
      <c r="H277" s="14">
        <v>0</v>
      </c>
      <c r="I277" s="73">
        <f t="shared" si="17"/>
        <v>14</v>
      </c>
      <c r="J277" s="1" t="str">
        <f>IFERROR(VLOOKUP(TRIM($D277),'Master Field Index'!$A$1:$D$9929,COLUMN('Master Field Index'!$B$1)-COLUMN('Master Field Index'!$A$1)+1,FALSE),VLOOKUP(_xlfn.CONCAT(TRIM($A277),".",TRIM($B277),".",TRIM($D277)),'DataLink Info'!$A$1:$T$9999,COLUMN('DataLink Info'!$K$1)-COLUMN('DataLink Info'!$A$1)+1,FALSE))</f>
        <v>CHARACTER</v>
      </c>
      <c r="K277" s="1">
        <f>IFERROR(VLOOKUP(TRIM($D277),'Master Field Index'!$A$1:$D$9929,COLUMN('Master Field Index'!$C$1)-COLUMN('Master Field Index'!$A$1)+1,FALSE),VLOOKUP(_xlfn.CONCAT(TRIM($A277),".",TRIM($B277),".",TRIM($D277)),'DataLink Info'!$A$1:$T$9999,COLUMN('DataLink Info'!$N$1)-COLUMN('DataLink Info'!$A$1)+1,FALSE))</f>
        <v>6</v>
      </c>
      <c r="L277" s="1">
        <f>IFERROR(VLOOKUP(TRIM($D277),'Master Field Index'!$A$1:$D$9929,COLUMN('Master Field Index'!$D$1)-COLUMN('Master Field Index'!$A$1)+1,FALSE),VLOOKUP(_xlfn.CONCAT(TRIM($A277),".",TRIM($B277),".",TRIM($D277)),'DataLink Info'!$A$1:$T$9999,COLUMN('DataLink Info'!$Q$1)-COLUMN('DataLink Info'!$A$1)+1,FALSE))</f>
        <v>0</v>
      </c>
      <c r="M277" s="1" t="str">
        <f t="shared" si="18"/>
        <v xml:space="preserve">cptlzn_acct_code                </v>
      </c>
      <c r="N277" s="1" t="str">
        <f t="shared" si="20"/>
        <v xml:space="preserve">CHAR(6)                         </v>
      </c>
      <c r="O277" s="4" t="str">
        <f t="shared" si="19"/>
        <v xml:space="preserve">        cptlzn_acct_code                CHAR(6)                         NOT NULL,</v>
      </c>
    </row>
    <row r="278" spans="1:15" hidden="1" x14ac:dyDescent="0.3">
      <c r="A278" s="76" t="s">
        <v>701</v>
      </c>
      <c r="B278" s="76" t="s">
        <v>808</v>
      </c>
      <c r="C278" s="14">
        <v>15</v>
      </c>
      <c r="D278" s="15" t="s">
        <v>749</v>
      </c>
      <c r="E278" s="15" t="s">
        <v>19</v>
      </c>
      <c r="F278" s="14">
        <v>0</v>
      </c>
      <c r="G278" s="95">
        <v>0</v>
      </c>
      <c r="H278" s="14">
        <v>0</v>
      </c>
      <c r="I278" s="73">
        <f t="shared" si="17"/>
        <v>15</v>
      </c>
      <c r="J278" s="1" t="str">
        <f>IFERROR(VLOOKUP(TRIM($D278),'Master Field Index'!$A$1:$D$9929,COLUMN('Master Field Index'!$B$1)-COLUMN('Master Field Index'!$A$1)+1,FALSE),VLOOKUP(_xlfn.CONCAT(TRIM($A278),".",TRIM($B278),".",TRIM($D278)),'DataLink Info'!$A$1:$T$9999,COLUMN('DataLink Info'!$K$1)-COLUMN('DataLink Info'!$A$1)+1,FALSE))</f>
        <v>CHARACTER</v>
      </c>
      <c r="K278" s="1">
        <f>IFERROR(VLOOKUP(TRIM($D278),'Master Field Index'!$A$1:$D$9929,COLUMN('Master Field Index'!$C$1)-COLUMN('Master Field Index'!$A$1)+1,FALSE),VLOOKUP(_xlfn.CONCAT(TRIM($A278),".",TRIM($B278),".",TRIM($D278)),'DataLink Info'!$A$1:$T$9999,COLUMN('DataLink Info'!$N$1)-COLUMN('DataLink Info'!$A$1)+1,FALSE))</f>
        <v>6</v>
      </c>
      <c r="L278" s="1">
        <f>IFERROR(VLOOKUP(TRIM($D278),'Master Field Index'!$A$1:$D$9929,COLUMN('Master Field Index'!$D$1)-COLUMN('Master Field Index'!$A$1)+1,FALSE),VLOOKUP(_xlfn.CONCAT(TRIM($A278),".",TRIM($B278),".",TRIM($D278)),'DataLink Info'!$A$1:$T$9999,COLUMN('DataLink Info'!$Q$1)-COLUMN('DataLink Info'!$A$1)+1,FALSE))</f>
        <v>0</v>
      </c>
      <c r="M278" s="1" t="str">
        <f t="shared" si="18"/>
        <v xml:space="preserve">cptlzn_fund_code                </v>
      </c>
      <c r="N278" s="1" t="str">
        <f t="shared" si="20"/>
        <v xml:space="preserve">CHAR(6)                         </v>
      </c>
      <c r="O278" s="4" t="str">
        <f t="shared" si="19"/>
        <v xml:space="preserve">        cptlzn_fund_code                CHAR(6)                         NOT NULL,</v>
      </c>
    </row>
    <row r="279" spans="1:15" hidden="1" x14ac:dyDescent="0.3">
      <c r="A279" s="76" t="s">
        <v>701</v>
      </c>
      <c r="B279" s="76" t="s">
        <v>808</v>
      </c>
      <c r="C279" s="14">
        <v>16</v>
      </c>
      <c r="D279" s="15" t="s">
        <v>750</v>
      </c>
      <c r="E279" s="15" t="s">
        <v>19</v>
      </c>
      <c r="F279" s="95">
        <v>0</v>
      </c>
      <c r="G279" s="95">
        <v>0</v>
      </c>
      <c r="H279" s="14">
        <v>0</v>
      </c>
      <c r="I279" s="73">
        <f t="shared" si="17"/>
        <v>16</v>
      </c>
      <c r="J279" s="1" t="str">
        <f>IFERROR(VLOOKUP(TRIM($D279),'Master Field Index'!$A$1:$D$9929,COLUMN('Master Field Index'!$B$1)-COLUMN('Master Field Index'!$A$1)+1,FALSE),VLOOKUP(_xlfn.CONCAT(TRIM($A279),".",TRIM($B279),".",TRIM($D279)),'DataLink Info'!$A$1:$T$9999,COLUMN('DataLink Info'!$K$1)-COLUMN('DataLink Info'!$A$1)+1,FALSE))</f>
        <v>CHARACTER</v>
      </c>
      <c r="K279" s="1">
        <f>IFERROR(VLOOKUP(TRIM($D279),'Master Field Index'!$A$1:$D$9929,COLUMN('Master Field Index'!$C$1)-COLUMN('Master Field Index'!$A$1)+1,FALSE),VLOOKUP(_xlfn.CONCAT(TRIM($A279),".",TRIM($B279),".",TRIM($D279)),'DataLink Info'!$A$1:$T$9999,COLUMN('DataLink Info'!$N$1)-COLUMN('DataLink Info'!$A$1)+1,FALSE))</f>
        <v>6</v>
      </c>
      <c r="L279" s="1">
        <f>IFERROR(VLOOKUP(TRIM($D279),'Master Field Index'!$A$1:$D$9929,COLUMN('Master Field Index'!$D$1)-COLUMN('Master Field Index'!$A$1)+1,FALSE),VLOOKUP(_xlfn.CONCAT(TRIM($A279),".",TRIM($B279),".",TRIM($D279)),'DataLink Info'!$A$1:$T$9999,COLUMN('DataLink Info'!$Q$1)-COLUMN('DataLink Info'!$A$1)+1,FALSE))</f>
        <v>0</v>
      </c>
      <c r="M279" s="1" t="str">
        <f t="shared" si="18"/>
        <v xml:space="preserve">dflt_orgn_code                  </v>
      </c>
      <c r="N279" s="1" t="str">
        <f t="shared" si="20"/>
        <v xml:space="preserve">CHAR(6)                         </v>
      </c>
      <c r="O279" s="4" t="str">
        <f t="shared" si="19"/>
        <v xml:space="preserve">        dflt_orgn_code                  CHAR(6)                         NOT NULL,</v>
      </c>
    </row>
    <row r="280" spans="1:15" hidden="1" x14ac:dyDescent="0.3">
      <c r="A280" s="76" t="s">
        <v>701</v>
      </c>
      <c r="B280" s="76" t="s">
        <v>808</v>
      </c>
      <c r="C280" s="14">
        <v>17</v>
      </c>
      <c r="D280" s="15" t="s">
        <v>751</v>
      </c>
      <c r="E280" s="15" t="s">
        <v>19</v>
      </c>
      <c r="F280" s="14">
        <v>0</v>
      </c>
      <c r="G280" s="95">
        <v>0</v>
      </c>
      <c r="H280" s="14">
        <v>0</v>
      </c>
      <c r="I280" s="73">
        <f t="shared" si="17"/>
        <v>17</v>
      </c>
      <c r="J280" s="1" t="str">
        <f>IFERROR(VLOOKUP(TRIM($D280),'Master Field Index'!$A$1:$D$9929,COLUMN('Master Field Index'!$B$1)-COLUMN('Master Field Index'!$A$1)+1,FALSE),VLOOKUP(_xlfn.CONCAT(TRIM($A280),".",TRIM($B280),".",TRIM($D280)),'DataLink Info'!$A$1:$T$9999,COLUMN('DataLink Info'!$K$1)-COLUMN('DataLink Info'!$A$1)+1,FALSE))</f>
        <v>CHARACTER</v>
      </c>
      <c r="K280" s="1">
        <f>IFERROR(VLOOKUP(TRIM($D280),'Master Field Index'!$A$1:$D$9929,COLUMN('Master Field Index'!$C$1)-COLUMN('Master Field Index'!$A$1)+1,FALSE),VLOOKUP(_xlfn.CONCAT(TRIM($A280),".",TRIM($B280),".",TRIM($D280)),'DataLink Info'!$A$1:$T$9999,COLUMN('DataLink Info'!$N$1)-COLUMN('DataLink Info'!$A$1)+1,FALSE))</f>
        <v>6</v>
      </c>
      <c r="L280" s="1">
        <f>IFERROR(VLOOKUP(TRIM($D280),'Master Field Index'!$A$1:$D$9929,COLUMN('Master Field Index'!$D$1)-COLUMN('Master Field Index'!$A$1)+1,FALSE),VLOOKUP(_xlfn.CONCAT(TRIM($A280),".",TRIM($B280),".",TRIM($D280)),'DataLink Info'!$A$1:$T$9999,COLUMN('DataLink Info'!$Q$1)-COLUMN('DataLink Info'!$A$1)+1,FALSE))</f>
        <v>0</v>
      </c>
      <c r="M280" s="1" t="str">
        <f t="shared" si="18"/>
        <v xml:space="preserve">dflt_prog_code                  </v>
      </c>
      <c r="N280" s="1" t="str">
        <f t="shared" si="20"/>
        <v xml:space="preserve">CHAR(6)                         </v>
      </c>
      <c r="O280" s="4" t="str">
        <f t="shared" si="19"/>
        <v xml:space="preserve">        dflt_prog_code                  CHAR(6)                         NOT NULL,</v>
      </c>
    </row>
    <row r="281" spans="1:15" hidden="1" x14ac:dyDescent="0.3">
      <c r="A281" s="76" t="s">
        <v>701</v>
      </c>
      <c r="B281" s="76" t="s">
        <v>808</v>
      </c>
      <c r="C281" s="14">
        <v>18</v>
      </c>
      <c r="D281" s="15" t="s">
        <v>752</v>
      </c>
      <c r="E281" s="15" t="s">
        <v>19</v>
      </c>
      <c r="F281" s="14">
        <v>0</v>
      </c>
      <c r="G281" s="95">
        <v>0</v>
      </c>
      <c r="H281" s="14">
        <v>0</v>
      </c>
      <c r="I281" s="73">
        <f t="shared" si="17"/>
        <v>18</v>
      </c>
      <c r="J281" s="1" t="str">
        <f>IFERROR(VLOOKUP(TRIM($D281),'Master Field Index'!$A$1:$D$9929,COLUMN('Master Field Index'!$B$1)-COLUMN('Master Field Index'!$A$1)+1,FALSE),VLOOKUP(_xlfn.CONCAT(TRIM($A281),".",TRIM($B281),".",TRIM($D281)),'DataLink Info'!$A$1:$T$9999,COLUMN('DataLink Info'!$K$1)-COLUMN('DataLink Info'!$A$1)+1,FALSE))</f>
        <v>CHARACTER</v>
      </c>
      <c r="K281" s="1">
        <f>IFERROR(VLOOKUP(TRIM($D281),'Master Field Index'!$A$1:$D$9929,COLUMN('Master Field Index'!$C$1)-COLUMN('Master Field Index'!$A$1)+1,FALSE),VLOOKUP(_xlfn.CONCAT(TRIM($A281),".",TRIM($B281),".",TRIM($D281)),'DataLink Info'!$A$1:$T$9999,COLUMN('DataLink Info'!$N$1)-COLUMN('DataLink Info'!$A$1)+1,FALSE))</f>
        <v>6</v>
      </c>
      <c r="L281" s="1">
        <f>IFERROR(VLOOKUP(TRIM($D281),'Master Field Index'!$A$1:$D$9929,COLUMN('Master Field Index'!$D$1)-COLUMN('Master Field Index'!$A$1)+1,FALSE),VLOOKUP(_xlfn.CONCAT(TRIM($A281),".",TRIM($B281),".",TRIM($D281)),'DataLink Info'!$A$1:$T$9999,COLUMN('DataLink Info'!$Q$1)-COLUMN('DataLink Info'!$A$1)+1,FALSE))</f>
        <v>0</v>
      </c>
      <c r="M281" s="1" t="str">
        <f t="shared" si="18"/>
        <v xml:space="preserve">dftl_actv_code                  </v>
      </c>
      <c r="N281" s="1" t="str">
        <f t="shared" si="20"/>
        <v xml:space="preserve">CHAR(6)                         </v>
      </c>
      <c r="O281" s="4" t="str">
        <f t="shared" si="19"/>
        <v xml:space="preserve">        dftl_actv_code                  CHAR(6)                         NOT NULL,</v>
      </c>
    </row>
    <row r="282" spans="1:15" hidden="1" x14ac:dyDescent="0.3">
      <c r="A282" s="76" t="s">
        <v>701</v>
      </c>
      <c r="B282" s="76" t="s">
        <v>808</v>
      </c>
      <c r="C282" s="14">
        <v>19</v>
      </c>
      <c r="D282" s="15" t="s">
        <v>753</v>
      </c>
      <c r="E282" s="15" t="s">
        <v>19</v>
      </c>
      <c r="F282" s="95">
        <v>0</v>
      </c>
      <c r="G282" s="95">
        <v>0</v>
      </c>
      <c r="H282" s="14">
        <v>0</v>
      </c>
      <c r="I282" s="73">
        <f t="shared" si="17"/>
        <v>19</v>
      </c>
      <c r="J282" s="1" t="str">
        <f>IFERROR(VLOOKUP(TRIM($D282),'Master Field Index'!$A$1:$D$9929,COLUMN('Master Field Index'!$B$1)-COLUMN('Master Field Index'!$A$1)+1,FALSE),VLOOKUP(_xlfn.CONCAT(TRIM($A282),".",TRIM($B282),".",TRIM($D282)),'DataLink Info'!$A$1:$T$9999,COLUMN('DataLink Info'!$K$1)-COLUMN('DataLink Info'!$A$1)+1,FALSE))</f>
        <v>CHARACTER</v>
      </c>
      <c r="K282" s="1">
        <f>IFERROR(VLOOKUP(TRIM($D282),'Master Field Index'!$A$1:$D$9929,COLUMN('Master Field Index'!$C$1)-COLUMN('Master Field Index'!$A$1)+1,FALSE),VLOOKUP(_xlfn.CONCAT(TRIM($A282),".",TRIM($B282),".",TRIM($D282)),'DataLink Info'!$A$1:$T$9999,COLUMN('DataLink Info'!$N$1)-COLUMN('DataLink Info'!$A$1)+1,FALSE))</f>
        <v>6</v>
      </c>
      <c r="L282" s="1">
        <f>IFERROR(VLOOKUP(TRIM($D282),'Master Field Index'!$A$1:$D$9929,COLUMN('Master Field Index'!$D$1)-COLUMN('Master Field Index'!$A$1)+1,FALSE),VLOOKUP(_xlfn.CONCAT(TRIM($A282),".",TRIM($B282),".",TRIM($D282)),'DataLink Info'!$A$1:$T$9999,COLUMN('DataLink Info'!$Q$1)-COLUMN('DataLink Info'!$A$1)+1,FALSE))</f>
        <v>0</v>
      </c>
      <c r="M282" s="1" t="str">
        <f t="shared" si="18"/>
        <v xml:space="preserve">dflt_lctn_code                  </v>
      </c>
      <c r="N282" s="1" t="str">
        <f t="shared" si="20"/>
        <v xml:space="preserve">CHAR(6)                         </v>
      </c>
      <c r="O282" s="4" t="str">
        <f t="shared" si="19"/>
        <v xml:space="preserve">        dflt_lctn_code                  CHAR(6)                         NOT NULL,</v>
      </c>
    </row>
    <row r="283" spans="1:15" hidden="1" x14ac:dyDescent="0.3">
      <c r="A283" s="76" t="s">
        <v>701</v>
      </c>
      <c r="B283" s="76" t="s">
        <v>808</v>
      </c>
      <c r="C283" s="14">
        <v>20</v>
      </c>
      <c r="D283" s="15" t="s">
        <v>754</v>
      </c>
      <c r="E283" s="15" t="s">
        <v>20</v>
      </c>
      <c r="F283" s="14">
        <v>8</v>
      </c>
      <c r="G283" s="95">
        <v>0</v>
      </c>
      <c r="H283" s="14">
        <v>0</v>
      </c>
      <c r="I283" s="73">
        <f t="shared" si="17"/>
        <v>20</v>
      </c>
      <c r="J283" s="1" t="str">
        <f>IFERROR(VLOOKUP(TRIM($D283),'Master Field Index'!$A$1:$D$9929,COLUMN('Master Field Index'!$B$1)-COLUMN('Master Field Index'!$A$1)+1,FALSE),VLOOKUP(_xlfn.CONCAT(TRIM($A283),".",TRIM($B283),".",TRIM($D283)),'DataLink Info'!$A$1:$T$9999,COLUMN('DataLink Info'!$K$1)-COLUMN('DataLink Info'!$A$1)+1,FALSE))</f>
        <v>CHARACTER</v>
      </c>
      <c r="K283" s="1">
        <f>IFERROR(VLOOKUP(TRIM($D283),'Master Field Index'!$A$1:$D$9929,COLUMN('Master Field Index'!$C$1)-COLUMN('Master Field Index'!$A$1)+1,FALSE),VLOOKUP(_xlfn.CONCAT(TRIM($A283),".",TRIM($B283),".",TRIM($D283)),'DataLink Info'!$A$1:$T$9999,COLUMN('DataLink Info'!$N$1)-COLUMN('DataLink Info'!$A$1)+1,FALSE))</f>
        <v>2</v>
      </c>
      <c r="L283" s="1">
        <f>IFERROR(VLOOKUP(TRIM($D283),'Master Field Index'!$A$1:$D$9929,COLUMN('Master Field Index'!$D$1)-COLUMN('Master Field Index'!$A$1)+1,FALSE),VLOOKUP(_xlfn.CONCAT(TRIM($A283),".",TRIM($B283),".",TRIM($D283)),'DataLink Info'!$A$1:$T$9999,COLUMN('DataLink Info'!$Q$1)-COLUMN('DataLink Info'!$A$1)+1,FALSE))</f>
        <v>0</v>
      </c>
      <c r="M283" s="1" t="str">
        <f t="shared" si="18"/>
        <v xml:space="preserve">bank_acct_code                  </v>
      </c>
      <c r="N283" s="1" t="str">
        <f t="shared" si="20"/>
        <v xml:space="preserve">CHAR(2)                         </v>
      </c>
      <c r="O283" s="4" t="str">
        <f t="shared" si="19"/>
        <v xml:space="preserve">        bank_acct_code                  CHAR(2)                         NOT NULL,</v>
      </c>
    </row>
    <row r="284" spans="1:15" hidden="1" x14ac:dyDescent="0.3">
      <c r="A284" s="76" t="s">
        <v>701</v>
      </c>
      <c r="B284" s="76" t="s">
        <v>808</v>
      </c>
      <c r="C284" s="14">
        <v>21</v>
      </c>
      <c r="D284" s="15" t="s">
        <v>755</v>
      </c>
      <c r="E284" s="15" t="s">
        <v>19</v>
      </c>
      <c r="F284" s="14">
        <v>0</v>
      </c>
      <c r="G284" s="95">
        <v>0</v>
      </c>
      <c r="H284" s="14">
        <v>0</v>
      </c>
      <c r="I284" s="73">
        <f t="shared" si="17"/>
        <v>21</v>
      </c>
      <c r="J284" s="1" t="str">
        <f>IFERROR(VLOOKUP(TRIM($D284),'Master Field Index'!$A$1:$D$9929,COLUMN('Master Field Index'!$B$1)-COLUMN('Master Field Index'!$A$1)+1,FALSE),VLOOKUP(_xlfn.CONCAT(TRIM($A284),".",TRIM($B284),".",TRIM($D284)),'DataLink Info'!$A$1:$T$9999,COLUMN('DataLink Info'!$K$1)-COLUMN('DataLink Info'!$A$1)+1,FALSE))</f>
        <v>VARCHAR</v>
      </c>
      <c r="K284" s="1">
        <f>IFERROR(VLOOKUP(TRIM($D284),'Master Field Index'!$A$1:$D$9929,COLUMN('Master Field Index'!$C$1)-COLUMN('Master Field Index'!$A$1)+1,FALSE),VLOOKUP(_xlfn.CONCAT(TRIM($A284),".",TRIM($B284),".",TRIM($D284)),'DataLink Info'!$A$1:$T$9999,COLUMN('DataLink Info'!$N$1)-COLUMN('DataLink Info'!$A$1)+1,FALSE))</f>
        <v>15</v>
      </c>
      <c r="L284" s="1">
        <f>IFERROR(VLOOKUP(TRIM($D284),'Master Field Index'!$A$1:$D$9929,COLUMN('Master Field Index'!$D$1)-COLUMN('Master Field Index'!$A$1)+1,FALSE),VLOOKUP(_xlfn.CONCAT(TRIM($A284),".",TRIM($B284),".",TRIM($D284)),'DataLink Info'!$A$1:$T$9999,COLUMN('DataLink Info'!$Q$1)-COLUMN('DataLink Info'!$A$1)+1,FALSE))</f>
        <v>0</v>
      </c>
      <c r="M284" s="1" t="str">
        <f t="shared" si="18"/>
        <v xml:space="preserve">cnstrctn_prjct_code             </v>
      </c>
      <c r="N284" s="1" t="str">
        <f t="shared" si="20"/>
        <v xml:space="preserve">VARCHAR(15)                     </v>
      </c>
      <c r="O284" s="4" t="str">
        <f t="shared" si="19"/>
        <v xml:space="preserve">        cnstrctn_prjct_code             VARCHAR(15)                     NOT NULL,</v>
      </c>
    </row>
    <row r="285" spans="1:15" hidden="1" x14ac:dyDescent="0.3">
      <c r="A285" s="76" t="s">
        <v>701</v>
      </c>
      <c r="B285" s="76" t="s">
        <v>808</v>
      </c>
      <c r="C285" s="14">
        <v>22</v>
      </c>
      <c r="D285" s="15" t="s">
        <v>756</v>
      </c>
      <c r="E285" s="15" t="s">
        <v>19</v>
      </c>
      <c r="F285" s="14">
        <v>0</v>
      </c>
      <c r="G285" s="95">
        <v>0</v>
      </c>
      <c r="H285" s="14">
        <v>0</v>
      </c>
      <c r="I285" s="73">
        <f t="shared" si="17"/>
        <v>22</v>
      </c>
      <c r="J285" s="1" t="str">
        <f>IFERROR(VLOOKUP(TRIM($D285),'Master Field Index'!$A$1:$D$9929,COLUMN('Master Field Index'!$B$1)-COLUMN('Master Field Index'!$A$1)+1,FALSE),VLOOKUP(_xlfn.CONCAT(TRIM($A285),".",TRIM($B285),".",TRIM($D285)),'DataLink Info'!$A$1:$T$9999,COLUMN('DataLink Info'!$K$1)-COLUMN('DataLink Info'!$A$1)+1,FALSE))</f>
        <v>VARCHAR</v>
      </c>
      <c r="K285" s="1">
        <f>IFERROR(VLOOKUP(TRIM($D285),'Master Field Index'!$A$1:$D$9929,COLUMN('Master Field Index'!$C$1)-COLUMN('Master Field Index'!$A$1)+1,FALSE),VLOOKUP(_xlfn.CONCAT(TRIM($A285),".",TRIM($B285),".",TRIM($D285)),'DataLink Info'!$A$1:$T$9999,COLUMN('DataLink Info'!$N$1)-COLUMN('DataLink Info'!$A$1)+1,FALSE))</f>
        <v>35</v>
      </c>
      <c r="L285" s="1">
        <f>IFERROR(VLOOKUP(TRIM($D285),'Master Field Index'!$A$1:$D$9929,COLUMN('Master Field Index'!$D$1)-COLUMN('Master Field Index'!$A$1)+1,FALSE),VLOOKUP(_xlfn.CONCAT(TRIM($A285),".",TRIM($B285),".",TRIM($D285)),'DataLink Info'!$A$1:$T$9999,COLUMN('DataLink Info'!$Q$1)-COLUMN('DataLink Info'!$A$1)+1,FALSE))</f>
        <v>0</v>
      </c>
      <c r="M285" s="1" t="str">
        <f t="shared" si="18"/>
        <v xml:space="preserve">prjct_desc                      </v>
      </c>
      <c r="N285" s="1" t="str">
        <f t="shared" si="20"/>
        <v xml:space="preserve">VARCHAR(35)                     </v>
      </c>
      <c r="O285" s="4" t="str">
        <f t="shared" si="19"/>
        <v xml:space="preserve">        prjct_desc                      VARCHAR(35)                     NOT NULL,</v>
      </c>
    </row>
    <row r="286" spans="1:15" hidden="1" x14ac:dyDescent="0.3">
      <c r="A286" s="76" t="s">
        <v>701</v>
      </c>
      <c r="B286" s="76" t="s">
        <v>808</v>
      </c>
      <c r="C286" s="14">
        <v>23</v>
      </c>
      <c r="D286" s="15" t="s">
        <v>757</v>
      </c>
      <c r="E286" s="15" t="s">
        <v>19</v>
      </c>
      <c r="F286" s="14">
        <v>0</v>
      </c>
      <c r="G286" s="95">
        <v>0</v>
      </c>
      <c r="H286" s="14">
        <v>0</v>
      </c>
      <c r="I286" s="73">
        <f t="shared" si="17"/>
        <v>23</v>
      </c>
      <c r="J286" s="1" t="str">
        <f>IFERROR(VLOOKUP(TRIM($D286),'Master Field Index'!$A$1:$D$9929,COLUMN('Master Field Index'!$B$1)-COLUMN('Master Field Index'!$A$1)+1,FALSE),VLOOKUP(_xlfn.CONCAT(TRIM($A286),".",TRIM($B286),".",TRIM($D286)),'DataLink Info'!$A$1:$T$9999,COLUMN('DataLink Info'!$K$1)-COLUMN('DataLink Info'!$A$1)+1,FALSE))</f>
        <v>CHARACTER</v>
      </c>
      <c r="K286" s="1">
        <f>IFERROR(VLOOKUP(TRIM($D286),'Master Field Index'!$A$1:$D$9929,COLUMN('Master Field Index'!$C$1)-COLUMN('Master Field Index'!$A$1)+1,FALSE),VLOOKUP(_xlfn.CONCAT(TRIM($A286),".",TRIM($B286),".",TRIM($D286)),'DataLink Info'!$A$1:$T$9999,COLUMN('DataLink Info'!$N$1)-COLUMN('DataLink Info'!$A$1)+1,FALSE))</f>
        <v>6</v>
      </c>
      <c r="L286" s="1">
        <f>IFERROR(VLOOKUP(TRIM($D286),'Master Field Index'!$A$1:$D$9929,COLUMN('Master Field Index'!$D$1)-COLUMN('Master Field Index'!$A$1)+1,FALSE),VLOOKUP(_xlfn.CONCAT(TRIM($A286),".",TRIM($B286),".",TRIM($D286)),'DataLink Info'!$A$1:$T$9999,COLUMN('DataLink Info'!$Q$1)-COLUMN('DataLink Info'!$A$1)+1,FALSE))</f>
        <v>0</v>
      </c>
      <c r="M286" s="1" t="str">
        <f t="shared" si="18"/>
        <v xml:space="preserve">eqty_acct_code                  </v>
      </c>
      <c r="N286" s="1" t="str">
        <f t="shared" si="20"/>
        <v xml:space="preserve">CHAR(6)                         </v>
      </c>
      <c r="O286" s="4" t="str">
        <f t="shared" si="19"/>
        <v xml:space="preserve">        eqty_acct_code                  CHAR(6)                         NOT NULL,</v>
      </c>
    </row>
    <row r="287" spans="1:15" hidden="1" x14ac:dyDescent="0.3">
      <c r="A287" s="76" t="s">
        <v>701</v>
      </c>
      <c r="B287" s="76" t="s">
        <v>808</v>
      </c>
      <c r="C287" s="14">
        <v>24</v>
      </c>
      <c r="D287" s="15" t="s">
        <v>758</v>
      </c>
      <c r="E287" s="15" t="s">
        <v>19</v>
      </c>
      <c r="F287" s="14">
        <v>0</v>
      </c>
      <c r="G287" s="95">
        <v>0</v>
      </c>
      <c r="H287" s="14">
        <v>0</v>
      </c>
      <c r="I287" s="73">
        <f t="shared" si="17"/>
        <v>24</v>
      </c>
      <c r="J287" s="1" t="str">
        <f>IFERROR(VLOOKUP(TRIM($D287),'Master Field Index'!$A$1:$D$9929,COLUMN('Master Field Index'!$B$1)-COLUMN('Master Field Index'!$A$1)+1,FALSE),VLOOKUP(_xlfn.CONCAT(TRIM($A287),".",TRIM($B287),".",TRIM($D287)),'DataLink Info'!$A$1:$T$9999,COLUMN('DataLink Info'!$K$1)-COLUMN('DataLink Info'!$A$1)+1,FALSE))</f>
        <v>CHARACTER</v>
      </c>
      <c r="K287" s="1">
        <f>IFERROR(VLOOKUP(TRIM($D287),'Master Field Index'!$A$1:$D$9929,COLUMN('Master Field Index'!$C$1)-COLUMN('Master Field Index'!$A$1)+1,FALSE),VLOOKUP(_xlfn.CONCAT(TRIM($A287),".",TRIM($B287),".",TRIM($D287)),'DataLink Info'!$A$1:$T$9999,COLUMN('DataLink Info'!$N$1)-COLUMN('DataLink Info'!$A$1)+1,FALSE))</f>
        <v>6</v>
      </c>
      <c r="L287" s="1">
        <f>IFERROR(VLOOKUP(TRIM($D287),'Master Field Index'!$A$1:$D$9929,COLUMN('Master Field Index'!$D$1)-COLUMN('Master Field Index'!$A$1)+1,FALSE),VLOOKUP(_xlfn.CONCAT(TRIM($A287),".",TRIM($B287),".",TRIM($D287)),'DataLink Info'!$A$1:$T$9999,COLUMN('DataLink Info'!$Q$1)-COLUMN('DataLink Info'!$A$1)+1,FALSE))</f>
        <v>0</v>
      </c>
      <c r="M287" s="1" t="str">
        <f t="shared" si="18"/>
        <v xml:space="preserve">cnstrctn_cptlzn_acct            </v>
      </c>
      <c r="N287" s="1" t="str">
        <f t="shared" si="20"/>
        <v xml:space="preserve">CHAR(6)                         </v>
      </c>
      <c r="O287" s="4" t="str">
        <f t="shared" si="19"/>
        <v xml:space="preserve">        cnstrctn_cptlzn_acct            CHAR(6)                         NOT NULL,</v>
      </c>
    </row>
    <row r="288" spans="1:15" hidden="1" x14ac:dyDescent="0.3">
      <c r="A288" s="76" t="s">
        <v>701</v>
      </c>
      <c r="B288" s="76" t="s">
        <v>808</v>
      </c>
      <c r="C288" s="14">
        <v>25</v>
      </c>
      <c r="D288" s="15" t="s">
        <v>759</v>
      </c>
      <c r="E288" s="15" t="s">
        <v>19</v>
      </c>
      <c r="F288" s="14">
        <v>0</v>
      </c>
      <c r="G288" s="95">
        <v>0</v>
      </c>
      <c r="H288" s="14">
        <v>0</v>
      </c>
      <c r="I288" s="73">
        <f t="shared" si="17"/>
        <v>25</v>
      </c>
      <c r="J288" s="1" t="str">
        <f>IFERROR(VLOOKUP(TRIM($D288),'Master Field Index'!$A$1:$D$9929,COLUMN('Master Field Index'!$B$1)-COLUMN('Master Field Index'!$A$1)+1,FALSE),VLOOKUP(_xlfn.CONCAT(TRIM($A288),".",TRIM($B288),".",TRIM($D288)),'DataLink Info'!$A$1:$T$9999,COLUMN('DataLink Info'!$K$1)-COLUMN('DataLink Info'!$A$1)+1,FALSE))</f>
        <v>CHARACTER</v>
      </c>
      <c r="K288" s="1">
        <f>IFERROR(VLOOKUP(TRIM($D288),'Master Field Index'!$A$1:$D$9929,COLUMN('Master Field Index'!$C$1)-COLUMN('Master Field Index'!$A$1)+1,FALSE),VLOOKUP(_xlfn.CONCAT(TRIM($A288),".",TRIM($B288),".",TRIM($D288)),'DataLink Info'!$A$1:$T$9999,COLUMN('DataLink Info'!$N$1)-COLUMN('DataLink Info'!$A$1)+1,FALSE))</f>
        <v>6</v>
      </c>
      <c r="L288" s="1">
        <f>IFERROR(VLOOKUP(TRIM($D288),'Master Field Index'!$A$1:$D$9929,COLUMN('Master Field Index'!$D$1)-COLUMN('Master Field Index'!$A$1)+1,FALSE),VLOOKUP(_xlfn.CONCAT(TRIM($A288),".",TRIM($B288),".",TRIM($D288)),'DataLink Info'!$A$1:$T$9999,COLUMN('DataLink Info'!$Q$1)-COLUMN('DataLink Info'!$A$1)+1,FALSE))</f>
        <v>0</v>
      </c>
      <c r="M288" s="1" t="str">
        <f t="shared" si="18"/>
        <v xml:space="preserve">cnstrctn_cptlzn_fund            </v>
      </c>
      <c r="N288" s="1" t="str">
        <f t="shared" si="20"/>
        <v xml:space="preserve">CHAR(6)                         </v>
      </c>
      <c r="O288" s="4" t="str">
        <f t="shared" si="19"/>
        <v xml:space="preserve">        cnstrctn_cptlzn_fund            CHAR(6)                         NOT NULL,</v>
      </c>
    </row>
    <row r="289" spans="1:15" hidden="1" x14ac:dyDescent="0.3">
      <c r="A289" s="76" t="s">
        <v>701</v>
      </c>
      <c r="B289" s="76" t="s">
        <v>808</v>
      </c>
      <c r="C289" s="14">
        <v>26</v>
      </c>
      <c r="D289" s="15" t="s">
        <v>760</v>
      </c>
      <c r="E289" s="15" t="s">
        <v>19</v>
      </c>
      <c r="F289" s="14">
        <v>0</v>
      </c>
      <c r="G289" s="14">
        <v>0</v>
      </c>
      <c r="H289" s="14">
        <v>0</v>
      </c>
      <c r="I289" s="73">
        <f t="shared" si="17"/>
        <v>26</v>
      </c>
      <c r="J289" s="1" t="str">
        <f>IFERROR(VLOOKUP(TRIM($D289),'Master Field Index'!$A$1:$D$9929,COLUMN('Master Field Index'!$B$1)-COLUMN('Master Field Index'!$A$1)+1,FALSE),VLOOKUP(_xlfn.CONCAT(TRIM($A289),".",TRIM($B289),".",TRIM($D289)),'DataLink Info'!$A$1:$T$9999,COLUMN('DataLink Info'!$K$1)-COLUMN('DataLink Info'!$A$1)+1,FALSE))</f>
        <v>CHARACTER</v>
      </c>
      <c r="K289" s="1">
        <f>IFERROR(VLOOKUP(TRIM($D289),'Master Field Index'!$A$1:$D$9929,COLUMN('Master Field Index'!$C$1)-COLUMN('Master Field Index'!$A$1)+1,FALSE),VLOOKUP(_xlfn.CONCAT(TRIM($A289),".",TRIM($B289),".",TRIM($D289)),'DataLink Info'!$A$1:$T$9999,COLUMN('DataLink Info'!$N$1)-COLUMN('DataLink Info'!$A$1)+1,FALSE))</f>
        <v>6</v>
      </c>
      <c r="L289" s="1">
        <f>IFERROR(VLOOKUP(TRIM($D289),'Master Field Index'!$A$1:$D$9929,COLUMN('Master Field Index'!$D$1)-COLUMN('Master Field Index'!$A$1)+1,FALSE),VLOOKUP(_xlfn.CONCAT(TRIM($A289),".",TRIM($B289),".",TRIM($D289)),'DataLink Info'!$A$1:$T$9999,COLUMN('DataLink Info'!$Q$1)-COLUMN('DataLink Info'!$A$1)+1,FALSE))</f>
        <v>0</v>
      </c>
      <c r="M289" s="1" t="str">
        <f t="shared" si="18"/>
        <v xml:space="preserve">funding_srce                    </v>
      </c>
      <c r="N289" s="1" t="str">
        <f t="shared" si="20"/>
        <v xml:space="preserve">CHAR(6)                         </v>
      </c>
      <c r="O289" s="4" t="str">
        <f t="shared" si="19"/>
        <v xml:space="preserve">        funding_srce                    CHAR(6)                         NOT NULL,</v>
      </c>
    </row>
    <row r="290" spans="1:15" hidden="1" x14ac:dyDescent="0.3">
      <c r="A290" s="76" t="s">
        <v>701</v>
      </c>
      <c r="B290" s="76" t="s">
        <v>808</v>
      </c>
      <c r="C290" s="14">
        <v>27</v>
      </c>
      <c r="D290" s="15" t="s">
        <v>761</v>
      </c>
      <c r="E290" s="15" t="s">
        <v>19</v>
      </c>
      <c r="F290" s="14">
        <v>0</v>
      </c>
      <c r="G290" s="95">
        <v>0</v>
      </c>
      <c r="H290" s="14">
        <v>0</v>
      </c>
      <c r="I290" s="73">
        <f t="shared" si="17"/>
        <v>27</v>
      </c>
      <c r="J290" s="1" t="str">
        <f>IFERROR(VLOOKUP(TRIM($D290),'Master Field Index'!$A$1:$D$9929,COLUMN('Master Field Index'!$B$1)-COLUMN('Master Field Index'!$A$1)+1,FALSE),VLOOKUP(_xlfn.CONCAT(TRIM($A290),".",TRIM($B290),".",TRIM($D290)),'DataLink Info'!$A$1:$T$9999,COLUMN('DataLink Info'!$K$1)-COLUMN('DataLink Info'!$A$1)+1,FALSE))</f>
        <v>CHARACTER</v>
      </c>
      <c r="K290" s="1">
        <f>IFERROR(VLOOKUP(TRIM($D290),'Master Field Index'!$A$1:$D$9929,COLUMN('Master Field Index'!$C$1)-COLUMN('Master Field Index'!$A$1)+1,FALSE),VLOOKUP(_xlfn.CONCAT(TRIM($A290),".",TRIM($B290),".",TRIM($D290)),'DataLink Info'!$A$1:$T$9999,COLUMN('DataLink Info'!$N$1)-COLUMN('DataLink Info'!$A$1)+1,FALSE))</f>
        <v>6</v>
      </c>
      <c r="L290" s="1">
        <f>IFERROR(VLOOKUP(TRIM($D290),'Master Field Index'!$A$1:$D$9929,COLUMN('Master Field Index'!$D$1)-COLUMN('Master Field Index'!$A$1)+1,FALSE),VLOOKUP(_xlfn.CONCAT(TRIM($A290),".",TRIM($B290),".",TRIM($D290)),'DataLink Info'!$A$1:$T$9999,COLUMN('DataLink Info'!$Q$1)-COLUMN('DataLink Info'!$A$1)+1,FALSE))</f>
        <v>0</v>
      </c>
      <c r="M290" s="1" t="str">
        <f t="shared" si="18"/>
        <v xml:space="preserve">cip_acct                        </v>
      </c>
      <c r="N290" s="1" t="str">
        <f t="shared" si="20"/>
        <v xml:space="preserve">CHAR(6)                         </v>
      </c>
      <c r="O290" s="4" t="str">
        <f t="shared" si="19"/>
        <v xml:space="preserve">        cip_acct                        CHAR(6)                         NOT NULL,</v>
      </c>
    </row>
    <row r="291" spans="1:15" hidden="1" x14ac:dyDescent="0.3">
      <c r="A291" s="76" t="s">
        <v>701</v>
      </c>
      <c r="B291" s="76" t="s">
        <v>808</v>
      </c>
      <c r="C291" s="14">
        <v>28</v>
      </c>
      <c r="D291" s="15" t="s">
        <v>762</v>
      </c>
      <c r="E291" s="15" t="s">
        <v>19</v>
      </c>
      <c r="F291" s="95">
        <v>0</v>
      </c>
      <c r="G291" s="95">
        <v>0</v>
      </c>
      <c r="H291" s="14">
        <v>0</v>
      </c>
      <c r="I291" s="73">
        <f t="shared" si="17"/>
        <v>28</v>
      </c>
      <c r="J291" s="1" t="str">
        <f>IFERROR(VLOOKUP(TRIM($D291),'Master Field Index'!$A$1:$D$9929,COLUMN('Master Field Index'!$B$1)-COLUMN('Master Field Index'!$A$1)+1,FALSE),VLOOKUP(_xlfn.CONCAT(TRIM($A291),".",TRIM($B291),".",TRIM($D291)),'DataLink Info'!$A$1:$T$9999,COLUMN('DataLink Info'!$K$1)-COLUMN('DataLink Info'!$A$1)+1,FALSE))</f>
        <v>CHARACTER</v>
      </c>
      <c r="K291" s="1">
        <f>IFERROR(VLOOKUP(TRIM($D291),'Master Field Index'!$A$1:$D$9929,COLUMN('Master Field Index'!$C$1)-COLUMN('Master Field Index'!$A$1)+1,FALSE),VLOOKUP(_xlfn.CONCAT(TRIM($A291),".",TRIM($B291),".",TRIM($D291)),'DataLink Info'!$A$1:$T$9999,COLUMN('DataLink Info'!$N$1)-COLUMN('DataLink Info'!$A$1)+1,FALSE))</f>
        <v>6</v>
      </c>
      <c r="L291" s="1">
        <f>IFERROR(VLOOKUP(TRIM($D291),'Master Field Index'!$A$1:$D$9929,COLUMN('Master Field Index'!$D$1)-COLUMN('Master Field Index'!$A$1)+1,FALSE),VLOOKUP(_xlfn.CONCAT(TRIM($A291),".",TRIM($B291),".",TRIM($D291)),'DataLink Info'!$A$1:$T$9999,COLUMN('DataLink Info'!$Q$1)-COLUMN('DataLink Info'!$A$1)+1,FALSE))</f>
        <v>0</v>
      </c>
      <c r="M291" s="1" t="str">
        <f t="shared" si="18"/>
        <v xml:space="preserve">asset_acct                      </v>
      </c>
      <c r="N291" s="1" t="str">
        <f t="shared" si="20"/>
        <v xml:space="preserve">CHAR(6)                         </v>
      </c>
      <c r="O291" s="4" t="str">
        <f t="shared" si="19"/>
        <v xml:space="preserve">        asset_acct                      CHAR(6)                         NOT NULL,</v>
      </c>
    </row>
    <row r="292" spans="1:15" hidden="1" x14ac:dyDescent="0.3">
      <c r="A292" s="76" t="s">
        <v>701</v>
      </c>
      <c r="B292" s="76" t="s">
        <v>808</v>
      </c>
      <c r="C292" s="14">
        <v>29</v>
      </c>
      <c r="D292" s="15" t="s">
        <v>763</v>
      </c>
      <c r="E292" s="15" t="s">
        <v>19</v>
      </c>
      <c r="F292" s="95">
        <v>0</v>
      </c>
      <c r="G292" s="95">
        <v>0</v>
      </c>
      <c r="H292" s="14">
        <v>0</v>
      </c>
      <c r="I292" s="73">
        <f t="shared" si="17"/>
        <v>29</v>
      </c>
      <c r="J292" s="1" t="str">
        <f>IFERROR(VLOOKUP(TRIM($D292),'Master Field Index'!$A$1:$D$9929,COLUMN('Master Field Index'!$B$1)-COLUMN('Master Field Index'!$A$1)+1,FALSE),VLOOKUP(_xlfn.CONCAT(TRIM($A292),".",TRIM($B292),".",TRIM($D292)),'DataLink Info'!$A$1:$T$9999,COLUMN('DataLink Info'!$K$1)-COLUMN('DataLink Info'!$A$1)+1,FALSE))</f>
        <v>DECIMAL</v>
      </c>
      <c r="K292" s="1">
        <f>IFERROR(VLOOKUP(TRIM($D292),'Master Field Index'!$A$1:$D$9929,COLUMN('Master Field Index'!$C$1)-COLUMN('Master Field Index'!$A$1)+1,FALSE),VLOOKUP(_xlfn.CONCAT(TRIM($A292),".",TRIM($B292),".",TRIM($D292)),'DataLink Info'!$A$1:$T$9999,COLUMN('DataLink Info'!$N$1)-COLUMN('DataLink Info'!$A$1)+1,FALSE))</f>
        <v>19</v>
      </c>
      <c r="L292" s="1">
        <f>IFERROR(VLOOKUP(TRIM($D292),'Master Field Index'!$A$1:$D$9929,COLUMN('Master Field Index'!$D$1)-COLUMN('Master Field Index'!$A$1)+1,FALSE),VLOOKUP(_xlfn.CONCAT(TRIM($A292),".",TRIM($B292),".",TRIM($D292)),'DataLink Info'!$A$1:$T$9999,COLUMN('DataLink Info'!$Q$1)-COLUMN('DataLink Info'!$A$1)+1,FALSE))</f>
        <v>4</v>
      </c>
      <c r="M292" s="1" t="str">
        <f t="shared" si="18"/>
        <v xml:space="preserve">max_cnstrctn_amt                </v>
      </c>
      <c r="N292" s="1" t="str">
        <f t="shared" si="20"/>
        <v xml:space="preserve">DECIMAL(19,4)                   </v>
      </c>
      <c r="O292" s="4" t="str">
        <f t="shared" si="19"/>
        <v xml:space="preserve">        max_cnstrctn_amt                DECIMAL(19,4)                   NOT NULL,</v>
      </c>
    </row>
    <row r="293" spans="1:15" hidden="1" x14ac:dyDescent="0.3">
      <c r="A293" s="76" t="s">
        <v>701</v>
      </c>
      <c r="B293" s="76" t="s">
        <v>808</v>
      </c>
      <c r="C293" s="14">
        <v>30</v>
      </c>
      <c r="D293" s="15" t="s">
        <v>764</v>
      </c>
      <c r="E293" s="15" t="s">
        <v>19</v>
      </c>
      <c r="F293" s="95">
        <v>0</v>
      </c>
      <c r="G293" s="95">
        <v>0</v>
      </c>
      <c r="H293" s="14">
        <v>0</v>
      </c>
      <c r="I293" s="73">
        <f t="shared" si="17"/>
        <v>30</v>
      </c>
      <c r="J293" s="1" t="str">
        <f>IFERROR(VLOOKUP(TRIM($D293),'Master Field Index'!$A$1:$D$9929,COLUMN('Master Field Index'!$B$1)-COLUMN('Master Field Index'!$A$1)+1,FALSE),VLOOKUP(_xlfn.CONCAT(TRIM($A293),".",TRIM($B293),".",TRIM($D293)),'DataLink Info'!$A$1:$T$9999,COLUMN('DataLink Info'!$K$1)-COLUMN('DataLink Info'!$A$1)+1,FALSE))</f>
        <v>CHARACTER</v>
      </c>
      <c r="K293" s="1">
        <f>IFERROR(VLOOKUP(TRIM($D293),'Master Field Index'!$A$1:$D$9929,COLUMN('Master Field Index'!$C$1)-COLUMN('Master Field Index'!$A$1)+1,FALSE),VLOOKUP(_xlfn.CONCAT(TRIM($A293),".",TRIM($B293),".",TRIM($D293)),'DataLink Info'!$A$1:$T$9999,COLUMN('DataLink Info'!$N$1)-COLUMN('DataLink Info'!$A$1)+1,FALSE))</f>
        <v>1</v>
      </c>
      <c r="L293" s="1">
        <f>IFERROR(VLOOKUP(TRIM($D293),'Master Field Index'!$A$1:$D$9929,COLUMN('Master Field Index'!$D$1)-COLUMN('Master Field Index'!$A$1)+1,FALSE),VLOOKUP(_xlfn.CONCAT(TRIM($A293),".",TRIM($B293),".",TRIM($D293)),'DataLink Info'!$A$1:$T$9999,COLUMN('DataLink Info'!$Q$1)-COLUMN('DataLink Info'!$A$1)+1,FALSE))</f>
        <v>0</v>
      </c>
      <c r="M293" s="1" t="str">
        <f t="shared" si="18"/>
        <v xml:space="preserve">close_prjct_ind                 </v>
      </c>
      <c r="N293" s="1" t="str">
        <f t="shared" si="20"/>
        <v xml:space="preserve">CHAR(1)                         </v>
      </c>
      <c r="O293" s="4" t="str">
        <f t="shared" si="19"/>
        <v xml:space="preserve">        close_prjct_ind                 CHAR(1)                         NOT NULL,</v>
      </c>
    </row>
    <row r="294" spans="1:15" hidden="1" x14ac:dyDescent="0.3">
      <c r="A294" s="76" t="s">
        <v>701</v>
      </c>
      <c r="B294" s="76" t="s">
        <v>808</v>
      </c>
      <c r="C294" s="14">
        <v>31</v>
      </c>
      <c r="D294" s="15" t="s">
        <v>765</v>
      </c>
      <c r="E294" s="15" t="s">
        <v>19</v>
      </c>
      <c r="F294" s="14">
        <v>0</v>
      </c>
      <c r="G294" s="95">
        <v>0</v>
      </c>
      <c r="H294" s="14">
        <v>0</v>
      </c>
      <c r="I294" s="73">
        <f t="shared" si="17"/>
        <v>31</v>
      </c>
      <c r="J294" s="1" t="str">
        <f>IFERROR(VLOOKUP(TRIM($D294),'Master Field Index'!$A$1:$D$9929,COLUMN('Master Field Index'!$B$1)-COLUMN('Master Field Index'!$A$1)+1,FALSE),VLOOKUP(_xlfn.CONCAT(TRIM($A294),".",TRIM($B294),".",TRIM($D294)),'DataLink Info'!$A$1:$T$9999,COLUMN('DataLink Info'!$K$1)-COLUMN('DataLink Info'!$A$1)+1,FALSE))</f>
        <v>CHARACTER</v>
      </c>
      <c r="K294" s="1">
        <f>IFERROR(VLOOKUP(TRIM($D294),'Master Field Index'!$A$1:$D$9929,COLUMN('Master Field Index'!$C$1)-COLUMN('Master Field Index'!$A$1)+1,FALSE),VLOOKUP(_xlfn.CONCAT(TRIM($A294),".",TRIM($B294),".",TRIM($D294)),'DataLink Info'!$A$1:$T$9999,COLUMN('DataLink Info'!$N$1)-COLUMN('DataLink Info'!$A$1)+1,FALSE))</f>
        <v>6</v>
      </c>
      <c r="L294" s="1">
        <f>IFERROR(VLOOKUP(TRIM($D294),'Master Field Index'!$A$1:$D$9929,COLUMN('Master Field Index'!$D$1)-COLUMN('Master Field Index'!$A$1)+1,FALSE),VLOOKUP(_xlfn.CONCAT(TRIM($A294),".",TRIM($B294),".",TRIM($D294)),'DataLink Info'!$A$1:$T$9999,COLUMN('DataLink Info'!$Q$1)-COLUMN('DataLink Info'!$A$1)+1,FALSE))</f>
        <v>0</v>
      </c>
      <c r="M294" s="1" t="str">
        <f t="shared" si="18"/>
        <v xml:space="preserve">prjct_cost_share                </v>
      </c>
      <c r="N294" s="1" t="str">
        <f t="shared" si="20"/>
        <v xml:space="preserve">CHAR(6)                         </v>
      </c>
      <c r="O294" s="4" t="str">
        <f t="shared" si="19"/>
        <v xml:space="preserve">        prjct_cost_share                CHAR(6)                         NOT NULL,</v>
      </c>
    </row>
    <row r="295" spans="1:15" hidden="1" x14ac:dyDescent="0.3">
      <c r="A295" s="76" t="s">
        <v>701</v>
      </c>
      <c r="B295" s="76" t="s">
        <v>808</v>
      </c>
      <c r="C295" s="14">
        <v>32</v>
      </c>
      <c r="D295" s="15" t="s">
        <v>766</v>
      </c>
      <c r="E295" s="15" t="s">
        <v>19</v>
      </c>
      <c r="F295" s="14">
        <v>0</v>
      </c>
      <c r="G295" s="95">
        <v>0</v>
      </c>
      <c r="H295" s="14">
        <v>0</v>
      </c>
      <c r="I295" s="73">
        <f t="shared" si="17"/>
        <v>32</v>
      </c>
      <c r="J295" s="1" t="str">
        <f>IFERROR(VLOOKUP(TRIM($D295),'Master Field Index'!$A$1:$D$9929,COLUMN('Master Field Index'!$B$1)-COLUMN('Master Field Index'!$A$1)+1,FALSE),VLOOKUP(_xlfn.CONCAT(TRIM($A295),".",TRIM($B295),".",TRIM($D295)),'DataLink Info'!$A$1:$T$9999,COLUMN('DataLink Info'!$K$1)-COLUMN('DataLink Info'!$A$1)+1,FALSE))</f>
        <v>DECIMAL</v>
      </c>
      <c r="K295" s="1">
        <f>IFERROR(VLOOKUP(TRIM($D295),'Master Field Index'!$A$1:$D$9929,COLUMN('Master Field Index'!$C$1)-COLUMN('Master Field Index'!$A$1)+1,FALSE),VLOOKUP(_xlfn.CONCAT(TRIM($A295),".",TRIM($B295),".",TRIM($D295)),'DataLink Info'!$A$1:$T$9999,COLUMN('DataLink Info'!$N$1)-COLUMN('DataLink Info'!$A$1)+1,FALSE))</f>
        <v>19</v>
      </c>
      <c r="L295" s="1">
        <f>IFERROR(VLOOKUP(TRIM($D295),'Master Field Index'!$A$1:$D$9929,COLUMN('Master Field Index'!$D$1)-COLUMN('Master Field Index'!$A$1)+1,FALSE),VLOOKUP(_xlfn.CONCAT(TRIM($A295),".",TRIM($B295),".",TRIM($D295)),'DataLink Info'!$A$1:$T$9999,COLUMN('DataLink Info'!$Q$1)-COLUMN('DataLink Info'!$A$1)+1,FALSE))</f>
        <v>4</v>
      </c>
      <c r="M295" s="1" t="str">
        <f t="shared" si="18"/>
        <v xml:space="preserve">prjct_cost_share_amt            </v>
      </c>
      <c r="N295" s="1" t="str">
        <f t="shared" si="20"/>
        <v xml:space="preserve">DECIMAL(19,4)                   </v>
      </c>
      <c r="O295" s="4" t="str">
        <f t="shared" si="19"/>
        <v xml:space="preserve">        prjct_cost_share_amt            DECIMAL(19,4)                   NOT NULL,</v>
      </c>
    </row>
    <row r="296" spans="1:15" hidden="1" x14ac:dyDescent="0.3">
      <c r="A296" s="76" t="s">
        <v>701</v>
      </c>
      <c r="B296" s="76" t="s">
        <v>808</v>
      </c>
      <c r="C296" s="14">
        <v>33</v>
      </c>
      <c r="D296" s="15" t="s">
        <v>767</v>
      </c>
      <c r="E296" s="15" t="s">
        <v>19</v>
      </c>
      <c r="F296" s="14">
        <v>0</v>
      </c>
      <c r="G296" s="95">
        <v>0</v>
      </c>
      <c r="H296" s="14">
        <v>0</v>
      </c>
      <c r="I296" s="73">
        <f t="shared" si="17"/>
        <v>33</v>
      </c>
      <c r="J296" s="1" t="str">
        <f>IFERROR(VLOOKUP(TRIM($D296),'Master Field Index'!$A$1:$D$9929,COLUMN('Master Field Index'!$B$1)-COLUMN('Master Field Index'!$A$1)+1,FALSE),VLOOKUP(_xlfn.CONCAT(TRIM($A296),".",TRIM($B296),".",TRIM($D296)),'DataLink Info'!$A$1:$T$9999,COLUMN('DataLink Info'!$K$1)-COLUMN('DataLink Info'!$A$1)+1,FALSE))</f>
        <v>DECIMAL</v>
      </c>
      <c r="K296" s="1">
        <f>IFERROR(VLOOKUP(TRIM($D296),'Master Field Index'!$A$1:$D$9929,COLUMN('Master Field Index'!$C$1)-COLUMN('Master Field Index'!$A$1)+1,FALSE),VLOOKUP(_xlfn.CONCAT(TRIM($A296),".",TRIM($B296),".",TRIM($D296)),'DataLink Info'!$A$1:$T$9999,COLUMN('DataLink Info'!$N$1)-COLUMN('DataLink Info'!$A$1)+1,FALSE))</f>
        <v>19</v>
      </c>
      <c r="L296" s="1">
        <f>IFERROR(VLOOKUP(TRIM($D296),'Master Field Index'!$A$1:$D$9929,COLUMN('Master Field Index'!$D$1)-COLUMN('Master Field Index'!$A$1)+1,FALSE),VLOOKUP(_xlfn.CONCAT(TRIM($A296),".",TRIM($B296),".",TRIM($D296)),'DataLink Info'!$A$1:$T$9999,COLUMN('DataLink Info'!$Q$1)-COLUMN('DataLink Info'!$A$1)+1,FALSE))</f>
        <v>4</v>
      </c>
      <c r="M296" s="1" t="str">
        <f t="shared" si="18"/>
        <v xml:space="preserve">cum_auth_amt                    </v>
      </c>
      <c r="N296" s="1" t="str">
        <f t="shared" si="20"/>
        <v xml:space="preserve">DECIMAL(19,4)                   </v>
      </c>
      <c r="O296" s="4" t="str">
        <f t="shared" si="19"/>
        <v xml:space="preserve">        cum_auth_amt                    DECIMAL(19,4)                   NOT NULL,</v>
      </c>
    </row>
    <row r="297" spans="1:15" hidden="1" x14ac:dyDescent="0.3">
      <c r="A297" s="76" t="s">
        <v>701</v>
      </c>
      <c r="B297" s="76" t="s">
        <v>808</v>
      </c>
      <c r="C297" s="14">
        <v>34</v>
      </c>
      <c r="D297" s="15" t="s">
        <v>768</v>
      </c>
      <c r="E297" s="15" t="s">
        <v>19</v>
      </c>
      <c r="F297" s="14">
        <v>0</v>
      </c>
      <c r="G297" s="95">
        <v>0</v>
      </c>
      <c r="H297" s="14">
        <v>0</v>
      </c>
      <c r="I297" s="73">
        <f t="shared" si="17"/>
        <v>34</v>
      </c>
      <c r="J297" s="1" t="str">
        <f>IFERROR(VLOOKUP(TRIM($D297),'Master Field Index'!$A$1:$D$9929,COLUMN('Master Field Index'!$B$1)-COLUMN('Master Field Index'!$A$1)+1,FALSE),VLOOKUP(_xlfn.CONCAT(TRIM($A297),".",TRIM($B297),".",TRIM($D297)),'DataLink Info'!$A$1:$T$9999,COLUMN('DataLink Info'!$K$1)-COLUMN('DataLink Info'!$A$1)+1,FALSE))</f>
        <v>VARCHAR</v>
      </c>
      <c r="K297" s="1">
        <f>IFERROR(VLOOKUP(TRIM($D297),'Master Field Index'!$A$1:$D$9929,COLUMN('Master Field Index'!$C$1)-COLUMN('Master Field Index'!$A$1)+1,FALSE),VLOOKUP(_xlfn.CONCAT(TRIM($A297),".",TRIM($B297),".",TRIM($D297)),'DataLink Info'!$A$1:$T$9999,COLUMN('DataLink Info'!$N$1)-COLUMN('DataLink Info'!$A$1)+1,FALSE))</f>
        <v>20</v>
      </c>
      <c r="L297" s="1">
        <f>IFERROR(VLOOKUP(TRIM($D297),'Master Field Index'!$A$1:$D$9929,COLUMN('Master Field Index'!$D$1)-COLUMN('Master Field Index'!$A$1)+1,FALSE),VLOOKUP(_xlfn.CONCAT(TRIM($A297),".",TRIM($B297),".",TRIM($D297)),'DataLink Info'!$A$1:$T$9999,COLUMN('DataLink Info'!$Q$1)-COLUMN('DataLink Info'!$A$1)+1,FALSE))</f>
        <v>0</v>
      </c>
      <c r="M297" s="1" t="str">
        <f t="shared" si="18"/>
        <v xml:space="preserve">grant_cntrct_nmbr               </v>
      </c>
      <c r="N297" s="1" t="str">
        <f t="shared" si="20"/>
        <v xml:space="preserve">VARCHAR(20)                     </v>
      </c>
      <c r="O297" s="4" t="str">
        <f t="shared" si="19"/>
        <v xml:space="preserve">        grant_cntrct_nmbr               VARCHAR(20)                     NOT NULL,</v>
      </c>
    </row>
    <row r="298" spans="1:15" hidden="1" x14ac:dyDescent="0.3">
      <c r="A298" s="76" t="s">
        <v>701</v>
      </c>
      <c r="B298" s="76" t="s">
        <v>808</v>
      </c>
      <c r="C298" s="14">
        <v>35</v>
      </c>
      <c r="D298" s="15" t="s">
        <v>769</v>
      </c>
      <c r="E298" s="15" t="s">
        <v>19</v>
      </c>
      <c r="F298" s="95">
        <v>0</v>
      </c>
      <c r="G298" s="95">
        <v>0</v>
      </c>
      <c r="H298" s="14">
        <v>0</v>
      </c>
      <c r="I298" s="73">
        <f t="shared" si="17"/>
        <v>35</v>
      </c>
      <c r="J298" s="1" t="str">
        <f>IFERROR(VLOOKUP(TRIM($D298),'Master Field Index'!$A$1:$D$9929,COLUMN('Master Field Index'!$B$1)-COLUMN('Master Field Index'!$A$1)+1,FALSE),VLOOKUP(_xlfn.CONCAT(TRIM($A298),".",TRIM($B298),".",TRIM($D298)),'DataLink Info'!$A$1:$T$9999,COLUMN('DataLink Info'!$K$1)-COLUMN('DataLink Info'!$A$1)+1,FALSE))</f>
        <v>VARCHAR</v>
      </c>
      <c r="K298" s="1">
        <f>IFERROR(VLOOKUP(TRIM($D298),'Master Field Index'!$A$1:$D$9929,COLUMN('Master Field Index'!$C$1)-COLUMN('Master Field Index'!$A$1)+1,FALSE),VLOOKUP(_xlfn.CONCAT(TRIM($A298),".",TRIM($B298),".",TRIM($D298)),'DataLink Info'!$A$1:$T$9999,COLUMN('DataLink Info'!$N$1)-COLUMN('DataLink Info'!$A$1)+1,FALSE))</f>
        <v>15</v>
      </c>
      <c r="L298" s="1">
        <f>IFERROR(VLOOKUP(TRIM($D298),'Master Field Index'!$A$1:$D$9929,COLUMN('Master Field Index'!$D$1)-COLUMN('Master Field Index'!$A$1)+1,FALSE),VLOOKUP(_xlfn.CONCAT(TRIM($A298),".",TRIM($B298),".",TRIM($D298)),'DataLink Info'!$A$1:$T$9999,COLUMN('DataLink Info'!$Q$1)-COLUMN('DataLink Info'!$A$1)+1,FALSE))</f>
        <v>0</v>
      </c>
      <c r="M298" s="1" t="str">
        <f t="shared" si="18"/>
        <v xml:space="preserve">pms_code                        </v>
      </c>
      <c r="N298" s="1" t="str">
        <f t="shared" si="20"/>
        <v xml:space="preserve">VARCHAR(15)                     </v>
      </c>
      <c r="O298" s="4" t="str">
        <f t="shared" si="19"/>
        <v xml:space="preserve">        pms_code                        VARCHAR(15)                     NOT NULL,</v>
      </c>
    </row>
    <row r="299" spans="1:15" hidden="1" x14ac:dyDescent="0.3">
      <c r="A299" s="76" t="s">
        <v>701</v>
      </c>
      <c r="B299" s="76" t="s">
        <v>808</v>
      </c>
      <c r="C299" s="14">
        <v>36</v>
      </c>
      <c r="D299" s="76" t="s">
        <v>1309</v>
      </c>
      <c r="E299" s="15" t="s">
        <v>19</v>
      </c>
      <c r="F299" s="14">
        <v>0</v>
      </c>
      <c r="G299" s="95">
        <v>0</v>
      </c>
      <c r="H299" s="14">
        <v>0</v>
      </c>
      <c r="I299" s="73">
        <f t="shared" si="17"/>
        <v>36</v>
      </c>
      <c r="J299" s="1" t="str">
        <f>IFERROR(VLOOKUP(TRIM($D299),'Master Field Index'!$A$1:$D$9929,COLUMN('Master Field Index'!$B$1)-COLUMN('Master Field Index'!$A$1)+1,FALSE),VLOOKUP(_xlfn.CONCAT(TRIM($A299),".",TRIM($B299),".",TRIM($D299)),'DataLink Info'!$A$1:$T$9999,COLUMN('DataLink Info'!$K$1)-COLUMN('DataLink Info'!$A$1)+1,FALSE))</f>
        <v>CHARACTER</v>
      </c>
      <c r="K299" s="1">
        <f>IFERROR(VLOOKUP(TRIM($D299),'Master Field Index'!$A$1:$D$9929,COLUMN('Master Field Index'!$C$1)-COLUMN('Master Field Index'!$A$1)+1,FALSE),VLOOKUP(_xlfn.CONCAT(TRIM($A299),".",TRIM($B299),".",TRIM($D299)),'DataLink Info'!$A$1:$T$9999,COLUMN('DataLink Info'!$N$1)-COLUMN('DataLink Info'!$A$1)+1,FALSE))</f>
        <v>1</v>
      </c>
      <c r="L299" s="1">
        <f>IFERROR(VLOOKUP(TRIM($D299),'Master Field Index'!$A$1:$D$9929,COLUMN('Master Field Index'!$D$1)-COLUMN('Master Field Index'!$A$1)+1,FALSE),VLOOKUP(_xlfn.CONCAT(TRIM($A299),".",TRIM($B299),".",TRIM($D299)),'DataLink Info'!$A$1:$T$9999,COLUMN('DataLink Info'!$Q$1)-COLUMN('DataLink Info'!$A$1)+1,FALSE))</f>
        <v>0</v>
      </c>
      <c r="M299" s="1" t="str">
        <f t="shared" si="18"/>
        <v xml:space="preserve">report_cycle_code               </v>
      </c>
      <c r="N299" s="1" t="str">
        <f t="shared" si="20"/>
        <v xml:space="preserve">CHAR(1)                         </v>
      </c>
      <c r="O299" s="4" t="str">
        <f t="shared" si="19"/>
        <v xml:space="preserve">        report_cycle_code               CHAR(1)                         NOT NULL,</v>
      </c>
    </row>
    <row r="300" spans="1:15" hidden="1" x14ac:dyDescent="0.3">
      <c r="A300" s="76" t="s">
        <v>701</v>
      </c>
      <c r="B300" s="76" t="s">
        <v>808</v>
      </c>
      <c r="C300" s="14">
        <v>37</v>
      </c>
      <c r="D300" s="15" t="s">
        <v>771</v>
      </c>
      <c r="E300" s="15" t="s">
        <v>19</v>
      </c>
      <c r="F300" s="95">
        <v>0</v>
      </c>
      <c r="G300" s="95">
        <v>0</v>
      </c>
      <c r="H300" s="14">
        <v>0</v>
      </c>
      <c r="I300" s="73">
        <f t="shared" si="17"/>
        <v>37</v>
      </c>
      <c r="J300" s="1" t="str">
        <f>IFERROR(VLOOKUP(TRIM($D300),'Master Field Index'!$A$1:$D$9929,COLUMN('Master Field Index'!$B$1)-COLUMN('Master Field Index'!$A$1)+1,FALSE),VLOOKUP(_xlfn.CONCAT(TRIM($A300),".",TRIM($B300),".",TRIM($D300)),'DataLink Info'!$A$1:$T$9999,COLUMN('DataLink Info'!$K$1)-COLUMN('DataLink Info'!$A$1)+1,FALSE))</f>
        <v>CHARACTER</v>
      </c>
      <c r="K300" s="1">
        <f>IFERROR(VLOOKUP(TRIM($D300),'Master Field Index'!$A$1:$D$9929,COLUMN('Master Field Index'!$C$1)-COLUMN('Master Field Index'!$A$1)+1,FALSE),VLOOKUP(_xlfn.CONCAT(TRIM($A300),".",TRIM($B300),".",TRIM($D300)),'DataLink Info'!$A$1:$T$9999,COLUMN('DataLink Info'!$N$1)-COLUMN('DataLink Info'!$A$1)+1,FALSE))</f>
        <v>1</v>
      </c>
      <c r="L300" s="1">
        <f>IFERROR(VLOOKUP(TRIM($D300),'Master Field Index'!$A$1:$D$9929,COLUMN('Master Field Index'!$D$1)-COLUMN('Master Field Index'!$A$1)+1,FALSE),VLOOKUP(_xlfn.CONCAT(TRIM($A300),".",TRIM($B300),".",TRIM($D300)),'DataLink Info'!$A$1:$T$9999,COLUMN('DataLink Info'!$Q$1)-COLUMN('DataLink Info'!$A$1)+1,FALSE))</f>
        <v>0</v>
      </c>
      <c r="M300" s="1" t="str">
        <f t="shared" si="18"/>
        <v xml:space="preserve">billing_frmt                    </v>
      </c>
      <c r="N300" s="1" t="str">
        <f t="shared" si="20"/>
        <v xml:space="preserve">CHAR(1)                         </v>
      </c>
      <c r="O300" s="4" t="str">
        <f t="shared" si="19"/>
        <v xml:space="preserve">        billing_frmt                    CHAR(1)                         NOT NULL,</v>
      </c>
    </row>
    <row r="301" spans="1:15" hidden="1" x14ac:dyDescent="0.3">
      <c r="A301" s="76" t="s">
        <v>701</v>
      </c>
      <c r="B301" s="76" t="s">
        <v>808</v>
      </c>
      <c r="C301" s="14">
        <v>38</v>
      </c>
      <c r="D301" s="15" t="s">
        <v>772</v>
      </c>
      <c r="E301" s="15" t="s">
        <v>19</v>
      </c>
      <c r="F301" s="95">
        <v>0</v>
      </c>
      <c r="G301" s="95">
        <v>0</v>
      </c>
      <c r="H301" s="14">
        <v>0</v>
      </c>
      <c r="I301" s="73">
        <f t="shared" si="17"/>
        <v>38</v>
      </c>
      <c r="J301" s="1" t="str">
        <f>IFERROR(VLOOKUP(TRIM($D301),'Master Field Index'!$A$1:$D$9929,COLUMN('Master Field Index'!$B$1)-COLUMN('Master Field Index'!$A$1)+1,FALSE),VLOOKUP(_xlfn.CONCAT(TRIM($A301),".",TRIM($B301),".",TRIM($D301)),'DataLink Info'!$A$1:$T$9999,COLUMN('DataLink Info'!$K$1)-COLUMN('DataLink Info'!$A$1)+1,FALSE))</f>
        <v>DECIMAL</v>
      </c>
      <c r="K301" s="1">
        <f>IFERROR(VLOOKUP(TRIM($D301),'Master Field Index'!$A$1:$D$9929,COLUMN('Master Field Index'!$C$1)-COLUMN('Master Field Index'!$A$1)+1,FALSE),VLOOKUP(_xlfn.CONCAT(TRIM($A301),".",TRIM($B301),".",TRIM($D301)),'DataLink Info'!$A$1:$T$9999,COLUMN('DataLink Info'!$N$1)-COLUMN('DataLink Info'!$A$1)+1,FALSE))</f>
        <v>19</v>
      </c>
      <c r="L301" s="1">
        <f>IFERROR(VLOOKUP(TRIM($D301),'Master Field Index'!$A$1:$D$9929,COLUMN('Master Field Index'!$D$1)-COLUMN('Master Field Index'!$A$1)+1,FALSE),VLOOKUP(_xlfn.CONCAT(TRIM($A301),".",TRIM($B301),".",TRIM($D301)),'DataLink Info'!$A$1:$T$9999,COLUMN('DataLink Info'!$Q$1)-COLUMN('DataLink Info'!$A$1)+1,FALSE))</f>
        <v>4</v>
      </c>
      <c r="M301" s="1" t="str">
        <f t="shared" si="18"/>
        <v xml:space="preserve">auth_funding_amt                </v>
      </c>
      <c r="N301" s="1" t="str">
        <f t="shared" si="20"/>
        <v xml:space="preserve">DECIMAL(19,4)                   </v>
      </c>
      <c r="O301" s="4" t="str">
        <f t="shared" si="19"/>
        <v xml:space="preserve">        auth_funding_amt                DECIMAL(19,4)                   NOT NULL,</v>
      </c>
    </row>
    <row r="302" spans="1:15" hidden="1" x14ac:dyDescent="0.3">
      <c r="A302" s="76" t="s">
        <v>701</v>
      </c>
      <c r="B302" s="76" t="s">
        <v>808</v>
      </c>
      <c r="C302" s="14">
        <v>39</v>
      </c>
      <c r="D302" s="15" t="s">
        <v>773</v>
      </c>
      <c r="E302" s="15" t="s">
        <v>20</v>
      </c>
      <c r="F302" s="14">
        <v>2</v>
      </c>
      <c r="G302" s="16"/>
      <c r="H302" s="14">
        <v>0</v>
      </c>
      <c r="I302" s="73">
        <f t="shared" si="17"/>
        <v>39</v>
      </c>
      <c r="J302" s="1" t="str">
        <f>IFERROR(VLOOKUP(TRIM($D302),'Master Field Index'!$A$1:$D$9929,COLUMN('Master Field Index'!$B$1)-COLUMN('Master Field Index'!$A$1)+1,FALSE),VLOOKUP(_xlfn.CONCAT(TRIM($A302),".",TRIM($B302),".",TRIM($D302)),'DataLink Info'!$A$1:$T$9999,COLUMN('DataLink Info'!$K$1)-COLUMN('DataLink Info'!$A$1)+1,FALSE))</f>
        <v>VARCHAR</v>
      </c>
      <c r="K302" s="1">
        <f>IFERROR(VLOOKUP(TRIM($D302),'Master Field Index'!$A$1:$D$9929,COLUMN('Master Field Index'!$C$1)-COLUMN('Master Field Index'!$A$1)+1,FALSE),VLOOKUP(_xlfn.CONCAT(TRIM($A302),".",TRIM($B302),".",TRIM($D302)),'DataLink Info'!$A$1:$T$9999,COLUMN('DataLink Info'!$N$1)-COLUMN('DataLink Info'!$A$1)+1,FALSE))</f>
        <v>4</v>
      </c>
      <c r="L302" s="1">
        <f>IFERROR(VLOOKUP(TRIM($D302),'Master Field Index'!$A$1:$D$9929,COLUMN('Master Field Index'!$D$1)-COLUMN('Master Field Index'!$A$1)+1,FALSE),VLOOKUP(_xlfn.CONCAT(TRIM($A302),".",TRIM($B302),".",TRIM($D302)),'DataLink Info'!$A$1:$T$9999,COLUMN('DataLink Info'!$Q$1)-COLUMN('DataLink Info'!$A$1)+1,FALSE))</f>
        <v>0</v>
      </c>
      <c r="M302" s="1" t="str">
        <f t="shared" si="18"/>
        <v xml:space="preserve">pay_mthd_code                   </v>
      </c>
      <c r="N302" s="1" t="str">
        <f t="shared" si="20"/>
        <v xml:space="preserve">VARCHAR(4)                      </v>
      </c>
      <c r="O302" s="4" t="str">
        <f t="shared" si="19"/>
        <v xml:space="preserve">        pay_mthd_code                   VARCHAR(4)                      NOT NULL,</v>
      </c>
    </row>
    <row r="303" spans="1:15" hidden="1" x14ac:dyDescent="0.3">
      <c r="A303" s="76" t="s">
        <v>701</v>
      </c>
      <c r="B303" s="76" t="s">
        <v>808</v>
      </c>
      <c r="C303" s="14">
        <v>40</v>
      </c>
      <c r="D303" s="15" t="s">
        <v>774</v>
      </c>
      <c r="E303" s="15" t="s">
        <v>19</v>
      </c>
      <c r="F303" s="14">
        <v>0</v>
      </c>
      <c r="G303" s="95">
        <v>0</v>
      </c>
      <c r="H303" s="14">
        <v>0</v>
      </c>
      <c r="I303" s="73">
        <f t="shared" si="17"/>
        <v>40</v>
      </c>
      <c r="J303" s="1" t="str">
        <f>IFERROR(VLOOKUP(TRIM($D303),'Master Field Index'!$A$1:$D$9929,COLUMN('Master Field Index'!$B$1)-COLUMN('Master Field Index'!$A$1)+1,FALSE),VLOOKUP(_xlfn.CONCAT(TRIM($A303),".",TRIM($B303),".",TRIM($D303)),'DataLink Info'!$A$1:$T$9999,COLUMN('DataLink Info'!$K$1)-COLUMN('DataLink Info'!$A$1)+1,FALSE))</f>
        <v>CHARACTER</v>
      </c>
      <c r="K303" s="1">
        <f>IFERROR(VLOOKUP(TRIM($D303),'Master Field Index'!$A$1:$D$9929,COLUMN('Master Field Index'!$C$1)-COLUMN('Master Field Index'!$A$1)+1,FALSE),VLOOKUP(_xlfn.CONCAT(TRIM($A303),".",TRIM($B303),".",TRIM($D303)),'DataLink Info'!$A$1:$T$9999,COLUMN('DataLink Info'!$N$1)-COLUMN('DataLink Info'!$A$1)+1,FALSE))</f>
        <v>6</v>
      </c>
      <c r="L303" s="1">
        <f>IFERROR(VLOOKUP(TRIM($D303),'Master Field Index'!$A$1:$D$9929,COLUMN('Master Field Index'!$D$1)-COLUMN('Master Field Index'!$A$1)+1,FALSE),VLOOKUP(_xlfn.CONCAT(TRIM($A303),".",TRIM($B303),".",TRIM($D303)),'DataLink Info'!$A$1:$T$9999,COLUMN('DataLink Info'!$Q$1)-COLUMN('DataLink Info'!$A$1)+1,FALSE))</f>
        <v>0</v>
      </c>
      <c r="M303" s="1" t="str">
        <f t="shared" si="18"/>
        <v xml:space="preserve">grant_cost_share_code           </v>
      </c>
      <c r="N303" s="1" t="str">
        <f t="shared" si="20"/>
        <v xml:space="preserve">CHAR(6)                         </v>
      </c>
      <c r="O303" s="4" t="str">
        <f t="shared" si="19"/>
        <v xml:space="preserve">        grant_cost_share_code           CHAR(6)                         NOT NULL,</v>
      </c>
    </row>
    <row r="304" spans="1:15" hidden="1" x14ac:dyDescent="0.3">
      <c r="A304" s="76" t="s">
        <v>701</v>
      </c>
      <c r="B304" s="76" t="s">
        <v>808</v>
      </c>
      <c r="C304" s="14">
        <v>41</v>
      </c>
      <c r="D304" s="15" t="s">
        <v>775</v>
      </c>
      <c r="E304" s="15" t="s">
        <v>19</v>
      </c>
      <c r="F304" s="14">
        <v>0</v>
      </c>
      <c r="G304" s="95">
        <v>0</v>
      </c>
      <c r="H304" s="14">
        <v>0</v>
      </c>
      <c r="I304" s="73">
        <f t="shared" si="17"/>
        <v>41</v>
      </c>
      <c r="J304" s="1" t="str">
        <f>IFERROR(VLOOKUP(TRIM($D304),'Master Field Index'!$A$1:$D$9929,COLUMN('Master Field Index'!$B$1)-COLUMN('Master Field Index'!$A$1)+1,FALSE),VLOOKUP(_xlfn.CONCAT(TRIM($A304),".",TRIM($B304),".",TRIM($D304)),'DataLink Info'!$A$1:$T$9999,COLUMN('DataLink Info'!$K$1)-COLUMN('DataLink Info'!$A$1)+1,FALSE))</f>
        <v>DECIMAL</v>
      </c>
      <c r="K304" s="1">
        <f>IFERROR(VLOOKUP(TRIM($D304),'Master Field Index'!$A$1:$D$9929,COLUMN('Master Field Index'!$C$1)-COLUMN('Master Field Index'!$A$1)+1,FALSE),VLOOKUP(_xlfn.CONCAT(TRIM($A304),".",TRIM($B304),".",TRIM($D304)),'DataLink Info'!$A$1:$T$9999,COLUMN('DataLink Info'!$N$1)-COLUMN('DataLink Info'!$A$1)+1,FALSE))</f>
        <v>19</v>
      </c>
      <c r="L304" s="1">
        <f>IFERROR(VLOOKUP(TRIM($D304),'Master Field Index'!$A$1:$D$9929,COLUMN('Master Field Index'!$D$1)-COLUMN('Master Field Index'!$A$1)+1,FALSE),VLOOKUP(_xlfn.CONCAT(TRIM($A304),".",TRIM($B304),".",TRIM($D304)),'DataLink Info'!$A$1:$T$9999,COLUMN('DataLink Info'!$Q$1)-COLUMN('DataLink Info'!$A$1)+1,FALSE))</f>
        <v>4</v>
      </c>
      <c r="M304" s="1" t="str">
        <f t="shared" si="18"/>
        <v xml:space="preserve">grant_cost_share_amt            </v>
      </c>
      <c r="N304" s="1" t="str">
        <f t="shared" si="20"/>
        <v xml:space="preserve">DECIMAL(19,4)                   </v>
      </c>
      <c r="O304" s="4" t="str">
        <f t="shared" si="19"/>
        <v xml:space="preserve">        grant_cost_share_amt            DECIMAL(19,4)                   NOT NULL,</v>
      </c>
    </row>
    <row r="305" spans="1:15" hidden="1" x14ac:dyDescent="0.3">
      <c r="A305" s="76" t="s">
        <v>701</v>
      </c>
      <c r="B305" s="76" t="s">
        <v>808</v>
      </c>
      <c r="C305" s="14">
        <v>42</v>
      </c>
      <c r="D305" s="15" t="s">
        <v>776</v>
      </c>
      <c r="E305" s="15" t="s">
        <v>20</v>
      </c>
      <c r="F305" s="14">
        <v>6</v>
      </c>
      <c r="G305" s="95">
        <v>3</v>
      </c>
      <c r="H305" s="14">
        <v>0</v>
      </c>
      <c r="I305" s="73">
        <f t="shared" si="17"/>
        <v>42</v>
      </c>
      <c r="J305" s="1" t="str">
        <f>IFERROR(VLOOKUP(TRIM($D305),'Master Field Index'!$A$1:$D$9929,COLUMN('Master Field Index'!$B$1)-COLUMN('Master Field Index'!$A$1)+1,FALSE),VLOOKUP(_xlfn.CONCAT(TRIM($A305),".",TRIM($B305),".",TRIM($D305)),'DataLink Info'!$A$1:$T$9999,COLUMN('DataLink Info'!$K$1)-COLUMN('DataLink Info'!$A$1)+1,FALSE))</f>
        <v>CHARACTER</v>
      </c>
      <c r="K305" s="1">
        <f>IFERROR(VLOOKUP(TRIM($D305),'Master Field Index'!$A$1:$D$9929,COLUMN('Master Field Index'!$C$1)-COLUMN('Master Field Index'!$A$1)+1,FALSE),VLOOKUP(_xlfn.CONCAT(TRIM($A305),".",TRIM($B305),".",TRIM($D305)),'DataLink Info'!$A$1:$T$9999,COLUMN('DataLink Info'!$N$1)-COLUMN('DataLink Info'!$A$1)+1,FALSE))</f>
        <v>6</v>
      </c>
      <c r="L305" s="1">
        <f>IFERROR(VLOOKUP(TRIM($D305),'Master Field Index'!$A$1:$D$9929,COLUMN('Master Field Index'!$D$1)-COLUMN('Master Field Index'!$A$1)+1,FALSE),VLOOKUP(_xlfn.CONCAT(TRIM($A305),".",TRIM($B305),".",TRIM($D305)),'DataLink Info'!$A$1:$T$9999,COLUMN('DataLink Info'!$Q$1)-COLUMN('DataLink Info'!$A$1)+1,FALSE))</f>
        <v>0</v>
      </c>
      <c r="M305" s="1" t="str">
        <f t="shared" si="18"/>
        <v xml:space="preserve">grant_indrt_cost_code           </v>
      </c>
      <c r="N305" s="1" t="str">
        <f t="shared" si="20"/>
        <v xml:space="preserve">CHAR(6)                         </v>
      </c>
      <c r="O305" s="4" t="str">
        <f t="shared" si="19"/>
        <v xml:space="preserve">        grant_indrt_cost_code           CHAR(6)                         NOT NULL,</v>
      </c>
    </row>
    <row r="306" spans="1:15" hidden="1" x14ac:dyDescent="0.3">
      <c r="A306" s="76" t="s">
        <v>701</v>
      </c>
      <c r="B306" s="76" t="s">
        <v>808</v>
      </c>
      <c r="C306" s="14">
        <v>43</v>
      </c>
      <c r="D306" s="15" t="s">
        <v>777</v>
      </c>
      <c r="E306" s="15" t="s">
        <v>19</v>
      </c>
      <c r="F306" s="14">
        <v>0</v>
      </c>
      <c r="G306" s="95">
        <v>0</v>
      </c>
      <c r="H306" s="14">
        <v>0</v>
      </c>
      <c r="I306" s="73">
        <f t="shared" si="17"/>
        <v>43</v>
      </c>
      <c r="J306" s="1" t="str">
        <f>IFERROR(VLOOKUP(TRIM($D306),'Master Field Index'!$A$1:$D$9929,COLUMN('Master Field Index'!$B$1)-COLUMN('Master Field Index'!$A$1)+1,FALSE),VLOOKUP(_xlfn.CONCAT(TRIM($A306),".",TRIM($B306),".",TRIM($D306)),'DataLink Info'!$A$1:$T$9999,COLUMN('DataLink Info'!$K$1)-COLUMN('DataLink Info'!$A$1)+1,FALSE))</f>
        <v>DATE</v>
      </c>
      <c r="K306" s="1">
        <f>IFERROR(VLOOKUP(TRIM($D306),'Master Field Index'!$A$1:$D$9929,COLUMN('Master Field Index'!$C$1)-COLUMN('Master Field Index'!$A$1)+1,FALSE),VLOOKUP(_xlfn.CONCAT(TRIM($A306),".",TRIM($B306),".",TRIM($D306)),'DataLink Info'!$A$1:$T$9999,COLUMN('DataLink Info'!$N$1)-COLUMN('DataLink Info'!$A$1)+1,FALSE))</f>
        <v>4</v>
      </c>
      <c r="L306" s="1">
        <f>IFERROR(VLOOKUP(TRIM($D306),'Master Field Index'!$A$1:$D$9929,COLUMN('Master Field Index'!$D$1)-COLUMN('Master Field Index'!$A$1)+1,FALSE),VLOOKUP(_xlfn.CONCAT(TRIM($A306),".",TRIM($B306),".",TRIM($D306)),'DataLink Info'!$A$1:$T$9999,COLUMN('DataLink Info'!$Q$1)-COLUMN('DataLink Info'!$A$1)+1,FALSE))</f>
        <v>0</v>
      </c>
      <c r="M306" s="1" t="str">
        <f t="shared" si="18"/>
        <v xml:space="preserve">estmd_cmpln_date                </v>
      </c>
      <c r="N306" s="1" t="str">
        <f t="shared" si="20"/>
        <v xml:space="preserve">DATE                            </v>
      </c>
      <c r="O306" s="4" t="str">
        <f t="shared" si="19"/>
        <v xml:space="preserve">        estmd_cmpln_date                DATE                            NOT NULL,</v>
      </c>
    </row>
    <row r="307" spans="1:15" hidden="1" x14ac:dyDescent="0.3">
      <c r="A307" s="76" t="s">
        <v>701</v>
      </c>
      <c r="B307" s="76" t="s">
        <v>808</v>
      </c>
      <c r="C307" s="14">
        <v>44</v>
      </c>
      <c r="D307" s="15" t="s">
        <v>778</v>
      </c>
      <c r="E307" s="15" t="s">
        <v>19</v>
      </c>
      <c r="F307" s="14">
        <v>0</v>
      </c>
      <c r="G307" s="95">
        <v>0</v>
      </c>
      <c r="H307" s="14">
        <v>0</v>
      </c>
      <c r="I307" s="73">
        <f t="shared" si="17"/>
        <v>44</v>
      </c>
      <c r="J307" s="1" t="str">
        <f>IFERROR(VLOOKUP(TRIM($D307),'Master Field Index'!$A$1:$D$9929,COLUMN('Master Field Index'!$B$1)-COLUMN('Master Field Index'!$A$1)+1,FALSE),VLOOKUP(_xlfn.CONCAT(TRIM($A307),".",TRIM($B307),".",TRIM($D307)),'DataLink Info'!$A$1:$T$9999,COLUMN('DataLink Info'!$K$1)-COLUMN('DataLink Info'!$A$1)+1,FALSE))</f>
        <v>DATE</v>
      </c>
      <c r="K307" s="1">
        <f>IFERROR(VLOOKUP(TRIM($D307),'Master Field Index'!$A$1:$D$9929,COLUMN('Master Field Index'!$C$1)-COLUMN('Master Field Index'!$A$1)+1,FALSE),VLOOKUP(_xlfn.CONCAT(TRIM($A307),".",TRIM($B307),".",TRIM($D307)),'DataLink Info'!$A$1:$T$9999,COLUMN('DataLink Info'!$N$1)-COLUMN('DataLink Info'!$A$1)+1,FALSE))</f>
        <v>4</v>
      </c>
      <c r="L307" s="1">
        <f>IFERROR(VLOOKUP(TRIM($D307),'Master Field Index'!$A$1:$D$9929,COLUMN('Master Field Index'!$D$1)-COLUMN('Master Field Index'!$A$1)+1,FALSE),VLOOKUP(_xlfn.CONCAT(TRIM($A307),".",TRIM($B307),".",TRIM($D307)),'DataLink Info'!$A$1:$T$9999,COLUMN('DataLink Info'!$Q$1)-COLUMN('DataLink Info'!$A$1)+1,FALSE))</f>
        <v>0</v>
      </c>
      <c r="M307" s="1" t="str">
        <f t="shared" si="18"/>
        <v xml:space="preserve">prjct_close_date                </v>
      </c>
      <c r="N307" s="1" t="str">
        <f t="shared" si="20"/>
        <v xml:space="preserve">DATE                            </v>
      </c>
      <c r="O307" s="4" t="str">
        <f t="shared" si="19"/>
        <v xml:space="preserve">        prjct_close_date                DATE                            NOT NULL,</v>
      </c>
    </row>
    <row r="308" spans="1:15" hidden="1" x14ac:dyDescent="0.3">
      <c r="A308" s="76" t="s">
        <v>701</v>
      </c>
      <c r="B308" s="76" t="s">
        <v>808</v>
      </c>
      <c r="C308" s="14">
        <v>45</v>
      </c>
      <c r="D308" s="15" t="s">
        <v>779</v>
      </c>
      <c r="E308" s="15" t="s">
        <v>19</v>
      </c>
      <c r="F308" s="14">
        <v>0</v>
      </c>
      <c r="G308" s="95">
        <v>0</v>
      </c>
      <c r="H308" s="14">
        <v>0</v>
      </c>
      <c r="I308" s="73">
        <f t="shared" si="17"/>
        <v>45</v>
      </c>
      <c r="J308" s="1" t="str">
        <f>IFERROR(VLOOKUP(TRIM($D308),'Master Field Index'!$A$1:$D$9929,COLUMN('Master Field Index'!$B$1)-COLUMN('Master Field Index'!$A$1)+1,FALSE),VLOOKUP(_xlfn.CONCAT(TRIM($A308),".",TRIM($B308),".",TRIM($D308)),'DataLink Info'!$A$1:$T$9999,COLUMN('DataLink Info'!$K$1)-COLUMN('DataLink Info'!$A$1)+1,FALSE))</f>
        <v>CHARACTER</v>
      </c>
      <c r="K308" s="1">
        <f>IFERROR(VLOOKUP(TRIM($D308),'Master Field Index'!$A$1:$D$9929,COLUMN('Master Field Index'!$C$1)-COLUMN('Master Field Index'!$A$1)+1,FALSE),VLOOKUP(_xlfn.CONCAT(TRIM($A308),".",TRIM($B308),".",TRIM($D308)),'DataLink Info'!$A$1:$T$9999,COLUMN('DataLink Info'!$N$1)-COLUMN('DataLink Info'!$A$1)+1,FALSE))</f>
        <v>6</v>
      </c>
      <c r="L308" s="1">
        <f>IFERROR(VLOOKUP(TRIM($D308),'Master Field Index'!$A$1:$D$9929,COLUMN('Master Field Index'!$D$1)-COLUMN('Master Field Index'!$A$1)+1,FALSE),VLOOKUP(_xlfn.CONCAT(TRIM($A308),".",TRIM($B308),".",TRIM($D308)),'DataLink Info'!$A$1:$T$9999,COLUMN('DataLink Info'!$Q$1)-COLUMN('DataLink Info'!$A$1)+1,FALSE))</f>
        <v>0</v>
      </c>
      <c r="M308" s="1" t="str">
        <f t="shared" si="18"/>
        <v xml:space="preserve">cntrl_fund                      </v>
      </c>
      <c r="N308" s="1" t="str">
        <f t="shared" si="20"/>
        <v xml:space="preserve">CHAR(6)                         </v>
      </c>
      <c r="O308" s="4" t="str">
        <f t="shared" si="19"/>
        <v xml:space="preserve">        cntrl_fund                      CHAR(6)                         NOT NULL,</v>
      </c>
    </row>
    <row r="309" spans="1:15" hidden="1" x14ac:dyDescent="0.3">
      <c r="A309" s="76" t="s">
        <v>701</v>
      </c>
      <c r="B309" s="76" t="s">
        <v>808</v>
      </c>
      <c r="C309" s="14">
        <v>46</v>
      </c>
      <c r="D309" s="15" t="s">
        <v>780</v>
      </c>
      <c r="E309" s="15" t="s">
        <v>19</v>
      </c>
      <c r="F309" s="14">
        <v>0</v>
      </c>
      <c r="G309" s="95">
        <v>0</v>
      </c>
      <c r="H309" s="14">
        <v>0</v>
      </c>
      <c r="I309" s="73">
        <f t="shared" si="17"/>
        <v>46</v>
      </c>
      <c r="J309" s="1" t="str">
        <f>IFERROR(VLOOKUP(TRIM($D309),'Master Field Index'!$A$1:$D$9929,COLUMN('Master Field Index'!$B$1)-COLUMN('Master Field Index'!$A$1)+1,FALSE),VLOOKUP(_xlfn.CONCAT(TRIM($A309),".",TRIM($B309),".",TRIM($D309)),'DataLink Info'!$A$1:$T$9999,COLUMN('DataLink Info'!$K$1)-COLUMN('DataLink Info'!$A$1)+1,FALSE))</f>
        <v>CHARACTER</v>
      </c>
      <c r="K309" s="1">
        <f>IFERROR(VLOOKUP(TRIM($D309),'Master Field Index'!$A$1:$D$9929,COLUMN('Master Field Index'!$C$1)-COLUMN('Master Field Index'!$A$1)+1,FALSE),VLOOKUP(_xlfn.CONCAT(TRIM($A309),".",TRIM($B309),".",TRIM($D309)),'DataLink Info'!$A$1:$T$9999,COLUMN('DataLink Info'!$N$1)-COLUMN('DataLink Info'!$A$1)+1,FALSE))</f>
        <v>1</v>
      </c>
      <c r="L309" s="1">
        <f>IFERROR(VLOOKUP(TRIM($D309),'Master Field Index'!$A$1:$D$9929,COLUMN('Master Field Index'!$D$1)-COLUMN('Master Field Index'!$A$1)+1,FALSE),VLOOKUP(_xlfn.CONCAT(TRIM($A309),".",TRIM($B309),".",TRIM($D309)),'DataLink Info'!$A$1:$T$9999,COLUMN('DataLink Info'!$Q$1)-COLUMN('DataLink Info'!$A$1)+1,FALSE))</f>
        <v>0</v>
      </c>
      <c r="M309" s="1" t="str">
        <f t="shared" si="18"/>
        <v xml:space="preserve">cmbnd_cntrl_ind                 </v>
      </c>
      <c r="N309" s="1" t="str">
        <f t="shared" si="20"/>
        <v xml:space="preserve">CHAR(1)                         </v>
      </c>
      <c r="O309" s="4" t="str">
        <f t="shared" si="19"/>
        <v xml:space="preserve">        cmbnd_cntrl_ind                 CHAR(1)                         NOT NULL,</v>
      </c>
    </row>
    <row r="310" spans="1:15" hidden="1" x14ac:dyDescent="0.3">
      <c r="A310" s="76" t="s">
        <v>701</v>
      </c>
      <c r="B310" s="76" t="s">
        <v>808</v>
      </c>
      <c r="C310" s="14">
        <v>47</v>
      </c>
      <c r="D310" s="15" t="s">
        <v>781</v>
      </c>
      <c r="E310" s="15" t="s">
        <v>19</v>
      </c>
      <c r="F310" s="14">
        <v>0</v>
      </c>
      <c r="G310" s="95">
        <v>0</v>
      </c>
      <c r="H310" s="14">
        <v>0</v>
      </c>
      <c r="I310" s="73">
        <f t="shared" si="17"/>
        <v>47</v>
      </c>
      <c r="J310" s="1" t="str">
        <f>IFERROR(VLOOKUP(TRIM($D310),'Master Field Index'!$A$1:$D$9929,COLUMN('Master Field Index'!$B$1)-COLUMN('Master Field Index'!$A$1)+1,FALSE),VLOOKUP(_xlfn.CONCAT(TRIM($A310),".",TRIM($B310),".",TRIM($D310)),'DataLink Info'!$A$1:$T$9999,COLUMN('DataLink Info'!$K$1)-COLUMN('DataLink Info'!$A$1)+1,FALSE))</f>
        <v>CHARACTER</v>
      </c>
      <c r="K310" s="1">
        <f>IFERROR(VLOOKUP(TRIM($D310),'Master Field Index'!$A$1:$D$9929,COLUMN('Master Field Index'!$C$1)-COLUMN('Master Field Index'!$A$1)+1,FALSE),VLOOKUP(_xlfn.CONCAT(TRIM($A310),".",TRIM($B310),".",TRIM($D310)),'DataLink Info'!$A$1:$T$9999,COLUMN('DataLink Info'!$N$1)-COLUMN('DataLink Info'!$A$1)+1,FALSE))</f>
        <v>1</v>
      </c>
      <c r="L310" s="1">
        <f>IFERROR(VLOOKUP(TRIM($D310),'Master Field Index'!$A$1:$D$9929,COLUMN('Master Field Index'!$D$1)-COLUMN('Master Field Index'!$A$1)+1,FALSE),VLOOKUP(_xlfn.CONCAT(TRIM($A310),".",TRIM($B310),".",TRIM($D310)),'DataLink Info'!$A$1:$T$9999,COLUMN('DataLink Info'!$Q$1)-COLUMN('DataLink Info'!$A$1)+1,FALSE))</f>
        <v>0</v>
      </c>
      <c r="M310" s="1" t="str">
        <f t="shared" si="18"/>
        <v xml:space="preserve">indx_bdgt_cntrl                 </v>
      </c>
      <c r="N310" s="1" t="str">
        <f t="shared" si="20"/>
        <v xml:space="preserve">CHAR(1)                         </v>
      </c>
      <c r="O310" s="4" t="str">
        <f t="shared" si="19"/>
        <v xml:space="preserve">        indx_bdgt_cntrl                 CHAR(1)                         NOT NULL,</v>
      </c>
    </row>
    <row r="311" spans="1:15" hidden="1" x14ac:dyDescent="0.3">
      <c r="A311" s="76" t="s">
        <v>701</v>
      </c>
      <c r="B311" s="76" t="s">
        <v>808</v>
      </c>
      <c r="C311" s="14">
        <v>48</v>
      </c>
      <c r="D311" s="15" t="s">
        <v>782</v>
      </c>
      <c r="E311" s="15" t="s">
        <v>19</v>
      </c>
      <c r="F311" s="14">
        <v>0</v>
      </c>
      <c r="G311" s="95">
        <v>0</v>
      </c>
      <c r="H311" s="14">
        <v>0</v>
      </c>
      <c r="I311" s="73">
        <f t="shared" si="17"/>
        <v>48</v>
      </c>
      <c r="J311" s="1" t="str">
        <f>IFERROR(VLOOKUP(TRIM($D311),'Master Field Index'!$A$1:$D$9929,COLUMN('Master Field Index'!$B$1)-COLUMN('Master Field Index'!$A$1)+1,FALSE),VLOOKUP(_xlfn.CONCAT(TRIM($A311),".",TRIM($B311),".",TRIM($D311)),'DataLink Info'!$A$1:$T$9999,COLUMN('DataLink Info'!$K$1)-COLUMN('DataLink Info'!$A$1)+1,FALSE))</f>
        <v>CHARACTER</v>
      </c>
      <c r="K311" s="1">
        <f>IFERROR(VLOOKUP(TRIM($D311),'Master Field Index'!$A$1:$D$9929,COLUMN('Master Field Index'!$C$1)-COLUMN('Master Field Index'!$A$1)+1,FALSE),VLOOKUP(_xlfn.CONCAT(TRIM($A311),".",TRIM($B311),".",TRIM($D311)),'DataLink Info'!$A$1:$T$9999,COLUMN('DataLink Info'!$N$1)-COLUMN('DataLink Info'!$A$1)+1,FALSE))</f>
        <v>1</v>
      </c>
      <c r="L311" s="1">
        <f>IFERROR(VLOOKUP(TRIM($D311),'Master Field Index'!$A$1:$D$9929,COLUMN('Master Field Index'!$D$1)-COLUMN('Master Field Index'!$A$1)+1,FALSE),VLOOKUP(_xlfn.CONCAT(TRIM($A311),".",TRIM($B311),".",TRIM($D311)),'DataLink Info'!$A$1:$T$9999,COLUMN('DataLink Info'!$Q$1)-COLUMN('DataLink Info'!$A$1)+1,FALSE))</f>
        <v>0</v>
      </c>
      <c r="M311" s="1" t="str">
        <f t="shared" si="18"/>
        <v xml:space="preserve">fund_bdgt_cntrl                 </v>
      </c>
      <c r="N311" s="1" t="str">
        <f t="shared" si="20"/>
        <v xml:space="preserve">CHAR(1)                         </v>
      </c>
      <c r="O311" s="4" t="str">
        <f t="shared" si="19"/>
        <v xml:space="preserve">        fund_bdgt_cntrl                 CHAR(1)                         NOT NULL,</v>
      </c>
    </row>
    <row r="312" spans="1:15" hidden="1" x14ac:dyDescent="0.3">
      <c r="A312" s="76" t="s">
        <v>701</v>
      </c>
      <c r="B312" s="76" t="s">
        <v>808</v>
      </c>
      <c r="C312" s="14">
        <v>49</v>
      </c>
      <c r="D312" s="15" t="s">
        <v>783</v>
      </c>
      <c r="E312" s="15" t="s">
        <v>19</v>
      </c>
      <c r="F312" s="14">
        <v>0</v>
      </c>
      <c r="G312" s="95">
        <v>0</v>
      </c>
      <c r="H312" s="14">
        <v>0</v>
      </c>
      <c r="I312" s="73">
        <f t="shared" si="17"/>
        <v>49</v>
      </c>
      <c r="J312" s="1" t="str">
        <f>IFERROR(VLOOKUP(TRIM($D312),'Master Field Index'!$A$1:$D$9929,COLUMN('Master Field Index'!$B$1)-COLUMN('Master Field Index'!$A$1)+1,FALSE),VLOOKUP(_xlfn.CONCAT(TRIM($A312),".",TRIM($B312),".",TRIM($D312)),'DataLink Info'!$A$1:$T$9999,COLUMN('DataLink Info'!$K$1)-COLUMN('DataLink Info'!$A$1)+1,FALSE))</f>
        <v>CHARACTER</v>
      </c>
      <c r="K312" s="1">
        <f>IFERROR(VLOOKUP(TRIM($D312),'Master Field Index'!$A$1:$D$9929,COLUMN('Master Field Index'!$C$1)-COLUMN('Master Field Index'!$A$1)+1,FALSE),VLOOKUP(_xlfn.CONCAT(TRIM($A312),".",TRIM($B312),".",TRIM($D312)),'DataLink Info'!$A$1:$T$9999,COLUMN('DataLink Info'!$N$1)-COLUMN('DataLink Info'!$A$1)+1,FALSE))</f>
        <v>1</v>
      </c>
      <c r="L312" s="1">
        <f>IFERROR(VLOOKUP(TRIM($D312),'Master Field Index'!$A$1:$D$9929,COLUMN('Master Field Index'!$D$1)-COLUMN('Master Field Index'!$A$1)+1,FALSE),VLOOKUP(_xlfn.CONCAT(TRIM($A312),".",TRIM($B312),".",TRIM($D312)),'DataLink Info'!$A$1:$T$9999,COLUMN('DataLink Info'!$Q$1)-COLUMN('DataLink Info'!$A$1)+1,FALSE))</f>
        <v>0</v>
      </c>
      <c r="M312" s="1" t="str">
        <f t="shared" si="18"/>
        <v xml:space="preserve">orgn_bdgt_cntrl                 </v>
      </c>
      <c r="N312" s="1" t="str">
        <f t="shared" si="20"/>
        <v xml:space="preserve">CHAR(1)                         </v>
      </c>
      <c r="O312" s="4" t="str">
        <f t="shared" si="19"/>
        <v xml:space="preserve">        orgn_bdgt_cntrl                 CHAR(1)                         NOT NULL,</v>
      </c>
    </row>
    <row r="313" spans="1:15" hidden="1" x14ac:dyDescent="0.3">
      <c r="A313" s="76" t="s">
        <v>701</v>
      </c>
      <c r="B313" s="76" t="s">
        <v>808</v>
      </c>
      <c r="C313" s="14">
        <v>50</v>
      </c>
      <c r="D313" s="15" t="s">
        <v>784</v>
      </c>
      <c r="E313" s="15" t="s">
        <v>19</v>
      </c>
      <c r="F313" s="95">
        <v>0</v>
      </c>
      <c r="G313" s="95">
        <v>0</v>
      </c>
      <c r="H313" s="14">
        <v>0</v>
      </c>
      <c r="I313" s="73">
        <f t="shared" si="17"/>
        <v>50</v>
      </c>
      <c r="J313" s="1" t="str">
        <f>IFERROR(VLOOKUP(TRIM($D313),'Master Field Index'!$A$1:$D$9929,COLUMN('Master Field Index'!$B$1)-COLUMN('Master Field Index'!$A$1)+1,FALSE),VLOOKUP(_xlfn.CONCAT(TRIM($A313),".",TRIM($B313),".",TRIM($D313)),'DataLink Info'!$A$1:$T$9999,COLUMN('DataLink Info'!$K$1)-COLUMN('DataLink Info'!$A$1)+1,FALSE))</f>
        <v>CHARACTER</v>
      </c>
      <c r="K313" s="1">
        <f>IFERROR(VLOOKUP(TRIM($D313),'Master Field Index'!$A$1:$D$9929,COLUMN('Master Field Index'!$C$1)-COLUMN('Master Field Index'!$A$1)+1,FALSE),VLOOKUP(_xlfn.CONCAT(TRIM($A313),".",TRIM($B313),".",TRIM($D313)),'DataLink Info'!$A$1:$T$9999,COLUMN('DataLink Info'!$N$1)-COLUMN('DataLink Info'!$A$1)+1,FALSE))</f>
        <v>1</v>
      </c>
      <c r="L313" s="1">
        <f>IFERROR(VLOOKUP(TRIM($D313),'Master Field Index'!$A$1:$D$9929,COLUMN('Master Field Index'!$D$1)-COLUMN('Master Field Index'!$A$1)+1,FALSE),VLOOKUP(_xlfn.CONCAT(TRIM($A313),".",TRIM($B313),".",TRIM($D313)),'DataLink Info'!$A$1:$T$9999,COLUMN('DataLink Info'!$Q$1)-COLUMN('DataLink Info'!$A$1)+1,FALSE))</f>
        <v>0</v>
      </c>
      <c r="M313" s="1" t="str">
        <f t="shared" si="18"/>
        <v xml:space="preserve">acct_bdgt_cntrl                 </v>
      </c>
      <c r="N313" s="1" t="str">
        <f t="shared" si="20"/>
        <v xml:space="preserve">CHAR(1)                         </v>
      </c>
      <c r="O313" s="4" t="str">
        <f t="shared" si="19"/>
        <v xml:space="preserve">        acct_bdgt_cntrl                 CHAR(1)                         NOT NULL,</v>
      </c>
    </row>
    <row r="314" spans="1:15" hidden="1" x14ac:dyDescent="0.3">
      <c r="A314" s="76" t="s">
        <v>701</v>
      </c>
      <c r="B314" s="76" t="s">
        <v>808</v>
      </c>
      <c r="C314" s="14">
        <v>51</v>
      </c>
      <c r="D314" s="15" t="s">
        <v>785</v>
      </c>
      <c r="E314" s="15" t="s">
        <v>19</v>
      </c>
      <c r="F314" s="95">
        <v>0</v>
      </c>
      <c r="G314" s="95">
        <v>0</v>
      </c>
      <c r="H314" s="14">
        <v>0</v>
      </c>
      <c r="I314" s="73">
        <f t="shared" si="17"/>
        <v>51</v>
      </c>
      <c r="J314" s="1" t="str">
        <f>IFERROR(VLOOKUP(TRIM($D314),'Master Field Index'!$A$1:$D$9929,COLUMN('Master Field Index'!$B$1)-COLUMN('Master Field Index'!$A$1)+1,FALSE),VLOOKUP(_xlfn.CONCAT(TRIM($A314),".",TRIM($B314),".",TRIM($D314)),'DataLink Info'!$A$1:$T$9999,COLUMN('DataLink Info'!$K$1)-COLUMN('DataLink Info'!$A$1)+1,FALSE))</f>
        <v>CHARACTER</v>
      </c>
      <c r="K314" s="1">
        <f>IFERROR(VLOOKUP(TRIM($D314),'Master Field Index'!$A$1:$D$9929,COLUMN('Master Field Index'!$C$1)-COLUMN('Master Field Index'!$A$1)+1,FALSE),VLOOKUP(_xlfn.CONCAT(TRIM($A314),".",TRIM($B314),".",TRIM($D314)),'DataLink Info'!$A$1:$T$9999,COLUMN('DataLink Info'!$N$1)-COLUMN('DataLink Info'!$A$1)+1,FALSE))</f>
        <v>1</v>
      </c>
      <c r="L314" s="1">
        <f>IFERROR(VLOOKUP(TRIM($D314),'Master Field Index'!$A$1:$D$9929,COLUMN('Master Field Index'!$D$1)-COLUMN('Master Field Index'!$A$1)+1,FALSE),VLOOKUP(_xlfn.CONCAT(TRIM($A314),".",TRIM($B314),".",TRIM($D314)),'DataLink Info'!$A$1:$T$9999,COLUMN('DataLink Info'!$Q$1)-COLUMN('DataLink Info'!$A$1)+1,FALSE))</f>
        <v>0</v>
      </c>
      <c r="M314" s="1" t="str">
        <f t="shared" si="18"/>
        <v xml:space="preserve">prog_bdgt_cntrl                 </v>
      </c>
      <c r="N314" s="1" t="str">
        <f t="shared" si="20"/>
        <v xml:space="preserve">CHAR(1)                         </v>
      </c>
      <c r="O314" s="4" t="str">
        <f t="shared" si="19"/>
        <v xml:space="preserve">        prog_bdgt_cntrl                 CHAR(1)                         NOT NULL,</v>
      </c>
    </row>
    <row r="315" spans="1:15" hidden="1" x14ac:dyDescent="0.3">
      <c r="A315" s="76" t="s">
        <v>701</v>
      </c>
      <c r="B315" s="76" t="s">
        <v>808</v>
      </c>
      <c r="C315" s="14">
        <v>52</v>
      </c>
      <c r="D315" s="15" t="s">
        <v>786</v>
      </c>
      <c r="E315" s="15" t="s">
        <v>19</v>
      </c>
      <c r="F315" s="14">
        <v>0</v>
      </c>
      <c r="G315" s="95">
        <v>0</v>
      </c>
      <c r="H315" s="14">
        <v>0</v>
      </c>
      <c r="I315" s="73">
        <f t="shared" si="17"/>
        <v>52</v>
      </c>
      <c r="J315" s="1" t="str">
        <f>IFERROR(VLOOKUP(TRIM($D315),'Master Field Index'!$A$1:$D$9929,COLUMN('Master Field Index'!$B$1)-COLUMN('Master Field Index'!$A$1)+1,FALSE),VLOOKUP(_xlfn.CONCAT(TRIM($A315),".",TRIM($B315),".",TRIM($D315)),'DataLink Info'!$A$1:$T$9999,COLUMN('DataLink Info'!$K$1)-COLUMN('DataLink Info'!$A$1)+1,FALSE))</f>
        <v>CHARACTER</v>
      </c>
      <c r="K315" s="1">
        <f>IFERROR(VLOOKUP(TRIM($D315),'Master Field Index'!$A$1:$D$9929,COLUMN('Master Field Index'!$C$1)-COLUMN('Master Field Index'!$A$1)+1,FALSE),VLOOKUP(_xlfn.CONCAT(TRIM($A315),".",TRIM($B315),".",TRIM($D315)),'DataLink Info'!$A$1:$T$9999,COLUMN('DataLink Info'!$N$1)-COLUMN('DataLink Info'!$A$1)+1,FALSE))</f>
        <v>1</v>
      </c>
      <c r="L315" s="1">
        <f>IFERROR(VLOOKUP(TRIM($D315),'Master Field Index'!$A$1:$D$9929,COLUMN('Master Field Index'!$D$1)-COLUMN('Master Field Index'!$A$1)+1,FALSE),VLOOKUP(_xlfn.CONCAT(TRIM($A315),".",TRIM($B315),".",TRIM($D315)),'DataLink Info'!$A$1:$T$9999,COLUMN('DataLink Info'!$Q$1)-COLUMN('DataLink Info'!$A$1)+1,FALSE))</f>
        <v>0</v>
      </c>
      <c r="M315" s="1" t="str">
        <f t="shared" si="18"/>
        <v xml:space="preserve">cntrl_prd_code                  </v>
      </c>
      <c r="N315" s="1" t="str">
        <f t="shared" si="20"/>
        <v xml:space="preserve">CHAR(1)                         </v>
      </c>
      <c r="O315" s="4" t="str">
        <f t="shared" si="19"/>
        <v xml:space="preserve">        cntrl_prd_code                  CHAR(1)                         NOT NULL,</v>
      </c>
    </row>
    <row r="316" spans="1:15" hidden="1" x14ac:dyDescent="0.3">
      <c r="A316" s="76" t="s">
        <v>701</v>
      </c>
      <c r="B316" s="76" t="s">
        <v>808</v>
      </c>
      <c r="C316" s="14">
        <v>53</v>
      </c>
      <c r="D316" s="15" t="s">
        <v>787</v>
      </c>
      <c r="E316" s="15" t="s">
        <v>19</v>
      </c>
      <c r="F316" s="14">
        <v>0</v>
      </c>
      <c r="G316" s="95">
        <v>0</v>
      </c>
      <c r="H316" s="14">
        <v>0</v>
      </c>
      <c r="I316" s="73">
        <f t="shared" si="17"/>
        <v>53</v>
      </c>
      <c r="J316" s="1" t="str">
        <f>IFERROR(VLOOKUP(TRIM($D316),'Master Field Index'!$A$1:$D$9929,COLUMN('Master Field Index'!$B$1)-COLUMN('Master Field Index'!$A$1)+1,FALSE),VLOOKUP(_xlfn.CONCAT(TRIM($A316),".",TRIM($B316),".",TRIM($D316)),'DataLink Info'!$A$1:$T$9999,COLUMN('DataLink Info'!$K$1)-COLUMN('DataLink Info'!$A$1)+1,FALSE))</f>
        <v>CHARACTER</v>
      </c>
      <c r="K316" s="1">
        <f>IFERROR(VLOOKUP(TRIM($D316),'Master Field Index'!$A$1:$D$9929,COLUMN('Master Field Index'!$C$1)-COLUMN('Master Field Index'!$A$1)+1,FALSE),VLOOKUP(_xlfn.CONCAT(TRIM($A316),".",TRIM($B316),".",TRIM($D316)),'DataLink Info'!$A$1:$T$9999,COLUMN('DataLink Info'!$N$1)-COLUMN('DataLink Info'!$A$1)+1,FALSE))</f>
        <v>1</v>
      </c>
      <c r="L316" s="1">
        <f>IFERROR(VLOOKUP(TRIM($D316),'Master Field Index'!$A$1:$D$9929,COLUMN('Master Field Index'!$D$1)-COLUMN('Master Field Index'!$A$1)+1,FALSE),VLOOKUP(_xlfn.CONCAT(TRIM($A316),".",TRIM($B316),".",TRIM($D316)),'DataLink Info'!$A$1:$T$9999,COLUMN('DataLink Info'!$Q$1)-COLUMN('DataLink Info'!$A$1)+1,FALSE))</f>
        <v>0</v>
      </c>
      <c r="M316" s="1" t="str">
        <f t="shared" si="18"/>
        <v xml:space="preserve">cntrl_svrty_code                </v>
      </c>
      <c r="N316" s="1" t="str">
        <f t="shared" si="20"/>
        <v xml:space="preserve">CHAR(1)                         </v>
      </c>
      <c r="O316" s="4" t="str">
        <f t="shared" si="19"/>
        <v xml:space="preserve">        cntrl_svrty_code                CHAR(1)                         NOT NULL,</v>
      </c>
    </row>
    <row r="317" spans="1:15" hidden="1" x14ac:dyDescent="0.3">
      <c r="A317" s="76" t="s">
        <v>701</v>
      </c>
      <c r="B317" s="76" t="s">
        <v>808</v>
      </c>
      <c r="C317" s="14">
        <v>54</v>
      </c>
      <c r="D317" s="15" t="s">
        <v>788</v>
      </c>
      <c r="E317" s="15" t="s">
        <v>20</v>
      </c>
      <c r="F317" s="14">
        <v>1</v>
      </c>
      <c r="G317" s="16"/>
      <c r="H317" s="14">
        <v>0</v>
      </c>
      <c r="I317" s="73">
        <f t="shared" si="17"/>
        <v>54</v>
      </c>
      <c r="J317" s="1" t="str">
        <f>IFERROR(VLOOKUP(TRIM($D317),'Master Field Index'!$A$1:$D$9929,COLUMN('Master Field Index'!$B$1)-COLUMN('Master Field Index'!$A$1)+1,FALSE),VLOOKUP(_xlfn.CONCAT(TRIM($A317),".",TRIM($B317),".",TRIM($D317)),'DataLink Info'!$A$1:$T$9999,COLUMN('DataLink Info'!$K$1)-COLUMN('DataLink Info'!$A$1)+1,FALSE))</f>
        <v>CHARACTER</v>
      </c>
      <c r="K317" s="1">
        <f>IFERROR(VLOOKUP(TRIM($D317),'Master Field Index'!$A$1:$D$9929,COLUMN('Master Field Index'!$C$1)-COLUMN('Master Field Index'!$A$1)+1,FALSE),VLOOKUP(_xlfn.CONCAT(TRIM($A317),".",TRIM($B317),".",TRIM($D317)),'DataLink Info'!$A$1:$T$9999,COLUMN('DataLink Info'!$N$1)-COLUMN('DataLink Info'!$A$1)+1,FALSE))</f>
        <v>1</v>
      </c>
      <c r="L317" s="1">
        <f>IFERROR(VLOOKUP(TRIM($D317),'Master Field Index'!$A$1:$D$9929,COLUMN('Master Field Index'!$D$1)-COLUMN('Master Field Index'!$A$1)+1,FALSE),VLOOKUP(_xlfn.CONCAT(TRIM($A317),".",TRIM($B317),".",TRIM($D317)),'DataLink Info'!$A$1:$T$9999,COLUMN('DataLink Info'!$Q$1)-COLUMN('DataLink Info'!$A$1)+1,FALSE))</f>
        <v>0</v>
      </c>
      <c r="M317" s="1" t="str">
        <f t="shared" si="18"/>
        <v xml:space="preserve">cmplt_ind                       </v>
      </c>
      <c r="N317" s="1" t="str">
        <f t="shared" si="20"/>
        <v xml:space="preserve">CHAR(1)                         </v>
      </c>
      <c r="O317" s="4" t="str">
        <f t="shared" si="19"/>
        <v xml:space="preserve">        cmplt_ind                       CHAR(1)                         NOT NULL,</v>
      </c>
    </row>
    <row r="318" spans="1:15" hidden="1" x14ac:dyDescent="0.3">
      <c r="A318" s="76" t="s">
        <v>701</v>
      </c>
      <c r="B318" s="76" t="s">
        <v>808</v>
      </c>
      <c r="C318" s="14">
        <v>55</v>
      </c>
      <c r="D318" s="15" t="s">
        <v>789</v>
      </c>
      <c r="E318" s="15" t="s">
        <v>19</v>
      </c>
      <c r="F318" s="95">
        <v>0</v>
      </c>
      <c r="G318" s="95">
        <v>0</v>
      </c>
      <c r="H318" s="14">
        <v>0</v>
      </c>
      <c r="I318" s="73">
        <f t="shared" si="17"/>
        <v>55</v>
      </c>
      <c r="J318" s="1" t="str">
        <f>IFERROR(VLOOKUP(TRIM($D318),'Master Field Index'!$A$1:$D$9929,COLUMN('Master Field Index'!$B$1)-COLUMN('Master Field Index'!$A$1)+1,FALSE),VLOOKUP(_xlfn.CONCAT(TRIM($A318),".",TRIM($B318),".",TRIM($D318)),'DataLink Info'!$A$1:$T$9999,COLUMN('DataLink Info'!$K$1)-COLUMN('DataLink Info'!$A$1)+1,FALSE))</f>
        <v>CHARACTER</v>
      </c>
      <c r="K318" s="1">
        <f>IFERROR(VLOOKUP(TRIM($D318),'Master Field Index'!$A$1:$D$9929,COLUMN('Master Field Index'!$C$1)-COLUMN('Master Field Index'!$A$1)+1,FALSE),VLOOKUP(_xlfn.CONCAT(TRIM($A318),".",TRIM($B318),".",TRIM($D318)),'DataLink Info'!$A$1:$T$9999,COLUMN('DataLink Info'!$N$1)-COLUMN('DataLink Info'!$A$1)+1,FALSE))</f>
        <v>1</v>
      </c>
      <c r="L318" s="1">
        <f>IFERROR(VLOOKUP(TRIM($D318),'Master Field Index'!$A$1:$D$9929,COLUMN('Master Field Index'!$D$1)-COLUMN('Master Field Index'!$A$1)+1,FALSE),VLOOKUP(_xlfn.CONCAT(TRIM($A318),".",TRIM($B318),".",TRIM($D318)),'DataLink Info'!$A$1:$T$9999,COLUMN('DataLink Info'!$Q$1)-COLUMN('DataLink Info'!$A$1)+1,FALSE))</f>
        <v>0</v>
      </c>
      <c r="M318" s="1" t="str">
        <f t="shared" si="18"/>
        <v xml:space="preserve">alt_pool_ind                    </v>
      </c>
      <c r="N318" s="1" t="str">
        <f t="shared" si="20"/>
        <v xml:space="preserve">CHAR(1)                         </v>
      </c>
      <c r="O318" s="4" t="str">
        <f t="shared" si="19"/>
        <v xml:space="preserve">        alt_pool_ind                    CHAR(1)                         NOT NULL,</v>
      </c>
    </row>
    <row r="319" spans="1:15" hidden="1" x14ac:dyDescent="0.3">
      <c r="A319" s="76" t="s">
        <v>701</v>
      </c>
      <c r="B319" s="76" t="s">
        <v>808</v>
      </c>
      <c r="C319" s="14">
        <v>56</v>
      </c>
      <c r="D319" s="15" t="s">
        <v>790</v>
      </c>
      <c r="E319" s="15" t="s">
        <v>19</v>
      </c>
      <c r="F319" s="14">
        <v>0</v>
      </c>
      <c r="G319" s="95">
        <v>0</v>
      </c>
      <c r="H319" s="14">
        <v>0</v>
      </c>
      <c r="I319" s="73">
        <f t="shared" si="17"/>
        <v>56</v>
      </c>
      <c r="J319" s="1" t="str">
        <f>IFERROR(VLOOKUP(TRIM($D319),'Master Field Index'!$A$1:$D$9929,COLUMN('Master Field Index'!$B$1)-COLUMN('Master Field Index'!$A$1)+1,FALSE),VLOOKUP(_xlfn.CONCAT(TRIM($A319),".",TRIM($B319),".",TRIM($D319)),'DataLink Info'!$A$1:$T$9999,COLUMN('DataLink Info'!$K$1)-COLUMN('DataLink Info'!$A$1)+1,FALSE))</f>
        <v>DECIMAL</v>
      </c>
      <c r="K319" s="1">
        <f>IFERROR(VLOOKUP(TRIM($D319),'Master Field Index'!$A$1:$D$9929,COLUMN('Master Field Index'!$C$1)-COLUMN('Master Field Index'!$A$1)+1,FALSE),VLOOKUP(_xlfn.CONCAT(TRIM($A319),".",TRIM($B319),".",TRIM($D319)),'DataLink Info'!$A$1:$T$9999,COLUMN('DataLink Info'!$N$1)-COLUMN('DataLink Info'!$A$1)+1,FALSE))</f>
        <v>10</v>
      </c>
      <c r="L319" s="1">
        <f>IFERROR(VLOOKUP(TRIM($D319),'Master Field Index'!$A$1:$D$9929,COLUMN('Master Field Index'!$D$1)-COLUMN('Master Field Index'!$A$1)+1,FALSE),VLOOKUP(_xlfn.CONCAT(TRIM($A319),".",TRIM($B319),".",TRIM($D319)),'DataLink Info'!$A$1:$T$9999,COLUMN('DataLink Info'!$Q$1)-COLUMN('DataLink Info'!$A$1)+1,FALSE))</f>
        <v>0</v>
      </c>
      <c r="M319" s="1" t="str">
        <f t="shared" si="18"/>
        <v xml:space="preserve">agncy_intrl_ref_id              </v>
      </c>
      <c r="N319" s="1" t="str">
        <f t="shared" si="20"/>
        <v xml:space="preserve">DECIMAL(10,0)                   </v>
      </c>
      <c r="O319" s="4" t="str">
        <f t="shared" si="19"/>
        <v xml:space="preserve">        agncy_intrl_ref_id              DECIMAL(10,0)                   NOT NULL,</v>
      </c>
    </row>
    <row r="320" spans="1:15" hidden="1" x14ac:dyDescent="0.3">
      <c r="A320" s="76" t="s">
        <v>701</v>
      </c>
      <c r="B320" s="76" t="s">
        <v>808</v>
      </c>
      <c r="C320" s="14">
        <v>57</v>
      </c>
      <c r="D320" s="15" t="s">
        <v>791</v>
      </c>
      <c r="E320" s="15" t="s">
        <v>19</v>
      </c>
      <c r="F320" s="14">
        <v>0</v>
      </c>
      <c r="G320" s="95">
        <v>0</v>
      </c>
      <c r="H320" s="14">
        <v>0</v>
      </c>
      <c r="I320" s="73">
        <f t="shared" si="17"/>
        <v>57</v>
      </c>
      <c r="J320" s="1" t="str">
        <f>IFERROR(VLOOKUP(TRIM($D320),'Master Field Index'!$A$1:$D$9929,COLUMN('Master Field Index'!$B$1)-COLUMN('Master Field Index'!$A$1)+1,FALSE),VLOOKUP(_xlfn.CONCAT(TRIM($A320),".",TRIM($B320),".",TRIM($D320)),'DataLink Info'!$A$1:$T$9999,COLUMN('DataLink Info'!$K$1)-COLUMN('DataLink Info'!$A$1)+1,FALSE))</f>
        <v>DECIMAL</v>
      </c>
      <c r="K320" s="1">
        <f>IFERROR(VLOOKUP(TRIM($D320),'Master Field Index'!$A$1:$D$9929,COLUMN('Master Field Index'!$C$1)-COLUMN('Master Field Index'!$A$1)+1,FALSE),VLOOKUP(_xlfn.CONCAT(TRIM($A320),".",TRIM($B320),".",TRIM($D320)),'DataLink Info'!$A$1:$T$9999,COLUMN('DataLink Info'!$N$1)-COLUMN('DataLink Info'!$A$1)+1,FALSE))</f>
        <v>10</v>
      </c>
      <c r="L320" s="1">
        <f>IFERROR(VLOOKUP(TRIM($D320),'Master Field Index'!$A$1:$D$9929,COLUMN('Master Field Index'!$D$1)-COLUMN('Master Field Index'!$A$1)+1,FALSE),VLOOKUP(_xlfn.CONCAT(TRIM($A320),".",TRIM($B320),".",TRIM($D320)),'DataLink Info'!$A$1:$T$9999,COLUMN('DataLink Info'!$Q$1)-COLUMN('DataLink Info'!$A$1)+1,FALSE))</f>
        <v>0</v>
      </c>
      <c r="M320" s="1" t="str">
        <f t="shared" si="18"/>
        <v xml:space="preserve">mgr_intrl_ref_id                </v>
      </c>
      <c r="N320" s="1" t="str">
        <f t="shared" si="20"/>
        <v xml:space="preserve">DECIMAL(10,0)                   </v>
      </c>
      <c r="O320" s="4" t="str">
        <f t="shared" si="19"/>
        <v xml:space="preserve">        mgr_intrl_ref_id                DECIMAL(10,0)                   NOT NULL,</v>
      </c>
    </row>
    <row r="321" spans="1:15" hidden="1" x14ac:dyDescent="0.3">
      <c r="A321" s="76" t="s">
        <v>701</v>
      </c>
      <c r="B321" s="76" t="s">
        <v>808</v>
      </c>
      <c r="C321" s="14">
        <v>58</v>
      </c>
      <c r="D321" s="15" t="s">
        <v>792</v>
      </c>
      <c r="E321" s="15" t="s">
        <v>19</v>
      </c>
      <c r="F321" s="95">
        <v>0</v>
      </c>
      <c r="G321" s="95">
        <v>0</v>
      </c>
      <c r="H321" s="14">
        <v>0</v>
      </c>
      <c r="I321" s="73">
        <f t="shared" si="17"/>
        <v>58</v>
      </c>
      <c r="J321" s="1" t="str">
        <f>IFERROR(VLOOKUP(TRIM($D321),'Master Field Index'!$A$1:$D$9929,COLUMN('Master Field Index'!$B$1)-COLUMN('Master Field Index'!$A$1)+1,FALSE),VLOOKUP(_xlfn.CONCAT(TRIM($A321),".",TRIM($B321),".",TRIM($D321)),'DataLink Info'!$A$1:$T$9999,COLUMN('DataLink Info'!$K$1)-COLUMN('DataLink Info'!$A$1)+1,FALSE))</f>
        <v>DECIMAL</v>
      </c>
      <c r="K321" s="1">
        <f>IFERROR(VLOOKUP(TRIM($D321),'Master Field Index'!$A$1:$D$9929,COLUMN('Master Field Index'!$C$1)-COLUMN('Master Field Index'!$A$1)+1,FALSE),VLOOKUP(_xlfn.CONCAT(TRIM($A321),".",TRIM($B321),".",TRIM($D321)),'DataLink Info'!$A$1:$T$9999,COLUMN('DataLink Info'!$N$1)-COLUMN('DataLink Info'!$A$1)+1,FALSE))</f>
        <v>10</v>
      </c>
      <c r="L321" s="1">
        <f>IFERROR(VLOOKUP(TRIM($D321),'Master Field Index'!$A$1:$D$9929,COLUMN('Master Field Index'!$D$1)-COLUMN('Master Field Index'!$A$1)+1,FALSE),VLOOKUP(_xlfn.CONCAT(TRIM($A321),".",TRIM($B321),".",TRIM($D321)),'DataLink Info'!$A$1:$T$9999,COLUMN('DataLink Info'!$Q$1)-COLUMN('DataLink Info'!$A$1)+1,FALSE))</f>
        <v>0</v>
      </c>
      <c r="M321" s="1" t="str">
        <f t="shared" si="18"/>
        <v xml:space="preserve">cnstrctn_intrl_ref              </v>
      </c>
      <c r="N321" s="1" t="str">
        <f t="shared" si="20"/>
        <v xml:space="preserve">DECIMAL(10,0)                   </v>
      </c>
      <c r="O321" s="4" t="str">
        <f t="shared" si="19"/>
        <v xml:space="preserve">        cnstrctn_intrl_ref              DECIMAL(10,0)                   NOT NULL,</v>
      </c>
    </row>
    <row r="322" spans="1:15" hidden="1" x14ac:dyDescent="0.3">
      <c r="A322" s="76" t="s">
        <v>701</v>
      </c>
      <c r="B322" s="76" t="s">
        <v>808</v>
      </c>
      <c r="C322" s="14">
        <v>59</v>
      </c>
      <c r="D322" s="15" t="s">
        <v>793</v>
      </c>
      <c r="E322" s="15" t="s">
        <v>19</v>
      </c>
      <c r="F322" s="95">
        <v>0</v>
      </c>
      <c r="G322" s="95">
        <v>0</v>
      </c>
      <c r="H322" s="14">
        <v>0</v>
      </c>
      <c r="I322" s="73">
        <f t="shared" si="17"/>
        <v>59</v>
      </c>
      <c r="J322" s="1" t="str">
        <f>IFERROR(VLOOKUP(TRIM($D322),'Master Field Index'!$A$1:$D$9929,COLUMN('Master Field Index'!$B$1)-COLUMN('Master Field Index'!$A$1)+1,FALSE),VLOOKUP(_xlfn.CONCAT(TRIM($A322),".",TRIM($B322),".",TRIM($D322)),'DataLink Info'!$A$1:$T$9999,COLUMN('DataLink Info'!$K$1)-COLUMN('DataLink Info'!$A$1)+1,FALSE))</f>
        <v>DECIMAL</v>
      </c>
      <c r="K322" s="1">
        <f>IFERROR(VLOOKUP(TRIM($D322),'Master Field Index'!$A$1:$D$9929,COLUMN('Master Field Index'!$C$1)-COLUMN('Master Field Index'!$A$1)+1,FALSE),VLOOKUP(_xlfn.CONCAT(TRIM($A322),".",TRIM($B322),".",TRIM($D322)),'DataLink Info'!$A$1:$T$9999,COLUMN('DataLink Info'!$N$1)-COLUMN('DataLink Info'!$A$1)+1,FALSE))</f>
        <v>10</v>
      </c>
      <c r="L322" s="1">
        <f>IFERROR(VLOOKUP(TRIM($D322),'Master Field Index'!$A$1:$D$9929,COLUMN('Master Field Index'!$D$1)-COLUMN('Master Field Index'!$A$1)+1,FALSE),VLOOKUP(_xlfn.CONCAT(TRIM($A322),".",TRIM($B322),".",TRIM($D322)),'DataLink Info'!$A$1:$T$9999,COLUMN('DataLink Info'!$Q$1)-COLUMN('DataLink Info'!$A$1)+1,FALSE))</f>
        <v>0</v>
      </c>
      <c r="M322" s="1" t="str">
        <f t="shared" si="18"/>
        <v xml:space="preserve">invgr_intrl_ref                 </v>
      </c>
      <c r="N322" s="1" t="str">
        <f t="shared" si="20"/>
        <v xml:space="preserve">DECIMAL(10,0)                   </v>
      </c>
      <c r="O322" s="4" t="str">
        <f t="shared" si="19"/>
        <v xml:space="preserve">        invgr_intrl_ref                 DECIMAL(10,0)                   NOT NULL,</v>
      </c>
    </row>
    <row r="323" spans="1:15" hidden="1" x14ac:dyDescent="0.3">
      <c r="A323" s="76" t="s">
        <v>701</v>
      </c>
      <c r="B323" s="76" t="s">
        <v>808</v>
      </c>
      <c r="C323" s="14">
        <v>60</v>
      </c>
      <c r="D323" s="15" t="s">
        <v>794</v>
      </c>
      <c r="E323" s="15" t="s">
        <v>19</v>
      </c>
      <c r="F323" s="14">
        <v>0</v>
      </c>
      <c r="G323" s="95">
        <v>0</v>
      </c>
      <c r="H323" s="14">
        <v>0</v>
      </c>
      <c r="I323" s="73">
        <f t="shared" ref="I323:I386" si="21">IF($C323&lt;&gt;"",$C323,IF(TRIM($B322)=TRIM($B323),$I322+1,0))</f>
        <v>60</v>
      </c>
      <c r="J323" s="1" t="str">
        <f>IFERROR(VLOOKUP(TRIM($D323),'Master Field Index'!$A$1:$D$9929,COLUMN('Master Field Index'!$B$1)-COLUMN('Master Field Index'!$A$1)+1,FALSE),VLOOKUP(_xlfn.CONCAT(TRIM($A323),".",TRIM($B323),".",TRIM($D323)),'DataLink Info'!$A$1:$T$9999,COLUMN('DataLink Info'!$K$1)-COLUMN('DataLink Info'!$A$1)+1,FALSE))</f>
        <v>DECIMAL</v>
      </c>
      <c r="K323" s="1">
        <f>IFERROR(VLOOKUP(TRIM($D323),'Master Field Index'!$A$1:$D$9929,COLUMN('Master Field Index'!$C$1)-COLUMN('Master Field Index'!$A$1)+1,FALSE),VLOOKUP(_xlfn.CONCAT(TRIM($A323),".",TRIM($B323),".",TRIM($D323)),'DataLink Info'!$A$1:$T$9999,COLUMN('DataLink Info'!$N$1)-COLUMN('DataLink Info'!$A$1)+1,FALSE))</f>
        <v>10</v>
      </c>
      <c r="L323" s="1">
        <f>IFERROR(VLOOKUP(TRIM($D323),'Master Field Index'!$A$1:$D$9929,COLUMN('Master Field Index'!$D$1)-COLUMN('Master Field Index'!$A$1)+1,FALSE),VLOOKUP(_xlfn.CONCAT(TRIM($A323),".",TRIM($B323),".",TRIM($D323)),'DataLink Info'!$A$1:$T$9999,COLUMN('DataLink Info'!$Q$1)-COLUMN('DataLink Info'!$A$1)+1,FALSE))</f>
        <v>0</v>
      </c>
      <c r="M323" s="1" t="str">
        <f t="shared" ref="M323:M386" si="22">_xlfn.CONCAT(LEFT(_xlfn.CONCAT(IF(OR(TRIM($D323)="location",TRIM($D323)="date",TRIM($D323)="start_date",TRIM($D323)="status",TRIM($D323)="top"),_xlfn.CONCAT("[",TRIM($D323),"]"),TRIM($D323)),"                                               "),32))</f>
        <v xml:space="preserve">co_invgr_intrl_ref              </v>
      </c>
      <c r="N323" s="1" t="str">
        <f t="shared" si="20"/>
        <v xml:space="preserve">DECIMAL(10,0)                   </v>
      </c>
      <c r="O323" s="4" t="str">
        <f t="shared" ref="O323:O386" si="23">_xlfn.CONCAT(IF(AND($I323=0,$I322&lt;&gt;$I$1),_xlfn.CONCAT("        rowguid                     UNIQUEIDENTIFIER ROWGUIDCOL    NOT NULL DEFAULT NEWSEQUENTIALID(),",CHAR(13),"        version_number              ROWVERSION",CHAR(13),"    )",CHAR(13),"END TRY",CHAR(13),"BEGIN CATCH",CHAR(13),"    EXEC dbo.PrintError",CHAR(13),"    EXEC dbo.LogError",CHAR(13),"END CATCH",CHAR(13),CHAR(13)),""),IF($I323=0,_xlfn.CONCAT("PRINT '-- ",TRIM($A323),".",TRIM($B323),"'",CHAR(13),"BEGIN TRY",CHAR(13),"    CREATE TABLE ",TRIM($A323),".",TRIM($B323),CHAR(13),"    (",CHAR(13)),""),"        ",_xlfn.CONCAT($M323,$N323,IF(OR($H323=1,$H323=""),"    NULL","NOT NULL"),","))</f>
        <v xml:space="preserve">        co_invgr_intrl_ref              DECIMAL(10,0)                   NOT NULL,</v>
      </c>
    </row>
    <row r="324" spans="1:15" hidden="1" x14ac:dyDescent="0.3">
      <c r="A324" s="76" t="s">
        <v>701</v>
      </c>
      <c r="B324" s="76" t="s">
        <v>808</v>
      </c>
      <c r="C324" s="14">
        <v>61</v>
      </c>
      <c r="D324" s="15" t="s">
        <v>795</v>
      </c>
      <c r="E324" s="15" t="s">
        <v>19</v>
      </c>
      <c r="F324" s="14">
        <v>0</v>
      </c>
      <c r="G324" s="14">
        <v>0</v>
      </c>
      <c r="H324" s="14">
        <v>0</v>
      </c>
      <c r="I324" s="73">
        <f t="shared" si="21"/>
        <v>61</v>
      </c>
      <c r="J324" s="1" t="str">
        <f>IFERROR(VLOOKUP(TRIM($D324),'Master Field Index'!$A$1:$D$9929,COLUMN('Master Field Index'!$B$1)-COLUMN('Master Field Index'!$A$1)+1,FALSE),VLOOKUP(_xlfn.CONCAT(TRIM($A324),".",TRIM($B324),".",TRIM($D324)),'DataLink Info'!$A$1:$T$9999,COLUMN('DataLink Info'!$K$1)-COLUMN('DataLink Info'!$A$1)+1,FALSE))</f>
        <v>DATE</v>
      </c>
      <c r="K324" s="1">
        <f>IFERROR(VLOOKUP(TRIM($D324),'Master Field Index'!$A$1:$D$9929,COLUMN('Master Field Index'!$C$1)-COLUMN('Master Field Index'!$A$1)+1,FALSE),VLOOKUP(_xlfn.CONCAT(TRIM($A324),".",TRIM($B324),".",TRIM($D324)),'DataLink Info'!$A$1:$T$9999,COLUMN('DataLink Info'!$N$1)-COLUMN('DataLink Info'!$A$1)+1,FALSE))</f>
        <v>4</v>
      </c>
      <c r="L324" s="1">
        <f>IFERROR(VLOOKUP(TRIM($D324),'Master Field Index'!$A$1:$D$9929,COLUMN('Master Field Index'!$D$1)-COLUMN('Master Field Index'!$A$1)+1,FALSE),VLOOKUP(_xlfn.CONCAT(TRIM($A324),".",TRIM($B324),".",TRIM($D324)),'DataLink Info'!$A$1:$T$9999,COLUMN('DataLink Info'!$Q$1)-COLUMN('DataLink Info'!$A$1)+1,FALSE))</f>
        <v>0</v>
      </c>
      <c r="M324" s="1" t="str">
        <f t="shared" si="22"/>
        <v xml:space="preserve">from_bdgt_date                  </v>
      </c>
      <c r="N324" s="1" t="str">
        <f t="shared" si="20"/>
        <v xml:space="preserve">DATE                            </v>
      </c>
      <c r="O324" s="4" t="str">
        <f t="shared" si="23"/>
        <v xml:space="preserve">        from_bdgt_date                  DATE                            NOT NULL,</v>
      </c>
    </row>
    <row r="325" spans="1:15" hidden="1" x14ac:dyDescent="0.3">
      <c r="A325" s="76" t="s">
        <v>701</v>
      </c>
      <c r="B325" s="76" t="s">
        <v>808</v>
      </c>
      <c r="C325" s="14">
        <v>62</v>
      </c>
      <c r="D325" s="15" t="s">
        <v>796</v>
      </c>
      <c r="E325" s="15" t="s">
        <v>19</v>
      </c>
      <c r="F325" s="14">
        <v>0</v>
      </c>
      <c r="G325" s="95">
        <v>0</v>
      </c>
      <c r="H325" s="14">
        <v>0</v>
      </c>
      <c r="I325" s="73">
        <f t="shared" si="21"/>
        <v>62</v>
      </c>
      <c r="J325" s="1" t="str">
        <f>IFERROR(VLOOKUP(TRIM($D325),'Master Field Index'!$A$1:$D$9929,COLUMN('Master Field Index'!$B$1)-COLUMN('Master Field Index'!$A$1)+1,FALSE),VLOOKUP(_xlfn.CONCAT(TRIM($A325),".",TRIM($B325),".",TRIM($D325)),'DataLink Info'!$A$1:$T$9999,COLUMN('DataLink Info'!$K$1)-COLUMN('DataLink Info'!$A$1)+1,FALSE))</f>
        <v>DATE</v>
      </c>
      <c r="K325" s="1">
        <f>IFERROR(VLOOKUP(TRIM($D325),'Master Field Index'!$A$1:$D$9929,COLUMN('Master Field Index'!$C$1)-COLUMN('Master Field Index'!$A$1)+1,FALSE),VLOOKUP(_xlfn.CONCAT(TRIM($A325),".",TRIM($B325),".",TRIM($D325)),'DataLink Info'!$A$1:$T$9999,COLUMN('DataLink Info'!$N$1)-COLUMN('DataLink Info'!$A$1)+1,FALSE))</f>
        <v>4</v>
      </c>
      <c r="L325" s="1">
        <f>IFERROR(VLOOKUP(TRIM($D325),'Master Field Index'!$A$1:$D$9929,COLUMN('Master Field Index'!$D$1)-COLUMN('Master Field Index'!$A$1)+1,FALSE),VLOOKUP(_xlfn.CONCAT(TRIM($A325),".",TRIM($B325),".",TRIM($D325)),'DataLink Info'!$A$1:$T$9999,COLUMN('DataLink Info'!$Q$1)-COLUMN('DataLink Info'!$A$1)+1,FALSE))</f>
        <v>0</v>
      </c>
      <c r="M325" s="1" t="str">
        <f t="shared" si="22"/>
        <v xml:space="preserve">to_bdgt_date                    </v>
      </c>
      <c r="N325" s="1" t="str">
        <f t="shared" si="20"/>
        <v xml:space="preserve">DATE                            </v>
      </c>
      <c r="O325" s="4" t="str">
        <f t="shared" si="23"/>
        <v xml:space="preserve">        to_bdgt_date                    DATE                            NOT NULL,</v>
      </c>
    </row>
    <row r="326" spans="1:15" hidden="1" x14ac:dyDescent="0.3">
      <c r="A326" s="76" t="s">
        <v>701</v>
      </c>
      <c r="B326" s="76" t="s">
        <v>808</v>
      </c>
      <c r="C326" s="14">
        <v>63</v>
      </c>
      <c r="D326" s="15" t="s">
        <v>797</v>
      </c>
      <c r="E326" s="15" t="s">
        <v>19</v>
      </c>
      <c r="F326" s="95">
        <v>0</v>
      </c>
      <c r="G326" s="95">
        <v>0</v>
      </c>
      <c r="H326" s="14">
        <v>0</v>
      </c>
      <c r="I326" s="73">
        <f t="shared" si="21"/>
        <v>63</v>
      </c>
      <c r="J326" s="1" t="str">
        <f>IFERROR(VLOOKUP(TRIM($D326),'Master Field Index'!$A$1:$D$9929,COLUMN('Master Field Index'!$B$1)-COLUMN('Master Field Index'!$A$1)+1,FALSE),VLOOKUP(_xlfn.CONCAT(TRIM($A326),".",TRIM($B326),".",TRIM($D326)),'DataLink Info'!$A$1:$T$9999,COLUMN('DataLink Info'!$K$1)-COLUMN('DataLink Info'!$A$1)+1,FALSE))</f>
        <v>DATE</v>
      </c>
      <c r="K326" s="1">
        <f>IFERROR(VLOOKUP(TRIM($D326),'Master Field Index'!$A$1:$D$9929,COLUMN('Master Field Index'!$C$1)-COLUMN('Master Field Index'!$A$1)+1,FALSE),VLOOKUP(_xlfn.CONCAT(TRIM($A326),".",TRIM($B326),".",TRIM($D326)),'DataLink Info'!$A$1:$T$9999,COLUMN('DataLink Info'!$N$1)-COLUMN('DataLink Info'!$A$1)+1,FALSE))</f>
        <v>4</v>
      </c>
      <c r="L326" s="1">
        <f>IFERROR(VLOOKUP(TRIM($D326),'Master Field Index'!$A$1:$D$9929,COLUMN('Master Field Index'!$D$1)-COLUMN('Master Field Index'!$A$1)+1,FALSE),VLOOKUP(_xlfn.CONCAT(TRIM($A326),".",TRIM($B326),".",TRIM($D326)),'DataLink Info'!$A$1:$T$9999,COLUMN('DataLink Info'!$Q$1)-COLUMN('DataLink Info'!$A$1)+1,FALSE))</f>
        <v>0</v>
      </c>
      <c r="M326" s="1" t="str">
        <f t="shared" si="22"/>
        <v xml:space="preserve">from_grant_date                 </v>
      </c>
      <c r="N326" s="1" t="str">
        <f t="shared" ref="N326:N389" si="24">LEFT(_xlfn.CONCAT(IF($J326="CHARACTER",_xlfn.CONCAT("CHAR(",$K326,")"),IF($J326="VARCHAR",_xlfn.CONCAT("VARCHAR(",$K326,")"),IF($J326="TIMESTAMP","DATETIME2",IF($J326="DATE","DATE",IF($J326="DECIMAL",_xlfn.CONCAT("DECIMAL(",$K326,",",$L326,")"),$J326))))),"                                    "),32)</f>
        <v xml:space="preserve">DATE                            </v>
      </c>
      <c r="O326" s="4" t="str">
        <f t="shared" si="23"/>
        <v xml:space="preserve">        from_grant_date                 DATE                            NOT NULL,</v>
      </c>
    </row>
    <row r="327" spans="1:15" hidden="1" x14ac:dyDescent="0.3">
      <c r="A327" s="76" t="s">
        <v>701</v>
      </c>
      <c r="B327" s="76" t="s">
        <v>808</v>
      </c>
      <c r="C327" s="14">
        <v>64</v>
      </c>
      <c r="D327" s="15" t="s">
        <v>798</v>
      </c>
      <c r="E327" s="15" t="s">
        <v>19</v>
      </c>
      <c r="F327" s="95">
        <v>0</v>
      </c>
      <c r="G327" s="14">
        <v>0</v>
      </c>
      <c r="H327" s="14">
        <v>0</v>
      </c>
      <c r="I327" s="73">
        <f t="shared" si="21"/>
        <v>64</v>
      </c>
      <c r="J327" s="1" t="str">
        <f>IFERROR(VLOOKUP(TRIM($D327),'Master Field Index'!$A$1:$D$9929,COLUMN('Master Field Index'!$B$1)-COLUMN('Master Field Index'!$A$1)+1,FALSE),VLOOKUP(_xlfn.CONCAT(TRIM($A327),".",TRIM($B327),".",TRIM($D327)),'DataLink Info'!$A$1:$T$9999,COLUMN('DataLink Info'!$K$1)-COLUMN('DataLink Info'!$A$1)+1,FALSE))</f>
        <v>DATE</v>
      </c>
      <c r="K327" s="1">
        <f>IFERROR(VLOOKUP(TRIM($D327),'Master Field Index'!$A$1:$D$9929,COLUMN('Master Field Index'!$C$1)-COLUMN('Master Field Index'!$A$1)+1,FALSE),VLOOKUP(_xlfn.CONCAT(TRIM($A327),".",TRIM($B327),".",TRIM($D327)),'DataLink Info'!$A$1:$T$9999,COLUMN('DataLink Info'!$N$1)-COLUMN('DataLink Info'!$A$1)+1,FALSE))</f>
        <v>4</v>
      </c>
      <c r="L327" s="1">
        <f>IFERROR(VLOOKUP(TRIM($D327),'Master Field Index'!$A$1:$D$9929,COLUMN('Master Field Index'!$D$1)-COLUMN('Master Field Index'!$A$1)+1,FALSE),VLOOKUP(_xlfn.CONCAT(TRIM($A327),".",TRIM($B327),".",TRIM($D327)),'DataLink Info'!$A$1:$T$9999,COLUMN('DataLink Info'!$Q$1)-COLUMN('DataLink Info'!$A$1)+1,FALSE))</f>
        <v>0</v>
      </c>
      <c r="M327" s="1" t="str">
        <f t="shared" si="22"/>
        <v xml:space="preserve">to_grant_date                   </v>
      </c>
      <c r="N327" s="1" t="str">
        <f t="shared" si="24"/>
        <v xml:space="preserve">DATE                            </v>
      </c>
      <c r="O327" s="4" t="str">
        <f t="shared" si="23"/>
        <v xml:space="preserve">        to_grant_date                   DATE                            NOT NULL,</v>
      </c>
    </row>
    <row r="328" spans="1:15" hidden="1" x14ac:dyDescent="0.3">
      <c r="A328" s="76" t="s">
        <v>701</v>
      </c>
      <c r="B328" s="76" t="s">
        <v>808</v>
      </c>
      <c r="C328" s="14">
        <v>65</v>
      </c>
      <c r="D328" s="15" t="s">
        <v>799</v>
      </c>
      <c r="E328" s="15" t="s">
        <v>19</v>
      </c>
      <c r="F328" s="14">
        <v>0</v>
      </c>
      <c r="G328" s="95">
        <v>0</v>
      </c>
      <c r="H328" s="14">
        <v>0</v>
      </c>
      <c r="I328" s="73">
        <f t="shared" si="21"/>
        <v>65</v>
      </c>
      <c r="J328" s="1" t="str">
        <f>IFERROR(VLOOKUP(TRIM($D328),'Master Field Index'!$A$1:$D$9929,COLUMN('Master Field Index'!$B$1)-COLUMN('Master Field Index'!$A$1)+1,FALSE),VLOOKUP(_xlfn.CONCAT(TRIM($A328),".",TRIM($B328),".",TRIM($D328)),'DataLink Info'!$A$1:$T$9999,COLUMN('DataLink Info'!$K$1)-COLUMN('DataLink Info'!$A$1)+1,FALSE))</f>
        <v>DATE</v>
      </c>
      <c r="K328" s="1">
        <f>IFERROR(VLOOKUP(TRIM($D328),'Master Field Index'!$A$1:$D$9929,COLUMN('Master Field Index'!$C$1)-COLUMN('Master Field Index'!$A$1)+1,FALSE),VLOOKUP(_xlfn.CONCAT(TRIM($A328),".",TRIM($B328),".",TRIM($D328)),'DataLink Info'!$A$1:$T$9999,COLUMN('DataLink Info'!$N$1)-COLUMN('DataLink Info'!$A$1)+1,FALSE))</f>
        <v>4</v>
      </c>
      <c r="L328" s="1">
        <f>IFERROR(VLOOKUP(TRIM($D328),'Master Field Index'!$A$1:$D$9929,COLUMN('Master Field Index'!$D$1)-COLUMN('Master Field Index'!$A$1)+1,FALSE),VLOOKUP(_xlfn.CONCAT(TRIM($A328),".",TRIM($B328),".",TRIM($D328)),'DataLink Info'!$A$1:$T$9999,COLUMN('DataLink Info'!$Q$1)-COLUMN('DataLink Info'!$A$1)+1,FALSE))</f>
        <v>0</v>
      </c>
      <c r="M328" s="1" t="str">
        <f t="shared" si="22"/>
        <v xml:space="preserve">from_prjct_date                 </v>
      </c>
      <c r="N328" s="1" t="str">
        <f t="shared" si="24"/>
        <v xml:space="preserve">DATE                            </v>
      </c>
      <c r="O328" s="4" t="str">
        <f t="shared" si="23"/>
        <v xml:space="preserve">        from_prjct_date                 DATE                            NOT NULL,</v>
      </c>
    </row>
    <row r="329" spans="1:15" hidden="1" x14ac:dyDescent="0.3">
      <c r="A329" s="76" t="s">
        <v>701</v>
      </c>
      <c r="B329" s="76" t="s">
        <v>808</v>
      </c>
      <c r="C329" s="14">
        <v>66</v>
      </c>
      <c r="D329" s="15" t="s">
        <v>800</v>
      </c>
      <c r="E329" s="15" t="s">
        <v>19</v>
      </c>
      <c r="F329" s="14">
        <v>0</v>
      </c>
      <c r="G329" s="95">
        <v>0</v>
      </c>
      <c r="H329" s="14">
        <v>0</v>
      </c>
      <c r="I329" s="73">
        <f t="shared" si="21"/>
        <v>66</v>
      </c>
      <c r="J329" s="1" t="str">
        <f>IFERROR(VLOOKUP(TRIM($D329),'Master Field Index'!$A$1:$D$9929,COLUMN('Master Field Index'!$B$1)-COLUMN('Master Field Index'!$A$1)+1,FALSE),VLOOKUP(_xlfn.CONCAT(TRIM($A329),".",TRIM($B329),".",TRIM($D329)),'DataLink Info'!$A$1:$T$9999,COLUMN('DataLink Info'!$K$1)-COLUMN('DataLink Info'!$A$1)+1,FALSE))</f>
        <v>DATE</v>
      </c>
      <c r="K329" s="1">
        <f>IFERROR(VLOOKUP(TRIM($D329),'Master Field Index'!$A$1:$D$9929,COLUMN('Master Field Index'!$C$1)-COLUMN('Master Field Index'!$A$1)+1,FALSE),VLOOKUP(_xlfn.CONCAT(TRIM($A329),".",TRIM($B329),".",TRIM($D329)),'DataLink Info'!$A$1:$T$9999,COLUMN('DataLink Info'!$N$1)-COLUMN('DataLink Info'!$A$1)+1,FALSE))</f>
        <v>4</v>
      </c>
      <c r="L329" s="1">
        <f>IFERROR(VLOOKUP(TRIM($D329),'Master Field Index'!$A$1:$D$9929,COLUMN('Master Field Index'!$D$1)-COLUMN('Master Field Index'!$A$1)+1,FALSE),VLOOKUP(_xlfn.CONCAT(TRIM($A329),".",TRIM($B329),".",TRIM($D329)),'DataLink Info'!$A$1:$T$9999,COLUMN('DataLink Info'!$Q$1)-COLUMN('DataLink Info'!$A$1)+1,FALSE))</f>
        <v>0</v>
      </c>
      <c r="M329" s="1" t="str">
        <f t="shared" si="22"/>
        <v xml:space="preserve">to_prjct_date                   </v>
      </c>
      <c r="N329" s="1" t="str">
        <f t="shared" si="24"/>
        <v xml:space="preserve">DATE                            </v>
      </c>
      <c r="O329" s="4" t="str">
        <f t="shared" si="23"/>
        <v xml:space="preserve">        to_prjct_date                   DATE                            NOT NULL,</v>
      </c>
    </row>
    <row r="330" spans="1:15" hidden="1" x14ac:dyDescent="0.3">
      <c r="A330" s="76" t="s">
        <v>701</v>
      </c>
      <c r="B330" s="76" t="s">
        <v>808</v>
      </c>
      <c r="C330" s="14">
        <v>67</v>
      </c>
      <c r="D330" s="15" t="s">
        <v>801</v>
      </c>
      <c r="E330" s="15" t="s">
        <v>19</v>
      </c>
      <c r="F330" s="95">
        <v>0</v>
      </c>
      <c r="G330" s="95">
        <v>0</v>
      </c>
      <c r="H330" s="95">
        <v>0</v>
      </c>
      <c r="I330" s="73">
        <f t="shared" si="21"/>
        <v>67</v>
      </c>
      <c r="J330" s="1" t="str">
        <f>IFERROR(VLOOKUP(TRIM($D330),'Master Field Index'!$A$1:$D$9929,COLUMN('Master Field Index'!$B$1)-COLUMN('Master Field Index'!$A$1)+1,FALSE),VLOOKUP(_xlfn.CONCAT(TRIM($A330),".",TRIM($B330),".",TRIM($D330)),'DataLink Info'!$A$1:$T$9999,COLUMN('DataLink Info'!$K$1)-COLUMN('DataLink Info'!$A$1)+1,FALSE))</f>
        <v>CHARACTER</v>
      </c>
      <c r="K330" s="1">
        <f>IFERROR(VLOOKUP(TRIM($D330),'Master Field Index'!$A$1:$D$9929,COLUMN('Master Field Index'!$C$1)-COLUMN('Master Field Index'!$A$1)+1,FALSE),VLOOKUP(_xlfn.CONCAT(TRIM($A330),".",TRIM($B330),".",TRIM($D330)),'DataLink Info'!$A$1:$T$9999,COLUMN('DataLink Info'!$N$1)-COLUMN('DataLink Info'!$A$1)+1,FALSE))</f>
        <v>6</v>
      </c>
      <c r="L330" s="1">
        <f>IFERROR(VLOOKUP(TRIM($D330),'Master Field Index'!$A$1:$D$9929,COLUMN('Master Field Index'!$D$1)-COLUMN('Master Field Index'!$A$1)+1,FALSE),VLOOKUP(_xlfn.CONCAT(TRIM($A330),".",TRIM($B330),".",TRIM($D330)),'DataLink Info'!$A$1:$T$9999,COLUMN('DataLink Info'!$Q$1)-COLUMN('DataLink Info'!$A$1)+1,FALSE))</f>
        <v>0</v>
      </c>
      <c r="M330" s="1" t="str">
        <f t="shared" si="22"/>
        <v xml:space="preserve">asset_lctn_code                 </v>
      </c>
      <c r="N330" s="1" t="str">
        <f t="shared" si="24"/>
        <v xml:space="preserve">CHAR(6)                         </v>
      </c>
      <c r="O330" s="4" t="str">
        <f t="shared" si="23"/>
        <v xml:space="preserve">        asset_lctn_code                 CHAR(6)                         NOT NULL,</v>
      </c>
    </row>
    <row r="331" spans="1:15" hidden="1" x14ac:dyDescent="0.3">
      <c r="A331" s="76" t="s">
        <v>701</v>
      </c>
      <c r="B331" s="76" t="s">
        <v>808</v>
      </c>
      <c r="C331" s="14">
        <v>68</v>
      </c>
      <c r="D331" s="15" t="s">
        <v>802</v>
      </c>
      <c r="E331" s="15" t="s">
        <v>19</v>
      </c>
      <c r="F331" s="95">
        <v>0</v>
      </c>
      <c r="G331" s="95">
        <v>0</v>
      </c>
      <c r="H331" s="95">
        <v>0</v>
      </c>
      <c r="I331" s="73">
        <f t="shared" si="21"/>
        <v>68</v>
      </c>
      <c r="J331" s="1" t="str">
        <f>IFERROR(VLOOKUP(TRIM($D331),'Master Field Index'!$A$1:$D$9929,COLUMN('Master Field Index'!$B$1)-COLUMN('Master Field Index'!$A$1)+1,FALSE),VLOOKUP(_xlfn.CONCAT(TRIM($A331),".",TRIM($B331),".",TRIM($D331)),'DataLink Info'!$A$1:$T$9999,COLUMN('DataLink Info'!$K$1)-COLUMN('DataLink Info'!$A$1)+1,FALSE))</f>
        <v>CHARACTER</v>
      </c>
      <c r="K331" s="1">
        <f>IFERROR(VLOOKUP(TRIM($D331),'Master Field Index'!$A$1:$D$9929,COLUMN('Master Field Index'!$C$1)-COLUMN('Master Field Index'!$A$1)+1,FALSE),VLOOKUP(_xlfn.CONCAT(TRIM($A331),".",TRIM($B331),".",TRIM($D331)),'DataLink Info'!$A$1:$T$9999,COLUMN('DataLink Info'!$N$1)-COLUMN('DataLink Info'!$A$1)+1,FALSE))</f>
        <v>1</v>
      </c>
      <c r="L331" s="1">
        <f>IFERROR(VLOOKUP(TRIM($D331),'Master Field Index'!$A$1:$D$9929,COLUMN('Master Field Index'!$D$1)-COLUMN('Master Field Index'!$A$1)+1,FALSE),VLOOKUP(_xlfn.CONCAT(TRIM($A331),".",TRIM($B331),".",TRIM($D331)),'DataLink Info'!$A$1:$T$9999,COLUMN('DataLink Info'!$Q$1)-COLUMN('DataLink Info'!$A$1)+1,FALSE))</f>
        <v>0</v>
      </c>
      <c r="M331" s="1" t="str">
        <f t="shared" si="22"/>
        <v xml:space="preserve">roll_bdgt_ind                   </v>
      </c>
      <c r="N331" s="1" t="str">
        <f t="shared" si="24"/>
        <v xml:space="preserve">CHAR(1)                         </v>
      </c>
      <c r="O331" s="4" t="str">
        <f t="shared" si="23"/>
        <v xml:space="preserve">        roll_bdgt_ind                   CHAR(1)                         NOT NULL,</v>
      </c>
    </row>
    <row r="332" spans="1:15" hidden="1" x14ac:dyDescent="0.3">
      <c r="A332" s="76" t="s">
        <v>701</v>
      </c>
      <c r="B332" s="76" t="s">
        <v>808</v>
      </c>
      <c r="C332" s="14">
        <v>69</v>
      </c>
      <c r="D332" s="15" t="s">
        <v>803</v>
      </c>
      <c r="E332" s="15" t="s">
        <v>19</v>
      </c>
      <c r="F332" s="95">
        <v>0</v>
      </c>
      <c r="G332" s="14">
        <v>0</v>
      </c>
      <c r="H332" s="14">
        <v>0</v>
      </c>
      <c r="I332" s="73">
        <f t="shared" si="21"/>
        <v>69</v>
      </c>
      <c r="J332" s="1" t="str">
        <f>IFERROR(VLOOKUP(TRIM($D332),'Master Field Index'!$A$1:$D$9929,COLUMN('Master Field Index'!$B$1)-COLUMN('Master Field Index'!$A$1)+1,FALSE),VLOOKUP(_xlfn.CONCAT(TRIM($A332),".",TRIM($B332),".",TRIM($D332)),'DataLink Info'!$A$1:$T$9999,COLUMN('DataLink Info'!$K$1)-COLUMN('DataLink Info'!$A$1)+1,FALSE))</f>
        <v>CHARACTER</v>
      </c>
      <c r="K332" s="1">
        <f>IFERROR(VLOOKUP(TRIM($D332),'Master Field Index'!$A$1:$D$9929,COLUMN('Master Field Index'!$C$1)-COLUMN('Master Field Index'!$A$1)+1,FALSE),VLOOKUP(_xlfn.CONCAT(TRIM($A332),".",TRIM($B332),".",TRIM($D332)),'DataLink Info'!$A$1:$T$9999,COLUMN('DataLink Info'!$N$1)-COLUMN('DataLink Info'!$A$1)+1,FALSE))</f>
        <v>1</v>
      </c>
      <c r="L332" s="1">
        <f>IFERROR(VLOOKUP(TRIM($D332),'Master Field Index'!$A$1:$D$9929,COLUMN('Master Field Index'!$D$1)-COLUMN('Master Field Index'!$A$1)+1,FALSE),VLOOKUP(_xlfn.CONCAT(TRIM($A332),".",TRIM($B332),".",TRIM($D332)),'DataLink Info'!$A$1:$T$9999,COLUMN('DataLink Info'!$Q$1)-COLUMN('DataLink Info'!$A$1)+1,FALSE))</f>
        <v>0</v>
      </c>
      <c r="M332" s="1" t="str">
        <f t="shared" si="22"/>
        <v xml:space="preserve">tax_ind                         </v>
      </c>
      <c r="N332" s="1" t="str">
        <f t="shared" si="24"/>
        <v xml:space="preserve">CHAR(1)                         </v>
      </c>
      <c r="O332" s="4" t="str">
        <f t="shared" si="23"/>
        <v xml:space="preserve">        tax_ind                         CHAR(1)                         NOT NULL,</v>
      </c>
    </row>
    <row r="333" spans="1:15" hidden="1" x14ac:dyDescent="0.3">
      <c r="A333" s="76" t="s">
        <v>701</v>
      </c>
      <c r="B333" s="76" t="s">
        <v>808</v>
      </c>
      <c r="C333" s="14">
        <v>70</v>
      </c>
      <c r="D333" s="15" t="s">
        <v>804</v>
      </c>
      <c r="E333" s="15" t="s">
        <v>19</v>
      </c>
      <c r="F333" s="14">
        <v>0</v>
      </c>
      <c r="G333" s="14">
        <v>0</v>
      </c>
      <c r="H333" s="14">
        <v>0</v>
      </c>
      <c r="I333" s="73">
        <f t="shared" si="21"/>
        <v>70</v>
      </c>
      <c r="J333" s="1" t="str">
        <f>IFERROR(VLOOKUP(TRIM($D333),'Master Field Index'!$A$1:$D$9929,COLUMN('Master Field Index'!$B$1)-COLUMN('Master Field Index'!$A$1)+1,FALSE),VLOOKUP(_xlfn.CONCAT(TRIM($A333),".",TRIM($B333),".",TRIM($D333)),'DataLink Info'!$A$1:$T$9999,COLUMN('DataLink Info'!$K$1)-COLUMN('DataLink Info'!$A$1)+1,FALSE))</f>
        <v>CHARACTER</v>
      </c>
      <c r="K333" s="1">
        <f>IFERROR(VLOOKUP(TRIM($D333),'Master Field Index'!$A$1:$D$9929,COLUMN('Master Field Index'!$C$1)-COLUMN('Master Field Index'!$A$1)+1,FALSE),VLOOKUP(_xlfn.CONCAT(TRIM($A333),".",TRIM($B333),".",TRIM($D333)),'DataLink Info'!$A$1:$T$9999,COLUMN('DataLink Info'!$N$1)-COLUMN('DataLink Info'!$A$1)+1,FALSE))</f>
        <v>1</v>
      </c>
      <c r="L333" s="1">
        <f>IFERROR(VLOOKUP(TRIM($D333),'Master Field Index'!$A$1:$D$9929,COLUMN('Master Field Index'!$D$1)-COLUMN('Master Field Index'!$A$1)+1,FALSE),VLOOKUP(_xlfn.CONCAT(TRIM($A333),".",TRIM($B333),".",TRIM($D333)),'DataLink Info'!$A$1:$T$9999,COLUMN('DataLink Info'!$Q$1)-COLUMN('DataLink Info'!$A$1)+1,FALSE))</f>
        <v>0</v>
      </c>
      <c r="M333" s="1" t="str">
        <f t="shared" si="22"/>
        <v xml:space="preserve">ar_acct_id_digt_one             </v>
      </c>
      <c r="N333" s="1" t="str">
        <f t="shared" si="24"/>
        <v xml:space="preserve">CHAR(1)                         </v>
      </c>
      <c r="O333" s="4" t="str">
        <f t="shared" si="23"/>
        <v xml:space="preserve">        ar_acct_id_digt_one             CHAR(1)                         NOT NULL,</v>
      </c>
    </row>
    <row r="334" spans="1:15" hidden="1" x14ac:dyDescent="0.3">
      <c r="A334" s="76" t="s">
        <v>701</v>
      </c>
      <c r="B334" s="76" t="s">
        <v>808</v>
      </c>
      <c r="C334" s="14">
        <v>71</v>
      </c>
      <c r="D334" s="15" t="s">
        <v>805</v>
      </c>
      <c r="E334" s="15" t="s">
        <v>19</v>
      </c>
      <c r="F334" s="14">
        <v>0</v>
      </c>
      <c r="G334" s="14">
        <v>0</v>
      </c>
      <c r="H334" s="14">
        <v>0</v>
      </c>
      <c r="I334" s="73">
        <f t="shared" si="21"/>
        <v>71</v>
      </c>
      <c r="J334" s="1" t="str">
        <f>IFERROR(VLOOKUP(TRIM($D334),'Master Field Index'!$A$1:$D$9929,COLUMN('Master Field Index'!$B$1)-COLUMN('Master Field Index'!$A$1)+1,FALSE),VLOOKUP(_xlfn.CONCAT(TRIM($A334),".",TRIM($B334),".",TRIM($D334)),'DataLink Info'!$A$1:$T$9999,COLUMN('DataLink Info'!$K$1)-COLUMN('DataLink Info'!$A$1)+1,FALSE))</f>
        <v>VARCHAR</v>
      </c>
      <c r="K334" s="1">
        <f>IFERROR(VLOOKUP(TRIM($D334),'Master Field Index'!$A$1:$D$9929,COLUMN('Master Field Index'!$C$1)-COLUMN('Master Field Index'!$A$1)+1,FALSE),VLOOKUP(_xlfn.CONCAT(TRIM($A334),".",TRIM($B334),".",TRIM($D334)),'DataLink Info'!$A$1:$T$9999,COLUMN('DataLink Info'!$N$1)-COLUMN('DataLink Info'!$A$1)+1,FALSE))</f>
        <v>9</v>
      </c>
      <c r="L334" s="1">
        <f>IFERROR(VLOOKUP(TRIM($D334),'Master Field Index'!$A$1:$D$9929,COLUMN('Master Field Index'!$D$1)-COLUMN('Master Field Index'!$A$1)+1,FALSE),VLOOKUP(_xlfn.CONCAT(TRIM($A334),".",TRIM($B334),".",TRIM($D334)),'DataLink Info'!$A$1:$T$9999,COLUMN('DataLink Info'!$Q$1)-COLUMN('DataLink Info'!$A$1)+1,FALSE))</f>
        <v>0</v>
      </c>
      <c r="M334" s="1" t="str">
        <f t="shared" si="22"/>
        <v xml:space="preserve">ar_acct_id_last_nine            </v>
      </c>
      <c r="N334" s="1" t="str">
        <f t="shared" si="24"/>
        <v xml:space="preserve">VARCHAR(9)                      </v>
      </c>
      <c r="O334" s="4" t="str">
        <f t="shared" si="23"/>
        <v xml:space="preserve">        ar_acct_id_last_nine            VARCHAR(9)                      NOT NULL,</v>
      </c>
    </row>
    <row r="335" spans="1:15" hidden="1" x14ac:dyDescent="0.3">
      <c r="A335" s="76" t="s">
        <v>701</v>
      </c>
      <c r="B335" s="76" t="s">
        <v>808</v>
      </c>
      <c r="C335" s="14">
        <v>72</v>
      </c>
      <c r="D335" s="15" t="s">
        <v>806</v>
      </c>
      <c r="E335" s="15" t="s">
        <v>20</v>
      </c>
      <c r="F335" s="14">
        <v>2</v>
      </c>
      <c r="G335" s="16"/>
      <c r="H335" s="14">
        <v>0</v>
      </c>
      <c r="I335" s="73">
        <f t="shared" si="21"/>
        <v>72</v>
      </c>
      <c r="J335" s="1" t="str">
        <f>IFERROR(VLOOKUP(TRIM($D335),'Master Field Index'!$A$1:$D$9929,COLUMN('Master Field Index'!$B$1)-COLUMN('Master Field Index'!$A$1)+1,FALSE),VLOOKUP(_xlfn.CONCAT(TRIM($A335),".",TRIM($B335),".",TRIM($D335)),'DataLink Info'!$A$1:$T$9999,COLUMN('DataLink Info'!$K$1)-COLUMN('DataLink Info'!$A$1)+1,FALSE))</f>
        <v>CHARACTER</v>
      </c>
      <c r="K335" s="1">
        <f>IFERROR(VLOOKUP(TRIM($D335),'Master Field Index'!$A$1:$D$9929,COLUMN('Master Field Index'!$C$1)-COLUMN('Master Field Index'!$A$1)+1,FALSE),VLOOKUP(_xlfn.CONCAT(TRIM($A335),".",TRIM($B335),".",TRIM($D335)),'DataLink Info'!$A$1:$T$9999,COLUMN('DataLink Info'!$N$1)-COLUMN('DataLink Info'!$A$1)+1,FALSE))</f>
        <v>2</v>
      </c>
      <c r="L335" s="1">
        <f>IFERROR(VLOOKUP(TRIM($D335),'Master Field Index'!$A$1:$D$9929,COLUMN('Master Field Index'!$D$1)-COLUMN('Master Field Index'!$A$1)+1,FALSE),VLOOKUP(_xlfn.CONCAT(TRIM($A335),".",TRIM($B335),".",TRIM($D335)),'DataLink Info'!$A$1:$T$9999,COLUMN('DataLink Info'!$Q$1)-COLUMN('DataLink Info'!$A$1)+1,FALSE))</f>
        <v>0</v>
      </c>
      <c r="M335" s="1" t="str">
        <f t="shared" si="22"/>
        <v xml:space="preserve">fund_type_code                  </v>
      </c>
      <c r="N335" s="1" t="str">
        <f t="shared" si="24"/>
        <v xml:space="preserve">CHAR(2)                         </v>
      </c>
      <c r="O335" s="4" t="str">
        <f t="shared" si="23"/>
        <v xml:space="preserve">        fund_type_code                  CHAR(2)                         NOT NULL,</v>
      </c>
    </row>
    <row r="336" spans="1:15" hidden="1" x14ac:dyDescent="0.3">
      <c r="A336" s="76" t="s">
        <v>701</v>
      </c>
      <c r="B336" s="76" t="s">
        <v>808</v>
      </c>
      <c r="C336" s="14">
        <v>73</v>
      </c>
      <c r="D336" s="15" t="s">
        <v>11</v>
      </c>
      <c r="E336" s="15" t="s">
        <v>21</v>
      </c>
      <c r="F336" s="102"/>
      <c r="G336" s="16"/>
      <c r="H336" s="14">
        <v>0</v>
      </c>
      <c r="I336" s="73">
        <f t="shared" si="21"/>
        <v>73</v>
      </c>
      <c r="J336" s="1" t="str">
        <f>IFERROR(VLOOKUP(TRIM($D336),'Master Field Index'!$A$1:$D$9929,COLUMN('Master Field Index'!$B$1)-COLUMN('Master Field Index'!$A$1)+1,FALSE),VLOOKUP(_xlfn.CONCAT(TRIM($A336),".",TRIM($B336),".",TRIM($D336)),'DataLink Info'!$A$1:$T$9999,COLUMN('DataLink Info'!$K$1)-COLUMN('DataLink Info'!$A$1)+1,FALSE))</f>
        <v>TIMESTAMP</v>
      </c>
      <c r="K336" s="1">
        <f>IFERROR(VLOOKUP(TRIM($D336),'Master Field Index'!$A$1:$D$9929,COLUMN('Master Field Index'!$C$1)-COLUMN('Master Field Index'!$A$1)+1,FALSE),VLOOKUP(_xlfn.CONCAT(TRIM($A336),".",TRIM($B336),".",TRIM($D336)),'DataLink Info'!$A$1:$T$9999,COLUMN('DataLink Info'!$N$1)-COLUMN('DataLink Info'!$A$1)+1,FALSE))</f>
        <v>10</v>
      </c>
      <c r="L336" s="1">
        <f>IFERROR(VLOOKUP(TRIM($D336),'Master Field Index'!$A$1:$D$9929,COLUMN('Master Field Index'!$D$1)-COLUMN('Master Field Index'!$A$1)+1,FALSE),VLOOKUP(_xlfn.CONCAT(TRIM($A336),".",TRIM($B336),".",TRIM($D336)),'DataLink Info'!$A$1:$T$9999,COLUMN('DataLink Info'!$Q$1)-COLUMN('DataLink Info'!$A$1)+1,FALSE))</f>
        <v>6</v>
      </c>
      <c r="M336" s="1" t="str">
        <f t="shared" si="22"/>
        <v xml:space="preserve">refresh_date                    </v>
      </c>
      <c r="N336" s="1" t="str">
        <f t="shared" si="24"/>
        <v xml:space="preserve">DATETIME2                       </v>
      </c>
      <c r="O336" s="4" t="str">
        <f t="shared" si="23"/>
        <v xml:space="preserve">        refresh_date                    DATETIME2                       NOT NULL,</v>
      </c>
    </row>
    <row r="337" spans="1:15" hidden="1" x14ac:dyDescent="0.3">
      <c r="A337" s="76" t="s">
        <v>701</v>
      </c>
      <c r="B337" s="76" t="s">
        <v>808</v>
      </c>
      <c r="C337" s="14">
        <v>74</v>
      </c>
      <c r="D337" s="15" t="s">
        <v>807</v>
      </c>
      <c r="E337" s="15" t="s">
        <v>19</v>
      </c>
      <c r="F337" s="14">
        <v>0</v>
      </c>
      <c r="G337" s="95">
        <v>0</v>
      </c>
      <c r="H337" s="14">
        <v>0</v>
      </c>
      <c r="I337" s="73">
        <f t="shared" si="21"/>
        <v>74</v>
      </c>
      <c r="J337" s="1" t="str">
        <f>IFERROR(VLOOKUP(TRIM($D337),'Master Field Index'!$A$1:$D$9929,COLUMN('Master Field Index'!$B$1)-COLUMN('Master Field Index'!$A$1)+1,FALSE),VLOOKUP(_xlfn.CONCAT(TRIM($A337),".",TRIM($B337),".",TRIM($D337)),'DataLink Info'!$A$1:$T$9999,COLUMN('DataLink Info'!$K$1)-COLUMN('DataLink Info'!$A$1)+1,FALSE))</f>
        <v>DECIMAL</v>
      </c>
      <c r="K337" s="1">
        <f>IFERROR(VLOOKUP(TRIM($D337),'Master Field Index'!$A$1:$D$9929,COLUMN('Master Field Index'!$C$1)-COLUMN('Master Field Index'!$A$1)+1,FALSE),VLOOKUP(_xlfn.CONCAT(TRIM($A337),".",TRIM($B337),".",TRIM($D337)),'DataLink Info'!$A$1:$T$9999,COLUMN('DataLink Info'!$N$1)-COLUMN('DataLink Info'!$A$1)+1,FALSE))</f>
        <v>10</v>
      </c>
      <c r="L337" s="1">
        <f>IFERROR(VLOOKUP(TRIM($D337),'Master Field Index'!$A$1:$D$9929,COLUMN('Master Field Index'!$D$1)-COLUMN('Master Field Index'!$A$1)+1,FALSE),VLOOKUP(_xlfn.CONCAT(TRIM($A337),".",TRIM($B337),".",TRIM($D337)),'DataLink Info'!$A$1:$T$9999,COLUMN('DataLink Info'!$Q$1)-COLUMN('DataLink Info'!$A$1)+1,FALSE))</f>
        <v>0</v>
      </c>
      <c r="M337" s="1" t="str">
        <f t="shared" si="22"/>
        <v xml:space="preserve">fund_table_id                   </v>
      </c>
      <c r="N337" s="1" t="str">
        <f t="shared" si="24"/>
        <v xml:space="preserve">DECIMAL(10,0)                   </v>
      </c>
      <c r="O337" s="4" t="str">
        <f t="shared" si="23"/>
        <v xml:space="preserve">        fund_table_id                   DECIMAL(10,0)                   NOT NULL,</v>
      </c>
    </row>
    <row r="338" spans="1:15" ht="72" hidden="1" x14ac:dyDescent="0.3">
      <c r="A338" s="76" t="s">
        <v>701</v>
      </c>
      <c r="B338" s="76" t="s">
        <v>1122</v>
      </c>
      <c r="C338" s="47">
        <v>0</v>
      </c>
      <c r="D338" s="48" t="s">
        <v>693</v>
      </c>
      <c r="E338" s="48" t="s">
        <v>20</v>
      </c>
      <c r="F338" s="47">
        <v>6</v>
      </c>
      <c r="G338" s="105">
        <v>0</v>
      </c>
      <c r="H338" s="47">
        <v>0</v>
      </c>
      <c r="I338" s="73">
        <f t="shared" si="21"/>
        <v>0</v>
      </c>
      <c r="J338" s="1" t="str">
        <f>IFERROR(VLOOKUP(TRIM($D338),'Master Field Index'!$A$1:$D$9929,COLUMN('Master Field Index'!$B$1)-COLUMN('Master Field Index'!$A$1)+1,FALSE),VLOOKUP(_xlfn.CONCAT(TRIM($A338),".",TRIM($B338),".",TRIM($D338)),'DataLink Info'!$A$1:$T$9999,COLUMN('DataLink Info'!$K$1)-COLUMN('DataLink Info'!$A$1)+1,FALSE))</f>
        <v>CHARACTER</v>
      </c>
      <c r="K338" s="1">
        <f>IFERROR(VLOOKUP(TRIM($D338),'Master Field Index'!$A$1:$D$9929,COLUMN('Master Field Index'!$C$1)-COLUMN('Master Field Index'!$A$1)+1,FALSE),VLOOKUP(_xlfn.CONCAT(TRIM($A338),".",TRIM($B338),".",TRIM($D338)),'DataLink Info'!$A$1:$T$9999,COLUMN('DataLink Info'!$N$1)-COLUMN('DataLink Info'!$A$1)+1,FALSE))</f>
        <v>6</v>
      </c>
      <c r="L338" s="1">
        <f>IFERROR(VLOOKUP(TRIM($D338),'Master Field Index'!$A$1:$D$9929,COLUMN('Master Field Index'!$D$1)-COLUMN('Master Field Index'!$A$1)+1,FALSE),VLOOKUP(_xlfn.CONCAT(TRIM($A338),".",TRIM($B338),".",TRIM($D338)),'DataLink Info'!$A$1:$T$9999,COLUMN('DataLink Info'!$Q$1)-COLUMN('DataLink Info'!$A$1)+1,FALSE))</f>
        <v>0</v>
      </c>
      <c r="M338" s="1" t="str">
        <f t="shared" si="22"/>
        <v xml:space="preserve">fund_code                       </v>
      </c>
      <c r="N338" s="1" t="str">
        <f t="shared" si="24"/>
        <v xml:space="preserve">CHAR(6)                         </v>
      </c>
      <c r="O338" s="4" t="str">
        <f t="shared" si="23"/>
        <v xml:space="preserve">        rowguid                     UNIQUEIDENTIFIER ROWGUIDCOL    NOT NULL DEFAULT NEWSEQUENTIALID(),_x000D_        version_number              ROWVERSION_x000D_    )_x000D_END TRY_x000D_BEGIN CATCH_x000D_    EXEC dbo.PrintError_x000D_    EXEC dbo.LogError_x000D_END CATCH_x000D__x000D_PRINT '-- coa_db.fundhier_table'_x000D_BEGIN TRY_x000D_    CREATE TABLE coa_db.fundhier_table_x000D_    (_x000D_        fund_code                       CHAR(6)                         NOT NULL,</v>
      </c>
    </row>
    <row r="339" spans="1:15" hidden="1" x14ac:dyDescent="0.3">
      <c r="A339" s="76" t="s">
        <v>701</v>
      </c>
      <c r="B339" s="76" t="s">
        <v>1122</v>
      </c>
      <c r="C339" s="47">
        <v>1</v>
      </c>
      <c r="D339" s="48" t="s">
        <v>1113</v>
      </c>
      <c r="E339" s="48" t="s">
        <v>19</v>
      </c>
      <c r="F339" s="47">
        <v>0</v>
      </c>
      <c r="G339" s="105">
        <v>0</v>
      </c>
      <c r="H339" s="47">
        <v>0</v>
      </c>
      <c r="I339" s="73">
        <f t="shared" si="21"/>
        <v>1</v>
      </c>
      <c r="J339" s="1" t="str">
        <f>IFERROR(VLOOKUP(TRIM($D339),'Master Field Index'!$A$1:$D$9929,COLUMN('Master Field Index'!$B$1)-COLUMN('Master Field Index'!$A$1)+1,FALSE),VLOOKUP(_xlfn.CONCAT(TRIM($A339),".",TRIM($B339),".",TRIM($D339)),'DataLink Info'!$A$1:$T$9999,COLUMN('DataLink Info'!$K$1)-COLUMN('DataLink Info'!$A$1)+1,FALSE))</f>
        <v>CHARACTER</v>
      </c>
      <c r="K339" s="1">
        <f>IFERROR(VLOOKUP(TRIM($D339),'Master Field Index'!$A$1:$D$9929,COLUMN('Master Field Index'!$C$1)-COLUMN('Master Field Index'!$A$1)+1,FALSE),VLOOKUP(_xlfn.CONCAT(TRIM($A339),".",TRIM($B339),".",TRIM($D339)),'DataLink Info'!$A$1:$T$9999,COLUMN('DataLink Info'!$N$1)-COLUMN('DataLink Info'!$A$1)+1,FALSE))</f>
        <v>1</v>
      </c>
      <c r="L339" s="1">
        <f>IFERROR(VLOOKUP(TRIM($D339),'Master Field Index'!$A$1:$D$9929,COLUMN('Master Field Index'!$D$1)-COLUMN('Master Field Index'!$A$1)+1,FALSE),VLOOKUP(_xlfn.CONCAT(TRIM($A339),".",TRIM($B339),".",TRIM($D339)),'DataLink Info'!$A$1:$T$9999,COLUMN('DataLink Info'!$Q$1)-COLUMN('DataLink Info'!$A$1)+1,FALSE))</f>
        <v>0</v>
      </c>
      <c r="M339" s="1" t="str">
        <f t="shared" si="22"/>
        <v xml:space="preserve">[top]                           </v>
      </c>
      <c r="N339" s="1" t="str">
        <f t="shared" si="24"/>
        <v xml:space="preserve">CHAR(1)                         </v>
      </c>
      <c r="O339" s="4" t="str">
        <f t="shared" si="23"/>
        <v xml:space="preserve">        [top]                           CHAR(1)                         NOT NULL,</v>
      </c>
    </row>
    <row r="340" spans="1:15" hidden="1" x14ac:dyDescent="0.3">
      <c r="A340" s="76" t="s">
        <v>701</v>
      </c>
      <c r="B340" s="76" t="s">
        <v>1122</v>
      </c>
      <c r="C340" s="47">
        <v>2</v>
      </c>
      <c r="D340" s="48" t="s">
        <v>1114</v>
      </c>
      <c r="E340" s="48" t="s">
        <v>19</v>
      </c>
      <c r="F340" s="47">
        <v>0</v>
      </c>
      <c r="G340" s="105">
        <v>0</v>
      </c>
      <c r="H340" s="47">
        <v>0</v>
      </c>
      <c r="I340" s="73">
        <f t="shared" si="21"/>
        <v>2</v>
      </c>
      <c r="J340" s="1" t="str">
        <f>IFERROR(VLOOKUP(TRIM($D340),'Master Field Index'!$A$1:$D$9929,COLUMN('Master Field Index'!$B$1)-COLUMN('Master Field Index'!$A$1)+1,FALSE),VLOOKUP(_xlfn.CONCAT(TRIM($A340),".",TRIM($B340),".",TRIM($D340)),'DataLink Info'!$A$1:$T$9999,COLUMN('DataLink Info'!$K$1)-COLUMN('DataLink Info'!$A$1)+1,FALSE))</f>
        <v>CHARACTER</v>
      </c>
      <c r="K340" s="1">
        <f>IFERROR(VLOOKUP(TRIM($D340),'Master Field Index'!$A$1:$D$9929,COLUMN('Master Field Index'!$C$1)-COLUMN('Master Field Index'!$A$1)+1,FALSE),VLOOKUP(_xlfn.CONCAT(TRIM($A340),".",TRIM($B340),".",TRIM($D340)),'DataLink Info'!$A$1:$T$9999,COLUMN('DataLink Info'!$N$1)-COLUMN('DataLink Info'!$A$1)+1,FALSE))</f>
        <v>1</v>
      </c>
      <c r="L340" s="1">
        <f>IFERROR(VLOOKUP(TRIM($D340),'Master Field Index'!$A$1:$D$9929,COLUMN('Master Field Index'!$D$1)-COLUMN('Master Field Index'!$A$1)+1,FALSE),VLOOKUP(_xlfn.CONCAT(TRIM($A340),".",TRIM($B340),".",TRIM($D340)),'DataLink Info'!$A$1:$T$9999,COLUMN('DataLink Info'!$Q$1)-COLUMN('DataLink Info'!$A$1)+1,FALSE))</f>
        <v>0</v>
      </c>
      <c r="M340" s="1" t="str">
        <f t="shared" si="22"/>
        <v xml:space="preserve">bottom                          </v>
      </c>
      <c r="N340" s="1" t="str">
        <f t="shared" si="24"/>
        <v xml:space="preserve">CHAR(1)                         </v>
      </c>
      <c r="O340" s="4" t="str">
        <f t="shared" si="23"/>
        <v xml:space="preserve">        bottom                          CHAR(1)                         NOT NULL,</v>
      </c>
    </row>
    <row r="341" spans="1:15" hidden="1" x14ac:dyDescent="0.3">
      <c r="A341" s="76" t="s">
        <v>701</v>
      </c>
      <c r="B341" s="76" t="s">
        <v>1122</v>
      </c>
      <c r="C341" s="47">
        <v>3</v>
      </c>
      <c r="D341" s="48" t="s">
        <v>1115</v>
      </c>
      <c r="E341" s="48" t="s">
        <v>19</v>
      </c>
      <c r="F341" s="47">
        <v>0</v>
      </c>
      <c r="G341" s="105">
        <v>0</v>
      </c>
      <c r="H341" s="47">
        <v>0</v>
      </c>
      <c r="I341" s="73">
        <f t="shared" si="21"/>
        <v>3</v>
      </c>
      <c r="J341" s="1" t="str">
        <f>IFERROR(VLOOKUP(TRIM($D341),'Master Field Index'!$A$1:$D$9929,COLUMN('Master Field Index'!$B$1)-COLUMN('Master Field Index'!$A$1)+1,FALSE),VLOOKUP(_xlfn.CONCAT(TRIM($A341),".",TRIM($B341),".",TRIM($D341)),'DataLink Info'!$A$1:$T$9999,COLUMN('DataLink Info'!$K$1)-COLUMN('DataLink Info'!$A$1)+1,FALSE))</f>
        <v>SMALLINT</v>
      </c>
      <c r="K341" s="1">
        <f>IFERROR(VLOOKUP(TRIM($D341),'Master Field Index'!$A$1:$D$9929,COLUMN('Master Field Index'!$C$1)-COLUMN('Master Field Index'!$A$1)+1,FALSE),VLOOKUP(_xlfn.CONCAT(TRIM($A341),".",TRIM($B341),".",TRIM($D341)),'DataLink Info'!$A$1:$T$9999,COLUMN('DataLink Info'!$N$1)-COLUMN('DataLink Info'!$A$1)+1,FALSE))</f>
        <v>2</v>
      </c>
      <c r="L341" s="1">
        <f>IFERROR(VLOOKUP(TRIM($D341),'Master Field Index'!$A$1:$D$9929,COLUMN('Master Field Index'!$D$1)-COLUMN('Master Field Index'!$A$1)+1,FALSE),VLOOKUP(_xlfn.CONCAT(TRIM($A341),".",TRIM($B341),".",TRIM($D341)),'DataLink Info'!$A$1:$T$9999,COLUMN('DataLink Info'!$Q$1)-COLUMN('DataLink Info'!$A$1)+1,FALSE))</f>
        <v>0</v>
      </c>
      <c r="M341" s="1" t="str">
        <f t="shared" si="22"/>
        <v xml:space="preserve">code_level                      </v>
      </c>
      <c r="N341" s="1" t="str">
        <f t="shared" si="24"/>
        <v xml:space="preserve">SMALLINT                        </v>
      </c>
      <c r="O341" s="4" t="str">
        <f t="shared" si="23"/>
        <v xml:space="preserve">        code_level                      SMALLINT                        NOT NULL,</v>
      </c>
    </row>
    <row r="342" spans="1:15" hidden="1" x14ac:dyDescent="0.3">
      <c r="A342" s="76" t="s">
        <v>701</v>
      </c>
      <c r="B342" s="76" t="s">
        <v>1122</v>
      </c>
      <c r="C342" s="47">
        <v>4</v>
      </c>
      <c r="D342" s="48" t="s">
        <v>1116</v>
      </c>
      <c r="E342" s="48" t="s">
        <v>19</v>
      </c>
      <c r="F342" s="105">
        <v>0</v>
      </c>
      <c r="G342" s="105">
        <v>0</v>
      </c>
      <c r="H342" s="47">
        <v>0</v>
      </c>
      <c r="I342" s="73">
        <f t="shared" si="21"/>
        <v>4</v>
      </c>
      <c r="J342" s="1" t="str">
        <f>IFERROR(VLOOKUP(TRIM($D342),'Master Field Index'!$A$1:$D$9929,COLUMN('Master Field Index'!$B$1)-COLUMN('Master Field Index'!$A$1)+1,FALSE),VLOOKUP(_xlfn.CONCAT(TRIM($A342),".",TRIM($B342),".",TRIM($D342)),'DataLink Info'!$A$1:$T$9999,COLUMN('DataLink Info'!$K$1)-COLUMN('DataLink Info'!$A$1)+1,FALSE))</f>
        <v>CHARACTER</v>
      </c>
      <c r="K342" s="1">
        <f>IFERROR(VLOOKUP(TRIM($D342),'Master Field Index'!$A$1:$D$9929,COLUMN('Master Field Index'!$C$1)-COLUMN('Master Field Index'!$A$1)+1,FALSE),VLOOKUP(_xlfn.CONCAT(TRIM($A342),".",TRIM($B342),".",TRIM($D342)),'DataLink Info'!$A$1:$T$9999,COLUMN('DataLink Info'!$N$1)-COLUMN('DataLink Info'!$A$1)+1,FALSE))</f>
        <v>6</v>
      </c>
      <c r="L342" s="1">
        <f>IFERROR(VLOOKUP(TRIM($D342),'Master Field Index'!$A$1:$D$9929,COLUMN('Master Field Index'!$D$1)-COLUMN('Master Field Index'!$A$1)+1,FALSE),VLOOKUP(_xlfn.CONCAT(TRIM($A342),".",TRIM($B342),".",TRIM($D342)),'DataLink Info'!$A$1:$T$9999,COLUMN('DataLink Info'!$Q$1)-COLUMN('DataLink Info'!$A$1)+1,FALSE))</f>
        <v>0</v>
      </c>
      <c r="M342" s="1" t="str">
        <f t="shared" si="22"/>
        <v xml:space="preserve">code_1                          </v>
      </c>
      <c r="N342" s="1" t="str">
        <f t="shared" si="24"/>
        <v xml:space="preserve">CHAR(6)                         </v>
      </c>
      <c r="O342" s="4" t="str">
        <f t="shared" si="23"/>
        <v xml:space="preserve">        code_1                          CHAR(6)                         NOT NULL,</v>
      </c>
    </row>
    <row r="343" spans="1:15" hidden="1" x14ac:dyDescent="0.3">
      <c r="A343" s="76" t="s">
        <v>701</v>
      </c>
      <c r="B343" s="76" t="s">
        <v>1122</v>
      </c>
      <c r="C343" s="47">
        <v>5</v>
      </c>
      <c r="D343" s="48" t="s">
        <v>1117</v>
      </c>
      <c r="E343" s="48" t="s">
        <v>19</v>
      </c>
      <c r="F343" s="47">
        <v>0</v>
      </c>
      <c r="G343" s="105">
        <v>0</v>
      </c>
      <c r="H343" s="47">
        <v>0</v>
      </c>
      <c r="I343" s="73">
        <f t="shared" si="21"/>
        <v>5</v>
      </c>
      <c r="J343" s="1" t="str">
        <f>IFERROR(VLOOKUP(TRIM($D343),'Master Field Index'!$A$1:$D$9929,COLUMN('Master Field Index'!$B$1)-COLUMN('Master Field Index'!$A$1)+1,FALSE),VLOOKUP(_xlfn.CONCAT(TRIM($A343),".",TRIM($B343),".",TRIM($D343)),'DataLink Info'!$A$1:$T$9999,COLUMN('DataLink Info'!$K$1)-COLUMN('DataLink Info'!$A$1)+1,FALSE))</f>
        <v>CHARACTER</v>
      </c>
      <c r="K343" s="1">
        <f>IFERROR(VLOOKUP(TRIM($D343),'Master Field Index'!$A$1:$D$9929,COLUMN('Master Field Index'!$C$1)-COLUMN('Master Field Index'!$A$1)+1,FALSE),VLOOKUP(_xlfn.CONCAT(TRIM($A343),".",TRIM($B343),".",TRIM($D343)),'DataLink Info'!$A$1:$T$9999,COLUMN('DataLink Info'!$N$1)-COLUMN('DataLink Info'!$A$1)+1,FALSE))</f>
        <v>6</v>
      </c>
      <c r="L343" s="1">
        <f>IFERROR(VLOOKUP(TRIM($D343),'Master Field Index'!$A$1:$D$9929,COLUMN('Master Field Index'!$D$1)-COLUMN('Master Field Index'!$A$1)+1,FALSE),VLOOKUP(_xlfn.CONCAT(TRIM($A343),".",TRIM($B343),".",TRIM($D343)),'DataLink Info'!$A$1:$T$9999,COLUMN('DataLink Info'!$Q$1)-COLUMN('DataLink Info'!$A$1)+1,FALSE))</f>
        <v>0</v>
      </c>
      <c r="M343" s="1" t="str">
        <f t="shared" si="22"/>
        <v xml:space="preserve">code_2                          </v>
      </c>
      <c r="N343" s="1" t="str">
        <f t="shared" si="24"/>
        <v xml:space="preserve">CHAR(6)                         </v>
      </c>
      <c r="O343" s="4" t="str">
        <f t="shared" si="23"/>
        <v xml:space="preserve">        code_2                          CHAR(6)                         NOT NULL,</v>
      </c>
    </row>
    <row r="344" spans="1:15" hidden="1" x14ac:dyDescent="0.3">
      <c r="A344" s="76" t="s">
        <v>701</v>
      </c>
      <c r="B344" s="76" t="s">
        <v>1122</v>
      </c>
      <c r="C344" s="47">
        <v>6</v>
      </c>
      <c r="D344" s="48" t="s">
        <v>1118</v>
      </c>
      <c r="E344" s="48" t="s">
        <v>19</v>
      </c>
      <c r="F344" s="47">
        <v>0</v>
      </c>
      <c r="G344" s="105">
        <v>0</v>
      </c>
      <c r="H344" s="47">
        <v>0</v>
      </c>
      <c r="I344" s="73">
        <f t="shared" si="21"/>
        <v>6</v>
      </c>
      <c r="J344" s="1" t="str">
        <f>IFERROR(VLOOKUP(TRIM($D344),'Master Field Index'!$A$1:$D$9929,COLUMN('Master Field Index'!$B$1)-COLUMN('Master Field Index'!$A$1)+1,FALSE),VLOOKUP(_xlfn.CONCAT(TRIM($A344),".",TRIM($B344),".",TRIM($D344)),'DataLink Info'!$A$1:$T$9999,COLUMN('DataLink Info'!$K$1)-COLUMN('DataLink Info'!$A$1)+1,FALSE))</f>
        <v>CHARACTER</v>
      </c>
      <c r="K344" s="1">
        <f>IFERROR(VLOOKUP(TRIM($D344),'Master Field Index'!$A$1:$D$9929,COLUMN('Master Field Index'!$C$1)-COLUMN('Master Field Index'!$A$1)+1,FALSE),VLOOKUP(_xlfn.CONCAT(TRIM($A344),".",TRIM($B344),".",TRIM($D344)),'DataLink Info'!$A$1:$T$9999,COLUMN('DataLink Info'!$N$1)-COLUMN('DataLink Info'!$A$1)+1,FALSE))</f>
        <v>6</v>
      </c>
      <c r="L344" s="1">
        <f>IFERROR(VLOOKUP(TRIM($D344),'Master Field Index'!$A$1:$D$9929,COLUMN('Master Field Index'!$D$1)-COLUMN('Master Field Index'!$A$1)+1,FALSE),VLOOKUP(_xlfn.CONCAT(TRIM($A344),".",TRIM($B344),".",TRIM($D344)),'DataLink Info'!$A$1:$T$9999,COLUMN('DataLink Info'!$Q$1)-COLUMN('DataLink Info'!$A$1)+1,FALSE))</f>
        <v>0</v>
      </c>
      <c r="M344" s="1" t="str">
        <f t="shared" si="22"/>
        <v xml:space="preserve">code_3                          </v>
      </c>
      <c r="N344" s="1" t="str">
        <f t="shared" si="24"/>
        <v xml:space="preserve">CHAR(6)                         </v>
      </c>
      <c r="O344" s="4" t="str">
        <f t="shared" si="23"/>
        <v xml:space="preserve">        code_3                          CHAR(6)                         NOT NULL,</v>
      </c>
    </row>
    <row r="345" spans="1:15" hidden="1" x14ac:dyDescent="0.3">
      <c r="A345" s="76" t="s">
        <v>701</v>
      </c>
      <c r="B345" s="76" t="s">
        <v>1122</v>
      </c>
      <c r="C345" s="47">
        <v>7</v>
      </c>
      <c r="D345" s="48" t="s">
        <v>1119</v>
      </c>
      <c r="E345" s="48" t="s">
        <v>19</v>
      </c>
      <c r="F345" s="105">
        <v>0</v>
      </c>
      <c r="G345" s="105">
        <v>0</v>
      </c>
      <c r="H345" s="47">
        <v>0</v>
      </c>
      <c r="I345" s="73">
        <f t="shared" si="21"/>
        <v>7</v>
      </c>
      <c r="J345" s="1" t="str">
        <f>IFERROR(VLOOKUP(TRIM($D345),'Master Field Index'!$A$1:$D$9929,COLUMN('Master Field Index'!$B$1)-COLUMN('Master Field Index'!$A$1)+1,FALSE),VLOOKUP(_xlfn.CONCAT(TRIM($A345),".",TRIM($B345),".",TRIM($D345)),'DataLink Info'!$A$1:$T$9999,COLUMN('DataLink Info'!$K$1)-COLUMN('DataLink Info'!$A$1)+1,FALSE))</f>
        <v>CHARACTER</v>
      </c>
      <c r="K345" s="1">
        <f>IFERROR(VLOOKUP(TRIM($D345),'Master Field Index'!$A$1:$D$9929,COLUMN('Master Field Index'!$C$1)-COLUMN('Master Field Index'!$A$1)+1,FALSE),VLOOKUP(_xlfn.CONCAT(TRIM($A345),".",TRIM($B345),".",TRIM($D345)),'DataLink Info'!$A$1:$T$9999,COLUMN('DataLink Info'!$N$1)-COLUMN('DataLink Info'!$A$1)+1,FALSE))</f>
        <v>6</v>
      </c>
      <c r="L345" s="1">
        <f>IFERROR(VLOOKUP(TRIM($D345),'Master Field Index'!$A$1:$D$9929,COLUMN('Master Field Index'!$D$1)-COLUMN('Master Field Index'!$A$1)+1,FALSE),VLOOKUP(_xlfn.CONCAT(TRIM($A345),".",TRIM($B345),".",TRIM($D345)),'DataLink Info'!$A$1:$T$9999,COLUMN('DataLink Info'!$Q$1)-COLUMN('DataLink Info'!$A$1)+1,FALSE))</f>
        <v>0</v>
      </c>
      <c r="M345" s="1" t="str">
        <f t="shared" si="22"/>
        <v xml:space="preserve">code_4                          </v>
      </c>
      <c r="N345" s="1" t="str">
        <f t="shared" si="24"/>
        <v xml:space="preserve">CHAR(6)                         </v>
      </c>
      <c r="O345" s="4" t="str">
        <f t="shared" si="23"/>
        <v xml:space="preserve">        code_4                          CHAR(6)                         NOT NULL,</v>
      </c>
    </row>
    <row r="346" spans="1:15" hidden="1" x14ac:dyDescent="0.3">
      <c r="A346" s="76" t="s">
        <v>701</v>
      </c>
      <c r="B346" s="76" t="s">
        <v>1122</v>
      </c>
      <c r="C346" s="47">
        <v>8</v>
      </c>
      <c r="D346" s="48" t="s">
        <v>1120</v>
      </c>
      <c r="E346" s="48" t="s">
        <v>19</v>
      </c>
      <c r="F346" s="47">
        <v>0</v>
      </c>
      <c r="G346" s="105">
        <v>0</v>
      </c>
      <c r="H346" s="47">
        <v>0</v>
      </c>
      <c r="I346" s="73">
        <f t="shared" si="21"/>
        <v>8</v>
      </c>
      <c r="J346" s="1" t="str">
        <f>IFERROR(VLOOKUP(TRIM($D346),'Master Field Index'!$A$1:$D$9929,COLUMN('Master Field Index'!$B$1)-COLUMN('Master Field Index'!$A$1)+1,FALSE),VLOOKUP(_xlfn.CONCAT(TRIM($A346),".",TRIM($B346),".",TRIM($D346)),'DataLink Info'!$A$1:$T$9999,COLUMN('DataLink Info'!$K$1)-COLUMN('DataLink Info'!$A$1)+1,FALSE))</f>
        <v>CHARACTER</v>
      </c>
      <c r="K346" s="1">
        <f>IFERROR(VLOOKUP(TRIM($D346),'Master Field Index'!$A$1:$D$9929,COLUMN('Master Field Index'!$C$1)-COLUMN('Master Field Index'!$A$1)+1,FALSE),VLOOKUP(_xlfn.CONCAT(TRIM($A346),".",TRIM($B346),".",TRIM($D346)),'DataLink Info'!$A$1:$T$9999,COLUMN('DataLink Info'!$N$1)-COLUMN('DataLink Info'!$A$1)+1,FALSE))</f>
        <v>6</v>
      </c>
      <c r="L346" s="1">
        <f>IFERROR(VLOOKUP(TRIM($D346),'Master Field Index'!$A$1:$D$9929,COLUMN('Master Field Index'!$D$1)-COLUMN('Master Field Index'!$A$1)+1,FALSE),VLOOKUP(_xlfn.CONCAT(TRIM($A346),".",TRIM($B346),".",TRIM($D346)),'DataLink Info'!$A$1:$T$9999,COLUMN('DataLink Info'!$Q$1)-COLUMN('DataLink Info'!$A$1)+1,FALSE))</f>
        <v>0</v>
      </c>
      <c r="M346" s="1" t="str">
        <f t="shared" si="22"/>
        <v xml:space="preserve">code_5                          </v>
      </c>
      <c r="N346" s="1" t="str">
        <f t="shared" si="24"/>
        <v xml:space="preserve">CHAR(6)                         </v>
      </c>
      <c r="O346" s="4" t="str">
        <f t="shared" si="23"/>
        <v xml:space="preserve">        code_5                          CHAR(6)                         NOT NULL,</v>
      </c>
    </row>
    <row r="347" spans="1:15" hidden="1" x14ac:dyDescent="0.3">
      <c r="A347" s="76" t="s">
        <v>701</v>
      </c>
      <c r="B347" s="76" t="s">
        <v>1122</v>
      </c>
      <c r="C347" s="47">
        <v>12</v>
      </c>
      <c r="D347" s="48" t="s">
        <v>11</v>
      </c>
      <c r="E347" s="48" t="s">
        <v>21</v>
      </c>
      <c r="F347" s="117"/>
      <c r="G347" s="49"/>
      <c r="H347" s="47">
        <v>0</v>
      </c>
      <c r="I347" s="73">
        <f t="shared" si="21"/>
        <v>12</v>
      </c>
      <c r="J347" s="1" t="str">
        <f>IFERROR(VLOOKUP(TRIM($D347),'Master Field Index'!$A$1:$D$9929,COLUMN('Master Field Index'!$B$1)-COLUMN('Master Field Index'!$A$1)+1,FALSE),VLOOKUP(_xlfn.CONCAT(TRIM($A347),".",TRIM($B347),".",TRIM($D347)),'DataLink Info'!$A$1:$T$9999,COLUMN('DataLink Info'!$K$1)-COLUMN('DataLink Info'!$A$1)+1,FALSE))</f>
        <v>TIMESTAMP</v>
      </c>
      <c r="K347" s="1">
        <f>IFERROR(VLOOKUP(TRIM($D347),'Master Field Index'!$A$1:$D$9929,COLUMN('Master Field Index'!$C$1)-COLUMN('Master Field Index'!$A$1)+1,FALSE),VLOOKUP(_xlfn.CONCAT(TRIM($A347),".",TRIM($B347),".",TRIM($D347)),'DataLink Info'!$A$1:$T$9999,COLUMN('DataLink Info'!$N$1)-COLUMN('DataLink Info'!$A$1)+1,FALSE))</f>
        <v>10</v>
      </c>
      <c r="L347" s="1">
        <f>IFERROR(VLOOKUP(TRIM($D347),'Master Field Index'!$A$1:$D$9929,COLUMN('Master Field Index'!$D$1)-COLUMN('Master Field Index'!$A$1)+1,FALSE),VLOOKUP(_xlfn.CONCAT(TRIM($A347),".",TRIM($B347),".",TRIM($D347)),'DataLink Info'!$A$1:$T$9999,COLUMN('DataLink Info'!$Q$1)-COLUMN('DataLink Info'!$A$1)+1,FALSE))</f>
        <v>6</v>
      </c>
      <c r="M347" s="1" t="str">
        <f t="shared" si="22"/>
        <v xml:space="preserve">refresh_date                    </v>
      </c>
      <c r="N347" s="1" t="str">
        <f t="shared" si="24"/>
        <v xml:space="preserve">DATETIME2                       </v>
      </c>
      <c r="O347" s="4" t="str">
        <f t="shared" si="23"/>
        <v xml:space="preserve">        refresh_date                    DATETIME2                       NOT NULL,</v>
      </c>
    </row>
    <row r="348" spans="1:15" hidden="1" x14ac:dyDescent="0.3">
      <c r="A348" s="76" t="s">
        <v>701</v>
      </c>
      <c r="B348" s="76" t="s">
        <v>1122</v>
      </c>
      <c r="C348" s="47">
        <v>13</v>
      </c>
      <c r="D348" s="48" t="s">
        <v>1121</v>
      </c>
      <c r="E348" s="48" t="s">
        <v>19</v>
      </c>
      <c r="F348" s="47">
        <v>0</v>
      </c>
      <c r="G348" s="105">
        <v>0</v>
      </c>
      <c r="H348" s="47">
        <v>0</v>
      </c>
      <c r="I348" s="73">
        <f t="shared" si="21"/>
        <v>13</v>
      </c>
      <c r="J348" s="1" t="str">
        <f>IFERROR(VLOOKUP(TRIM($D348),'Master Field Index'!$A$1:$D$9929,COLUMN('Master Field Index'!$B$1)-COLUMN('Master Field Index'!$A$1)+1,FALSE),VLOOKUP(_xlfn.CONCAT(TRIM($A348),".",TRIM($B348),".",TRIM($D348)),'DataLink Info'!$A$1:$T$9999,COLUMN('DataLink Info'!$K$1)-COLUMN('DataLink Info'!$A$1)+1,FALSE))</f>
        <v>DECIMAL</v>
      </c>
      <c r="K348" s="1">
        <f>IFERROR(VLOOKUP(TRIM($D348),'Master Field Index'!$A$1:$D$9929,COLUMN('Master Field Index'!$C$1)-COLUMN('Master Field Index'!$A$1)+1,FALSE),VLOOKUP(_xlfn.CONCAT(TRIM($A348),".",TRIM($B348),".",TRIM($D348)),'DataLink Info'!$A$1:$T$9999,COLUMN('DataLink Info'!$N$1)-COLUMN('DataLink Info'!$A$1)+1,FALSE))</f>
        <v>10</v>
      </c>
      <c r="L348" s="1">
        <f>IFERROR(VLOOKUP(TRIM($D348),'Master Field Index'!$A$1:$D$9929,COLUMN('Master Field Index'!$D$1)-COLUMN('Master Field Index'!$A$1)+1,FALSE),VLOOKUP(_xlfn.CONCAT(TRIM($A348),".",TRIM($B348),".",TRIM($D348)),'DataLink Info'!$A$1:$T$9999,COLUMN('DataLink Info'!$Q$1)-COLUMN('DataLink Info'!$A$1)+1,FALSE))</f>
        <v>0</v>
      </c>
      <c r="M348" s="1" t="str">
        <f t="shared" si="22"/>
        <v xml:space="preserve">fundhier_table_id               </v>
      </c>
      <c r="N348" s="1" t="str">
        <f t="shared" si="24"/>
        <v xml:space="preserve">DECIMAL(10,0)                   </v>
      </c>
      <c r="O348" s="4" t="str">
        <f t="shared" si="23"/>
        <v xml:space="preserve">        fundhier_table_id               DECIMAL(10,0)                   NOT NULL,</v>
      </c>
    </row>
    <row r="349" spans="1:15" ht="72" hidden="1" x14ac:dyDescent="0.3">
      <c r="A349" s="76" t="s">
        <v>701</v>
      </c>
      <c r="B349" s="76" t="s">
        <v>924</v>
      </c>
      <c r="C349" s="76">
        <v>0</v>
      </c>
      <c r="D349" s="76" t="s">
        <v>678</v>
      </c>
      <c r="E349" s="76" t="s">
        <v>19</v>
      </c>
      <c r="F349" s="76">
        <v>0</v>
      </c>
      <c r="G349" s="1">
        <v>0</v>
      </c>
      <c r="H349" s="76">
        <v>0</v>
      </c>
      <c r="I349" s="73">
        <f t="shared" si="21"/>
        <v>0</v>
      </c>
      <c r="J349" s="1" t="str">
        <f>IFERROR(VLOOKUP(TRIM($D349),'Master Field Index'!$A$1:$D$9929,COLUMN('Master Field Index'!$B$1)-COLUMN('Master Field Index'!$A$1)+1,FALSE),VLOOKUP(_xlfn.CONCAT(TRIM($A349),".",TRIM($B349),".",TRIM($D349)),'DataLink Info'!$A$1:$T$9999,COLUMN('DataLink Info'!$K$1)-COLUMN('DataLink Info'!$A$1)+1,FALSE))</f>
        <v>CHARACTER</v>
      </c>
      <c r="K349" s="1">
        <f>IFERROR(VLOOKUP(TRIM($D349),'Master Field Index'!$A$1:$D$9929,COLUMN('Master Field Index'!$C$1)-COLUMN('Master Field Index'!$A$1)+1,FALSE),VLOOKUP(_xlfn.CONCAT(TRIM($A349),".",TRIM($B349),".",TRIM($D349)),'DataLink Info'!$A$1:$T$9999,COLUMN('DataLink Info'!$N$1)-COLUMN('DataLink Info'!$A$1)+1,FALSE))</f>
        <v>2</v>
      </c>
      <c r="L349" s="1">
        <f>IFERROR(VLOOKUP(TRIM($D349),'Master Field Index'!$A$1:$D$9929,COLUMN('Master Field Index'!$D$1)-COLUMN('Master Field Index'!$A$1)+1,FALSE),VLOOKUP(_xlfn.CONCAT(TRIM($A349),".",TRIM($B349),".",TRIM($D349)),'DataLink Info'!$A$1:$T$9999,COLUMN('DataLink Info'!$Q$1)-COLUMN('DataLink Info'!$A$1)+1,FALSE))</f>
        <v>0</v>
      </c>
      <c r="M349" s="1" t="str">
        <f t="shared" si="22"/>
        <v xml:space="preserve">unvrs_code                      </v>
      </c>
      <c r="N349" s="1" t="str">
        <f t="shared" si="24"/>
        <v xml:space="preserve">CHAR(2)                         </v>
      </c>
      <c r="O349" s="4" t="str">
        <f t="shared" si="23"/>
        <v xml:space="preserve">        rowguid                     UNIQUEIDENTIFIER ROWGUIDCOL    NOT NULL DEFAULT NEWSEQUENTIALID(),_x000D_        version_number              ROWVERSION_x000D_    )_x000D_END TRY_x000D_BEGIN CATCH_x000D_    EXEC dbo.PrintError_x000D_    EXEC dbo.LogError_x000D_END CATCH_x000D__x000D_PRINT '-- coa_db.fundtype_table'_x000D_BEGIN TRY_x000D_    CREATE TABLE coa_db.fundtype_table_x000D_    (_x000D_        unvrs_code                      CHAR(2)                         NOT NULL,</v>
      </c>
    </row>
    <row r="350" spans="1:15" hidden="1" x14ac:dyDescent="0.3">
      <c r="A350" s="76" t="s">
        <v>701</v>
      </c>
      <c r="B350" s="76" t="s">
        <v>924</v>
      </c>
      <c r="C350" s="76">
        <v>1</v>
      </c>
      <c r="D350" s="76" t="s">
        <v>679</v>
      </c>
      <c r="E350" s="76" t="s">
        <v>19</v>
      </c>
      <c r="F350" s="76">
        <v>0</v>
      </c>
      <c r="G350" s="1">
        <v>0</v>
      </c>
      <c r="H350" s="76">
        <v>0</v>
      </c>
      <c r="I350" s="73">
        <f t="shared" si="21"/>
        <v>1</v>
      </c>
      <c r="J350" s="1" t="str">
        <f>IFERROR(VLOOKUP(TRIM($D350),'Master Field Index'!$A$1:$D$9929,COLUMN('Master Field Index'!$B$1)-COLUMN('Master Field Index'!$A$1)+1,FALSE),VLOOKUP(_xlfn.CONCAT(TRIM($A350),".",TRIM($B350),".",TRIM($D350)),'DataLink Info'!$A$1:$T$9999,COLUMN('DataLink Info'!$K$1)-COLUMN('DataLink Info'!$A$1)+1,FALSE))</f>
        <v>CHARACTER</v>
      </c>
      <c r="K350" s="1">
        <f>IFERROR(VLOOKUP(TRIM($D350),'Master Field Index'!$A$1:$D$9929,COLUMN('Master Field Index'!$C$1)-COLUMN('Master Field Index'!$A$1)+1,FALSE),VLOOKUP(_xlfn.CONCAT(TRIM($A350),".",TRIM($B350),".",TRIM($D350)),'DataLink Info'!$A$1:$T$9999,COLUMN('DataLink Info'!$N$1)-COLUMN('DataLink Info'!$A$1)+1,FALSE))</f>
        <v>1</v>
      </c>
      <c r="L350" s="1">
        <f>IFERROR(VLOOKUP(TRIM($D350),'Master Field Index'!$A$1:$D$9929,COLUMN('Master Field Index'!$D$1)-COLUMN('Master Field Index'!$A$1)+1,FALSE),VLOOKUP(_xlfn.CONCAT(TRIM($A350),".",TRIM($B350),".",TRIM($D350)),'DataLink Info'!$A$1:$T$9999,COLUMN('DataLink Info'!$Q$1)-COLUMN('DataLink Info'!$A$1)+1,FALSE))</f>
        <v>0</v>
      </c>
      <c r="M350" s="1" t="str">
        <f t="shared" si="22"/>
        <v xml:space="preserve">coa_code                        </v>
      </c>
      <c r="N350" s="1" t="str">
        <f t="shared" si="24"/>
        <v xml:space="preserve">CHAR(1)                         </v>
      </c>
      <c r="O350" s="4" t="str">
        <f t="shared" si="23"/>
        <v xml:space="preserve">        coa_code                        CHAR(1)                         NOT NULL,</v>
      </c>
    </row>
    <row r="351" spans="1:15" hidden="1" x14ac:dyDescent="0.3">
      <c r="A351" s="76" t="s">
        <v>701</v>
      </c>
      <c r="B351" s="76" t="s">
        <v>924</v>
      </c>
      <c r="C351" s="76">
        <v>2</v>
      </c>
      <c r="D351" s="76" t="s">
        <v>806</v>
      </c>
      <c r="E351" s="76" t="s">
        <v>20</v>
      </c>
      <c r="F351" s="76">
        <v>2</v>
      </c>
      <c r="H351" s="76">
        <v>0</v>
      </c>
      <c r="I351" s="73">
        <f t="shared" si="21"/>
        <v>2</v>
      </c>
      <c r="J351" s="1" t="str">
        <f>IFERROR(VLOOKUP(TRIM($D351),'Master Field Index'!$A$1:$D$9929,COLUMN('Master Field Index'!$B$1)-COLUMN('Master Field Index'!$A$1)+1,FALSE),VLOOKUP(_xlfn.CONCAT(TRIM($A351),".",TRIM($B351),".",TRIM($D351)),'DataLink Info'!$A$1:$T$9999,COLUMN('DataLink Info'!$K$1)-COLUMN('DataLink Info'!$A$1)+1,FALSE))</f>
        <v>CHARACTER</v>
      </c>
      <c r="K351" s="1">
        <f>IFERROR(VLOOKUP(TRIM($D351),'Master Field Index'!$A$1:$D$9929,COLUMN('Master Field Index'!$C$1)-COLUMN('Master Field Index'!$A$1)+1,FALSE),VLOOKUP(_xlfn.CONCAT(TRIM($A351),".",TRIM($B351),".",TRIM($D351)),'DataLink Info'!$A$1:$T$9999,COLUMN('DataLink Info'!$N$1)-COLUMN('DataLink Info'!$A$1)+1,FALSE))</f>
        <v>2</v>
      </c>
      <c r="L351" s="1">
        <f>IFERROR(VLOOKUP(TRIM($D351),'Master Field Index'!$A$1:$D$9929,COLUMN('Master Field Index'!$D$1)-COLUMN('Master Field Index'!$A$1)+1,FALSE),VLOOKUP(_xlfn.CONCAT(TRIM($A351),".",TRIM($B351),".",TRIM($D351)),'DataLink Info'!$A$1:$T$9999,COLUMN('DataLink Info'!$Q$1)-COLUMN('DataLink Info'!$A$1)+1,FALSE))</f>
        <v>0</v>
      </c>
      <c r="M351" s="1" t="str">
        <f t="shared" si="22"/>
        <v xml:space="preserve">fund_type_code                  </v>
      </c>
      <c r="N351" s="1" t="str">
        <f t="shared" si="24"/>
        <v xml:space="preserve">CHAR(2)                         </v>
      </c>
      <c r="O351" s="4" t="str">
        <f t="shared" si="23"/>
        <v xml:space="preserve">        fund_type_code                  CHAR(2)                         NOT NULL,</v>
      </c>
    </row>
    <row r="352" spans="1:15" hidden="1" x14ac:dyDescent="0.3">
      <c r="A352" s="76" t="s">
        <v>701</v>
      </c>
      <c r="B352" s="76" t="s">
        <v>924</v>
      </c>
      <c r="C352" s="76">
        <v>3</v>
      </c>
      <c r="D352" s="76" t="s">
        <v>681</v>
      </c>
      <c r="E352" s="76" t="s">
        <v>21</v>
      </c>
      <c r="F352" s="76">
        <v>4</v>
      </c>
      <c r="G352" s="76">
        <v>0</v>
      </c>
      <c r="H352" s="76">
        <v>1</v>
      </c>
      <c r="I352" s="73">
        <f t="shared" si="21"/>
        <v>3</v>
      </c>
      <c r="J352" s="1" t="str">
        <f>IFERROR(VLOOKUP(TRIM($D352),'Master Field Index'!$A$1:$D$9929,COLUMN('Master Field Index'!$B$1)-COLUMN('Master Field Index'!$A$1)+1,FALSE),VLOOKUP(_xlfn.CONCAT(TRIM($A352),".",TRIM($B352),".",TRIM($D352)),'DataLink Info'!$A$1:$T$9999,COLUMN('DataLink Info'!$K$1)-COLUMN('DataLink Info'!$A$1)+1,FALSE))</f>
        <v>TIMESTAMP</v>
      </c>
      <c r="K352" s="1">
        <f>IFERROR(VLOOKUP(TRIM($D352),'Master Field Index'!$A$1:$D$9929,COLUMN('Master Field Index'!$C$1)-COLUMN('Master Field Index'!$A$1)+1,FALSE),VLOOKUP(_xlfn.CONCAT(TRIM($A352),".",TRIM($B352),".",TRIM($D352)),'DataLink Info'!$A$1:$T$9999,COLUMN('DataLink Info'!$N$1)-COLUMN('DataLink Info'!$A$1)+1,FALSE))</f>
        <v>10</v>
      </c>
      <c r="L352" s="1">
        <f>IFERROR(VLOOKUP(TRIM($D352),'Master Field Index'!$A$1:$D$9929,COLUMN('Master Field Index'!$D$1)-COLUMN('Master Field Index'!$A$1)+1,FALSE),VLOOKUP(_xlfn.CONCAT(TRIM($A352),".",TRIM($B352),".",TRIM($D352)),'DataLink Info'!$A$1:$T$9999,COLUMN('DataLink Info'!$Q$1)-COLUMN('DataLink Info'!$A$1)+1,FALSE))</f>
        <v>6</v>
      </c>
      <c r="M352" s="1" t="str">
        <f t="shared" si="22"/>
        <v xml:space="preserve">[start_date]                    </v>
      </c>
      <c r="N352" s="1" t="str">
        <f t="shared" si="24"/>
        <v xml:space="preserve">DATETIME2                       </v>
      </c>
      <c r="O352" s="4" t="str">
        <f t="shared" si="23"/>
        <v xml:space="preserve">        [start_date]                    DATETIME2                           NULL,</v>
      </c>
    </row>
    <row r="353" spans="1:15" hidden="1" x14ac:dyDescent="0.3">
      <c r="A353" s="76" t="s">
        <v>701</v>
      </c>
      <c r="B353" s="76" t="s">
        <v>924</v>
      </c>
      <c r="C353" s="76">
        <v>4</v>
      </c>
      <c r="D353" s="76" t="s">
        <v>682</v>
      </c>
      <c r="E353" s="76" t="s">
        <v>21</v>
      </c>
      <c r="F353" s="76">
        <v>4</v>
      </c>
      <c r="G353" s="1">
        <v>0</v>
      </c>
      <c r="H353" s="76">
        <v>1</v>
      </c>
      <c r="I353" s="73">
        <f t="shared" si="21"/>
        <v>4</v>
      </c>
      <c r="J353" s="1" t="str">
        <f>IFERROR(VLOOKUP(TRIM($D353),'Master Field Index'!$A$1:$D$9929,COLUMN('Master Field Index'!$B$1)-COLUMN('Master Field Index'!$A$1)+1,FALSE),VLOOKUP(_xlfn.CONCAT(TRIM($A353),".",TRIM($B353),".",TRIM($D353)),'DataLink Info'!$A$1:$T$9999,COLUMN('DataLink Info'!$K$1)-COLUMN('DataLink Info'!$A$1)+1,FALSE))</f>
        <v>DATE</v>
      </c>
      <c r="K353" s="1">
        <f>IFERROR(VLOOKUP(TRIM($D353),'Master Field Index'!$A$1:$D$9929,COLUMN('Master Field Index'!$C$1)-COLUMN('Master Field Index'!$A$1)+1,FALSE),VLOOKUP(_xlfn.CONCAT(TRIM($A353),".",TRIM($B353),".",TRIM($D353)),'DataLink Info'!$A$1:$T$9999,COLUMN('DataLink Info'!$N$1)-COLUMN('DataLink Info'!$A$1)+1,FALSE))</f>
        <v>4</v>
      </c>
      <c r="L353" s="1">
        <f>IFERROR(VLOOKUP(TRIM($D353),'Master Field Index'!$A$1:$D$9929,COLUMN('Master Field Index'!$D$1)-COLUMN('Master Field Index'!$A$1)+1,FALSE),VLOOKUP(_xlfn.CONCAT(TRIM($A353),".",TRIM($B353),".",TRIM($D353)),'DataLink Info'!$A$1:$T$9999,COLUMN('DataLink Info'!$Q$1)-COLUMN('DataLink Info'!$A$1)+1,FALSE))</f>
        <v>0</v>
      </c>
      <c r="M353" s="1" t="str">
        <f t="shared" si="22"/>
        <v xml:space="preserve">end_date                        </v>
      </c>
      <c r="N353" s="1" t="str">
        <f t="shared" si="24"/>
        <v xml:space="preserve">DATE                            </v>
      </c>
      <c r="O353" s="4" t="str">
        <f t="shared" si="23"/>
        <v xml:space="preserve">        end_date                        DATE                                NULL,</v>
      </c>
    </row>
    <row r="354" spans="1:15" hidden="1" x14ac:dyDescent="0.3">
      <c r="A354" s="76" t="s">
        <v>701</v>
      </c>
      <c r="B354" s="76" t="s">
        <v>924</v>
      </c>
      <c r="C354" s="76">
        <v>5</v>
      </c>
      <c r="D354" s="76" t="s">
        <v>683</v>
      </c>
      <c r="E354" s="76" t="s">
        <v>19</v>
      </c>
      <c r="F354" s="1">
        <v>0</v>
      </c>
      <c r="G354" s="1">
        <v>0</v>
      </c>
      <c r="H354" s="76">
        <v>0</v>
      </c>
      <c r="I354" s="73">
        <f t="shared" si="21"/>
        <v>5</v>
      </c>
      <c r="J354" s="1" t="str">
        <f>IFERROR(VLOOKUP(TRIM($D354),'Master Field Index'!$A$1:$D$9929,COLUMN('Master Field Index'!$B$1)-COLUMN('Master Field Index'!$A$1)+1,FALSE),VLOOKUP(_xlfn.CONCAT(TRIM($A354),".",TRIM($B354),".",TRIM($D354)),'DataLink Info'!$A$1:$T$9999,COLUMN('DataLink Info'!$K$1)-COLUMN('DataLink Info'!$A$1)+1,FALSE))</f>
        <v>DATE</v>
      </c>
      <c r="K354" s="1">
        <f>IFERROR(VLOOKUP(TRIM($D354),'Master Field Index'!$A$1:$D$9929,COLUMN('Master Field Index'!$C$1)-COLUMN('Master Field Index'!$A$1)+1,FALSE),VLOOKUP(_xlfn.CONCAT(TRIM($A354),".",TRIM($B354),".",TRIM($D354)),'DataLink Info'!$A$1:$T$9999,COLUMN('DataLink Info'!$N$1)-COLUMN('DataLink Info'!$A$1)+1,FALSE))</f>
        <v>4</v>
      </c>
      <c r="L354" s="1">
        <f>IFERROR(VLOOKUP(TRIM($D354),'Master Field Index'!$A$1:$D$9929,COLUMN('Master Field Index'!$D$1)-COLUMN('Master Field Index'!$A$1)+1,FALSE),VLOOKUP(_xlfn.CONCAT(TRIM($A354),".",TRIM($B354),".",TRIM($D354)),'DataLink Info'!$A$1:$T$9999,COLUMN('DataLink Info'!$Q$1)-COLUMN('DataLink Info'!$A$1)+1,FALSE))</f>
        <v>0</v>
      </c>
      <c r="M354" s="1" t="str">
        <f t="shared" si="22"/>
        <v xml:space="preserve">last_actvy_date                 </v>
      </c>
      <c r="N354" s="1" t="str">
        <f t="shared" si="24"/>
        <v xml:space="preserve">DATE                            </v>
      </c>
      <c r="O354" s="4" t="str">
        <f t="shared" si="23"/>
        <v xml:space="preserve">        last_actvy_date                 DATE                            NOT NULL,</v>
      </c>
    </row>
    <row r="355" spans="1:15" hidden="1" x14ac:dyDescent="0.3">
      <c r="A355" s="76" t="s">
        <v>701</v>
      </c>
      <c r="B355" s="76" t="s">
        <v>924</v>
      </c>
      <c r="C355" s="76">
        <v>6</v>
      </c>
      <c r="D355" s="76" t="s">
        <v>684</v>
      </c>
      <c r="E355" s="76" t="s">
        <v>19</v>
      </c>
      <c r="F355" s="1">
        <v>0</v>
      </c>
      <c r="G355" s="1">
        <v>0</v>
      </c>
      <c r="H355" s="76">
        <v>0</v>
      </c>
      <c r="I355" s="73">
        <f t="shared" si="21"/>
        <v>6</v>
      </c>
      <c r="J355" s="1" t="str">
        <f>IFERROR(VLOOKUP(TRIM($D355),'Master Field Index'!$A$1:$D$9929,COLUMN('Master Field Index'!$B$1)-COLUMN('Master Field Index'!$A$1)+1,FALSE),VLOOKUP(_xlfn.CONCAT(TRIM($A355),".",TRIM($B355),".",TRIM($D355)),'DataLink Info'!$A$1:$T$9999,COLUMN('DataLink Info'!$K$1)-COLUMN('DataLink Info'!$A$1)+1,FALSE))</f>
        <v>CHARACTER</v>
      </c>
      <c r="K355" s="1">
        <f>IFERROR(VLOOKUP(TRIM($D355),'Master Field Index'!$A$1:$D$9929,COLUMN('Master Field Index'!$C$1)-COLUMN('Master Field Index'!$A$1)+1,FALSE),VLOOKUP(_xlfn.CONCAT(TRIM($A355),".",TRIM($B355),".",TRIM($D355)),'DataLink Info'!$A$1:$T$9999,COLUMN('DataLink Info'!$N$1)-COLUMN('DataLink Info'!$A$1)+1,FALSE))</f>
        <v>1</v>
      </c>
      <c r="L355" s="1">
        <f>IFERROR(VLOOKUP(TRIM($D355),'Master Field Index'!$A$1:$D$9929,COLUMN('Master Field Index'!$D$1)-COLUMN('Master Field Index'!$A$1)+1,FALSE),VLOOKUP(_xlfn.CONCAT(TRIM($A355),".",TRIM($B355),".",TRIM($D355)),'DataLink Info'!$A$1:$T$9999,COLUMN('DataLink Info'!$Q$1)-COLUMN('DataLink Info'!$A$1)+1,FALSE))</f>
        <v>0</v>
      </c>
      <c r="M355" s="1" t="str">
        <f t="shared" si="22"/>
        <v xml:space="preserve">[status]                        </v>
      </c>
      <c r="N355" s="1" t="str">
        <f t="shared" si="24"/>
        <v xml:space="preserve">CHAR(1)                         </v>
      </c>
      <c r="O355" s="4" t="str">
        <f t="shared" si="23"/>
        <v xml:space="preserve">        [status]                        CHAR(1)                         NOT NULL,</v>
      </c>
    </row>
    <row r="356" spans="1:15" hidden="1" x14ac:dyDescent="0.3">
      <c r="A356" s="76" t="s">
        <v>701</v>
      </c>
      <c r="B356" s="76" t="s">
        <v>924</v>
      </c>
      <c r="C356" s="76">
        <v>7</v>
      </c>
      <c r="D356" s="76" t="s">
        <v>685</v>
      </c>
      <c r="E356" s="76" t="s">
        <v>19</v>
      </c>
      <c r="F356" s="1">
        <v>0</v>
      </c>
      <c r="G356" s="1">
        <v>0</v>
      </c>
      <c r="H356" s="76">
        <v>0</v>
      </c>
      <c r="I356" s="73">
        <f t="shared" si="21"/>
        <v>7</v>
      </c>
      <c r="J356" s="1" t="str">
        <f>IFERROR(VLOOKUP(TRIM($D356),'Master Field Index'!$A$1:$D$9929,COLUMN('Master Field Index'!$B$1)-COLUMN('Master Field Index'!$A$1)+1,FALSE),VLOOKUP(_xlfn.CONCAT(TRIM($A356),".",TRIM($B356),".",TRIM($D356)),'DataLink Info'!$A$1:$T$9999,COLUMN('DataLink Info'!$K$1)-COLUMN('DataLink Info'!$A$1)+1,FALSE))</f>
        <v>VARCHAR</v>
      </c>
      <c r="K356" s="1">
        <f>IFERROR(VLOOKUP(TRIM($D356),'Master Field Index'!$A$1:$D$9929,COLUMN('Master Field Index'!$C$1)-COLUMN('Master Field Index'!$A$1)+1,FALSE),VLOOKUP(_xlfn.CONCAT(TRIM($A356),".",TRIM($B356),".",TRIM($D356)),'DataLink Info'!$A$1:$T$9999,COLUMN('DataLink Info'!$N$1)-COLUMN('DataLink Info'!$A$1)+1,FALSE))</f>
        <v>8</v>
      </c>
      <c r="L356" s="1">
        <f>IFERROR(VLOOKUP(TRIM($D356),'Master Field Index'!$A$1:$D$9929,COLUMN('Master Field Index'!$D$1)-COLUMN('Master Field Index'!$A$1)+1,FALSE),VLOOKUP(_xlfn.CONCAT(TRIM($A356),".",TRIM($B356),".",TRIM($D356)),'DataLink Info'!$A$1:$T$9999,COLUMN('DataLink Info'!$Q$1)-COLUMN('DataLink Info'!$A$1)+1,FALSE))</f>
        <v>0</v>
      </c>
      <c r="M356" s="1" t="str">
        <f t="shared" si="22"/>
        <v xml:space="preserve">user_code                       </v>
      </c>
      <c r="N356" s="1" t="str">
        <f t="shared" si="24"/>
        <v xml:space="preserve">VARCHAR(8)                      </v>
      </c>
      <c r="O356" s="4" t="str">
        <f t="shared" si="23"/>
        <v xml:space="preserve">        user_code                       VARCHAR(8)                      NOT NULL,</v>
      </c>
    </row>
    <row r="357" spans="1:15" hidden="1" x14ac:dyDescent="0.3">
      <c r="A357" s="76" t="s">
        <v>701</v>
      </c>
      <c r="B357" s="76" t="s">
        <v>924</v>
      </c>
      <c r="C357" s="76">
        <v>8</v>
      </c>
      <c r="D357" s="76" t="s">
        <v>912</v>
      </c>
      <c r="E357" s="76" t="s">
        <v>20</v>
      </c>
      <c r="F357" s="76">
        <v>35</v>
      </c>
      <c r="H357" s="76">
        <v>0</v>
      </c>
      <c r="I357" s="73">
        <f t="shared" si="21"/>
        <v>8</v>
      </c>
      <c r="J357" s="1" t="str">
        <f>IFERROR(VLOOKUP(TRIM($D357),'Master Field Index'!$A$1:$D$9929,COLUMN('Master Field Index'!$B$1)-COLUMN('Master Field Index'!$A$1)+1,FALSE),VLOOKUP(_xlfn.CONCAT(TRIM($A357),".",TRIM($B357),".",TRIM($D357)),'DataLink Info'!$A$1:$T$9999,COLUMN('DataLink Info'!$K$1)-COLUMN('DataLink Info'!$A$1)+1,FALSE))</f>
        <v>VARCHAR</v>
      </c>
      <c r="K357" s="1">
        <f>IFERROR(VLOOKUP(TRIM($D357),'Master Field Index'!$A$1:$D$9929,COLUMN('Master Field Index'!$C$1)-COLUMN('Master Field Index'!$A$1)+1,FALSE),VLOOKUP(_xlfn.CONCAT(TRIM($A357),".",TRIM($B357),".",TRIM($D357)),'DataLink Info'!$A$1:$T$9999,COLUMN('DataLink Info'!$N$1)-COLUMN('DataLink Info'!$A$1)+1,FALSE))</f>
        <v>35</v>
      </c>
      <c r="L357" s="1">
        <f>IFERROR(VLOOKUP(TRIM($D357),'Master Field Index'!$A$1:$D$9929,COLUMN('Master Field Index'!$D$1)-COLUMN('Master Field Index'!$A$1)+1,FALSE),VLOOKUP(_xlfn.CONCAT(TRIM($A357),".",TRIM($B357),".",TRIM($D357)),'DataLink Info'!$A$1:$T$9999,COLUMN('DataLink Info'!$Q$1)-COLUMN('DataLink Info'!$A$1)+1,FALSE))</f>
        <v>0</v>
      </c>
      <c r="M357" s="1" t="str">
        <f t="shared" si="22"/>
        <v xml:space="preserve">fund_type_title                 </v>
      </c>
      <c r="N357" s="1" t="str">
        <f t="shared" si="24"/>
        <v xml:space="preserve">VARCHAR(35)                     </v>
      </c>
      <c r="O357" s="4" t="str">
        <f t="shared" si="23"/>
        <v xml:space="preserve">        fund_type_title                 VARCHAR(35)                     NOT NULL,</v>
      </c>
    </row>
    <row r="358" spans="1:15" hidden="1" x14ac:dyDescent="0.3">
      <c r="A358" s="76" t="s">
        <v>701</v>
      </c>
      <c r="B358" s="76" t="s">
        <v>924</v>
      </c>
      <c r="C358" s="76">
        <v>9</v>
      </c>
      <c r="D358" s="76" t="s">
        <v>913</v>
      </c>
      <c r="E358" s="76" t="s">
        <v>19</v>
      </c>
      <c r="F358" s="76">
        <v>0</v>
      </c>
      <c r="G358" s="1">
        <v>0</v>
      </c>
      <c r="H358" s="76">
        <v>0</v>
      </c>
      <c r="I358" s="73">
        <f t="shared" si="21"/>
        <v>9</v>
      </c>
      <c r="J358" s="1" t="str">
        <f>IFERROR(VLOOKUP(TRIM($D358),'Master Field Index'!$A$1:$D$9929,COLUMN('Master Field Index'!$B$1)-COLUMN('Master Field Index'!$A$1)+1,FALSE),VLOOKUP(_xlfn.CONCAT(TRIM($A358),".",TRIM($B358),".",TRIM($D358)),'DataLink Info'!$A$1:$T$9999,COLUMN('DataLink Info'!$K$1)-COLUMN('DataLink Info'!$A$1)+1,FALSE))</f>
        <v>CHARACTER</v>
      </c>
      <c r="K358" s="1">
        <f>IFERROR(VLOOKUP(TRIM($D358),'Master Field Index'!$A$1:$D$9929,COLUMN('Master Field Index'!$C$1)-COLUMN('Master Field Index'!$A$1)+1,FALSE),VLOOKUP(_xlfn.CONCAT(TRIM($A358),".",TRIM($B358),".",TRIM($D358)),'DataLink Info'!$A$1:$T$9999,COLUMN('DataLink Info'!$N$1)-COLUMN('DataLink Info'!$A$1)+1,FALSE))</f>
        <v>2</v>
      </c>
      <c r="L358" s="1">
        <f>IFERROR(VLOOKUP(TRIM($D358),'Master Field Index'!$A$1:$D$9929,COLUMN('Master Field Index'!$D$1)-COLUMN('Master Field Index'!$A$1)+1,FALSE),VLOOKUP(_xlfn.CONCAT(TRIM($A358),".",TRIM($B358),".",TRIM($D358)),'DataLink Info'!$A$1:$T$9999,COLUMN('DataLink Info'!$Q$1)-COLUMN('DataLink Info'!$A$1)+1,FALSE))</f>
        <v>0</v>
      </c>
      <c r="M358" s="1" t="str">
        <f t="shared" si="22"/>
        <v xml:space="preserve">pred_fund_type_code             </v>
      </c>
      <c r="N358" s="1" t="str">
        <f t="shared" si="24"/>
        <v xml:space="preserve">CHAR(2)                         </v>
      </c>
      <c r="O358" s="4" t="str">
        <f t="shared" si="23"/>
        <v xml:space="preserve">        pred_fund_type_code             CHAR(2)                         NOT NULL,</v>
      </c>
    </row>
    <row r="359" spans="1:15" hidden="1" x14ac:dyDescent="0.3">
      <c r="A359" s="76" t="s">
        <v>701</v>
      </c>
      <c r="B359" s="76" t="s">
        <v>924</v>
      </c>
      <c r="C359" s="76">
        <v>10</v>
      </c>
      <c r="D359" s="76" t="s">
        <v>914</v>
      </c>
      <c r="E359" s="76" t="s">
        <v>19</v>
      </c>
      <c r="F359" s="76">
        <v>0</v>
      </c>
      <c r="G359" s="1">
        <v>0</v>
      </c>
      <c r="H359" s="76">
        <v>0</v>
      </c>
      <c r="I359" s="73">
        <f t="shared" si="21"/>
        <v>10</v>
      </c>
      <c r="J359" s="1" t="str">
        <f>IFERROR(VLOOKUP(TRIM($D359),'Master Field Index'!$A$1:$D$9929,COLUMN('Master Field Index'!$B$1)-COLUMN('Master Field Index'!$A$1)+1,FALSE),VLOOKUP(_xlfn.CONCAT(TRIM($A359),".",TRIM($B359),".",TRIM($D359)),'DataLink Info'!$A$1:$T$9999,COLUMN('DataLink Info'!$K$1)-COLUMN('DataLink Info'!$A$1)+1,FALSE))</f>
        <v>CHARACTER</v>
      </c>
      <c r="K359" s="1">
        <f>IFERROR(VLOOKUP(TRIM($D359),'Master Field Index'!$A$1:$D$9929,COLUMN('Master Field Index'!$C$1)-COLUMN('Master Field Index'!$A$1)+1,FALSE),VLOOKUP(_xlfn.CONCAT(TRIM($A359),".",TRIM($B359),".",TRIM($D359)),'DataLink Info'!$A$1:$T$9999,COLUMN('DataLink Info'!$N$1)-COLUMN('DataLink Info'!$A$1)+1,FALSE))</f>
        <v>2</v>
      </c>
      <c r="L359" s="1">
        <f>IFERROR(VLOOKUP(TRIM($D359),'Master Field Index'!$A$1:$D$9929,COLUMN('Master Field Index'!$D$1)-COLUMN('Master Field Index'!$A$1)+1,FALSE),VLOOKUP(_xlfn.CONCAT(TRIM($A359),".",TRIM($B359),".",TRIM($D359)),'DataLink Info'!$A$1:$T$9999,COLUMN('DataLink Info'!$Q$1)-COLUMN('DataLink Info'!$A$1)+1,FALSE))</f>
        <v>0</v>
      </c>
      <c r="M359" s="1" t="str">
        <f t="shared" si="22"/>
        <v xml:space="preserve">sbrdt_fund_type_code            </v>
      </c>
      <c r="N359" s="1" t="str">
        <f t="shared" si="24"/>
        <v xml:space="preserve">CHAR(2)                         </v>
      </c>
      <c r="O359" s="4" t="str">
        <f t="shared" si="23"/>
        <v xml:space="preserve">        sbrdt_fund_type_code            CHAR(2)                         NOT NULL,</v>
      </c>
    </row>
    <row r="360" spans="1:15" hidden="1" x14ac:dyDescent="0.3">
      <c r="A360" s="76" t="s">
        <v>701</v>
      </c>
      <c r="B360" s="76" t="s">
        <v>924</v>
      </c>
      <c r="C360" s="76">
        <v>11</v>
      </c>
      <c r="D360" s="76" t="s">
        <v>915</v>
      </c>
      <c r="E360" s="76" t="s">
        <v>19</v>
      </c>
      <c r="F360" s="76">
        <v>0</v>
      </c>
      <c r="G360" s="1">
        <v>0</v>
      </c>
      <c r="H360" s="76">
        <v>0</v>
      </c>
      <c r="I360" s="73">
        <f t="shared" si="21"/>
        <v>11</v>
      </c>
      <c r="J360" s="1" t="str">
        <f>IFERROR(VLOOKUP(TRIM($D360),'Master Field Index'!$A$1:$D$9929,COLUMN('Master Field Index'!$B$1)-COLUMN('Master Field Index'!$A$1)+1,FALSE),VLOOKUP(_xlfn.CONCAT(TRIM($A360),".",TRIM($B360),".",TRIM($D360)),'DataLink Info'!$A$1:$T$9999,COLUMN('DataLink Info'!$K$1)-COLUMN('DataLink Info'!$A$1)+1,FALSE))</f>
        <v>CHARACTER</v>
      </c>
      <c r="K360" s="1">
        <f>IFERROR(VLOOKUP(TRIM($D360),'Master Field Index'!$A$1:$D$9929,COLUMN('Master Field Index'!$C$1)-COLUMN('Master Field Index'!$A$1)+1,FALSE),VLOOKUP(_xlfn.CONCAT(TRIM($A360),".",TRIM($B360),".",TRIM($D360)),'DataLink Info'!$A$1:$T$9999,COLUMN('DataLink Info'!$N$1)-COLUMN('DataLink Info'!$A$1)+1,FALSE))</f>
        <v>2</v>
      </c>
      <c r="L360" s="1">
        <f>IFERROR(VLOOKUP(TRIM($D360),'Master Field Index'!$A$1:$D$9929,COLUMN('Master Field Index'!$D$1)-COLUMN('Master Field Index'!$A$1)+1,FALSE),VLOOKUP(_xlfn.CONCAT(TRIM($A360),".",TRIM($B360),".",TRIM($D360)),'DataLink Info'!$A$1:$T$9999,COLUMN('DataLink Info'!$Q$1)-COLUMN('DataLink Info'!$A$1)+1,FALSE))</f>
        <v>0</v>
      </c>
      <c r="M360" s="1" t="str">
        <f t="shared" si="22"/>
        <v xml:space="preserve">intrl_fund_type_code            </v>
      </c>
      <c r="N360" s="1" t="str">
        <f t="shared" si="24"/>
        <v xml:space="preserve">CHAR(2)                         </v>
      </c>
      <c r="O360" s="4" t="str">
        <f t="shared" si="23"/>
        <v xml:space="preserve">        intrl_fund_type_code            CHAR(2)                         NOT NULL,</v>
      </c>
    </row>
    <row r="361" spans="1:15" hidden="1" x14ac:dyDescent="0.3">
      <c r="A361" s="76" t="s">
        <v>701</v>
      </c>
      <c r="B361" s="76" t="s">
        <v>924</v>
      </c>
      <c r="C361" s="76">
        <v>12</v>
      </c>
      <c r="D361" s="76" t="s">
        <v>749</v>
      </c>
      <c r="E361" s="76" t="s">
        <v>19</v>
      </c>
      <c r="F361" s="1">
        <v>0</v>
      </c>
      <c r="G361" s="1">
        <v>0</v>
      </c>
      <c r="H361" s="76">
        <v>0</v>
      </c>
      <c r="I361" s="73">
        <f t="shared" si="21"/>
        <v>12</v>
      </c>
      <c r="J361" s="1" t="str">
        <f>IFERROR(VLOOKUP(TRIM($D361),'Master Field Index'!$A$1:$D$9929,COLUMN('Master Field Index'!$B$1)-COLUMN('Master Field Index'!$A$1)+1,FALSE),VLOOKUP(_xlfn.CONCAT(TRIM($A361),".",TRIM($B361),".",TRIM($D361)),'DataLink Info'!$A$1:$T$9999,COLUMN('DataLink Info'!$K$1)-COLUMN('DataLink Info'!$A$1)+1,FALSE))</f>
        <v>CHARACTER</v>
      </c>
      <c r="K361" s="1">
        <f>IFERROR(VLOOKUP(TRIM($D361),'Master Field Index'!$A$1:$D$9929,COLUMN('Master Field Index'!$C$1)-COLUMN('Master Field Index'!$A$1)+1,FALSE),VLOOKUP(_xlfn.CONCAT(TRIM($A361),".",TRIM($B361),".",TRIM($D361)),'DataLink Info'!$A$1:$T$9999,COLUMN('DataLink Info'!$N$1)-COLUMN('DataLink Info'!$A$1)+1,FALSE))</f>
        <v>6</v>
      </c>
      <c r="L361" s="1">
        <f>IFERROR(VLOOKUP(TRIM($D361),'Master Field Index'!$A$1:$D$9929,COLUMN('Master Field Index'!$D$1)-COLUMN('Master Field Index'!$A$1)+1,FALSE),VLOOKUP(_xlfn.CONCAT(TRIM($A361),".",TRIM($B361),".",TRIM($D361)),'DataLink Info'!$A$1:$T$9999,COLUMN('DataLink Info'!$Q$1)-COLUMN('DataLink Info'!$A$1)+1,FALSE))</f>
        <v>0</v>
      </c>
      <c r="M361" s="1" t="str">
        <f t="shared" si="22"/>
        <v xml:space="preserve">cptlzn_fund_code                </v>
      </c>
      <c r="N361" s="1" t="str">
        <f t="shared" si="24"/>
        <v xml:space="preserve">CHAR(6)                         </v>
      </c>
      <c r="O361" s="4" t="str">
        <f t="shared" si="23"/>
        <v xml:space="preserve">        cptlzn_fund_code                CHAR(6)                         NOT NULL,</v>
      </c>
    </row>
    <row r="362" spans="1:15" hidden="1" x14ac:dyDescent="0.3">
      <c r="A362" s="76" t="s">
        <v>701</v>
      </c>
      <c r="B362" s="76" t="s">
        <v>924</v>
      </c>
      <c r="C362" s="76">
        <v>13</v>
      </c>
      <c r="D362" s="76" t="s">
        <v>748</v>
      </c>
      <c r="E362" s="76" t="s">
        <v>19</v>
      </c>
      <c r="F362" s="76">
        <v>0</v>
      </c>
      <c r="G362" s="1">
        <v>0</v>
      </c>
      <c r="H362" s="76">
        <v>0</v>
      </c>
      <c r="I362" s="73">
        <f t="shared" si="21"/>
        <v>13</v>
      </c>
      <c r="J362" s="1" t="str">
        <f>IFERROR(VLOOKUP(TRIM($D362),'Master Field Index'!$A$1:$D$9929,COLUMN('Master Field Index'!$B$1)-COLUMN('Master Field Index'!$A$1)+1,FALSE),VLOOKUP(_xlfn.CONCAT(TRIM($A362),".",TRIM($B362),".",TRIM($D362)),'DataLink Info'!$A$1:$T$9999,COLUMN('DataLink Info'!$K$1)-COLUMN('DataLink Info'!$A$1)+1,FALSE))</f>
        <v>CHARACTER</v>
      </c>
      <c r="K362" s="1">
        <f>IFERROR(VLOOKUP(TRIM($D362),'Master Field Index'!$A$1:$D$9929,COLUMN('Master Field Index'!$C$1)-COLUMN('Master Field Index'!$A$1)+1,FALSE),VLOOKUP(_xlfn.CONCAT(TRIM($A362),".",TRIM($B362),".",TRIM($D362)),'DataLink Info'!$A$1:$T$9999,COLUMN('DataLink Info'!$N$1)-COLUMN('DataLink Info'!$A$1)+1,FALSE))</f>
        <v>6</v>
      </c>
      <c r="L362" s="1">
        <f>IFERROR(VLOOKUP(TRIM($D362),'Master Field Index'!$A$1:$D$9929,COLUMN('Master Field Index'!$D$1)-COLUMN('Master Field Index'!$A$1)+1,FALSE),VLOOKUP(_xlfn.CONCAT(TRIM($A362),".",TRIM($B362),".",TRIM($D362)),'DataLink Info'!$A$1:$T$9999,COLUMN('DataLink Info'!$Q$1)-COLUMN('DataLink Info'!$A$1)+1,FALSE))</f>
        <v>0</v>
      </c>
      <c r="M362" s="1" t="str">
        <f t="shared" si="22"/>
        <v xml:space="preserve">cptlzn_acct_code                </v>
      </c>
      <c r="N362" s="1" t="str">
        <f t="shared" si="24"/>
        <v xml:space="preserve">CHAR(6)                         </v>
      </c>
      <c r="O362" s="4" t="str">
        <f t="shared" si="23"/>
        <v xml:space="preserve">        cptlzn_acct_code                CHAR(6)                         NOT NULL,</v>
      </c>
    </row>
    <row r="363" spans="1:15" hidden="1" x14ac:dyDescent="0.3">
      <c r="A363" s="76" t="s">
        <v>701</v>
      </c>
      <c r="B363" s="76" t="s">
        <v>924</v>
      </c>
      <c r="C363" s="76">
        <v>14</v>
      </c>
      <c r="D363" s="76" t="s">
        <v>781</v>
      </c>
      <c r="E363" s="76" t="s">
        <v>19</v>
      </c>
      <c r="F363" s="1">
        <v>0</v>
      </c>
      <c r="G363" s="1">
        <v>0</v>
      </c>
      <c r="H363" s="76">
        <v>0</v>
      </c>
      <c r="I363" s="73">
        <f t="shared" si="21"/>
        <v>14</v>
      </c>
      <c r="J363" s="1" t="str">
        <f>IFERROR(VLOOKUP(TRIM($D363),'Master Field Index'!$A$1:$D$9929,COLUMN('Master Field Index'!$B$1)-COLUMN('Master Field Index'!$A$1)+1,FALSE),VLOOKUP(_xlfn.CONCAT(TRIM($A363),".",TRIM($B363),".",TRIM($D363)),'DataLink Info'!$A$1:$T$9999,COLUMN('DataLink Info'!$K$1)-COLUMN('DataLink Info'!$A$1)+1,FALSE))</f>
        <v>CHARACTER</v>
      </c>
      <c r="K363" s="1">
        <f>IFERROR(VLOOKUP(TRIM($D363),'Master Field Index'!$A$1:$D$9929,COLUMN('Master Field Index'!$C$1)-COLUMN('Master Field Index'!$A$1)+1,FALSE),VLOOKUP(_xlfn.CONCAT(TRIM($A363),".",TRIM($B363),".",TRIM($D363)),'DataLink Info'!$A$1:$T$9999,COLUMN('DataLink Info'!$N$1)-COLUMN('DataLink Info'!$A$1)+1,FALSE))</f>
        <v>1</v>
      </c>
      <c r="L363" s="1">
        <f>IFERROR(VLOOKUP(TRIM($D363),'Master Field Index'!$A$1:$D$9929,COLUMN('Master Field Index'!$D$1)-COLUMN('Master Field Index'!$A$1)+1,FALSE),VLOOKUP(_xlfn.CONCAT(TRIM($A363),".",TRIM($B363),".",TRIM($D363)),'DataLink Info'!$A$1:$T$9999,COLUMN('DataLink Info'!$Q$1)-COLUMN('DataLink Info'!$A$1)+1,FALSE))</f>
        <v>0</v>
      </c>
      <c r="M363" s="1" t="str">
        <f t="shared" si="22"/>
        <v xml:space="preserve">indx_bdgt_cntrl                 </v>
      </c>
      <c r="N363" s="1" t="str">
        <f t="shared" si="24"/>
        <v xml:space="preserve">CHAR(1)                         </v>
      </c>
      <c r="O363" s="4" t="str">
        <f t="shared" si="23"/>
        <v xml:space="preserve">        indx_bdgt_cntrl                 CHAR(1)                         NOT NULL,</v>
      </c>
    </row>
    <row r="364" spans="1:15" hidden="1" x14ac:dyDescent="0.3">
      <c r="A364" s="76" t="s">
        <v>701</v>
      </c>
      <c r="B364" s="76" t="s">
        <v>924</v>
      </c>
      <c r="C364" s="76">
        <v>15</v>
      </c>
      <c r="D364" s="76" t="s">
        <v>782</v>
      </c>
      <c r="E364" s="76" t="s">
        <v>19</v>
      </c>
      <c r="F364" s="76">
        <v>0</v>
      </c>
      <c r="G364" s="1">
        <v>0</v>
      </c>
      <c r="H364" s="76">
        <v>0</v>
      </c>
      <c r="I364" s="73">
        <f t="shared" si="21"/>
        <v>15</v>
      </c>
      <c r="J364" s="1" t="str">
        <f>IFERROR(VLOOKUP(TRIM($D364),'Master Field Index'!$A$1:$D$9929,COLUMN('Master Field Index'!$B$1)-COLUMN('Master Field Index'!$A$1)+1,FALSE),VLOOKUP(_xlfn.CONCAT(TRIM($A364),".",TRIM($B364),".",TRIM($D364)),'DataLink Info'!$A$1:$T$9999,COLUMN('DataLink Info'!$K$1)-COLUMN('DataLink Info'!$A$1)+1,FALSE))</f>
        <v>CHARACTER</v>
      </c>
      <c r="K364" s="1">
        <f>IFERROR(VLOOKUP(TRIM($D364),'Master Field Index'!$A$1:$D$9929,COLUMN('Master Field Index'!$C$1)-COLUMN('Master Field Index'!$A$1)+1,FALSE),VLOOKUP(_xlfn.CONCAT(TRIM($A364),".",TRIM($B364),".",TRIM($D364)),'DataLink Info'!$A$1:$T$9999,COLUMN('DataLink Info'!$N$1)-COLUMN('DataLink Info'!$A$1)+1,FALSE))</f>
        <v>1</v>
      </c>
      <c r="L364" s="1">
        <f>IFERROR(VLOOKUP(TRIM($D364),'Master Field Index'!$A$1:$D$9929,COLUMN('Master Field Index'!$D$1)-COLUMN('Master Field Index'!$A$1)+1,FALSE),VLOOKUP(_xlfn.CONCAT(TRIM($A364),".",TRIM($B364),".",TRIM($D364)),'DataLink Info'!$A$1:$T$9999,COLUMN('DataLink Info'!$Q$1)-COLUMN('DataLink Info'!$A$1)+1,FALSE))</f>
        <v>0</v>
      </c>
      <c r="M364" s="1" t="str">
        <f t="shared" si="22"/>
        <v xml:space="preserve">fund_bdgt_cntrl                 </v>
      </c>
      <c r="N364" s="1" t="str">
        <f t="shared" si="24"/>
        <v xml:space="preserve">CHAR(1)                         </v>
      </c>
      <c r="O364" s="4" t="str">
        <f t="shared" si="23"/>
        <v xml:space="preserve">        fund_bdgt_cntrl                 CHAR(1)                         NOT NULL,</v>
      </c>
    </row>
    <row r="365" spans="1:15" hidden="1" x14ac:dyDescent="0.3">
      <c r="A365" s="76" t="s">
        <v>701</v>
      </c>
      <c r="B365" s="76" t="s">
        <v>924</v>
      </c>
      <c r="C365" s="76">
        <v>16</v>
      </c>
      <c r="D365" s="76" t="s">
        <v>783</v>
      </c>
      <c r="E365" s="76" t="s">
        <v>19</v>
      </c>
      <c r="F365" s="76">
        <v>0</v>
      </c>
      <c r="G365" s="1">
        <v>0</v>
      </c>
      <c r="H365" s="76">
        <v>0</v>
      </c>
      <c r="I365" s="73">
        <f t="shared" si="21"/>
        <v>16</v>
      </c>
      <c r="J365" s="1" t="str">
        <f>IFERROR(VLOOKUP(TRIM($D365),'Master Field Index'!$A$1:$D$9929,COLUMN('Master Field Index'!$B$1)-COLUMN('Master Field Index'!$A$1)+1,FALSE),VLOOKUP(_xlfn.CONCAT(TRIM($A365),".",TRIM($B365),".",TRIM($D365)),'DataLink Info'!$A$1:$T$9999,COLUMN('DataLink Info'!$K$1)-COLUMN('DataLink Info'!$A$1)+1,FALSE))</f>
        <v>CHARACTER</v>
      </c>
      <c r="K365" s="1">
        <f>IFERROR(VLOOKUP(TRIM($D365),'Master Field Index'!$A$1:$D$9929,COLUMN('Master Field Index'!$C$1)-COLUMN('Master Field Index'!$A$1)+1,FALSE),VLOOKUP(_xlfn.CONCAT(TRIM($A365),".",TRIM($B365),".",TRIM($D365)),'DataLink Info'!$A$1:$T$9999,COLUMN('DataLink Info'!$N$1)-COLUMN('DataLink Info'!$A$1)+1,FALSE))</f>
        <v>1</v>
      </c>
      <c r="L365" s="1">
        <f>IFERROR(VLOOKUP(TRIM($D365),'Master Field Index'!$A$1:$D$9929,COLUMN('Master Field Index'!$D$1)-COLUMN('Master Field Index'!$A$1)+1,FALSE),VLOOKUP(_xlfn.CONCAT(TRIM($A365),".",TRIM($B365),".",TRIM($D365)),'DataLink Info'!$A$1:$T$9999,COLUMN('DataLink Info'!$Q$1)-COLUMN('DataLink Info'!$A$1)+1,FALSE))</f>
        <v>0</v>
      </c>
      <c r="M365" s="1" t="str">
        <f t="shared" si="22"/>
        <v xml:space="preserve">orgn_bdgt_cntrl                 </v>
      </c>
      <c r="N365" s="1" t="str">
        <f t="shared" si="24"/>
        <v xml:space="preserve">CHAR(1)                         </v>
      </c>
      <c r="O365" s="4" t="str">
        <f t="shared" si="23"/>
        <v xml:space="preserve">        orgn_bdgt_cntrl                 CHAR(1)                         NOT NULL,</v>
      </c>
    </row>
    <row r="366" spans="1:15" hidden="1" x14ac:dyDescent="0.3">
      <c r="A366" s="76" t="s">
        <v>701</v>
      </c>
      <c r="B366" s="76" t="s">
        <v>924</v>
      </c>
      <c r="C366" s="76">
        <v>17</v>
      </c>
      <c r="D366" s="76" t="s">
        <v>784</v>
      </c>
      <c r="E366" s="76" t="s">
        <v>19</v>
      </c>
      <c r="F366" s="76">
        <v>0</v>
      </c>
      <c r="G366" s="1">
        <v>0</v>
      </c>
      <c r="H366" s="76">
        <v>0</v>
      </c>
      <c r="I366" s="73">
        <f t="shared" si="21"/>
        <v>17</v>
      </c>
      <c r="J366" s="1" t="str">
        <f>IFERROR(VLOOKUP(TRIM($D366),'Master Field Index'!$A$1:$D$9929,COLUMN('Master Field Index'!$B$1)-COLUMN('Master Field Index'!$A$1)+1,FALSE),VLOOKUP(_xlfn.CONCAT(TRIM($A366),".",TRIM($B366),".",TRIM($D366)),'DataLink Info'!$A$1:$T$9999,COLUMN('DataLink Info'!$K$1)-COLUMN('DataLink Info'!$A$1)+1,FALSE))</f>
        <v>CHARACTER</v>
      </c>
      <c r="K366" s="1">
        <f>IFERROR(VLOOKUP(TRIM($D366),'Master Field Index'!$A$1:$D$9929,COLUMN('Master Field Index'!$C$1)-COLUMN('Master Field Index'!$A$1)+1,FALSE),VLOOKUP(_xlfn.CONCAT(TRIM($A366),".",TRIM($B366),".",TRIM($D366)),'DataLink Info'!$A$1:$T$9999,COLUMN('DataLink Info'!$N$1)-COLUMN('DataLink Info'!$A$1)+1,FALSE))</f>
        <v>1</v>
      </c>
      <c r="L366" s="1">
        <f>IFERROR(VLOOKUP(TRIM($D366),'Master Field Index'!$A$1:$D$9929,COLUMN('Master Field Index'!$D$1)-COLUMN('Master Field Index'!$A$1)+1,FALSE),VLOOKUP(_xlfn.CONCAT(TRIM($A366),".",TRIM($B366),".",TRIM($D366)),'DataLink Info'!$A$1:$T$9999,COLUMN('DataLink Info'!$Q$1)-COLUMN('DataLink Info'!$A$1)+1,FALSE))</f>
        <v>0</v>
      </c>
      <c r="M366" s="1" t="str">
        <f t="shared" si="22"/>
        <v xml:space="preserve">acct_bdgt_cntrl                 </v>
      </c>
      <c r="N366" s="1" t="str">
        <f t="shared" si="24"/>
        <v xml:space="preserve">CHAR(1)                         </v>
      </c>
      <c r="O366" s="4" t="str">
        <f t="shared" si="23"/>
        <v xml:space="preserve">        acct_bdgt_cntrl                 CHAR(1)                         NOT NULL,</v>
      </c>
    </row>
    <row r="367" spans="1:15" hidden="1" x14ac:dyDescent="0.3">
      <c r="A367" s="76" t="s">
        <v>701</v>
      </c>
      <c r="B367" s="76" t="s">
        <v>924</v>
      </c>
      <c r="C367" s="76">
        <v>18</v>
      </c>
      <c r="D367" s="76" t="s">
        <v>785</v>
      </c>
      <c r="E367" s="76" t="s">
        <v>19</v>
      </c>
      <c r="F367" s="76">
        <v>0</v>
      </c>
      <c r="G367" s="1">
        <v>0</v>
      </c>
      <c r="H367" s="76">
        <v>0</v>
      </c>
      <c r="I367" s="73">
        <f t="shared" si="21"/>
        <v>18</v>
      </c>
      <c r="J367" s="1" t="str">
        <f>IFERROR(VLOOKUP(TRIM($D367),'Master Field Index'!$A$1:$D$9929,COLUMN('Master Field Index'!$B$1)-COLUMN('Master Field Index'!$A$1)+1,FALSE),VLOOKUP(_xlfn.CONCAT(TRIM($A367),".",TRIM($B367),".",TRIM($D367)),'DataLink Info'!$A$1:$T$9999,COLUMN('DataLink Info'!$K$1)-COLUMN('DataLink Info'!$A$1)+1,FALSE))</f>
        <v>CHARACTER</v>
      </c>
      <c r="K367" s="1">
        <f>IFERROR(VLOOKUP(TRIM($D367),'Master Field Index'!$A$1:$D$9929,COLUMN('Master Field Index'!$C$1)-COLUMN('Master Field Index'!$A$1)+1,FALSE),VLOOKUP(_xlfn.CONCAT(TRIM($A367),".",TRIM($B367),".",TRIM($D367)),'DataLink Info'!$A$1:$T$9999,COLUMN('DataLink Info'!$N$1)-COLUMN('DataLink Info'!$A$1)+1,FALSE))</f>
        <v>1</v>
      </c>
      <c r="L367" s="1">
        <f>IFERROR(VLOOKUP(TRIM($D367),'Master Field Index'!$A$1:$D$9929,COLUMN('Master Field Index'!$D$1)-COLUMN('Master Field Index'!$A$1)+1,FALSE),VLOOKUP(_xlfn.CONCAT(TRIM($A367),".",TRIM($B367),".",TRIM($D367)),'DataLink Info'!$A$1:$T$9999,COLUMN('DataLink Info'!$Q$1)-COLUMN('DataLink Info'!$A$1)+1,FALSE))</f>
        <v>0</v>
      </c>
      <c r="M367" s="1" t="str">
        <f t="shared" si="22"/>
        <v xml:space="preserve">prog_bdgt_cntrl                 </v>
      </c>
      <c r="N367" s="1" t="str">
        <f t="shared" si="24"/>
        <v xml:space="preserve">CHAR(1)                         </v>
      </c>
      <c r="O367" s="4" t="str">
        <f t="shared" si="23"/>
        <v xml:space="preserve">        prog_bdgt_cntrl                 CHAR(1)                         NOT NULL,</v>
      </c>
    </row>
    <row r="368" spans="1:15" hidden="1" x14ac:dyDescent="0.3">
      <c r="A368" s="76" t="s">
        <v>701</v>
      </c>
      <c r="B368" s="76" t="s">
        <v>924</v>
      </c>
      <c r="C368" s="76">
        <v>19</v>
      </c>
      <c r="D368" s="76" t="s">
        <v>786</v>
      </c>
      <c r="E368" s="76" t="s">
        <v>19</v>
      </c>
      <c r="F368" s="76">
        <v>0</v>
      </c>
      <c r="G368" s="1">
        <v>0</v>
      </c>
      <c r="H368" s="76">
        <v>0</v>
      </c>
      <c r="I368" s="73">
        <f t="shared" si="21"/>
        <v>19</v>
      </c>
      <c r="J368" s="1" t="str">
        <f>IFERROR(VLOOKUP(TRIM($D368),'Master Field Index'!$A$1:$D$9929,COLUMN('Master Field Index'!$B$1)-COLUMN('Master Field Index'!$A$1)+1,FALSE),VLOOKUP(_xlfn.CONCAT(TRIM($A368),".",TRIM($B368),".",TRIM($D368)),'DataLink Info'!$A$1:$T$9999,COLUMN('DataLink Info'!$K$1)-COLUMN('DataLink Info'!$A$1)+1,FALSE))</f>
        <v>CHARACTER</v>
      </c>
      <c r="K368" s="1">
        <f>IFERROR(VLOOKUP(TRIM($D368),'Master Field Index'!$A$1:$D$9929,COLUMN('Master Field Index'!$C$1)-COLUMN('Master Field Index'!$A$1)+1,FALSE),VLOOKUP(_xlfn.CONCAT(TRIM($A368),".",TRIM($B368),".",TRIM($D368)),'DataLink Info'!$A$1:$T$9999,COLUMN('DataLink Info'!$N$1)-COLUMN('DataLink Info'!$A$1)+1,FALSE))</f>
        <v>1</v>
      </c>
      <c r="L368" s="1">
        <f>IFERROR(VLOOKUP(TRIM($D368),'Master Field Index'!$A$1:$D$9929,COLUMN('Master Field Index'!$D$1)-COLUMN('Master Field Index'!$A$1)+1,FALSE),VLOOKUP(_xlfn.CONCAT(TRIM($A368),".",TRIM($B368),".",TRIM($D368)),'DataLink Info'!$A$1:$T$9999,COLUMN('DataLink Info'!$Q$1)-COLUMN('DataLink Info'!$A$1)+1,FALSE))</f>
        <v>0</v>
      </c>
      <c r="M368" s="1" t="str">
        <f t="shared" si="22"/>
        <v xml:space="preserve">cntrl_prd_code                  </v>
      </c>
      <c r="N368" s="1" t="str">
        <f t="shared" si="24"/>
        <v xml:space="preserve">CHAR(1)                         </v>
      </c>
      <c r="O368" s="4" t="str">
        <f t="shared" si="23"/>
        <v xml:space="preserve">        cntrl_prd_code                  CHAR(1)                         NOT NULL,</v>
      </c>
    </row>
    <row r="369" spans="1:15" hidden="1" x14ac:dyDescent="0.3">
      <c r="A369" s="76" t="s">
        <v>701</v>
      </c>
      <c r="B369" s="76" t="s">
        <v>924</v>
      </c>
      <c r="C369" s="76">
        <v>20</v>
      </c>
      <c r="D369" s="76" t="s">
        <v>787</v>
      </c>
      <c r="E369" s="76" t="s">
        <v>19</v>
      </c>
      <c r="F369" s="76">
        <v>0</v>
      </c>
      <c r="G369" s="1">
        <v>0</v>
      </c>
      <c r="H369" s="76">
        <v>0</v>
      </c>
      <c r="I369" s="73">
        <f t="shared" si="21"/>
        <v>20</v>
      </c>
      <c r="J369" s="1" t="str">
        <f>IFERROR(VLOOKUP(TRIM($D369),'Master Field Index'!$A$1:$D$9929,COLUMN('Master Field Index'!$B$1)-COLUMN('Master Field Index'!$A$1)+1,FALSE),VLOOKUP(_xlfn.CONCAT(TRIM($A369),".",TRIM($B369),".",TRIM($D369)),'DataLink Info'!$A$1:$T$9999,COLUMN('DataLink Info'!$K$1)-COLUMN('DataLink Info'!$A$1)+1,FALSE))</f>
        <v>CHARACTER</v>
      </c>
      <c r="K369" s="1">
        <f>IFERROR(VLOOKUP(TRIM($D369),'Master Field Index'!$A$1:$D$9929,COLUMN('Master Field Index'!$C$1)-COLUMN('Master Field Index'!$A$1)+1,FALSE),VLOOKUP(_xlfn.CONCAT(TRIM($A369),".",TRIM($B369),".",TRIM($D369)),'DataLink Info'!$A$1:$T$9999,COLUMN('DataLink Info'!$N$1)-COLUMN('DataLink Info'!$A$1)+1,FALSE))</f>
        <v>1</v>
      </c>
      <c r="L369" s="1">
        <f>IFERROR(VLOOKUP(TRIM($D369),'Master Field Index'!$A$1:$D$9929,COLUMN('Master Field Index'!$D$1)-COLUMN('Master Field Index'!$A$1)+1,FALSE),VLOOKUP(_xlfn.CONCAT(TRIM($A369),".",TRIM($B369),".",TRIM($D369)),'DataLink Info'!$A$1:$T$9999,COLUMN('DataLink Info'!$Q$1)-COLUMN('DataLink Info'!$A$1)+1,FALSE))</f>
        <v>0</v>
      </c>
      <c r="M369" s="1" t="str">
        <f t="shared" si="22"/>
        <v xml:space="preserve">cntrl_svrty_code                </v>
      </c>
      <c r="N369" s="1" t="str">
        <f t="shared" si="24"/>
        <v xml:space="preserve">CHAR(1)                         </v>
      </c>
      <c r="O369" s="4" t="str">
        <f t="shared" si="23"/>
        <v xml:space="preserve">        cntrl_svrty_code                CHAR(1)                         NOT NULL,</v>
      </c>
    </row>
    <row r="370" spans="1:15" hidden="1" x14ac:dyDescent="0.3">
      <c r="A370" s="76" t="s">
        <v>701</v>
      </c>
      <c r="B370" s="76" t="s">
        <v>924</v>
      </c>
      <c r="C370" s="76">
        <v>21</v>
      </c>
      <c r="D370" s="76" t="s">
        <v>916</v>
      </c>
      <c r="E370" s="76" t="s">
        <v>19</v>
      </c>
      <c r="F370" s="76">
        <v>0</v>
      </c>
      <c r="G370" s="1">
        <v>0</v>
      </c>
      <c r="H370" s="76">
        <v>0</v>
      </c>
      <c r="I370" s="73">
        <f t="shared" si="21"/>
        <v>21</v>
      </c>
      <c r="J370" s="1" t="str">
        <f>IFERROR(VLOOKUP(TRIM($D370),'Master Field Index'!$A$1:$D$9929,COLUMN('Master Field Index'!$B$1)-COLUMN('Master Field Index'!$A$1)+1,FALSE),VLOOKUP(_xlfn.CONCAT(TRIM($A370),".",TRIM($B370),".",TRIM($D370)),'DataLink Info'!$A$1:$T$9999,COLUMN('DataLink Info'!$K$1)-COLUMN('DataLink Info'!$A$1)+1,FALSE))</f>
        <v>CHARACTER</v>
      </c>
      <c r="K370" s="1">
        <f>IFERROR(VLOOKUP(TRIM($D370),'Master Field Index'!$A$1:$D$9929,COLUMN('Master Field Index'!$C$1)-COLUMN('Master Field Index'!$A$1)+1,FALSE),VLOOKUP(_xlfn.CONCAT(TRIM($A370),".",TRIM($B370),".",TRIM($D370)),'DataLink Info'!$A$1:$T$9999,COLUMN('DataLink Info'!$N$1)-COLUMN('DataLink Info'!$A$1)+1,FALSE))</f>
        <v>1</v>
      </c>
      <c r="L370" s="1">
        <f>IFERROR(VLOOKUP(TRIM($D370),'Master Field Index'!$A$1:$D$9929,COLUMN('Master Field Index'!$D$1)-COLUMN('Master Field Index'!$A$1)+1,FALSE),VLOOKUP(_xlfn.CONCAT(TRIM($A370),".",TRIM($B370),".",TRIM($D370)),'DataLink Info'!$A$1:$T$9999,COLUMN('DataLink Info'!$Q$1)-COLUMN('DataLink Info'!$A$1)+1,FALSE))</f>
        <v>0</v>
      </c>
      <c r="M370" s="1" t="str">
        <f t="shared" si="22"/>
        <v xml:space="preserve">dflt_from_ind                   </v>
      </c>
      <c r="N370" s="1" t="str">
        <f t="shared" si="24"/>
        <v xml:space="preserve">CHAR(1)                         </v>
      </c>
      <c r="O370" s="4" t="str">
        <f t="shared" si="23"/>
        <v xml:space="preserve">        dflt_from_ind                   CHAR(1)                         NOT NULL,</v>
      </c>
    </row>
    <row r="371" spans="1:15" hidden="1" x14ac:dyDescent="0.3">
      <c r="A371" s="76" t="s">
        <v>701</v>
      </c>
      <c r="B371" s="76" t="s">
        <v>924</v>
      </c>
      <c r="C371" s="76">
        <v>22</v>
      </c>
      <c r="D371" s="76" t="s">
        <v>917</v>
      </c>
      <c r="E371" s="76" t="s">
        <v>19</v>
      </c>
      <c r="F371" s="1">
        <v>0</v>
      </c>
      <c r="G371" s="1">
        <v>0</v>
      </c>
      <c r="H371" s="76">
        <v>0</v>
      </c>
      <c r="I371" s="73">
        <f t="shared" si="21"/>
        <v>22</v>
      </c>
      <c r="J371" s="1" t="str">
        <f>IFERROR(VLOOKUP(TRIM($D371),'Master Field Index'!$A$1:$D$9929,COLUMN('Master Field Index'!$B$1)-COLUMN('Master Field Index'!$A$1)+1,FALSE),VLOOKUP(_xlfn.CONCAT(TRIM($A371),".",TRIM($B371),".",TRIM($D371)),'DataLink Info'!$A$1:$T$9999,COLUMN('DataLink Info'!$K$1)-COLUMN('DataLink Info'!$A$1)+1,FALSE))</f>
        <v>VARCHAR</v>
      </c>
      <c r="K371" s="1">
        <f>IFERROR(VLOOKUP(TRIM($D371),'Master Field Index'!$A$1:$D$9929,COLUMN('Master Field Index'!$C$1)-COLUMN('Master Field Index'!$A$1)+1,FALSE),VLOOKUP(_xlfn.CONCAT(TRIM($A371),".",TRIM($B371),".",TRIM($D371)),'DataLink Info'!$A$1:$T$9999,COLUMN('DataLink Info'!$N$1)-COLUMN('DataLink Info'!$A$1)+1,FALSE))</f>
        <v>4</v>
      </c>
      <c r="L371" s="1">
        <f>IFERROR(VLOOKUP(TRIM($D371),'Master Field Index'!$A$1:$D$9929,COLUMN('Master Field Index'!$D$1)-COLUMN('Master Field Index'!$A$1)+1,FALSE),VLOOKUP(_xlfn.CONCAT(TRIM($A371),".",TRIM($B371),".",TRIM($D371)),'DataLink Info'!$A$1:$T$9999,COLUMN('DataLink Info'!$Q$1)-COLUMN('DataLink Info'!$A$1)+1,FALSE))</f>
        <v>0</v>
      </c>
      <c r="M371" s="1" t="str">
        <f t="shared" si="22"/>
        <v xml:space="preserve">encmbr_jrnl_type                </v>
      </c>
      <c r="N371" s="1" t="str">
        <f t="shared" si="24"/>
        <v xml:space="preserve">VARCHAR(4)                      </v>
      </c>
      <c r="O371" s="4" t="str">
        <f t="shared" si="23"/>
        <v xml:space="preserve">        encmbr_jrnl_type                VARCHAR(4)                      NOT NULL,</v>
      </c>
    </row>
    <row r="372" spans="1:15" hidden="1" x14ac:dyDescent="0.3">
      <c r="A372" s="76" t="s">
        <v>701</v>
      </c>
      <c r="B372" s="76" t="s">
        <v>924</v>
      </c>
      <c r="C372" s="76">
        <v>23</v>
      </c>
      <c r="D372" s="76" t="s">
        <v>918</v>
      </c>
      <c r="E372" s="76" t="s">
        <v>19</v>
      </c>
      <c r="F372" s="1">
        <v>0</v>
      </c>
      <c r="G372" s="1">
        <v>0</v>
      </c>
      <c r="H372" s="76">
        <v>0</v>
      </c>
      <c r="I372" s="73">
        <f t="shared" si="21"/>
        <v>23</v>
      </c>
      <c r="J372" s="1" t="str">
        <f>IFERROR(VLOOKUP(TRIM($D372),'Master Field Index'!$A$1:$D$9929,COLUMN('Master Field Index'!$B$1)-COLUMN('Master Field Index'!$A$1)+1,FALSE),VLOOKUP(_xlfn.CONCAT(TRIM($A372),".",TRIM($B372),".",TRIM($D372)),'DataLink Info'!$A$1:$T$9999,COLUMN('DataLink Info'!$K$1)-COLUMN('DataLink Info'!$A$1)+1,FALSE))</f>
        <v>CHARACTER</v>
      </c>
      <c r="K372" s="1">
        <f>IFERROR(VLOOKUP(TRIM($D372),'Master Field Index'!$A$1:$D$9929,COLUMN('Master Field Index'!$C$1)-COLUMN('Master Field Index'!$A$1)+1,FALSE),VLOOKUP(_xlfn.CONCAT(TRIM($A372),".",TRIM($B372),".",TRIM($D372)),'DataLink Info'!$A$1:$T$9999,COLUMN('DataLink Info'!$N$1)-COLUMN('DataLink Info'!$A$1)+1,FALSE))</f>
        <v>1</v>
      </c>
      <c r="L372" s="1">
        <f>IFERROR(VLOOKUP(TRIM($D372),'Master Field Index'!$A$1:$D$9929,COLUMN('Master Field Index'!$D$1)-COLUMN('Master Field Index'!$A$1)+1,FALSE),VLOOKUP(_xlfn.CONCAT(TRIM($A372),".",TRIM($B372),".",TRIM($D372)),'DataLink Info'!$A$1:$T$9999,COLUMN('DataLink Info'!$Q$1)-COLUMN('DataLink Info'!$A$1)+1,FALSE))</f>
        <v>0</v>
      </c>
      <c r="M372" s="1" t="str">
        <f t="shared" si="22"/>
        <v xml:space="preserve">cmtmnt_type                     </v>
      </c>
      <c r="N372" s="1" t="str">
        <f t="shared" si="24"/>
        <v xml:space="preserve">CHAR(1)                         </v>
      </c>
      <c r="O372" s="4" t="str">
        <f t="shared" si="23"/>
        <v xml:space="preserve">        cmtmnt_type                     CHAR(1)                         NOT NULL,</v>
      </c>
    </row>
    <row r="373" spans="1:15" hidden="1" x14ac:dyDescent="0.3">
      <c r="A373" s="76" t="s">
        <v>701</v>
      </c>
      <c r="B373" s="76" t="s">
        <v>924</v>
      </c>
      <c r="C373" s="76">
        <v>24</v>
      </c>
      <c r="D373" s="76" t="s">
        <v>802</v>
      </c>
      <c r="E373" s="76" t="s">
        <v>19</v>
      </c>
      <c r="F373" s="76">
        <v>0</v>
      </c>
      <c r="G373" s="76">
        <v>0</v>
      </c>
      <c r="H373" s="76">
        <v>0</v>
      </c>
      <c r="I373" s="73">
        <f t="shared" si="21"/>
        <v>24</v>
      </c>
      <c r="J373" s="1" t="str">
        <f>IFERROR(VLOOKUP(TRIM($D373),'Master Field Index'!$A$1:$D$9929,COLUMN('Master Field Index'!$B$1)-COLUMN('Master Field Index'!$A$1)+1,FALSE),VLOOKUP(_xlfn.CONCAT(TRIM($A373),".",TRIM($B373),".",TRIM($D373)),'DataLink Info'!$A$1:$T$9999,COLUMN('DataLink Info'!$K$1)-COLUMN('DataLink Info'!$A$1)+1,FALSE))</f>
        <v>CHARACTER</v>
      </c>
      <c r="K373" s="1">
        <f>IFERROR(VLOOKUP(TRIM($D373),'Master Field Index'!$A$1:$D$9929,COLUMN('Master Field Index'!$C$1)-COLUMN('Master Field Index'!$A$1)+1,FALSE),VLOOKUP(_xlfn.CONCAT(TRIM($A373),".",TRIM($B373),".",TRIM($D373)),'DataLink Info'!$A$1:$T$9999,COLUMN('DataLink Info'!$N$1)-COLUMN('DataLink Info'!$A$1)+1,FALSE))</f>
        <v>1</v>
      </c>
      <c r="L373" s="1">
        <f>IFERROR(VLOOKUP(TRIM($D373),'Master Field Index'!$A$1:$D$9929,COLUMN('Master Field Index'!$D$1)-COLUMN('Master Field Index'!$A$1)+1,FALSE),VLOOKUP(_xlfn.CONCAT(TRIM($A373),".",TRIM($B373),".",TRIM($D373)),'DataLink Info'!$A$1:$T$9999,COLUMN('DataLink Info'!$Q$1)-COLUMN('DataLink Info'!$A$1)+1,FALSE))</f>
        <v>0</v>
      </c>
      <c r="M373" s="1" t="str">
        <f t="shared" si="22"/>
        <v xml:space="preserve">roll_bdgt_ind                   </v>
      </c>
      <c r="N373" s="1" t="str">
        <f t="shared" si="24"/>
        <v xml:space="preserve">CHAR(1)                         </v>
      </c>
      <c r="O373" s="4" t="str">
        <f t="shared" si="23"/>
        <v xml:space="preserve">        roll_bdgt_ind                   CHAR(1)                         NOT NULL,</v>
      </c>
    </row>
    <row r="374" spans="1:15" hidden="1" x14ac:dyDescent="0.3">
      <c r="A374" s="76" t="s">
        <v>701</v>
      </c>
      <c r="B374" s="76" t="s">
        <v>924</v>
      </c>
      <c r="C374" s="76">
        <v>25</v>
      </c>
      <c r="D374" s="76" t="s">
        <v>919</v>
      </c>
      <c r="E374" s="76" t="s">
        <v>19</v>
      </c>
      <c r="F374" s="76">
        <v>0</v>
      </c>
      <c r="G374" s="1">
        <v>0</v>
      </c>
      <c r="H374" s="76">
        <v>0</v>
      </c>
      <c r="I374" s="73">
        <f t="shared" si="21"/>
        <v>25</v>
      </c>
      <c r="J374" s="1" t="str">
        <f>IFERROR(VLOOKUP(TRIM($D374),'Master Field Index'!$A$1:$D$9929,COLUMN('Master Field Index'!$B$1)-COLUMN('Master Field Index'!$A$1)+1,FALSE),VLOOKUP(_xlfn.CONCAT(TRIM($A374),".",TRIM($B374),".",TRIM($D374)),'DataLink Info'!$A$1:$T$9999,COLUMN('DataLink Info'!$K$1)-COLUMN('DataLink Info'!$A$1)+1,FALSE))</f>
        <v>CHARACTER</v>
      </c>
      <c r="K374" s="1">
        <f>IFERROR(VLOOKUP(TRIM($D374),'Master Field Index'!$A$1:$D$9929,COLUMN('Master Field Index'!$C$1)-COLUMN('Master Field Index'!$A$1)+1,FALSE),VLOOKUP(_xlfn.CONCAT(TRIM($A374),".",TRIM($B374),".",TRIM($D374)),'DataLink Info'!$A$1:$T$9999,COLUMN('DataLink Info'!$N$1)-COLUMN('DataLink Info'!$A$1)+1,FALSE))</f>
        <v>1</v>
      </c>
      <c r="L374" s="1">
        <f>IFERROR(VLOOKUP(TRIM($D374),'Master Field Index'!$A$1:$D$9929,COLUMN('Master Field Index'!$D$1)-COLUMN('Master Field Index'!$A$1)+1,FALSE),VLOOKUP(_xlfn.CONCAT(TRIM($A374),".",TRIM($B374),".",TRIM($D374)),'DataLink Info'!$A$1:$T$9999,COLUMN('DataLink Info'!$Q$1)-COLUMN('DataLink Info'!$A$1)+1,FALSE))</f>
        <v>0</v>
      </c>
      <c r="M374" s="1" t="str">
        <f t="shared" si="22"/>
        <v xml:space="preserve">bdgt_dspsn                      </v>
      </c>
      <c r="N374" s="1" t="str">
        <f t="shared" si="24"/>
        <v xml:space="preserve">CHAR(1)                         </v>
      </c>
      <c r="O374" s="4" t="str">
        <f t="shared" si="23"/>
        <v xml:space="preserve">        bdgt_dspsn                      CHAR(1)                         NOT NULL,</v>
      </c>
    </row>
    <row r="375" spans="1:15" hidden="1" x14ac:dyDescent="0.3">
      <c r="A375" s="76" t="s">
        <v>701</v>
      </c>
      <c r="B375" s="76" t="s">
        <v>924</v>
      </c>
      <c r="C375" s="76">
        <v>26</v>
      </c>
      <c r="D375" s="76" t="s">
        <v>920</v>
      </c>
      <c r="E375" s="76" t="s">
        <v>19</v>
      </c>
      <c r="F375" s="1">
        <v>0</v>
      </c>
      <c r="G375" s="1">
        <v>0</v>
      </c>
      <c r="H375" s="76">
        <v>0</v>
      </c>
      <c r="I375" s="73">
        <f t="shared" si="21"/>
        <v>26</v>
      </c>
      <c r="J375" s="1" t="str">
        <f>IFERROR(VLOOKUP(TRIM($D375),'Master Field Index'!$A$1:$D$9929,COLUMN('Master Field Index'!$B$1)-COLUMN('Master Field Index'!$A$1)+1,FALSE),VLOOKUP(_xlfn.CONCAT(TRIM($A375),".",TRIM($B375),".",TRIM($D375)),'DataLink Info'!$A$1:$T$9999,COLUMN('DataLink Info'!$K$1)-COLUMN('DataLink Info'!$A$1)+1,FALSE))</f>
        <v>DECIMAL</v>
      </c>
      <c r="K375" s="1">
        <f>IFERROR(VLOOKUP(TRIM($D375),'Master Field Index'!$A$1:$D$9929,COLUMN('Master Field Index'!$C$1)-COLUMN('Master Field Index'!$A$1)+1,FALSE),VLOOKUP(_xlfn.CONCAT(TRIM($A375),".",TRIM($B375),".",TRIM($D375)),'DataLink Info'!$A$1:$T$9999,COLUMN('DataLink Info'!$N$1)-COLUMN('DataLink Info'!$A$1)+1,FALSE))</f>
        <v>7</v>
      </c>
      <c r="L375" s="1">
        <f>IFERROR(VLOOKUP(TRIM($D375),'Master Field Index'!$A$1:$D$9929,COLUMN('Master Field Index'!$D$1)-COLUMN('Master Field Index'!$A$1)+1,FALSE),VLOOKUP(_xlfn.CONCAT(TRIM($A375),".",TRIM($B375),".",TRIM($D375)),'DataLink Info'!$A$1:$T$9999,COLUMN('DataLink Info'!$Q$1)-COLUMN('DataLink Info'!$A$1)+1,FALSE))</f>
        <v>4</v>
      </c>
      <c r="M375" s="1" t="str">
        <f t="shared" si="22"/>
        <v xml:space="preserve">encmbr_pct                      </v>
      </c>
      <c r="N375" s="1" t="str">
        <f t="shared" si="24"/>
        <v xml:space="preserve">DECIMAL(7,4)                    </v>
      </c>
      <c r="O375" s="4" t="str">
        <f t="shared" si="23"/>
        <v xml:space="preserve">        encmbr_pct                      DECIMAL(7,4)                    NOT NULL,</v>
      </c>
    </row>
    <row r="376" spans="1:15" hidden="1" x14ac:dyDescent="0.3">
      <c r="A376" s="76" t="s">
        <v>701</v>
      </c>
      <c r="B376" s="76" t="s">
        <v>924</v>
      </c>
      <c r="C376" s="76">
        <v>27</v>
      </c>
      <c r="D376" s="76" t="s">
        <v>921</v>
      </c>
      <c r="E376" s="76" t="s">
        <v>19</v>
      </c>
      <c r="F376" s="1">
        <v>0</v>
      </c>
      <c r="G376" s="76">
        <v>0</v>
      </c>
      <c r="H376" s="76">
        <v>0</v>
      </c>
      <c r="I376" s="73">
        <f t="shared" si="21"/>
        <v>27</v>
      </c>
      <c r="J376" s="1" t="str">
        <f>IFERROR(VLOOKUP(TRIM($D376),'Master Field Index'!$A$1:$D$9929,COLUMN('Master Field Index'!$B$1)-COLUMN('Master Field Index'!$A$1)+1,FALSE),VLOOKUP(_xlfn.CONCAT(TRIM($A376),".",TRIM($B376),".",TRIM($D376)),'DataLink Info'!$A$1:$T$9999,COLUMN('DataLink Info'!$K$1)-COLUMN('DataLink Info'!$A$1)+1,FALSE))</f>
        <v>VARCHAR</v>
      </c>
      <c r="K376" s="1">
        <f>IFERROR(VLOOKUP(TRIM($D376),'Master Field Index'!$A$1:$D$9929,COLUMN('Master Field Index'!$C$1)-COLUMN('Master Field Index'!$A$1)+1,FALSE),VLOOKUP(_xlfn.CONCAT(TRIM($A376),".",TRIM($B376),".",TRIM($D376)),'DataLink Info'!$A$1:$T$9999,COLUMN('DataLink Info'!$N$1)-COLUMN('DataLink Info'!$A$1)+1,FALSE))</f>
        <v>4</v>
      </c>
      <c r="L376" s="1">
        <f>IFERROR(VLOOKUP(TRIM($D376),'Master Field Index'!$A$1:$D$9929,COLUMN('Master Field Index'!$D$1)-COLUMN('Master Field Index'!$A$1)+1,FALSE),VLOOKUP(_xlfn.CONCAT(TRIM($A376),".",TRIM($B376),".",TRIM($D376)),'DataLink Info'!$A$1:$T$9999,COLUMN('DataLink Info'!$Q$1)-COLUMN('DataLink Info'!$A$1)+1,FALSE))</f>
        <v>0</v>
      </c>
      <c r="M376" s="1" t="str">
        <f t="shared" si="22"/>
        <v xml:space="preserve">bdgt_jrnl_type                  </v>
      </c>
      <c r="N376" s="1" t="str">
        <f t="shared" si="24"/>
        <v xml:space="preserve">VARCHAR(4)                      </v>
      </c>
      <c r="O376" s="4" t="str">
        <f t="shared" si="23"/>
        <v xml:space="preserve">        bdgt_jrnl_type                  VARCHAR(4)                      NOT NULL,</v>
      </c>
    </row>
    <row r="377" spans="1:15" hidden="1" x14ac:dyDescent="0.3">
      <c r="A377" s="76" t="s">
        <v>701</v>
      </c>
      <c r="B377" s="76" t="s">
        <v>924</v>
      </c>
      <c r="C377" s="76">
        <v>28</v>
      </c>
      <c r="D377" s="76" t="s">
        <v>922</v>
      </c>
      <c r="E377" s="76" t="s">
        <v>19</v>
      </c>
      <c r="F377" s="76">
        <v>0</v>
      </c>
      <c r="G377" s="1">
        <v>0</v>
      </c>
      <c r="H377" s="76">
        <v>0</v>
      </c>
      <c r="I377" s="73">
        <f t="shared" si="21"/>
        <v>28</v>
      </c>
      <c r="J377" s="1" t="str">
        <f>IFERROR(VLOOKUP(TRIM($D377),'Master Field Index'!$A$1:$D$9929,COLUMN('Master Field Index'!$B$1)-COLUMN('Master Field Index'!$A$1)+1,FALSE),VLOOKUP(_xlfn.CONCAT(TRIM($A377),".",TRIM($B377),".",TRIM($D377)),'DataLink Info'!$A$1:$T$9999,COLUMN('DataLink Info'!$K$1)-COLUMN('DataLink Info'!$A$1)+1,FALSE))</f>
        <v>CHARACTER</v>
      </c>
      <c r="K377" s="1">
        <f>IFERROR(VLOOKUP(TRIM($D377),'Master Field Index'!$A$1:$D$9929,COLUMN('Master Field Index'!$C$1)-COLUMN('Master Field Index'!$A$1)+1,FALSE),VLOOKUP(_xlfn.CONCAT(TRIM($A377),".",TRIM($B377),".",TRIM($D377)),'DataLink Info'!$A$1:$T$9999,COLUMN('DataLink Info'!$N$1)-COLUMN('DataLink Info'!$A$1)+1,FALSE))</f>
        <v>1</v>
      </c>
      <c r="L377" s="1">
        <f>IFERROR(VLOOKUP(TRIM($D377),'Master Field Index'!$A$1:$D$9929,COLUMN('Master Field Index'!$D$1)-COLUMN('Master Field Index'!$A$1)+1,FALSE),VLOOKUP(_xlfn.CONCAT(TRIM($A377),".",TRIM($B377),".",TRIM($D377)),'DataLink Info'!$A$1:$T$9999,COLUMN('DataLink Info'!$Q$1)-COLUMN('DataLink Info'!$A$1)+1,FALSE))</f>
        <v>0</v>
      </c>
      <c r="M377" s="1" t="str">
        <f t="shared" si="22"/>
        <v xml:space="preserve">bdgt_clsfn                      </v>
      </c>
      <c r="N377" s="1" t="str">
        <f t="shared" si="24"/>
        <v xml:space="preserve">CHAR(1)                         </v>
      </c>
      <c r="O377" s="4" t="str">
        <f t="shared" si="23"/>
        <v xml:space="preserve">        bdgt_clsfn                      CHAR(1)                         NOT NULL,</v>
      </c>
    </row>
    <row r="378" spans="1:15" hidden="1" x14ac:dyDescent="0.3">
      <c r="A378" s="76" t="s">
        <v>701</v>
      </c>
      <c r="B378" s="76" t="s">
        <v>924</v>
      </c>
      <c r="C378" s="76">
        <v>29</v>
      </c>
      <c r="D378" s="76" t="s">
        <v>11</v>
      </c>
      <c r="E378" s="76" t="s">
        <v>21</v>
      </c>
      <c r="G378" s="76"/>
      <c r="H378" s="76">
        <v>0</v>
      </c>
      <c r="I378" s="73">
        <f t="shared" si="21"/>
        <v>29</v>
      </c>
      <c r="J378" s="1" t="str">
        <f>IFERROR(VLOOKUP(TRIM($D378),'Master Field Index'!$A$1:$D$9929,COLUMN('Master Field Index'!$B$1)-COLUMN('Master Field Index'!$A$1)+1,FALSE),VLOOKUP(_xlfn.CONCAT(TRIM($A378),".",TRIM($B378),".",TRIM($D378)),'DataLink Info'!$A$1:$T$9999,COLUMN('DataLink Info'!$K$1)-COLUMN('DataLink Info'!$A$1)+1,FALSE))</f>
        <v>TIMESTAMP</v>
      </c>
      <c r="K378" s="1">
        <f>IFERROR(VLOOKUP(TRIM($D378),'Master Field Index'!$A$1:$D$9929,COLUMN('Master Field Index'!$C$1)-COLUMN('Master Field Index'!$A$1)+1,FALSE),VLOOKUP(_xlfn.CONCAT(TRIM($A378),".",TRIM($B378),".",TRIM($D378)),'DataLink Info'!$A$1:$T$9999,COLUMN('DataLink Info'!$N$1)-COLUMN('DataLink Info'!$A$1)+1,FALSE))</f>
        <v>10</v>
      </c>
      <c r="L378" s="1">
        <f>IFERROR(VLOOKUP(TRIM($D378),'Master Field Index'!$A$1:$D$9929,COLUMN('Master Field Index'!$D$1)-COLUMN('Master Field Index'!$A$1)+1,FALSE),VLOOKUP(_xlfn.CONCAT(TRIM($A378),".",TRIM($B378),".",TRIM($D378)),'DataLink Info'!$A$1:$T$9999,COLUMN('DataLink Info'!$Q$1)-COLUMN('DataLink Info'!$A$1)+1,FALSE))</f>
        <v>6</v>
      </c>
      <c r="M378" s="1" t="str">
        <f t="shared" si="22"/>
        <v xml:space="preserve">refresh_date                    </v>
      </c>
      <c r="N378" s="1" t="str">
        <f t="shared" si="24"/>
        <v xml:space="preserve">DATETIME2                       </v>
      </c>
      <c r="O378" s="4" t="str">
        <f t="shared" si="23"/>
        <v xml:space="preserve">        refresh_date                    DATETIME2                       NOT NULL,</v>
      </c>
    </row>
    <row r="379" spans="1:15" hidden="1" x14ac:dyDescent="0.3">
      <c r="A379" s="76" t="s">
        <v>701</v>
      </c>
      <c r="B379" s="76" t="s">
        <v>924</v>
      </c>
      <c r="C379" s="76">
        <v>30</v>
      </c>
      <c r="D379" s="76" t="s">
        <v>923</v>
      </c>
      <c r="E379" s="76" t="s">
        <v>19</v>
      </c>
      <c r="F379" s="76">
        <v>0</v>
      </c>
      <c r="G379" s="76">
        <v>0</v>
      </c>
      <c r="H379" s="76">
        <v>0</v>
      </c>
      <c r="I379" s="73">
        <f t="shared" si="21"/>
        <v>30</v>
      </c>
      <c r="J379" s="1" t="str">
        <f>IFERROR(VLOOKUP(TRIM($D379),'Master Field Index'!$A$1:$D$9929,COLUMN('Master Field Index'!$B$1)-COLUMN('Master Field Index'!$A$1)+1,FALSE),VLOOKUP(_xlfn.CONCAT(TRIM($A379),".",TRIM($B379),".",TRIM($D379)),'DataLink Info'!$A$1:$T$9999,COLUMN('DataLink Info'!$K$1)-COLUMN('DataLink Info'!$A$1)+1,FALSE))</f>
        <v>DECIMAL</v>
      </c>
      <c r="K379" s="1">
        <f>IFERROR(VLOOKUP(TRIM($D379),'Master Field Index'!$A$1:$D$9929,COLUMN('Master Field Index'!$C$1)-COLUMN('Master Field Index'!$A$1)+1,FALSE),VLOOKUP(_xlfn.CONCAT(TRIM($A379),".",TRIM($B379),".",TRIM($D379)),'DataLink Info'!$A$1:$T$9999,COLUMN('DataLink Info'!$N$1)-COLUMN('DataLink Info'!$A$1)+1,FALSE))</f>
        <v>10</v>
      </c>
      <c r="L379" s="1">
        <f>IFERROR(VLOOKUP(TRIM($D379),'Master Field Index'!$A$1:$D$9929,COLUMN('Master Field Index'!$D$1)-COLUMN('Master Field Index'!$A$1)+1,FALSE),VLOOKUP(_xlfn.CONCAT(TRIM($A379),".",TRIM($B379),".",TRIM($D379)),'DataLink Info'!$A$1:$T$9999,COLUMN('DataLink Info'!$Q$1)-COLUMN('DataLink Info'!$A$1)+1,FALSE))</f>
        <v>0</v>
      </c>
      <c r="M379" s="1" t="str">
        <f t="shared" si="22"/>
        <v xml:space="preserve">fundtype_table_id               </v>
      </c>
      <c r="N379" s="1" t="str">
        <f t="shared" si="24"/>
        <v xml:space="preserve">DECIMAL(10,0)                   </v>
      </c>
      <c r="O379" s="4" t="str">
        <f t="shared" si="23"/>
        <v xml:space="preserve">        fundtype_table_id               DECIMAL(10,0)                   NOT NULL,</v>
      </c>
    </row>
    <row r="380" spans="1:15" ht="72" hidden="1" x14ac:dyDescent="0.3">
      <c r="A380" s="76" t="s">
        <v>701</v>
      </c>
      <c r="B380" s="76" t="s">
        <v>986</v>
      </c>
      <c r="C380" s="27">
        <v>0</v>
      </c>
      <c r="D380" s="28" t="s">
        <v>678</v>
      </c>
      <c r="E380" s="28" t="s">
        <v>19</v>
      </c>
      <c r="F380" s="27">
        <v>0</v>
      </c>
      <c r="G380" s="27">
        <v>0</v>
      </c>
      <c r="H380" s="27">
        <v>0</v>
      </c>
      <c r="I380" s="73">
        <f t="shared" si="21"/>
        <v>0</v>
      </c>
      <c r="J380" s="1" t="str">
        <f>IFERROR(VLOOKUP(TRIM($D380),'Master Field Index'!$A$1:$D$9929,COLUMN('Master Field Index'!$B$1)-COLUMN('Master Field Index'!$A$1)+1,FALSE),VLOOKUP(_xlfn.CONCAT(TRIM($A380),".",TRIM($B380),".",TRIM($D380)),'DataLink Info'!$A$1:$T$9999,COLUMN('DataLink Info'!$K$1)-COLUMN('DataLink Info'!$A$1)+1,FALSE))</f>
        <v>CHARACTER</v>
      </c>
      <c r="K380" s="1">
        <f>IFERROR(VLOOKUP(TRIM($D380),'Master Field Index'!$A$1:$D$9929,COLUMN('Master Field Index'!$C$1)-COLUMN('Master Field Index'!$A$1)+1,FALSE),VLOOKUP(_xlfn.CONCAT(TRIM($A380),".",TRIM($B380),".",TRIM($D380)),'DataLink Info'!$A$1:$T$9999,COLUMN('DataLink Info'!$N$1)-COLUMN('DataLink Info'!$A$1)+1,FALSE))</f>
        <v>2</v>
      </c>
      <c r="L380" s="1">
        <f>IFERROR(VLOOKUP(TRIM($D380),'Master Field Index'!$A$1:$D$9929,COLUMN('Master Field Index'!$D$1)-COLUMN('Master Field Index'!$A$1)+1,FALSE),VLOOKUP(_xlfn.CONCAT(TRIM($A380),".",TRIM($B380),".",TRIM($D380)),'DataLink Info'!$A$1:$T$9999,COLUMN('DataLink Info'!$Q$1)-COLUMN('DataLink Info'!$A$1)+1,FALSE))</f>
        <v>0</v>
      </c>
      <c r="M380" s="1" t="str">
        <f t="shared" si="22"/>
        <v xml:space="preserve">unvrs_code                      </v>
      </c>
      <c r="N380" s="1" t="str">
        <f t="shared" si="24"/>
        <v xml:space="preserve">CHAR(2)                         </v>
      </c>
      <c r="O380" s="4" t="str">
        <f t="shared" si="23"/>
        <v xml:space="preserve">        rowguid                     UNIQUEIDENTIFIER ROWGUIDCOL    NOT NULL DEFAULT NEWSEQUENTIALID(),_x000D_        version_number              ROWVERSION_x000D_    )_x000D_END TRY_x000D_BEGIN CATCH_x000D_    EXEC dbo.PrintError_x000D_    EXEC dbo.LogError_x000D_END CATCH_x000D__x000D_PRINT '-- coa_db.idc_aplcn_table'_x000D_BEGIN TRY_x000D_    CREATE TABLE coa_db.idc_aplcn_table_x000D_    (_x000D_        unvrs_code                      CHAR(2)                         NOT NULL,</v>
      </c>
    </row>
    <row r="381" spans="1:15" hidden="1" x14ac:dyDescent="0.3">
      <c r="A381" s="76" t="s">
        <v>701</v>
      </c>
      <c r="B381" s="76" t="s">
        <v>986</v>
      </c>
      <c r="C381" s="27">
        <v>1</v>
      </c>
      <c r="D381" s="28" t="s">
        <v>679</v>
      </c>
      <c r="E381" s="28" t="s">
        <v>19</v>
      </c>
      <c r="F381" s="27">
        <v>0</v>
      </c>
      <c r="G381" s="94">
        <v>0</v>
      </c>
      <c r="H381" s="27">
        <v>0</v>
      </c>
      <c r="I381" s="73">
        <f t="shared" si="21"/>
        <v>1</v>
      </c>
      <c r="J381" s="1" t="str">
        <f>IFERROR(VLOOKUP(TRIM($D381),'Master Field Index'!$A$1:$D$9929,COLUMN('Master Field Index'!$B$1)-COLUMN('Master Field Index'!$A$1)+1,FALSE),VLOOKUP(_xlfn.CONCAT(TRIM($A381),".",TRIM($B381),".",TRIM($D381)),'DataLink Info'!$A$1:$T$9999,COLUMN('DataLink Info'!$K$1)-COLUMN('DataLink Info'!$A$1)+1,FALSE))</f>
        <v>CHARACTER</v>
      </c>
      <c r="K381" s="1">
        <f>IFERROR(VLOOKUP(TRIM($D381),'Master Field Index'!$A$1:$D$9929,COLUMN('Master Field Index'!$C$1)-COLUMN('Master Field Index'!$A$1)+1,FALSE),VLOOKUP(_xlfn.CONCAT(TRIM($A381),".",TRIM($B381),".",TRIM($D381)),'DataLink Info'!$A$1:$T$9999,COLUMN('DataLink Info'!$N$1)-COLUMN('DataLink Info'!$A$1)+1,FALSE))</f>
        <v>1</v>
      </c>
      <c r="L381" s="1">
        <f>IFERROR(VLOOKUP(TRIM($D381),'Master Field Index'!$A$1:$D$9929,COLUMN('Master Field Index'!$D$1)-COLUMN('Master Field Index'!$A$1)+1,FALSE),VLOOKUP(_xlfn.CONCAT(TRIM($A381),".",TRIM($B381),".",TRIM($D381)),'DataLink Info'!$A$1:$T$9999,COLUMN('DataLink Info'!$Q$1)-COLUMN('DataLink Info'!$A$1)+1,FALSE))</f>
        <v>0</v>
      </c>
      <c r="M381" s="1" t="str">
        <f t="shared" si="22"/>
        <v xml:space="preserve">coa_code                        </v>
      </c>
      <c r="N381" s="1" t="str">
        <f t="shared" si="24"/>
        <v xml:space="preserve">CHAR(1)                         </v>
      </c>
      <c r="O381" s="4" t="str">
        <f t="shared" si="23"/>
        <v xml:space="preserve">        coa_code                        CHAR(1)                         NOT NULL,</v>
      </c>
    </row>
    <row r="382" spans="1:15" hidden="1" x14ac:dyDescent="0.3">
      <c r="A382" s="76" t="s">
        <v>701</v>
      </c>
      <c r="B382" s="76" t="s">
        <v>986</v>
      </c>
      <c r="C382" s="27">
        <v>2</v>
      </c>
      <c r="D382" s="28" t="s">
        <v>964</v>
      </c>
      <c r="E382" s="28" t="s">
        <v>20</v>
      </c>
      <c r="F382" s="27">
        <v>6</v>
      </c>
      <c r="G382" s="94">
        <v>3</v>
      </c>
      <c r="H382" s="27">
        <v>0</v>
      </c>
      <c r="I382" s="73">
        <f t="shared" si="21"/>
        <v>2</v>
      </c>
      <c r="J382" s="1" t="str">
        <f>IFERROR(VLOOKUP(TRIM($D382),'Master Field Index'!$A$1:$D$9929,COLUMN('Master Field Index'!$B$1)-COLUMN('Master Field Index'!$A$1)+1,FALSE),VLOOKUP(_xlfn.CONCAT(TRIM($A382),".",TRIM($B382),".",TRIM($D382)),'DataLink Info'!$A$1:$T$9999,COLUMN('DataLink Info'!$K$1)-COLUMN('DataLink Info'!$A$1)+1,FALSE))</f>
        <v>CHARACTER</v>
      </c>
      <c r="K382" s="1">
        <f>IFERROR(VLOOKUP(TRIM($D382),'Master Field Index'!$A$1:$D$9929,COLUMN('Master Field Index'!$C$1)-COLUMN('Master Field Index'!$A$1)+1,FALSE),VLOOKUP(_xlfn.CONCAT(TRIM($A382),".",TRIM($B382),".",TRIM($D382)),'DataLink Info'!$A$1:$T$9999,COLUMN('DataLink Info'!$N$1)-COLUMN('DataLink Info'!$A$1)+1,FALSE))</f>
        <v>6</v>
      </c>
      <c r="L382" s="1">
        <f>IFERROR(VLOOKUP(TRIM($D382),'Master Field Index'!$A$1:$D$9929,COLUMN('Master Field Index'!$D$1)-COLUMN('Master Field Index'!$A$1)+1,FALSE),VLOOKUP(_xlfn.CONCAT(TRIM($A382),".",TRIM($B382),".",TRIM($D382)),'DataLink Info'!$A$1:$T$9999,COLUMN('DataLink Info'!$Q$1)-COLUMN('DataLink Info'!$A$1)+1,FALSE))</f>
        <v>0</v>
      </c>
      <c r="M382" s="1" t="str">
        <f t="shared" si="22"/>
        <v xml:space="preserve">idc_code                        </v>
      </c>
      <c r="N382" s="1" t="str">
        <f t="shared" si="24"/>
        <v xml:space="preserve">CHAR(6)                         </v>
      </c>
      <c r="O382" s="4" t="str">
        <f t="shared" si="23"/>
        <v xml:space="preserve">        idc_code                        CHAR(6)                         NOT NULL,</v>
      </c>
    </row>
    <row r="383" spans="1:15" hidden="1" x14ac:dyDescent="0.3">
      <c r="A383" s="76" t="s">
        <v>701</v>
      </c>
      <c r="B383" s="76" t="s">
        <v>986</v>
      </c>
      <c r="C383" s="27">
        <v>3</v>
      </c>
      <c r="D383" s="28" t="s">
        <v>683</v>
      </c>
      <c r="E383" s="28" t="s">
        <v>19</v>
      </c>
      <c r="F383" s="27">
        <v>0</v>
      </c>
      <c r="G383" s="94">
        <v>0</v>
      </c>
      <c r="H383" s="27">
        <v>0</v>
      </c>
      <c r="I383" s="73">
        <f t="shared" si="21"/>
        <v>3</v>
      </c>
      <c r="J383" s="1" t="str">
        <f>IFERROR(VLOOKUP(TRIM($D383),'Master Field Index'!$A$1:$D$9929,COLUMN('Master Field Index'!$B$1)-COLUMN('Master Field Index'!$A$1)+1,FALSE),VLOOKUP(_xlfn.CONCAT(TRIM($A383),".",TRIM($B383),".",TRIM($D383)),'DataLink Info'!$A$1:$T$9999,COLUMN('DataLink Info'!$K$1)-COLUMN('DataLink Info'!$A$1)+1,FALSE))</f>
        <v>DATE</v>
      </c>
      <c r="K383" s="1">
        <f>IFERROR(VLOOKUP(TRIM($D383),'Master Field Index'!$A$1:$D$9929,COLUMN('Master Field Index'!$C$1)-COLUMN('Master Field Index'!$A$1)+1,FALSE),VLOOKUP(_xlfn.CONCAT(TRIM($A383),".",TRIM($B383),".",TRIM($D383)),'DataLink Info'!$A$1:$T$9999,COLUMN('DataLink Info'!$N$1)-COLUMN('DataLink Info'!$A$1)+1,FALSE))</f>
        <v>4</v>
      </c>
      <c r="L383" s="1">
        <f>IFERROR(VLOOKUP(TRIM($D383),'Master Field Index'!$A$1:$D$9929,COLUMN('Master Field Index'!$D$1)-COLUMN('Master Field Index'!$A$1)+1,FALSE),VLOOKUP(_xlfn.CONCAT(TRIM($A383),".",TRIM($B383),".",TRIM($D383)),'DataLink Info'!$A$1:$T$9999,COLUMN('DataLink Info'!$Q$1)-COLUMN('DataLink Info'!$A$1)+1,FALSE))</f>
        <v>0</v>
      </c>
      <c r="M383" s="1" t="str">
        <f t="shared" si="22"/>
        <v xml:space="preserve">last_actvy_date                 </v>
      </c>
      <c r="N383" s="1" t="str">
        <f t="shared" si="24"/>
        <v xml:space="preserve">DATE                            </v>
      </c>
      <c r="O383" s="4" t="str">
        <f t="shared" si="23"/>
        <v xml:space="preserve">        last_actvy_date                 DATE                            NOT NULL,</v>
      </c>
    </row>
    <row r="384" spans="1:15" hidden="1" x14ac:dyDescent="0.3">
      <c r="A384" s="76" t="s">
        <v>701</v>
      </c>
      <c r="B384" s="76" t="s">
        <v>986</v>
      </c>
      <c r="C384" s="27">
        <v>4</v>
      </c>
      <c r="D384" s="28" t="s">
        <v>685</v>
      </c>
      <c r="E384" s="28" t="s">
        <v>19</v>
      </c>
      <c r="F384" s="27">
        <v>0</v>
      </c>
      <c r="G384" s="94">
        <v>0</v>
      </c>
      <c r="H384" s="27">
        <v>0</v>
      </c>
      <c r="I384" s="73">
        <f t="shared" si="21"/>
        <v>4</v>
      </c>
      <c r="J384" s="1" t="str">
        <f>IFERROR(VLOOKUP(TRIM($D384),'Master Field Index'!$A$1:$D$9929,COLUMN('Master Field Index'!$B$1)-COLUMN('Master Field Index'!$A$1)+1,FALSE),VLOOKUP(_xlfn.CONCAT(TRIM($A384),".",TRIM($B384),".",TRIM($D384)),'DataLink Info'!$A$1:$T$9999,COLUMN('DataLink Info'!$K$1)-COLUMN('DataLink Info'!$A$1)+1,FALSE))</f>
        <v>VARCHAR</v>
      </c>
      <c r="K384" s="1">
        <f>IFERROR(VLOOKUP(TRIM($D384),'Master Field Index'!$A$1:$D$9929,COLUMN('Master Field Index'!$C$1)-COLUMN('Master Field Index'!$A$1)+1,FALSE),VLOOKUP(_xlfn.CONCAT(TRIM($A384),".",TRIM($B384),".",TRIM($D384)),'DataLink Info'!$A$1:$T$9999,COLUMN('DataLink Info'!$N$1)-COLUMN('DataLink Info'!$A$1)+1,FALSE))</f>
        <v>8</v>
      </c>
      <c r="L384" s="1">
        <f>IFERROR(VLOOKUP(TRIM($D384),'Master Field Index'!$A$1:$D$9929,COLUMN('Master Field Index'!$D$1)-COLUMN('Master Field Index'!$A$1)+1,FALSE),VLOOKUP(_xlfn.CONCAT(TRIM($A384),".",TRIM($B384),".",TRIM($D384)),'DataLink Info'!$A$1:$T$9999,COLUMN('DataLink Info'!$Q$1)-COLUMN('DataLink Info'!$A$1)+1,FALSE))</f>
        <v>0</v>
      </c>
      <c r="M384" s="1" t="str">
        <f t="shared" si="22"/>
        <v xml:space="preserve">user_code                       </v>
      </c>
      <c r="N384" s="1" t="str">
        <f t="shared" si="24"/>
        <v xml:space="preserve">VARCHAR(8)                      </v>
      </c>
      <c r="O384" s="4" t="str">
        <f t="shared" si="23"/>
        <v xml:space="preserve">        user_code                       VARCHAR(8)                      NOT NULL,</v>
      </c>
    </row>
    <row r="385" spans="1:15" hidden="1" x14ac:dyDescent="0.3">
      <c r="A385" s="76" t="s">
        <v>701</v>
      </c>
      <c r="B385" s="76" t="s">
        <v>986</v>
      </c>
      <c r="C385" s="27">
        <v>5</v>
      </c>
      <c r="D385" s="28" t="s">
        <v>681</v>
      </c>
      <c r="E385" s="28" t="s">
        <v>21</v>
      </c>
      <c r="F385" s="94">
        <v>4</v>
      </c>
      <c r="G385" s="94">
        <v>0</v>
      </c>
      <c r="H385" s="27">
        <v>1</v>
      </c>
      <c r="I385" s="73">
        <f t="shared" si="21"/>
        <v>5</v>
      </c>
      <c r="J385" s="1" t="str">
        <f>IFERROR(VLOOKUP(TRIM($D385),'Master Field Index'!$A$1:$D$9929,COLUMN('Master Field Index'!$B$1)-COLUMN('Master Field Index'!$A$1)+1,FALSE),VLOOKUP(_xlfn.CONCAT(TRIM($A385),".",TRIM($B385),".",TRIM($D385)),'DataLink Info'!$A$1:$T$9999,COLUMN('DataLink Info'!$K$1)-COLUMN('DataLink Info'!$A$1)+1,FALSE))</f>
        <v>TIMESTAMP</v>
      </c>
      <c r="K385" s="1">
        <f>IFERROR(VLOOKUP(TRIM($D385),'Master Field Index'!$A$1:$D$9929,COLUMN('Master Field Index'!$C$1)-COLUMN('Master Field Index'!$A$1)+1,FALSE),VLOOKUP(_xlfn.CONCAT(TRIM($A385),".",TRIM($B385),".",TRIM($D385)),'DataLink Info'!$A$1:$T$9999,COLUMN('DataLink Info'!$N$1)-COLUMN('DataLink Info'!$A$1)+1,FALSE))</f>
        <v>10</v>
      </c>
      <c r="L385" s="1">
        <f>IFERROR(VLOOKUP(TRIM($D385),'Master Field Index'!$A$1:$D$9929,COLUMN('Master Field Index'!$D$1)-COLUMN('Master Field Index'!$A$1)+1,FALSE),VLOOKUP(_xlfn.CONCAT(TRIM($A385),".",TRIM($B385),".",TRIM($D385)),'DataLink Info'!$A$1:$T$9999,COLUMN('DataLink Info'!$Q$1)-COLUMN('DataLink Info'!$A$1)+1,FALSE))</f>
        <v>6</v>
      </c>
      <c r="M385" s="1" t="str">
        <f t="shared" si="22"/>
        <v xml:space="preserve">[start_date]                    </v>
      </c>
      <c r="N385" s="1" t="str">
        <f t="shared" si="24"/>
        <v xml:space="preserve">DATETIME2                       </v>
      </c>
      <c r="O385" s="4" t="str">
        <f t="shared" si="23"/>
        <v xml:space="preserve">        [start_date]                    DATETIME2                           NULL,</v>
      </c>
    </row>
    <row r="386" spans="1:15" hidden="1" x14ac:dyDescent="0.3">
      <c r="A386" s="76" t="s">
        <v>701</v>
      </c>
      <c r="B386" s="76" t="s">
        <v>986</v>
      </c>
      <c r="C386" s="27">
        <v>6</v>
      </c>
      <c r="D386" s="28" t="s">
        <v>682</v>
      </c>
      <c r="E386" s="28" t="s">
        <v>21</v>
      </c>
      <c r="F386" s="94">
        <v>4</v>
      </c>
      <c r="G386" s="94">
        <v>0</v>
      </c>
      <c r="H386" s="27">
        <v>1</v>
      </c>
      <c r="I386" s="73">
        <f t="shared" si="21"/>
        <v>6</v>
      </c>
      <c r="J386" s="1" t="str">
        <f>IFERROR(VLOOKUP(TRIM($D386),'Master Field Index'!$A$1:$D$9929,COLUMN('Master Field Index'!$B$1)-COLUMN('Master Field Index'!$A$1)+1,FALSE),VLOOKUP(_xlfn.CONCAT(TRIM($A386),".",TRIM($B386),".",TRIM($D386)),'DataLink Info'!$A$1:$T$9999,COLUMN('DataLink Info'!$K$1)-COLUMN('DataLink Info'!$A$1)+1,FALSE))</f>
        <v>DATE</v>
      </c>
      <c r="K386" s="1">
        <f>IFERROR(VLOOKUP(TRIM($D386),'Master Field Index'!$A$1:$D$9929,COLUMN('Master Field Index'!$C$1)-COLUMN('Master Field Index'!$A$1)+1,FALSE),VLOOKUP(_xlfn.CONCAT(TRIM($A386),".",TRIM($B386),".",TRIM($D386)),'DataLink Info'!$A$1:$T$9999,COLUMN('DataLink Info'!$N$1)-COLUMN('DataLink Info'!$A$1)+1,FALSE))</f>
        <v>4</v>
      </c>
      <c r="L386" s="1">
        <f>IFERROR(VLOOKUP(TRIM($D386),'Master Field Index'!$A$1:$D$9929,COLUMN('Master Field Index'!$D$1)-COLUMN('Master Field Index'!$A$1)+1,FALSE),VLOOKUP(_xlfn.CONCAT(TRIM($A386),".",TRIM($B386),".",TRIM($D386)),'DataLink Info'!$A$1:$T$9999,COLUMN('DataLink Info'!$Q$1)-COLUMN('DataLink Info'!$A$1)+1,FALSE))</f>
        <v>0</v>
      </c>
      <c r="M386" s="1" t="str">
        <f t="shared" si="22"/>
        <v xml:space="preserve">end_date                        </v>
      </c>
      <c r="N386" s="1" t="str">
        <f t="shared" si="24"/>
        <v xml:space="preserve">DATE                            </v>
      </c>
      <c r="O386" s="4" t="str">
        <f t="shared" si="23"/>
        <v xml:space="preserve">        end_date                        DATE                                NULL,</v>
      </c>
    </row>
    <row r="387" spans="1:15" hidden="1" x14ac:dyDescent="0.3">
      <c r="A387" s="76" t="s">
        <v>701</v>
      </c>
      <c r="B387" s="76" t="s">
        <v>986</v>
      </c>
      <c r="C387" s="27">
        <v>7</v>
      </c>
      <c r="D387" s="28" t="s">
        <v>982</v>
      </c>
      <c r="E387" s="28" t="s">
        <v>19</v>
      </c>
      <c r="F387" s="27">
        <v>0</v>
      </c>
      <c r="G387" s="27">
        <v>0</v>
      </c>
      <c r="H387" s="27">
        <v>0</v>
      </c>
      <c r="I387" s="73">
        <f t="shared" ref="I387:I450" si="25">IF($C387&lt;&gt;"",$C387,IF(TRIM($B386)=TRIM($B387),$I386+1,0))</f>
        <v>7</v>
      </c>
      <c r="J387" s="1" t="str">
        <f>IFERROR(VLOOKUP(TRIM($D387),'Master Field Index'!$A$1:$D$9929,COLUMN('Master Field Index'!$B$1)-COLUMN('Master Field Index'!$A$1)+1,FALSE),VLOOKUP(_xlfn.CONCAT(TRIM($A387),".",TRIM($B387),".",TRIM($D387)),'DataLink Info'!$A$1:$T$9999,COLUMN('DataLink Info'!$K$1)-COLUMN('DataLink Info'!$A$1)+1,FALSE))</f>
        <v>CHARACTER</v>
      </c>
      <c r="K387" s="1">
        <f>IFERROR(VLOOKUP(TRIM($D387),'Master Field Index'!$A$1:$D$9929,COLUMN('Master Field Index'!$C$1)-COLUMN('Master Field Index'!$A$1)+1,FALSE),VLOOKUP(_xlfn.CONCAT(TRIM($A387),".",TRIM($B387),".",TRIM($D387)),'DataLink Info'!$A$1:$T$9999,COLUMN('DataLink Info'!$N$1)-COLUMN('DataLink Info'!$A$1)+1,FALSE))</f>
        <v>6</v>
      </c>
      <c r="L387" s="1">
        <f>IFERROR(VLOOKUP(TRIM($D387),'Master Field Index'!$A$1:$D$9929,COLUMN('Master Field Index'!$D$1)-COLUMN('Master Field Index'!$A$1)+1,FALSE),VLOOKUP(_xlfn.CONCAT(TRIM($A387),".",TRIM($B387),".",TRIM($D387)),'DataLink Info'!$A$1:$T$9999,COLUMN('DataLink Info'!$Q$1)-COLUMN('DataLink Info'!$A$1)+1,FALSE))</f>
        <v>0</v>
      </c>
      <c r="M387" s="1" t="str">
        <f t="shared" ref="M387:M450" si="26">_xlfn.CONCAT(LEFT(_xlfn.CONCAT(IF(OR(TRIM($D387)="location",TRIM($D387)="date",TRIM($D387)="start_date",TRIM($D387)="status",TRIM($D387)="top"),_xlfn.CONCAT("[",TRIM($D387),"]"),TRIM($D387)),"                                               "),32))</f>
        <v xml:space="preserve">idc_from_acct                   </v>
      </c>
      <c r="N387" s="1" t="str">
        <f t="shared" si="24"/>
        <v xml:space="preserve">CHAR(6)                         </v>
      </c>
      <c r="O387" s="4" t="str">
        <f t="shared" ref="O387:O450" si="27">_xlfn.CONCAT(IF(AND($I387=0,$I386&lt;&gt;$I$1),_xlfn.CONCAT("        rowguid                     UNIQUEIDENTIFIER ROWGUIDCOL    NOT NULL DEFAULT NEWSEQUENTIALID(),",CHAR(13),"        version_number              ROWVERSION",CHAR(13),"    )",CHAR(13),"END TRY",CHAR(13),"BEGIN CATCH",CHAR(13),"    EXEC dbo.PrintError",CHAR(13),"    EXEC dbo.LogError",CHAR(13),"END CATCH",CHAR(13),CHAR(13)),""),IF($I387=0,_xlfn.CONCAT("PRINT '-- ",TRIM($A387),".",TRIM($B387),"'",CHAR(13),"BEGIN TRY",CHAR(13),"    CREATE TABLE ",TRIM($A387),".",TRIM($B387),CHAR(13),"    (",CHAR(13)),""),"        ",_xlfn.CONCAT($M387,$N387,IF(OR($H387=1,$H387=""),"    NULL","NOT NULL"),","))</f>
        <v xml:space="preserve">        idc_from_acct                   CHAR(6)                         NOT NULL,</v>
      </c>
    </row>
    <row r="388" spans="1:15" hidden="1" x14ac:dyDescent="0.3">
      <c r="A388" s="76" t="s">
        <v>701</v>
      </c>
      <c r="B388" s="76" t="s">
        <v>986</v>
      </c>
      <c r="C388" s="27">
        <v>8</v>
      </c>
      <c r="D388" s="28" t="s">
        <v>983</v>
      </c>
      <c r="E388" s="28" t="s">
        <v>19</v>
      </c>
      <c r="F388" s="27">
        <v>0</v>
      </c>
      <c r="G388" s="94">
        <v>0</v>
      </c>
      <c r="H388" s="27">
        <v>0</v>
      </c>
      <c r="I388" s="73">
        <f t="shared" si="25"/>
        <v>8</v>
      </c>
      <c r="J388" s="1" t="str">
        <f>IFERROR(VLOOKUP(TRIM($D388),'Master Field Index'!$A$1:$D$9929,COLUMN('Master Field Index'!$B$1)-COLUMN('Master Field Index'!$A$1)+1,FALSE),VLOOKUP(_xlfn.CONCAT(TRIM($A388),".",TRIM($B388),".",TRIM($D388)),'DataLink Info'!$A$1:$T$9999,COLUMN('DataLink Info'!$K$1)-COLUMN('DataLink Info'!$A$1)+1,FALSE))</f>
        <v>CHARACTER</v>
      </c>
      <c r="K388" s="1">
        <f>IFERROR(VLOOKUP(TRIM($D388),'Master Field Index'!$A$1:$D$9929,COLUMN('Master Field Index'!$C$1)-COLUMN('Master Field Index'!$A$1)+1,FALSE),VLOOKUP(_xlfn.CONCAT(TRIM($A388),".",TRIM($B388),".",TRIM($D388)),'DataLink Info'!$A$1:$T$9999,COLUMN('DataLink Info'!$N$1)-COLUMN('DataLink Info'!$A$1)+1,FALSE))</f>
        <v>6</v>
      </c>
      <c r="L388" s="1">
        <f>IFERROR(VLOOKUP(TRIM($D388),'Master Field Index'!$A$1:$D$9929,COLUMN('Master Field Index'!$D$1)-COLUMN('Master Field Index'!$A$1)+1,FALSE),VLOOKUP(_xlfn.CONCAT(TRIM($A388),".",TRIM($B388),".",TRIM($D388)),'DataLink Info'!$A$1:$T$9999,COLUMN('DataLink Info'!$Q$1)-COLUMN('DataLink Info'!$A$1)+1,FALSE))</f>
        <v>0</v>
      </c>
      <c r="M388" s="1" t="str">
        <f t="shared" si="26"/>
        <v xml:space="preserve">idc_thru_acct                   </v>
      </c>
      <c r="N388" s="1" t="str">
        <f t="shared" si="24"/>
        <v xml:space="preserve">CHAR(6)                         </v>
      </c>
      <c r="O388" s="4" t="str">
        <f t="shared" si="27"/>
        <v xml:space="preserve">        idc_thru_acct                   CHAR(6)                         NOT NULL,</v>
      </c>
    </row>
    <row r="389" spans="1:15" hidden="1" x14ac:dyDescent="0.3">
      <c r="A389" s="76" t="s">
        <v>701</v>
      </c>
      <c r="B389" s="76" t="s">
        <v>986</v>
      </c>
      <c r="C389" s="27">
        <v>9</v>
      </c>
      <c r="D389" s="28" t="s">
        <v>984</v>
      </c>
      <c r="E389" s="28" t="s">
        <v>19</v>
      </c>
      <c r="F389" s="27">
        <v>0</v>
      </c>
      <c r="G389" s="94">
        <v>0</v>
      </c>
      <c r="H389" s="27">
        <v>0</v>
      </c>
      <c r="I389" s="73">
        <f t="shared" si="25"/>
        <v>9</v>
      </c>
      <c r="J389" s="1" t="str">
        <f>IFERROR(VLOOKUP(TRIM($D389),'Master Field Index'!$A$1:$D$9929,COLUMN('Master Field Index'!$B$1)-COLUMN('Master Field Index'!$A$1)+1,FALSE),VLOOKUP(_xlfn.CONCAT(TRIM($A389),".",TRIM($B389),".",TRIM($D389)),'DataLink Info'!$A$1:$T$9999,COLUMN('DataLink Info'!$K$1)-COLUMN('DataLink Info'!$A$1)+1,FALSE))</f>
        <v>DECIMAL</v>
      </c>
      <c r="K389" s="1">
        <f>IFERROR(VLOOKUP(TRIM($D389),'Master Field Index'!$A$1:$D$9929,COLUMN('Master Field Index'!$C$1)-COLUMN('Master Field Index'!$A$1)+1,FALSE),VLOOKUP(_xlfn.CONCAT(TRIM($A389),".",TRIM($B389),".",TRIM($D389)),'DataLink Info'!$A$1:$T$9999,COLUMN('DataLink Info'!$N$1)-COLUMN('DataLink Info'!$A$1)+1,FALSE))</f>
        <v>7</v>
      </c>
      <c r="L389" s="1">
        <f>IFERROR(VLOOKUP(TRIM($D389),'Master Field Index'!$A$1:$D$9929,COLUMN('Master Field Index'!$D$1)-COLUMN('Master Field Index'!$A$1)+1,FALSE),VLOOKUP(_xlfn.CONCAT(TRIM($A389),".",TRIM($B389),".",TRIM($D389)),'DataLink Info'!$A$1:$T$9999,COLUMN('DataLink Info'!$Q$1)-COLUMN('DataLink Info'!$A$1)+1,FALSE))</f>
        <v>4</v>
      </c>
      <c r="M389" s="1" t="str">
        <f t="shared" si="26"/>
        <v xml:space="preserve">idc_pct                         </v>
      </c>
      <c r="N389" s="1" t="str">
        <f t="shared" si="24"/>
        <v xml:space="preserve">DECIMAL(7,4)                    </v>
      </c>
      <c r="O389" s="4" t="str">
        <f t="shared" si="27"/>
        <v xml:space="preserve">        idc_pct                         DECIMAL(7,4)                    NOT NULL,</v>
      </c>
    </row>
    <row r="390" spans="1:15" hidden="1" x14ac:dyDescent="0.3">
      <c r="A390" s="76" t="s">
        <v>701</v>
      </c>
      <c r="B390" s="76" t="s">
        <v>986</v>
      </c>
      <c r="C390" s="27">
        <v>10</v>
      </c>
      <c r="D390" s="28" t="s">
        <v>11</v>
      </c>
      <c r="E390" s="28" t="s">
        <v>21</v>
      </c>
      <c r="F390" s="110"/>
      <c r="G390" s="29"/>
      <c r="H390" s="27">
        <v>0</v>
      </c>
      <c r="I390" s="73">
        <f t="shared" si="25"/>
        <v>10</v>
      </c>
      <c r="J390" s="1" t="str">
        <f>IFERROR(VLOOKUP(TRIM($D390),'Master Field Index'!$A$1:$D$9929,COLUMN('Master Field Index'!$B$1)-COLUMN('Master Field Index'!$A$1)+1,FALSE),VLOOKUP(_xlfn.CONCAT(TRIM($A390),".",TRIM($B390),".",TRIM($D390)),'DataLink Info'!$A$1:$T$9999,COLUMN('DataLink Info'!$K$1)-COLUMN('DataLink Info'!$A$1)+1,FALSE))</f>
        <v>TIMESTAMP</v>
      </c>
      <c r="K390" s="1">
        <f>IFERROR(VLOOKUP(TRIM($D390),'Master Field Index'!$A$1:$D$9929,COLUMN('Master Field Index'!$C$1)-COLUMN('Master Field Index'!$A$1)+1,FALSE),VLOOKUP(_xlfn.CONCAT(TRIM($A390),".",TRIM($B390),".",TRIM($D390)),'DataLink Info'!$A$1:$T$9999,COLUMN('DataLink Info'!$N$1)-COLUMN('DataLink Info'!$A$1)+1,FALSE))</f>
        <v>10</v>
      </c>
      <c r="L390" s="1">
        <f>IFERROR(VLOOKUP(TRIM($D390),'Master Field Index'!$A$1:$D$9929,COLUMN('Master Field Index'!$D$1)-COLUMN('Master Field Index'!$A$1)+1,FALSE),VLOOKUP(_xlfn.CONCAT(TRIM($A390),".",TRIM($B390),".",TRIM($D390)),'DataLink Info'!$A$1:$T$9999,COLUMN('DataLink Info'!$Q$1)-COLUMN('DataLink Info'!$A$1)+1,FALSE))</f>
        <v>6</v>
      </c>
      <c r="M390" s="1" t="str">
        <f t="shared" si="26"/>
        <v xml:space="preserve">refresh_date                    </v>
      </c>
      <c r="N390" s="1" t="str">
        <f t="shared" ref="N390:N453" si="28">LEFT(_xlfn.CONCAT(IF($J390="CHARACTER",_xlfn.CONCAT("CHAR(",$K390,")"),IF($J390="VARCHAR",_xlfn.CONCAT("VARCHAR(",$K390,")"),IF($J390="TIMESTAMP","DATETIME2",IF($J390="DATE","DATE",IF($J390="DECIMAL",_xlfn.CONCAT("DECIMAL(",$K390,",",$L390,")"),$J390))))),"                                    "),32)</f>
        <v xml:space="preserve">DATETIME2                       </v>
      </c>
      <c r="O390" s="4" t="str">
        <f t="shared" si="27"/>
        <v xml:space="preserve">        refresh_date                    DATETIME2                       NOT NULL,</v>
      </c>
    </row>
    <row r="391" spans="1:15" hidden="1" x14ac:dyDescent="0.3">
      <c r="A391" s="76" t="s">
        <v>701</v>
      </c>
      <c r="B391" s="76" t="s">
        <v>986</v>
      </c>
      <c r="C391" s="27">
        <v>11</v>
      </c>
      <c r="D391" s="28" t="s">
        <v>985</v>
      </c>
      <c r="E391" s="28" t="s">
        <v>19</v>
      </c>
      <c r="F391" s="94">
        <v>0</v>
      </c>
      <c r="G391" s="27">
        <v>0</v>
      </c>
      <c r="H391" s="27">
        <v>0</v>
      </c>
      <c r="I391" s="73">
        <f t="shared" si="25"/>
        <v>11</v>
      </c>
      <c r="J391" s="1" t="str">
        <f>IFERROR(VLOOKUP(TRIM($D391),'Master Field Index'!$A$1:$D$9929,COLUMN('Master Field Index'!$B$1)-COLUMN('Master Field Index'!$A$1)+1,FALSE),VLOOKUP(_xlfn.CONCAT(TRIM($A391),".",TRIM($B391),".",TRIM($D391)),'DataLink Info'!$A$1:$T$9999,COLUMN('DataLink Info'!$K$1)-COLUMN('DataLink Info'!$A$1)+1,FALSE))</f>
        <v>DECIMAL</v>
      </c>
      <c r="K391" s="1">
        <f>IFERROR(VLOOKUP(TRIM($D391),'Master Field Index'!$A$1:$D$9929,COLUMN('Master Field Index'!$C$1)-COLUMN('Master Field Index'!$A$1)+1,FALSE),VLOOKUP(_xlfn.CONCAT(TRIM($A391),".",TRIM($B391),".",TRIM($D391)),'DataLink Info'!$A$1:$T$9999,COLUMN('DataLink Info'!$N$1)-COLUMN('DataLink Info'!$A$1)+1,FALSE))</f>
        <v>10</v>
      </c>
      <c r="L391" s="1">
        <f>IFERROR(VLOOKUP(TRIM($D391),'Master Field Index'!$A$1:$D$9929,COLUMN('Master Field Index'!$D$1)-COLUMN('Master Field Index'!$A$1)+1,FALSE),VLOOKUP(_xlfn.CONCAT(TRIM($A391),".",TRIM($B391),".",TRIM($D391)),'DataLink Info'!$A$1:$T$9999,COLUMN('DataLink Info'!$Q$1)-COLUMN('DataLink Info'!$A$1)+1,FALSE))</f>
        <v>0</v>
      </c>
      <c r="M391" s="1" t="str">
        <f t="shared" si="26"/>
        <v xml:space="preserve">idc_aplcn_table_id              </v>
      </c>
      <c r="N391" s="1" t="str">
        <f t="shared" si="28"/>
        <v xml:space="preserve">DECIMAL(10,0)                   </v>
      </c>
      <c r="O391" s="4" t="str">
        <f t="shared" si="27"/>
        <v xml:space="preserve">        idc_aplcn_table_id              DECIMAL(10,0)                   NOT NULL,</v>
      </c>
    </row>
    <row r="392" spans="1:15" ht="72" hidden="1" x14ac:dyDescent="0.3">
      <c r="A392" s="76" t="s">
        <v>701</v>
      </c>
      <c r="B392" s="76" t="s">
        <v>998</v>
      </c>
      <c r="C392" s="30">
        <v>0</v>
      </c>
      <c r="D392" s="31" t="s">
        <v>678</v>
      </c>
      <c r="E392" s="31" t="s">
        <v>19</v>
      </c>
      <c r="F392" s="30">
        <v>0</v>
      </c>
      <c r="G392" s="30">
        <v>0</v>
      </c>
      <c r="H392" s="30">
        <v>0</v>
      </c>
      <c r="I392" s="73">
        <f t="shared" si="25"/>
        <v>0</v>
      </c>
      <c r="J392" s="1" t="str">
        <f>IFERROR(VLOOKUP(TRIM($D392),'Master Field Index'!$A$1:$D$9929,COLUMN('Master Field Index'!$B$1)-COLUMN('Master Field Index'!$A$1)+1,FALSE),VLOOKUP(_xlfn.CONCAT(TRIM($A392),".",TRIM($B392),".",TRIM($D392)),'DataLink Info'!$A$1:$T$9999,COLUMN('DataLink Info'!$K$1)-COLUMN('DataLink Info'!$A$1)+1,FALSE))</f>
        <v>CHARACTER</v>
      </c>
      <c r="K392" s="1">
        <f>IFERROR(VLOOKUP(TRIM($D392),'Master Field Index'!$A$1:$D$9929,COLUMN('Master Field Index'!$C$1)-COLUMN('Master Field Index'!$A$1)+1,FALSE),VLOOKUP(_xlfn.CONCAT(TRIM($A392),".",TRIM($B392),".",TRIM($D392)),'DataLink Info'!$A$1:$T$9999,COLUMN('DataLink Info'!$N$1)-COLUMN('DataLink Info'!$A$1)+1,FALSE))</f>
        <v>2</v>
      </c>
      <c r="L392" s="1">
        <f>IFERROR(VLOOKUP(TRIM($D392),'Master Field Index'!$A$1:$D$9929,COLUMN('Master Field Index'!$D$1)-COLUMN('Master Field Index'!$A$1)+1,FALSE),VLOOKUP(_xlfn.CONCAT(TRIM($A392),".",TRIM($B392),".",TRIM($D392)),'DataLink Info'!$A$1:$T$9999,COLUMN('DataLink Info'!$Q$1)-COLUMN('DataLink Info'!$A$1)+1,FALSE))</f>
        <v>0</v>
      </c>
      <c r="M392" s="1" t="str">
        <f t="shared" si="26"/>
        <v xml:space="preserve">unvrs_code                      </v>
      </c>
      <c r="N392" s="1" t="str">
        <f t="shared" si="28"/>
        <v xml:space="preserve">CHAR(2)                         </v>
      </c>
      <c r="O392" s="4" t="str">
        <f t="shared" si="27"/>
        <v xml:space="preserve">        rowguid                     UNIQUEIDENTIFIER ROWGUIDCOL    NOT NULL DEFAULT NEWSEQUENTIALID(),_x000D_        version_number              ROWVERSION_x000D_    )_x000D_END TRY_x000D_BEGIN CATCH_x000D_    EXEC dbo.PrintError_x000D_    EXEC dbo.LogError_x000D_END CATCH_x000D__x000D_PRINT '-- coa_db.idc_dstbn_table'_x000D_BEGIN TRY_x000D_    CREATE TABLE coa_db.idc_dstbn_table_x000D_    (_x000D_        unvrs_code                      CHAR(2)                         NOT NULL,</v>
      </c>
    </row>
    <row r="393" spans="1:15" hidden="1" x14ac:dyDescent="0.3">
      <c r="A393" s="76" t="s">
        <v>701</v>
      </c>
      <c r="B393" s="76" t="s">
        <v>998</v>
      </c>
      <c r="C393" s="30">
        <v>1</v>
      </c>
      <c r="D393" s="31" t="s">
        <v>679</v>
      </c>
      <c r="E393" s="31" t="s">
        <v>19</v>
      </c>
      <c r="F393" s="98">
        <v>0</v>
      </c>
      <c r="G393" s="98">
        <v>0</v>
      </c>
      <c r="H393" s="30">
        <v>0</v>
      </c>
      <c r="I393" s="73">
        <f t="shared" si="25"/>
        <v>1</v>
      </c>
      <c r="J393" s="1" t="str">
        <f>IFERROR(VLOOKUP(TRIM($D393),'Master Field Index'!$A$1:$D$9929,COLUMN('Master Field Index'!$B$1)-COLUMN('Master Field Index'!$A$1)+1,FALSE),VLOOKUP(_xlfn.CONCAT(TRIM($A393),".",TRIM($B393),".",TRIM($D393)),'DataLink Info'!$A$1:$T$9999,COLUMN('DataLink Info'!$K$1)-COLUMN('DataLink Info'!$A$1)+1,FALSE))</f>
        <v>CHARACTER</v>
      </c>
      <c r="K393" s="1">
        <f>IFERROR(VLOOKUP(TRIM($D393),'Master Field Index'!$A$1:$D$9929,COLUMN('Master Field Index'!$C$1)-COLUMN('Master Field Index'!$A$1)+1,FALSE),VLOOKUP(_xlfn.CONCAT(TRIM($A393),".",TRIM($B393),".",TRIM($D393)),'DataLink Info'!$A$1:$T$9999,COLUMN('DataLink Info'!$N$1)-COLUMN('DataLink Info'!$A$1)+1,FALSE))</f>
        <v>1</v>
      </c>
      <c r="L393" s="1">
        <f>IFERROR(VLOOKUP(TRIM($D393),'Master Field Index'!$A$1:$D$9929,COLUMN('Master Field Index'!$D$1)-COLUMN('Master Field Index'!$A$1)+1,FALSE),VLOOKUP(_xlfn.CONCAT(TRIM($A393),".",TRIM($B393),".",TRIM($D393)),'DataLink Info'!$A$1:$T$9999,COLUMN('DataLink Info'!$Q$1)-COLUMN('DataLink Info'!$A$1)+1,FALSE))</f>
        <v>0</v>
      </c>
      <c r="M393" s="1" t="str">
        <f t="shared" si="26"/>
        <v xml:space="preserve">coa_code                        </v>
      </c>
      <c r="N393" s="1" t="str">
        <f t="shared" si="28"/>
        <v xml:space="preserve">CHAR(1)                         </v>
      </c>
      <c r="O393" s="4" t="str">
        <f t="shared" si="27"/>
        <v xml:space="preserve">        coa_code                        CHAR(1)                         NOT NULL,</v>
      </c>
    </row>
    <row r="394" spans="1:15" hidden="1" x14ac:dyDescent="0.3">
      <c r="A394" s="76" t="s">
        <v>701</v>
      </c>
      <c r="B394" s="76" t="s">
        <v>998</v>
      </c>
      <c r="C394" s="30">
        <v>2</v>
      </c>
      <c r="D394" s="31" t="s">
        <v>964</v>
      </c>
      <c r="E394" s="31" t="s">
        <v>20</v>
      </c>
      <c r="F394" s="30">
        <v>6</v>
      </c>
      <c r="G394" s="98">
        <v>3</v>
      </c>
      <c r="H394" s="30">
        <v>0</v>
      </c>
      <c r="I394" s="73">
        <f t="shared" si="25"/>
        <v>2</v>
      </c>
      <c r="J394" s="1" t="str">
        <f>IFERROR(VLOOKUP(TRIM($D394),'Master Field Index'!$A$1:$D$9929,COLUMN('Master Field Index'!$B$1)-COLUMN('Master Field Index'!$A$1)+1,FALSE),VLOOKUP(_xlfn.CONCAT(TRIM($A394),".",TRIM($B394),".",TRIM($D394)),'DataLink Info'!$A$1:$T$9999,COLUMN('DataLink Info'!$K$1)-COLUMN('DataLink Info'!$A$1)+1,FALSE))</f>
        <v>CHARACTER</v>
      </c>
      <c r="K394" s="1">
        <f>IFERROR(VLOOKUP(TRIM($D394),'Master Field Index'!$A$1:$D$9929,COLUMN('Master Field Index'!$C$1)-COLUMN('Master Field Index'!$A$1)+1,FALSE),VLOOKUP(_xlfn.CONCAT(TRIM($A394),".",TRIM($B394),".",TRIM($D394)),'DataLink Info'!$A$1:$T$9999,COLUMN('DataLink Info'!$N$1)-COLUMN('DataLink Info'!$A$1)+1,FALSE))</f>
        <v>6</v>
      </c>
      <c r="L394" s="1">
        <f>IFERROR(VLOOKUP(TRIM($D394),'Master Field Index'!$A$1:$D$9929,COLUMN('Master Field Index'!$D$1)-COLUMN('Master Field Index'!$A$1)+1,FALSE),VLOOKUP(_xlfn.CONCAT(TRIM($A394),".",TRIM($B394),".",TRIM($D394)),'DataLink Info'!$A$1:$T$9999,COLUMN('DataLink Info'!$Q$1)-COLUMN('DataLink Info'!$A$1)+1,FALSE))</f>
        <v>0</v>
      </c>
      <c r="M394" s="1" t="str">
        <f t="shared" si="26"/>
        <v xml:space="preserve">idc_code                        </v>
      </c>
      <c r="N394" s="1" t="str">
        <f t="shared" si="28"/>
        <v xml:space="preserve">CHAR(6)                         </v>
      </c>
      <c r="O394" s="4" t="str">
        <f t="shared" si="27"/>
        <v xml:space="preserve">        idc_code                        CHAR(6)                         NOT NULL,</v>
      </c>
    </row>
    <row r="395" spans="1:15" hidden="1" x14ac:dyDescent="0.3">
      <c r="A395" s="76" t="s">
        <v>701</v>
      </c>
      <c r="B395" s="76" t="s">
        <v>998</v>
      </c>
      <c r="C395" s="30">
        <v>3</v>
      </c>
      <c r="D395" s="31" t="s">
        <v>683</v>
      </c>
      <c r="E395" s="31" t="s">
        <v>19</v>
      </c>
      <c r="F395" s="30">
        <v>0</v>
      </c>
      <c r="G395" s="98">
        <v>0</v>
      </c>
      <c r="H395" s="30">
        <v>0</v>
      </c>
      <c r="I395" s="73">
        <f t="shared" si="25"/>
        <v>3</v>
      </c>
      <c r="J395" s="1" t="str">
        <f>IFERROR(VLOOKUP(TRIM($D395),'Master Field Index'!$A$1:$D$9929,COLUMN('Master Field Index'!$B$1)-COLUMN('Master Field Index'!$A$1)+1,FALSE),VLOOKUP(_xlfn.CONCAT(TRIM($A395),".",TRIM($B395),".",TRIM($D395)),'DataLink Info'!$A$1:$T$9999,COLUMN('DataLink Info'!$K$1)-COLUMN('DataLink Info'!$A$1)+1,FALSE))</f>
        <v>DATE</v>
      </c>
      <c r="K395" s="1">
        <f>IFERROR(VLOOKUP(TRIM($D395),'Master Field Index'!$A$1:$D$9929,COLUMN('Master Field Index'!$C$1)-COLUMN('Master Field Index'!$A$1)+1,FALSE),VLOOKUP(_xlfn.CONCAT(TRIM($A395),".",TRIM($B395),".",TRIM($D395)),'DataLink Info'!$A$1:$T$9999,COLUMN('DataLink Info'!$N$1)-COLUMN('DataLink Info'!$A$1)+1,FALSE))</f>
        <v>4</v>
      </c>
      <c r="L395" s="1">
        <f>IFERROR(VLOOKUP(TRIM($D395),'Master Field Index'!$A$1:$D$9929,COLUMN('Master Field Index'!$D$1)-COLUMN('Master Field Index'!$A$1)+1,FALSE),VLOOKUP(_xlfn.CONCAT(TRIM($A395),".",TRIM($B395),".",TRIM($D395)),'DataLink Info'!$A$1:$T$9999,COLUMN('DataLink Info'!$Q$1)-COLUMN('DataLink Info'!$A$1)+1,FALSE))</f>
        <v>0</v>
      </c>
      <c r="M395" s="1" t="str">
        <f t="shared" si="26"/>
        <v xml:space="preserve">last_actvy_date                 </v>
      </c>
      <c r="N395" s="1" t="str">
        <f t="shared" si="28"/>
        <v xml:space="preserve">DATE                            </v>
      </c>
      <c r="O395" s="4" t="str">
        <f t="shared" si="27"/>
        <v xml:space="preserve">        last_actvy_date                 DATE                            NOT NULL,</v>
      </c>
    </row>
    <row r="396" spans="1:15" hidden="1" x14ac:dyDescent="0.3">
      <c r="A396" s="76" t="s">
        <v>701</v>
      </c>
      <c r="B396" s="76" t="s">
        <v>998</v>
      </c>
      <c r="C396" s="30">
        <v>4</v>
      </c>
      <c r="D396" s="31" t="s">
        <v>685</v>
      </c>
      <c r="E396" s="31" t="s">
        <v>19</v>
      </c>
      <c r="F396" s="30">
        <v>0</v>
      </c>
      <c r="G396" s="98">
        <v>0</v>
      </c>
      <c r="H396" s="30">
        <v>0</v>
      </c>
      <c r="I396" s="73">
        <f t="shared" si="25"/>
        <v>4</v>
      </c>
      <c r="J396" s="1" t="str">
        <f>IFERROR(VLOOKUP(TRIM($D396),'Master Field Index'!$A$1:$D$9929,COLUMN('Master Field Index'!$B$1)-COLUMN('Master Field Index'!$A$1)+1,FALSE),VLOOKUP(_xlfn.CONCAT(TRIM($A396),".",TRIM($B396),".",TRIM($D396)),'DataLink Info'!$A$1:$T$9999,COLUMN('DataLink Info'!$K$1)-COLUMN('DataLink Info'!$A$1)+1,FALSE))</f>
        <v>VARCHAR</v>
      </c>
      <c r="K396" s="1">
        <f>IFERROR(VLOOKUP(TRIM($D396),'Master Field Index'!$A$1:$D$9929,COLUMN('Master Field Index'!$C$1)-COLUMN('Master Field Index'!$A$1)+1,FALSE),VLOOKUP(_xlfn.CONCAT(TRIM($A396),".",TRIM($B396),".",TRIM($D396)),'DataLink Info'!$A$1:$T$9999,COLUMN('DataLink Info'!$N$1)-COLUMN('DataLink Info'!$A$1)+1,FALSE))</f>
        <v>8</v>
      </c>
      <c r="L396" s="1">
        <f>IFERROR(VLOOKUP(TRIM($D396),'Master Field Index'!$A$1:$D$9929,COLUMN('Master Field Index'!$D$1)-COLUMN('Master Field Index'!$A$1)+1,FALSE),VLOOKUP(_xlfn.CONCAT(TRIM($A396),".",TRIM($B396),".",TRIM($D396)),'DataLink Info'!$A$1:$T$9999,COLUMN('DataLink Info'!$Q$1)-COLUMN('DataLink Info'!$A$1)+1,FALSE))</f>
        <v>0</v>
      </c>
      <c r="M396" s="1" t="str">
        <f t="shared" si="26"/>
        <v xml:space="preserve">user_code                       </v>
      </c>
      <c r="N396" s="1" t="str">
        <f t="shared" si="28"/>
        <v xml:space="preserve">VARCHAR(8)                      </v>
      </c>
      <c r="O396" s="4" t="str">
        <f t="shared" si="27"/>
        <v xml:space="preserve">        user_code                       VARCHAR(8)                      NOT NULL,</v>
      </c>
    </row>
    <row r="397" spans="1:15" hidden="1" x14ac:dyDescent="0.3">
      <c r="A397" s="76" t="s">
        <v>701</v>
      </c>
      <c r="B397" s="76" t="s">
        <v>998</v>
      </c>
      <c r="C397" s="30">
        <v>5</v>
      </c>
      <c r="D397" s="31" t="s">
        <v>681</v>
      </c>
      <c r="E397" s="31" t="s">
        <v>21</v>
      </c>
      <c r="F397" s="98">
        <v>4</v>
      </c>
      <c r="G397" s="98">
        <v>0</v>
      </c>
      <c r="H397" s="30">
        <v>1</v>
      </c>
      <c r="I397" s="73">
        <f t="shared" si="25"/>
        <v>5</v>
      </c>
      <c r="J397" s="1" t="str">
        <f>IFERROR(VLOOKUP(TRIM($D397),'Master Field Index'!$A$1:$D$9929,COLUMN('Master Field Index'!$B$1)-COLUMN('Master Field Index'!$A$1)+1,FALSE),VLOOKUP(_xlfn.CONCAT(TRIM($A397),".",TRIM($B397),".",TRIM($D397)),'DataLink Info'!$A$1:$T$9999,COLUMN('DataLink Info'!$K$1)-COLUMN('DataLink Info'!$A$1)+1,FALSE))</f>
        <v>TIMESTAMP</v>
      </c>
      <c r="K397" s="1">
        <f>IFERROR(VLOOKUP(TRIM($D397),'Master Field Index'!$A$1:$D$9929,COLUMN('Master Field Index'!$C$1)-COLUMN('Master Field Index'!$A$1)+1,FALSE),VLOOKUP(_xlfn.CONCAT(TRIM($A397),".",TRIM($B397),".",TRIM($D397)),'DataLink Info'!$A$1:$T$9999,COLUMN('DataLink Info'!$N$1)-COLUMN('DataLink Info'!$A$1)+1,FALSE))</f>
        <v>10</v>
      </c>
      <c r="L397" s="1">
        <f>IFERROR(VLOOKUP(TRIM($D397),'Master Field Index'!$A$1:$D$9929,COLUMN('Master Field Index'!$D$1)-COLUMN('Master Field Index'!$A$1)+1,FALSE),VLOOKUP(_xlfn.CONCAT(TRIM($A397),".",TRIM($B397),".",TRIM($D397)),'DataLink Info'!$A$1:$T$9999,COLUMN('DataLink Info'!$Q$1)-COLUMN('DataLink Info'!$A$1)+1,FALSE))</f>
        <v>6</v>
      </c>
      <c r="M397" s="1" t="str">
        <f t="shared" si="26"/>
        <v xml:space="preserve">[start_date]                    </v>
      </c>
      <c r="N397" s="1" t="str">
        <f t="shared" si="28"/>
        <v xml:space="preserve">DATETIME2                       </v>
      </c>
      <c r="O397" s="4" t="str">
        <f t="shared" si="27"/>
        <v xml:space="preserve">        [start_date]                    DATETIME2                           NULL,</v>
      </c>
    </row>
    <row r="398" spans="1:15" hidden="1" x14ac:dyDescent="0.3">
      <c r="A398" s="76" t="s">
        <v>701</v>
      </c>
      <c r="B398" s="76" t="s">
        <v>998</v>
      </c>
      <c r="C398" s="30">
        <v>6</v>
      </c>
      <c r="D398" s="31" t="s">
        <v>682</v>
      </c>
      <c r="E398" s="31" t="s">
        <v>21</v>
      </c>
      <c r="F398" s="30">
        <v>4</v>
      </c>
      <c r="G398" s="98">
        <v>0</v>
      </c>
      <c r="H398" s="30">
        <v>1</v>
      </c>
      <c r="I398" s="73">
        <f t="shared" si="25"/>
        <v>6</v>
      </c>
      <c r="J398" s="1" t="str">
        <f>IFERROR(VLOOKUP(TRIM($D398),'Master Field Index'!$A$1:$D$9929,COLUMN('Master Field Index'!$B$1)-COLUMN('Master Field Index'!$A$1)+1,FALSE),VLOOKUP(_xlfn.CONCAT(TRIM($A398),".",TRIM($B398),".",TRIM($D398)),'DataLink Info'!$A$1:$T$9999,COLUMN('DataLink Info'!$K$1)-COLUMN('DataLink Info'!$A$1)+1,FALSE))</f>
        <v>DATE</v>
      </c>
      <c r="K398" s="1">
        <f>IFERROR(VLOOKUP(TRIM($D398),'Master Field Index'!$A$1:$D$9929,COLUMN('Master Field Index'!$C$1)-COLUMN('Master Field Index'!$A$1)+1,FALSE),VLOOKUP(_xlfn.CONCAT(TRIM($A398),".",TRIM($B398),".",TRIM($D398)),'DataLink Info'!$A$1:$T$9999,COLUMN('DataLink Info'!$N$1)-COLUMN('DataLink Info'!$A$1)+1,FALSE))</f>
        <v>4</v>
      </c>
      <c r="L398" s="1">
        <f>IFERROR(VLOOKUP(TRIM($D398),'Master Field Index'!$A$1:$D$9929,COLUMN('Master Field Index'!$D$1)-COLUMN('Master Field Index'!$A$1)+1,FALSE),VLOOKUP(_xlfn.CONCAT(TRIM($A398),".",TRIM($B398),".",TRIM($D398)),'DataLink Info'!$A$1:$T$9999,COLUMN('DataLink Info'!$Q$1)-COLUMN('DataLink Info'!$A$1)+1,FALSE))</f>
        <v>0</v>
      </c>
      <c r="M398" s="1" t="str">
        <f t="shared" si="26"/>
        <v xml:space="preserve">end_date                        </v>
      </c>
      <c r="N398" s="1" t="str">
        <f t="shared" si="28"/>
        <v xml:space="preserve">DATE                            </v>
      </c>
      <c r="O398" s="4" t="str">
        <f t="shared" si="27"/>
        <v xml:space="preserve">        end_date                        DATE                                NULL,</v>
      </c>
    </row>
    <row r="399" spans="1:15" hidden="1" x14ac:dyDescent="0.3">
      <c r="A399" s="76" t="s">
        <v>701</v>
      </c>
      <c r="B399" s="76" t="s">
        <v>998</v>
      </c>
      <c r="C399" s="30">
        <v>7</v>
      </c>
      <c r="D399" s="31" t="s">
        <v>994</v>
      </c>
      <c r="E399" s="31" t="s">
        <v>19</v>
      </c>
      <c r="F399" s="30">
        <v>0</v>
      </c>
      <c r="G399" s="30">
        <v>0</v>
      </c>
      <c r="H399" s="30">
        <v>0</v>
      </c>
      <c r="I399" s="73">
        <f t="shared" si="25"/>
        <v>7</v>
      </c>
      <c r="J399" s="1" t="str">
        <f>IFERROR(VLOOKUP(TRIM($D399),'Master Field Index'!$A$1:$D$9929,COLUMN('Master Field Index'!$B$1)-COLUMN('Master Field Index'!$A$1)+1,FALSE),VLOOKUP(_xlfn.CONCAT(TRIM($A399),".",TRIM($B399),".",TRIM($D399)),'DataLink Info'!$A$1:$T$9999,COLUMN('DataLink Info'!$K$1)-COLUMN('DataLink Info'!$A$1)+1,FALSE))</f>
        <v>DECIMAL</v>
      </c>
      <c r="K399" s="1">
        <f>IFERROR(VLOOKUP(TRIM($D399),'Master Field Index'!$A$1:$D$9929,COLUMN('Master Field Index'!$C$1)-COLUMN('Master Field Index'!$A$1)+1,FALSE),VLOOKUP(_xlfn.CONCAT(TRIM($A399),".",TRIM($B399),".",TRIM($D399)),'DataLink Info'!$A$1:$T$9999,COLUMN('DataLink Info'!$N$1)-COLUMN('DataLink Info'!$A$1)+1,FALSE))</f>
        <v>7</v>
      </c>
      <c r="L399" s="1">
        <f>IFERROR(VLOOKUP(TRIM($D399),'Master Field Index'!$A$1:$D$9929,COLUMN('Master Field Index'!$D$1)-COLUMN('Master Field Index'!$A$1)+1,FALSE),VLOOKUP(_xlfn.CONCAT(TRIM($A399),".",TRIM($B399),".",TRIM($D399)),'DataLink Info'!$A$1:$T$9999,COLUMN('DataLink Info'!$Q$1)-COLUMN('DataLink Info'!$A$1)+1,FALSE))</f>
        <v>4</v>
      </c>
      <c r="M399" s="1" t="str">
        <f t="shared" si="26"/>
        <v xml:space="preserve">idc_dstbn_pct                   </v>
      </c>
      <c r="N399" s="1" t="str">
        <f t="shared" si="28"/>
        <v xml:space="preserve">DECIMAL(7,4)                    </v>
      </c>
      <c r="O399" s="4" t="str">
        <f t="shared" si="27"/>
        <v xml:space="preserve">        idc_dstbn_pct                   DECIMAL(7,4)                    NOT NULL,</v>
      </c>
    </row>
    <row r="400" spans="1:15" hidden="1" x14ac:dyDescent="0.3">
      <c r="A400" s="76" t="s">
        <v>701</v>
      </c>
      <c r="B400" s="76" t="s">
        <v>998</v>
      </c>
      <c r="C400" s="30">
        <v>8</v>
      </c>
      <c r="D400" s="31" t="s">
        <v>995</v>
      </c>
      <c r="E400" s="31" t="s">
        <v>20</v>
      </c>
      <c r="F400" s="98">
        <v>10</v>
      </c>
      <c r="G400" s="30">
        <v>0</v>
      </c>
      <c r="H400" s="30">
        <v>0</v>
      </c>
      <c r="I400" s="73">
        <f t="shared" si="25"/>
        <v>8</v>
      </c>
      <c r="J400" s="1" t="str">
        <f>IFERROR(VLOOKUP(TRIM($D400),'Master Field Index'!$A$1:$D$9929,COLUMN('Master Field Index'!$B$1)-COLUMN('Master Field Index'!$A$1)+1,FALSE),VLOOKUP(_xlfn.CONCAT(TRIM($A400),".",TRIM($B400),".",TRIM($D400)),'DataLink Info'!$A$1:$T$9999,COLUMN('DataLink Info'!$K$1)-COLUMN('DataLink Info'!$A$1)+1,FALSE))</f>
        <v>VARCHAR</v>
      </c>
      <c r="K400" s="1">
        <f>IFERROR(VLOOKUP(TRIM($D400),'Master Field Index'!$A$1:$D$9929,COLUMN('Master Field Index'!$C$1)-COLUMN('Master Field Index'!$A$1)+1,FALSE),VLOOKUP(_xlfn.CONCAT(TRIM($A400),".",TRIM($B400),".",TRIM($D400)),'DataLink Info'!$A$1:$T$9999,COLUMN('DataLink Info'!$N$1)-COLUMN('DataLink Info'!$A$1)+1,FALSE))</f>
        <v>10</v>
      </c>
      <c r="L400" s="1">
        <f>IFERROR(VLOOKUP(TRIM($D400),'Master Field Index'!$A$1:$D$9929,COLUMN('Master Field Index'!$D$1)-COLUMN('Master Field Index'!$A$1)+1,FALSE),VLOOKUP(_xlfn.CONCAT(TRIM($A400),".",TRIM($B400),".",TRIM($D400)),'DataLink Info'!$A$1:$T$9999,COLUMN('DataLink Info'!$Q$1)-COLUMN('DataLink Info'!$A$1)+1,FALSE))</f>
        <v>0</v>
      </c>
      <c r="M400" s="1" t="str">
        <f t="shared" si="26"/>
        <v xml:space="preserve">indx_code                       </v>
      </c>
      <c r="N400" s="1" t="str">
        <f t="shared" si="28"/>
        <v xml:space="preserve">VARCHAR(10)                     </v>
      </c>
      <c r="O400" s="4" t="str">
        <f t="shared" si="27"/>
        <v xml:space="preserve">        indx_code                       VARCHAR(10)                     NOT NULL,</v>
      </c>
    </row>
    <row r="401" spans="1:15" hidden="1" x14ac:dyDescent="0.3">
      <c r="A401" s="76" t="s">
        <v>701</v>
      </c>
      <c r="B401" s="76" t="s">
        <v>998</v>
      </c>
      <c r="C401" s="30">
        <v>9</v>
      </c>
      <c r="D401" s="31" t="s">
        <v>693</v>
      </c>
      <c r="E401" s="31" t="s">
        <v>20</v>
      </c>
      <c r="F401" s="98">
        <v>6</v>
      </c>
      <c r="G401" s="98">
        <v>0</v>
      </c>
      <c r="H401" s="30">
        <v>0</v>
      </c>
      <c r="I401" s="73">
        <f t="shared" si="25"/>
        <v>9</v>
      </c>
      <c r="J401" s="1" t="str">
        <f>IFERROR(VLOOKUP(TRIM($D401),'Master Field Index'!$A$1:$D$9929,COLUMN('Master Field Index'!$B$1)-COLUMN('Master Field Index'!$A$1)+1,FALSE),VLOOKUP(_xlfn.CONCAT(TRIM($A401),".",TRIM($B401),".",TRIM($D401)),'DataLink Info'!$A$1:$T$9999,COLUMN('DataLink Info'!$K$1)-COLUMN('DataLink Info'!$A$1)+1,FALSE))</f>
        <v>CHARACTER</v>
      </c>
      <c r="K401" s="1">
        <f>IFERROR(VLOOKUP(TRIM($D401),'Master Field Index'!$A$1:$D$9929,COLUMN('Master Field Index'!$C$1)-COLUMN('Master Field Index'!$A$1)+1,FALSE),VLOOKUP(_xlfn.CONCAT(TRIM($A401),".",TRIM($B401),".",TRIM($D401)),'DataLink Info'!$A$1:$T$9999,COLUMN('DataLink Info'!$N$1)-COLUMN('DataLink Info'!$A$1)+1,FALSE))</f>
        <v>6</v>
      </c>
      <c r="L401" s="1">
        <f>IFERROR(VLOOKUP(TRIM($D401),'Master Field Index'!$A$1:$D$9929,COLUMN('Master Field Index'!$D$1)-COLUMN('Master Field Index'!$A$1)+1,FALSE),VLOOKUP(_xlfn.CONCAT(TRIM($A401),".",TRIM($B401),".",TRIM($D401)),'DataLink Info'!$A$1:$T$9999,COLUMN('DataLink Info'!$Q$1)-COLUMN('DataLink Info'!$A$1)+1,FALSE))</f>
        <v>0</v>
      </c>
      <c r="M401" s="1" t="str">
        <f t="shared" si="26"/>
        <v xml:space="preserve">fund_code                       </v>
      </c>
      <c r="N401" s="1" t="str">
        <f t="shared" si="28"/>
        <v xml:space="preserve">CHAR(6)                         </v>
      </c>
      <c r="O401" s="4" t="str">
        <f t="shared" si="27"/>
        <v xml:space="preserve">        fund_code                       CHAR(6)                         NOT NULL,</v>
      </c>
    </row>
    <row r="402" spans="1:15" hidden="1" x14ac:dyDescent="0.3">
      <c r="A402" s="76" t="s">
        <v>701</v>
      </c>
      <c r="B402" s="76" t="s">
        <v>998</v>
      </c>
      <c r="C402" s="30">
        <v>10</v>
      </c>
      <c r="D402" s="31" t="s">
        <v>694</v>
      </c>
      <c r="E402" s="31" t="s">
        <v>20</v>
      </c>
      <c r="F402" s="30">
        <v>6</v>
      </c>
      <c r="G402" s="32"/>
      <c r="H402" s="30">
        <v>0</v>
      </c>
      <c r="I402" s="73">
        <f t="shared" si="25"/>
        <v>10</v>
      </c>
      <c r="J402" s="1" t="str">
        <f>IFERROR(VLOOKUP(TRIM($D402),'Master Field Index'!$A$1:$D$9929,COLUMN('Master Field Index'!$B$1)-COLUMN('Master Field Index'!$A$1)+1,FALSE),VLOOKUP(_xlfn.CONCAT(TRIM($A402),".",TRIM($B402),".",TRIM($D402)),'DataLink Info'!$A$1:$T$9999,COLUMN('DataLink Info'!$K$1)-COLUMN('DataLink Info'!$A$1)+1,FALSE))</f>
        <v>CHARACTER</v>
      </c>
      <c r="K402" s="1">
        <f>IFERROR(VLOOKUP(TRIM($D402),'Master Field Index'!$A$1:$D$9929,COLUMN('Master Field Index'!$C$1)-COLUMN('Master Field Index'!$A$1)+1,FALSE),VLOOKUP(_xlfn.CONCAT(TRIM($A402),".",TRIM($B402),".",TRIM($D402)),'DataLink Info'!$A$1:$T$9999,COLUMN('DataLink Info'!$N$1)-COLUMN('DataLink Info'!$A$1)+1,FALSE))</f>
        <v>6</v>
      </c>
      <c r="L402" s="1">
        <f>IFERROR(VLOOKUP(TRIM($D402),'Master Field Index'!$A$1:$D$9929,COLUMN('Master Field Index'!$D$1)-COLUMN('Master Field Index'!$A$1)+1,FALSE),VLOOKUP(_xlfn.CONCAT(TRIM($A402),".",TRIM($B402),".",TRIM($D402)),'DataLink Info'!$A$1:$T$9999,COLUMN('DataLink Info'!$Q$1)-COLUMN('DataLink Info'!$A$1)+1,FALSE))</f>
        <v>0</v>
      </c>
      <c r="M402" s="1" t="str">
        <f t="shared" si="26"/>
        <v xml:space="preserve">orgn_code                       </v>
      </c>
      <c r="N402" s="1" t="str">
        <f t="shared" si="28"/>
        <v xml:space="preserve">CHAR(6)                         </v>
      </c>
      <c r="O402" s="4" t="str">
        <f t="shared" si="27"/>
        <v xml:space="preserve">        orgn_code                       CHAR(6)                         NOT NULL,</v>
      </c>
    </row>
    <row r="403" spans="1:15" hidden="1" x14ac:dyDescent="0.3">
      <c r="A403" s="76" t="s">
        <v>701</v>
      </c>
      <c r="B403" s="76" t="s">
        <v>998</v>
      </c>
      <c r="C403" s="30">
        <v>11</v>
      </c>
      <c r="D403" s="31" t="s">
        <v>695</v>
      </c>
      <c r="E403" s="31" t="s">
        <v>20</v>
      </c>
      <c r="F403" s="30">
        <v>6</v>
      </c>
      <c r="G403" s="32"/>
      <c r="H403" s="30">
        <v>0</v>
      </c>
      <c r="I403" s="73">
        <f t="shared" si="25"/>
        <v>11</v>
      </c>
      <c r="J403" s="1" t="str">
        <f>IFERROR(VLOOKUP(TRIM($D403),'Master Field Index'!$A$1:$D$9929,COLUMN('Master Field Index'!$B$1)-COLUMN('Master Field Index'!$A$1)+1,FALSE),VLOOKUP(_xlfn.CONCAT(TRIM($A403),".",TRIM($B403),".",TRIM($D403)),'DataLink Info'!$A$1:$T$9999,COLUMN('DataLink Info'!$K$1)-COLUMN('DataLink Info'!$A$1)+1,FALSE))</f>
        <v>CHARACTER</v>
      </c>
      <c r="K403" s="1">
        <f>IFERROR(VLOOKUP(TRIM($D403),'Master Field Index'!$A$1:$D$9929,COLUMN('Master Field Index'!$C$1)-COLUMN('Master Field Index'!$A$1)+1,FALSE),VLOOKUP(_xlfn.CONCAT(TRIM($A403),".",TRIM($B403),".",TRIM($D403)),'DataLink Info'!$A$1:$T$9999,COLUMN('DataLink Info'!$N$1)-COLUMN('DataLink Info'!$A$1)+1,FALSE))</f>
        <v>6</v>
      </c>
      <c r="L403" s="1">
        <f>IFERROR(VLOOKUP(TRIM($D403),'Master Field Index'!$A$1:$D$9929,COLUMN('Master Field Index'!$D$1)-COLUMN('Master Field Index'!$A$1)+1,FALSE),VLOOKUP(_xlfn.CONCAT(TRIM($A403),".",TRIM($B403),".",TRIM($D403)),'DataLink Info'!$A$1:$T$9999,COLUMN('DataLink Info'!$Q$1)-COLUMN('DataLink Info'!$A$1)+1,FALSE))</f>
        <v>0</v>
      </c>
      <c r="M403" s="1" t="str">
        <f t="shared" si="26"/>
        <v xml:space="preserve">acct_code                       </v>
      </c>
      <c r="N403" s="1" t="str">
        <f t="shared" si="28"/>
        <v xml:space="preserve">CHAR(6)                         </v>
      </c>
      <c r="O403" s="4" t="str">
        <f t="shared" si="27"/>
        <v xml:space="preserve">        acct_code                       CHAR(6)                         NOT NULL,</v>
      </c>
    </row>
    <row r="404" spans="1:15" hidden="1" x14ac:dyDescent="0.3">
      <c r="A404" s="76" t="s">
        <v>701</v>
      </c>
      <c r="B404" s="76" t="s">
        <v>998</v>
      </c>
      <c r="C404" s="30">
        <v>12</v>
      </c>
      <c r="D404" s="31" t="s">
        <v>696</v>
      </c>
      <c r="E404" s="31" t="s">
        <v>20</v>
      </c>
      <c r="F404" s="98">
        <v>6</v>
      </c>
      <c r="G404" s="32"/>
      <c r="H404" s="30">
        <v>0</v>
      </c>
      <c r="I404" s="73">
        <f t="shared" si="25"/>
        <v>12</v>
      </c>
      <c r="J404" s="1" t="str">
        <f>IFERROR(VLOOKUP(TRIM($D404),'Master Field Index'!$A$1:$D$9929,COLUMN('Master Field Index'!$B$1)-COLUMN('Master Field Index'!$A$1)+1,FALSE),VLOOKUP(_xlfn.CONCAT(TRIM($A404),".",TRIM($B404),".",TRIM($D404)),'DataLink Info'!$A$1:$T$9999,COLUMN('DataLink Info'!$K$1)-COLUMN('DataLink Info'!$A$1)+1,FALSE))</f>
        <v>CHARACTER</v>
      </c>
      <c r="K404" s="1">
        <f>IFERROR(VLOOKUP(TRIM($D404),'Master Field Index'!$A$1:$D$9929,COLUMN('Master Field Index'!$C$1)-COLUMN('Master Field Index'!$A$1)+1,FALSE),VLOOKUP(_xlfn.CONCAT(TRIM($A404),".",TRIM($B404),".",TRIM($D404)),'DataLink Info'!$A$1:$T$9999,COLUMN('DataLink Info'!$N$1)-COLUMN('DataLink Info'!$A$1)+1,FALSE))</f>
        <v>6</v>
      </c>
      <c r="L404" s="1">
        <f>IFERROR(VLOOKUP(TRIM($D404),'Master Field Index'!$A$1:$D$9929,COLUMN('Master Field Index'!$D$1)-COLUMN('Master Field Index'!$A$1)+1,FALSE),VLOOKUP(_xlfn.CONCAT(TRIM($A404),".",TRIM($B404),".",TRIM($D404)),'DataLink Info'!$A$1:$T$9999,COLUMN('DataLink Info'!$Q$1)-COLUMN('DataLink Info'!$A$1)+1,FALSE))</f>
        <v>0</v>
      </c>
      <c r="M404" s="1" t="str">
        <f t="shared" si="26"/>
        <v xml:space="preserve">prog_code                       </v>
      </c>
      <c r="N404" s="1" t="str">
        <f t="shared" si="28"/>
        <v xml:space="preserve">CHAR(6)                         </v>
      </c>
      <c r="O404" s="4" t="str">
        <f t="shared" si="27"/>
        <v xml:space="preserve">        prog_code                       CHAR(6)                         NOT NULL,</v>
      </c>
    </row>
    <row r="405" spans="1:15" hidden="1" x14ac:dyDescent="0.3">
      <c r="A405" s="76" t="s">
        <v>701</v>
      </c>
      <c r="B405" s="76" t="s">
        <v>998</v>
      </c>
      <c r="C405" s="30">
        <v>13</v>
      </c>
      <c r="D405" s="31" t="s">
        <v>697</v>
      </c>
      <c r="E405" s="31" t="s">
        <v>19</v>
      </c>
      <c r="F405" s="107"/>
      <c r="G405" s="32"/>
      <c r="H405" s="30">
        <v>0</v>
      </c>
      <c r="I405" s="73">
        <f t="shared" si="25"/>
        <v>13</v>
      </c>
      <c r="J405" s="1" t="str">
        <f>IFERROR(VLOOKUP(TRIM($D405),'Master Field Index'!$A$1:$D$9929,COLUMN('Master Field Index'!$B$1)-COLUMN('Master Field Index'!$A$1)+1,FALSE),VLOOKUP(_xlfn.CONCAT(TRIM($A405),".",TRIM($B405),".",TRIM($D405)),'DataLink Info'!$A$1:$T$9999,COLUMN('DataLink Info'!$K$1)-COLUMN('DataLink Info'!$A$1)+1,FALSE))</f>
        <v>CHARACTER</v>
      </c>
      <c r="K405" s="1">
        <f>IFERROR(VLOOKUP(TRIM($D405),'Master Field Index'!$A$1:$D$9929,COLUMN('Master Field Index'!$C$1)-COLUMN('Master Field Index'!$A$1)+1,FALSE),VLOOKUP(_xlfn.CONCAT(TRIM($A405),".",TRIM($B405),".",TRIM($D405)),'DataLink Info'!$A$1:$T$9999,COLUMN('DataLink Info'!$N$1)-COLUMN('DataLink Info'!$A$1)+1,FALSE))</f>
        <v>6</v>
      </c>
      <c r="L405" s="1">
        <f>IFERROR(VLOOKUP(TRIM($D405),'Master Field Index'!$A$1:$D$9929,COLUMN('Master Field Index'!$D$1)-COLUMN('Master Field Index'!$A$1)+1,FALSE),VLOOKUP(_xlfn.CONCAT(TRIM($A405),".",TRIM($B405),".",TRIM($D405)),'DataLink Info'!$A$1:$T$9999,COLUMN('DataLink Info'!$Q$1)-COLUMN('DataLink Info'!$A$1)+1,FALSE))</f>
        <v>0</v>
      </c>
      <c r="M405" s="1" t="str">
        <f t="shared" si="26"/>
        <v xml:space="preserve">actv_code                       </v>
      </c>
      <c r="N405" s="1" t="str">
        <f t="shared" si="28"/>
        <v xml:space="preserve">CHAR(6)                         </v>
      </c>
      <c r="O405" s="4" t="str">
        <f t="shared" si="27"/>
        <v xml:space="preserve">        actv_code                       CHAR(6)                         NOT NULL,</v>
      </c>
    </row>
    <row r="406" spans="1:15" hidden="1" x14ac:dyDescent="0.3">
      <c r="A406" s="76" t="s">
        <v>701</v>
      </c>
      <c r="B406" s="76" t="s">
        <v>998</v>
      </c>
      <c r="C406" s="30">
        <v>14</v>
      </c>
      <c r="D406" s="31" t="s">
        <v>698</v>
      </c>
      <c r="E406" s="31" t="s">
        <v>20</v>
      </c>
      <c r="F406" s="30">
        <v>6</v>
      </c>
      <c r="G406" s="107"/>
      <c r="H406" s="30">
        <v>0</v>
      </c>
      <c r="I406" s="73">
        <f t="shared" si="25"/>
        <v>14</v>
      </c>
      <c r="J406" s="1" t="str">
        <f>IFERROR(VLOOKUP(TRIM($D406),'Master Field Index'!$A$1:$D$9929,COLUMN('Master Field Index'!$B$1)-COLUMN('Master Field Index'!$A$1)+1,FALSE),VLOOKUP(_xlfn.CONCAT(TRIM($A406),".",TRIM($B406),".",TRIM($D406)),'DataLink Info'!$A$1:$T$9999,COLUMN('DataLink Info'!$K$1)-COLUMN('DataLink Info'!$A$1)+1,FALSE))</f>
        <v>CHARACTER</v>
      </c>
      <c r="K406" s="1">
        <f>IFERROR(VLOOKUP(TRIM($D406),'Master Field Index'!$A$1:$D$9929,COLUMN('Master Field Index'!$C$1)-COLUMN('Master Field Index'!$A$1)+1,FALSE),VLOOKUP(_xlfn.CONCAT(TRIM($A406),".",TRIM($B406),".",TRIM($D406)),'DataLink Info'!$A$1:$T$9999,COLUMN('DataLink Info'!$N$1)-COLUMN('DataLink Info'!$A$1)+1,FALSE))</f>
        <v>6</v>
      </c>
      <c r="L406" s="1">
        <f>IFERROR(VLOOKUP(TRIM($D406),'Master Field Index'!$A$1:$D$9929,COLUMN('Master Field Index'!$D$1)-COLUMN('Master Field Index'!$A$1)+1,FALSE),VLOOKUP(_xlfn.CONCAT(TRIM($A406),".",TRIM($B406),".",TRIM($D406)),'DataLink Info'!$A$1:$T$9999,COLUMN('DataLink Info'!$Q$1)-COLUMN('DataLink Info'!$A$1)+1,FALSE))</f>
        <v>0</v>
      </c>
      <c r="M406" s="1" t="str">
        <f t="shared" si="26"/>
        <v xml:space="preserve">lctn_code                       </v>
      </c>
      <c r="N406" s="1" t="str">
        <f t="shared" si="28"/>
        <v xml:space="preserve">CHAR(6)                         </v>
      </c>
      <c r="O406" s="4" t="str">
        <f t="shared" si="27"/>
        <v xml:space="preserve">        lctn_code                       CHAR(6)                         NOT NULL,</v>
      </c>
    </row>
    <row r="407" spans="1:15" hidden="1" x14ac:dyDescent="0.3">
      <c r="A407" s="76" t="s">
        <v>701</v>
      </c>
      <c r="B407" s="76" t="s">
        <v>998</v>
      </c>
      <c r="C407" s="30">
        <v>15</v>
      </c>
      <c r="D407" s="31" t="s">
        <v>996</v>
      </c>
      <c r="E407" s="31" t="s">
        <v>19</v>
      </c>
      <c r="F407" s="98">
        <v>0</v>
      </c>
      <c r="G407" s="30">
        <v>0</v>
      </c>
      <c r="H407" s="30">
        <v>0</v>
      </c>
      <c r="I407" s="73">
        <f t="shared" si="25"/>
        <v>15</v>
      </c>
      <c r="J407" s="1" t="str">
        <f>IFERROR(VLOOKUP(TRIM($D407),'Master Field Index'!$A$1:$D$9929,COLUMN('Master Field Index'!$B$1)-COLUMN('Master Field Index'!$A$1)+1,FALSE),VLOOKUP(_xlfn.CONCAT(TRIM($A407),".",TRIM($B407),".",TRIM($D407)),'DataLink Info'!$A$1:$T$9999,COLUMN('DataLink Info'!$K$1)-COLUMN('DataLink Info'!$A$1)+1,FALSE))</f>
        <v>CHARACTER</v>
      </c>
      <c r="K407" s="1">
        <f>IFERROR(VLOOKUP(TRIM($D407),'Master Field Index'!$A$1:$D$9929,COLUMN('Master Field Index'!$C$1)-COLUMN('Master Field Index'!$A$1)+1,FALSE),VLOOKUP(_xlfn.CONCAT(TRIM($A407),".",TRIM($B407),".",TRIM($D407)),'DataLink Info'!$A$1:$T$9999,COLUMN('DataLink Info'!$N$1)-COLUMN('DataLink Info'!$A$1)+1,FALSE))</f>
        <v>6</v>
      </c>
      <c r="L407" s="1">
        <f>IFERROR(VLOOKUP(TRIM($D407),'Master Field Index'!$A$1:$D$9929,COLUMN('Master Field Index'!$D$1)-COLUMN('Master Field Index'!$A$1)+1,FALSE),VLOOKUP(_xlfn.CONCAT(TRIM($A407),".",TRIM($B407),".",TRIM($D407)),'DataLink Info'!$A$1:$T$9999,COLUMN('DataLink Info'!$Q$1)-COLUMN('DataLink Info'!$A$1)+1,FALSE))</f>
        <v>0</v>
      </c>
      <c r="M407" s="1" t="str">
        <f t="shared" si="26"/>
        <v xml:space="preserve">idc_acct_code                   </v>
      </c>
      <c r="N407" s="1" t="str">
        <f t="shared" si="28"/>
        <v xml:space="preserve">CHAR(6)                         </v>
      </c>
      <c r="O407" s="4" t="str">
        <f t="shared" si="27"/>
        <v xml:space="preserve">        idc_acct_code                   CHAR(6)                         NOT NULL,</v>
      </c>
    </row>
    <row r="408" spans="1:15" hidden="1" x14ac:dyDescent="0.3">
      <c r="A408" s="76" t="s">
        <v>701</v>
      </c>
      <c r="B408" s="76" t="s">
        <v>998</v>
      </c>
      <c r="C408" s="30">
        <v>16</v>
      </c>
      <c r="D408" s="31" t="s">
        <v>11</v>
      </c>
      <c r="E408" s="31" t="s">
        <v>21</v>
      </c>
      <c r="F408" s="107"/>
      <c r="G408" s="32"/>
      <c r="H408" s="30">
        <v>0</v>
      </c>
      <c r="I408" s="73">
        <f t="shared" si="25"/>
        <v>16</v>
      </c>
      <c r="J408" s="1" t="str">
        <f>IFERROR(VLOOKUP(TRIM($D408),'Master Field Index'!$A$1:$D$9929,COLUMN('Master Field Index'!$B$1)-COLUMN('Master Field Index'!$A$1)+1,FALSE),VLOOKUP(_xlfn.CONCAT(TRIM($A408),".",TRIM($B408),".",TRIM($D408)),'DataLink Info'!$A$1:$T$9999,COLUMN('DataLink Info'!$K$1)-COLUMN('DataLink Info'!$A$1)+1,FALSE))</f>
        <v>TIMESTAMP</v>
      </c>
      <c r="K408" s="1">
        <f>IFERROR(VLOOKUP(TRIM($D408),'Master Field Index'!$A$1:$D$9929,COLUMN('Master Field Index'!$C$1)-COLUMN('Master Field Index'!$A$1)+1,FALSE),VLOOKUP(_xlfn.CONCAT(TRIM($A408),".",TRIM($B408),".",TRIM($D408)),'DataLink Info'!$A$1:$T$9999,COLUMN('DataLink Info'!$N$1)-COLUMN('DataLink Info'!$A$1)+1,FALSE))</f>
        <v>10</v>
      </c>
      <c r="L408" s="1">
        <f>IFERROR(VLOOKUP(TRIM($D408),'Master Field Index'!$A$1:$D$9929,COLUMN('Master Field Index'!$D$1)-COLUMN('Master Field Index'!$A$1)+1,FALSE),VLOOKUP(_xlfn.CONCAT(TRIM($A408),".",TRIM($B408),".",TRIM($D408)),'DataLink Info'!$A$1:$T$9999,COLUMN('DataLink Info'!$Q$1)-COLUMN('DataLink Info'!$A$1)+1,FALSE))</f>
        <v>6</v>
      </c>
      <c r="M408" s="1" t="str">
        <f t="shared" si="26"/>
        <v xml:space="preserve">refresh_date                    </v>
      </c>
      <c r="N408" s="1" t="str">
        <f t="shared" si="28"/>
        <v xml:space="preserve">DATETIME2                       </v>
      </c>
      <c r="O408" s="4" t="str">
        <f t="shared" si="27"/>
        <v xml:space="preserve">        refresh_date                    DATETIME2                       NOT NULL,</v>
      </c>
    </row>
    <row r="409" spans="1:15" hidden="1" x14ac:dyDescent="0.3">
      <c r="A409" s="76" t="s">
        <v>701</v>
      </c>
      <c r="B409" s="76" t="s">
        <v>998</v>
      </c>
      <c r="C409" s="30">
        <v>17</v>
      </c>
      <c r="D409" s="31" t="s">
        <v>997</v>
      </c>
      <c r="E409" s="31" t="s">
        <v>19</v>
      </c>
      <c r="F409" s="98">
        <v>0</v>
      </c>
      <c r="G409" s="98">
        <v>0</v>
      </c>
      <c r="H409" s="30">
        <v>0</v>
      </c>
      <c r="I409" s="73">
        <f t="shared" si="25"/>
        <v>17</v>
      </c>
      <c r="J409" s="1" t="str">
        <f>IFERROR(VLOOKUP(TRIM($D409),'Master Field Index'!$A$1:$D$9929,COLUMN('Master Field Index'!$B$1)-COLUMN('Master Field Index'!$A$1)+1,FALSE),VLOOKUP(_xlfn.CONCAT(TRIM($A409),".",TRIM($B409),".",TRIM($D409)),'DataLink Info'!$A$1:$T$9999,COLUMN('DataLink Info'!$K$1)-COLUMN('DataLink Info'!$A$1)+1,FALSE))</f>
        <v>DECIMAL</v>
      </c>
      <c r="K409" s="1">
        <f>IFERROR(VLOOKUP(TRIM($D409),'Master Field Index'!$A$1:$D$9929,COLUMN('Master Field Index'!$C$1)-COLUMN('Master Field Index'!$A$1)+1,FALSE),VLOOKUP(_xlfn.CONCAT(TRIM($A409),".",TRIM($B409),".",TRIM($D409)),'DataLink Info'!$A$1:$T$9999,COLUMN('DataLink Info'!$N$1)-COLUMN('DataLink Info'!$A$1)+1,FALSE))</f>
        <v>10</v>
      </c>
      <c r="L409" s="1">
        <f>IFERROR(VLOOKUP(TRIM($D409),'Master Field Index'!$A$1:$D$9929,COLUMN('Master Field Index'!$D$1)-COLUMN('Master Field Index'!$A$1)+1,FALSE),VLOOKUP(_xlfn.CONCAT(TRIM($A409),".",TRIM($B409),".",TRIM($D409)),'DataLink Info'!$A$1:$T$9999,COLUMN('DataLink Info'!$Q$1)-COLUMN('DataLink Info'!$A$1)+1,FALSE))</f>
        <v>0</v>
      </c>
      <c r="M409" s="1" t="str">
        <f t="shared" si="26"/>
        <v xml:space="preserve">idc_dstbn_table_id              </v>
      </c>
      <c r="N409" s="1" t="str">
        <f t="shared" si="28"/>
        <v xml:space="preserve">DECIMAL(10,0)                   </v>
      </c>
      <c r="O409" s="4" t="str">
        <f t="shared" si="27"/>
        <v xml:space="preserve">        idc_dstbn_table_id              DECIMAL(10,0)                   NOT NULL,</v>
      </c>
    </row>
    <row r="410" spans="1:15" ht="72" hidden="1" x14ac:dyDescent="0.3">
      <c r="A410" s="76" t="s">
        <v>701</v>
      </c>
      <c r="B410" s="76" t="s">
        <v>963</v>
      </c>
      <c r="C410" s="25">
        <v>0</v>
      </c>
      <c r="D410" s="26" t="s">
        <v>678</v>
      </c>
      <c r="E410" s="26" t="s">
        <v>19</v>
      </c>
      <c r="F410" s="25">
        <v>0</v>
      </c>
      <c r="G410" s="97">
        <v>0</v>
      </c>
      <c r="H410" s="25">
        <v>0</v>
      </c>
      <c r="I410" s="73">
        <f t="shared" si="25"/>
        <v>0</v>
      </c>
      <c r="J410" s="1" t="str">
        <f>IFERROR(VLOOKUP(TRIM($D410),'Master Field Index'!$A$1:$D$9929,COLUMN('Master Field Index'!$B$1)-COLUMN('Master Field Index'!$A$1)+1,FALSE),VLOOKUP(_xlfn.CONCAT(TRIM($A410),".",TRIM($B410),".",TRIM($D410)),'DataLink Info'!$A$1:$T$9999,COLUMN('DataLink Info'!$K$1)-COLUMN('DataLink Info'!$A$1)+1,FALSE))</f>
        <v>CHARACTER</v>
      </c>
      <c r="K410" s="1">
        <f>IFERROR(VLOOKUP(TRIM($D410),'Master Field Index'!$A$1:$D$9929,COLUMN('Master Field Index'!$C$1)-COLUMN('Master Field Index'!$A$1)+1,FALSE),VLOOKUP(_xlfn.CONCAT(TRIM($A410),".",TRIM($B410),".",TRIM($D410)),'DataLink Info'!$A$1:$T$9999,COLUMN('DataLink Info'!$N$1)-COLUMN('DataLink Info'!$A$1)+1,FALSE))</f>
        <v>2</v>
      </c>
      <c r="L410" s="1">
        <f>IFERROR(VLOOKUP(TRIM($D410),'Master Field Index'!$A$1:$D$9929,COLUMN('Master Field Index'!$D$1)-COLUMN('Master Field Index'!$A$1)+1,FALSE),VLOOKUP(_xlfn.CONCAT(TRIM($A410),".",TRIM($B410),".",TRIM($D410)),'DataLink Info'!$A$1:$T$9999,COLUMN('DataLink Info'!$Q$1)-COLUMN('DataLink Info'!$A$1)+1,FALSE))</f>
        <v>0</v>
      </c>
      <c r="M410" s="1" t="str">
        <f t="shared" si="26"/>
        <v xml:space="preserve">unvrs_code                      </v>
      </c>
      <c r="N410" s="1" t="str">
        <f t="shared" si="28"/>
        <v xml:space="preserve">CHAR(2)                         </v>
      </c>
      <c r="O410" s="4" t="str">
        <f t="shared" si="27"/>
        <v xml:space="preserve">        rowguid                     UNIQUEIDENTIFIER ROWGUIDCOL    NOT NULL DEFAULT NEWSEQUENTIALID(),_x000D_        version_number              ROWVERSION_x000D_    )_x000D_END TRY_x000D_BEGIN CATCH_x000D_    EXEC dbo.PrintError_x000D_    EXEC dbo.LogError_x000D_END CATCH_x000D__x000D_PRINT '-- coa_db.idc_table'_x000D_BEGIN TRY_x000D_    CREATE TABLE coa_db.idc_table_x000D_    (_x000D_        unvrs_code                      CHAR(2)                         NOT NULL,</v>
      </c>
    </row>
    <row r="411" spans="1:15" hidden="1" x14ac:dyDescent="0.3">
      <c r="A411" s="76" t="s">
        <v>701</v>
      </c>
      <c r="B411" s="76" t="s">
        <v>963</v>
      </c>
      <c r="C411" s="25">
        <v>1</v>
      </c>
      <c r="D411" s="26" t="s">
        <v>679</v>
      </c>
      <c r="E411" s="26" t="s">
        <v>19</v>
      </c>
      <c r="F411" s="25">
        <v>0</v>
      </c>
      <c r="G411" s="97">
        <v>0</v>
      </c>
      <c r="H411" s="25">
        <v>0</v>
      </c>
      <c r="I411" s="73">
        <f t="shared" si="25"/>
        <v>1</v>
      </c>
      <c r="J411" s="1" t="str">
        <f>IFERROR(VLOOKUP(TRIM($D411),'Master Field Index'!$A$1:$D$9929,COLUMN('Master Field Index'!$B$1)-COLUMN('Master Field Index'!$A$1)+1,FALSE),VLOOKUP(_xlfn.CONCAT(TRIM($A411),".",TRIM($B411),".",TRIM($D411)),'DataLink Info'!$A$1:$T$9999,COLUMN('DataLink Info'!$K$1)-COLUMN('DataLink Info'!$A$1)+1,FALSE))</f>
        <v>CHARACTER</v>
      </c>
      <c r="K411" s="1">
        <f>IFERROR(VLOOKUP(TRIM($D411),'Master Field Index'!$A$1:$D$9929,COLUMN('Master Field Index'!$C$1)-COLUMN('Master Field Index'!$A$1)+1,FALSE),VLOOKUP(_xlfn.CONCAT(TRIM($A411),".",TRIM($B411),".",TRIM($D411)),'DataLink Info'!$A$1:$T$9999,COLUMN('DataLink Info'!$N$1)-COLUMN('DataLink Info'!$A$1)+1,FALSE))</f>
        <v>1</v>
      </c>
      <c r="L411" s="1">
        <f>IFERROR(VLOOKUP(TRIM($D411),'Master Field Index'!$A$1:$D$9929,COLUMN('Master Field Index'!$D$1)-COLUMN('Master Field Index'!$A$1)+1,FALSE),VLOOKUP(_xlfn.CONCAT(TRIM($A411),".",TRIM($B411),".",TRIM($D411)),'DataLink Info'!$A$1:$T$9999,COLUMN('DataLink Info'!$Q$1)-COLUMN('DataLink Info'!$A$1)+1,FALSE))</f>
        <v>0</v>
      </c>
      <c r="M411" s="1" t="str">
        <f t="shared" si="26"/>
        <v xml:space="preserve">coa_code                        </v>
      </c>
      <c r="N411" s="1" t="str">
        <f t="shared" si="28"/>
        <v xml:space="preserve">CHAR(1)                         </v>
      </c>
      <c r="O411" s="4" t="str">
        <f t="shared" si="27"/>
        <v xml:space="preserve">        coa_code                        CHAR(1)                         NOT NULL,</v>
      </c>
    </row>
    <row r="412" spans="1:15" hidden="1" x14ac:dyDescent="0.3">
      <c r="A412" s="76" t="s">
        <v>701</v>
      </c>
      <c r="B412" s="76" t="s">
        <v>963</v>
      </c>
      <c r="C412" s="25">
        <v>2</v>
      </c>
      <c r="D412" s="26" t="s">
        <v>964</v>
      </c>
      <c r="E412" s="26" t="s">
        <v>20</v>
      </c>
      <c r="F412" s="25">
        <v>6</v>
      </c>
      <c r="G412" s="97">
        <v>3</v>
      </c>
      <c r="H412" s="25">
        <v>0</v>
      </c>
      <c r="I412" s="73">
        <f t="shared" si="25"/>
        <v>2</v>
      </c>
      <c r="J412" s="1" t="str">
        <f>IFERROR(VLOOKUP(TRIM($D412),'Master Field Index'!$A$1:$D$9929,COLUMN('Master Field Index'!$B$1)-COLUMN('Master Field Index'!$A$1)+1,FALSE),VLOOKUP(_xlfn.CONCAT(TRIM($A412),".",TRIM($B412),".",TRIM($D412)),'DataLink Info'!$A$1:$T$9999,COLUMN('DataLink Info'!$K$1)-COLUMN('DataLink Info'!$A$1)+1,FALSE))</f>
        <v>CHARACTER</v>
      </c>
      <c r="K412" s="1">
        <f>IFERROR(VLOOKUP(TRIM($D412),'Master Field Index'!$A$1:$D$9929,COLUMN('Master Field Index'!$C$1)-COLUMN('Master Field Index'!$A$1)+1,FALSE),VLOOKUP(_xlfn.CONCAT(TRIM($A412),".",TRIM($B412),".",TRIM($D412)),'DataLink Info'!$A$1:$T$9999,COLUMN('DataLink Info'!$N$1)-COLUMN('DataLink Info'!$A$1)+1,FALSE))</f>
        <v>6</v>
      </c>
      <c r="L412" s="1">
        <f>IFERROR(VLOOKUP(TRIM($D412),'Master Field Index'!$A$1:$D$9929,COLUMN('Master Field Index'!$D$1)-COLUMN('Master Field Index'!$A$1)+1,FALSE),VLOOKUP(_xlfn.CONCAT(TRIM($A412),".",TRIM($B412),".",TRIM($D412)),'DataLink Info'!$A$1:$T$9999,COLUMN('DataLink Info'!$Q$1)-COLUMN('DataLink Info'!$A$1)+1,FALSE))</f>
        <v>0</v>
      </c>
      <c r="M412" s="1" t="str">
        <f t="shared" si="26"/>
        <v xml:space="preserve">idc_code                        </v>
      </c>
      <c r="N412" s="1" t="str">
        <f t="shared" si="28"/>
        <v xml:space="preserve">CHAR(6)                         </v>
      </c>
      <c r="O412" s="4" t="str">
        <f t="shared" si="27"/>
        <v xml:space="preserve">        idc_code                        CHAR(6)                         NOT NULL,</v>
      </c>
    </row>
    <row r="413" spans="1:15" hidden="1" x14ac:dyDescent="0.3">
      <c r="A413" s="76" t="s">
        <v>701</v>
      </c>
      <c r="B413" s="76" t="s">
        <v>963</v>
      </c>
      <c r="C413" s="25">
        <v>3</v>
      </c>
      <c r="D413" s="26" t="s">
        <v>683</v>
      </c>
      <c r="E413" s="26" t="s">
        <v>19</v>
      </c>
      <c r="F413" s="25">
        <v>0</v>
      </c>
      <c r="G413" s="25">
        <v>0</v>
      </c>
      <c r="H413" s="25">
        <v>0</v>
      </c>
      <c r="I413" s="73">
        <f t="shared" si="25"/>
        <v>3</v>
      </c>
      <c r="J413" s="1" t="str">
        <f>IFERROR(VLOOKUP(TRIM($D413),'Master Field Index'!$A$1:$D$9929,COLUMN('Master Field Index'!$B$1)-COLUMN('Master Field Index'!$A$1)+1,FALSE),VLOOKUP(_xlfn.CONCAT(TRIM($A413),".",TRIM($B413),".",TRIM($D413)),'DataLink Info'!$A$1:$T$9999,COLUMN('DataLink Info'!$K$1)-COLUMN('DataLink Info'!$A$1)+1,FALSE))</f>
        <v>DATE</v>
      </c>
      <c r="K413" s="1">
        <f>IFERROR(VLOOKUP(TRIM($D413),'Master Field Index'!$A$1:$D$9929,COLUMN('Master Field Index'!$C$1)-COLUMN('Master Field Index'!$A$1)+1,FALSE),VLOOKUP(_xlfn.CONCAT(TRIM($A413),".",TRIM($B413),".",TRIM($D413)),'DataLink Info'!$A$1:$T$9999,COLUMN('DataLink Info'!$N$1)-COLUMN('DataLink Info'!$A$1)+1,FALSE))</f>
        <v>4</v>
      </c>
      <c r="L413" s="1">
        <f>IFERROR(VLOOKUP(TRIM($D413),'Master Field Index'!$A$1:$D$9929,COLUMN('Master Field Index'!$D$1)-COLUMN('Master Field Index'!$A$1)+1,FALSE),VLOOKUP(_xlfn.CONCAT(TRIM($A413),".",TRIM($B413),".",TRIM($D413)),'DataLink Info'!$A$1:$T$9999,COLUMN('DataLink Info'!$Q$1)-COLUMN('DataLink Info'!$A$1)+1,FALSE))</f>
        <v>0</v>
      </c>
      <c r="M413" s="1" t="str">
        <f t="shared" si="26"/>
        <v xml:space="preserve">last_actvy_date                 </v>
      </c>
      <c r="N413" s="1" t="str">
        <f t="shared" si="28"/>
        <v xml:space="preserve">DATE                            </v>
      </c>
      <c r="O413" s="4" t="str">
        <f t="shared" si="27"/>
        <v xml:space="preserve">        last_actvy_date                 DATE                            NOT NULL,</v>
      </c>
    </row>
    <row r="414" spans="1:15" hidden="1" x14ac:dyDescent="0.3">
      <c r="A414" s="76" t="s">
        <v>701</v>
      </c>
      <c r="B414" s="76" t="s">
        <v>963</v>
      </c>
      <c r="C414" s="25">
        <v>4</v>
      </c>
      <c r="D414" s="26" t="s">
        <v>685</v>
      </c>
      <c r="E414" s="26" t="s">
        <v>19</v>
      </c>
      <c r="F414" s="25">
        <v>0</v>
      </c>
      <c r="G414" s="25">
        <v>0</v>
      </c>
      <c r="H414" s="25">
        <v>0</v>
      </c>
      <c r="I414" s="73">
        <f t="shared" si="25"/>
        <v>4</v>
      </c>
      <c r="J414" s="1" t="str">
        <f>IFERROR(VLOOKUP(TRIM($D414),'Master Field Index'!$A$1:$D$9929,COLUMN('Master Field Index'!$B$1)-COLUMN('Master Field Index'!$A$1)+1,FALSE),VLOOKUP(_xlfn.CONCAT(TRIM($A414),".",TRIM($B414),".",TRIM($D414)),'DataLink Info'!$A$1:$T$9999,COLUMN('DataLink Info'!$K$1)-COLUMN('DataLink Info'!$A$1)+1,FALSE))</f>
        <v>VARCHAR</v>
      </c>
      <c r="K414" s="1">
        <f>IFERROR(VLOOKUP(TRIM($D414),'Master Field Index'!$A$1:$D$9929,COLUMN('Master Field Index'!$C$1)-COLUMN('Master Field Index'!$A$1)+1,FALSE),VLOOKUP(_xlfn.CONCAT(TRIM($A414),".",TRIM($B414),".",TRIM($D414)),'DataLink Info'!$A$1:$T$9999,COLUMN('DataLink Info'!$N$1)-COLUMN('DataLink Info'!$A$1)+1,FALSE))</f>
        <v>8</v>
      </c>
      <c r="L414" s="1">
        <f>IFERROR(VLOOKUP(TRIM($D414),'Master Field Index'!$A$1:$D$9929,COLUMN('Master Field Index'!$D$1)-COLUMN('Master Field Index'!$A$1)+1,FALSE),VLOOKUP(_xlfn.CONCAT(TRIM($A414),".",TRIM($B414),".",TRIM($D414)),'DataLink Info'!$A$1:$T$9999,COLUMN('DataLink Info'!$Q$1)-COLUMN('DataLink Info'!$A$1)+1,FALSE))</f>
        <v>0</v>
      </c>
      <c r="M414" s="1" t="str">
        <f t="shared" si="26"/>
        <v xml:space="preserve">user_code                       </v>
      </c>
      <c r="N414" s="1" t="str">
        <f t="shared" si="28"/>
        <v xml:space="preserve">VARCHAR(8)                      </v>
      </c>
      <c r="O414" s="4" t="str">
        <f t="shared" si="27"/>
        <v xml:space="preserve">        user_code                       VARCHAR(8)                      NOT NULL,</v>
      </c>
    </row>
    <row r="415" spans="1:15" hidden="1" x14ac:dyDescent="0.3">
      <c r="A415" s="76" t="s">
        <v>701</v>
      </c>
      <c r="B415" s="76" t="s">
        <v>963</v>
      </c>
      <c r="C415" s="25">
        <v>5</v>
      </c>
      <c r="D415" s="26" t="s">
        <v>681</v>
      </c>
      <c r="E415" s="26" t="s">
        <v>21</v>
      </c>
      <c r="F415" s="97">
        <v>4</v>
      </c>
      <c r="G415" s="97">
        <v>0</v>
      </c>
      <c r="H415" s="25">
        <v>1</v>
      </c>
      <c r="I415" s="73">
        <f t="shared" si="25"/>
        <v>5</v>
      </c>
      <c r="J415" s="1" t="str">
        <f>IFERROR(VLOOKUP(TRIM($D415),'Master Field Index'!$A$1:$D$9929,COLUMN('Master Field Index'!$B$1)-COLUMN('Master Field Index'!$A$1)+1,FALSE),VLOOKUP(_xlfn.CONCAT(TRIM($A415),".",TRIM($B415),".",TRIM($D415)),'DataLink Info'!$A$1:$T$9999,COLUMN('DataLink Info'!$K$1)-COLUMN('DataLink Info'!$A$1)+1,FALSE))</f>
        <v>TIMESTAMP</v>
      </c>
      <c r="K415" s="1">
        <f>IFERROR(VLOOKUP(TRIM($D415),'Master Field Index'!$A$1:$D$9929,COLUMN('Master Field Index'!$C$1)-COLUMN('Master Field Index'!$A$1)+1,FALSE),VLOOKUP(_xlfn.CONCAT(TRIM($A415),".",TRIM($B415),".",TRIM($D415)),'DataLink Info'!$A$1:$T$9999,COLUMN('DataLink Info'!$N$1)-COLUMN('DataLink Info'!$A$1)+1,FALSE))</f>
        <v>10</v>
      </c>
      <c r="L415" s="1">
        <f>IFERROR(VLOOKUP(TRIM($D415),'Master Field Index'!$A$1:$D$9929,COLUMN('Master Field Index'!$D$1)-COLUMN('Master Field Index'!$A$1)+1,FALSE),VLOOKUP(_xlfn.CONCAT(TRIM($A415),".",TRIM($B415),".",TRIM($D415)),'DataLink Info'!$A$1:$T$9999,COLUMN('DataLink Info'!$Q$1)-COLUMN('DataLink Info'!$A$1)+1,FALSE))</f>
        <v>6</v>
      </c>
      <c r="M415" s="1" t="str">
        <f t="shared" si="26"/>
        <v xml:space="preserve">[start_date]                    </v>
      </c>
      <c r="N415" s="1" t="str">
        <f t="shared" si="28"/>
        <v xml:space="preserve">DATETIME2                       </v>
      </c>
      <c r="O415" s="4" t="str">
        <f t="shared" si="27"/>
        <v xml:space="preserve">        [start_date]                    DATETIME2                           NULL,</v>
      </c>
    </row>
    <row r="416" spans="1:15" hidden="1" x14ac:dyDescent="0.3">
      <c r="A416" s="76" t="s">
        <v>701</v>
      </c>
      <c r="B416" s="76" t="s">
        <v>963</v>
      </c>
      <c r="C416" s="25">
        <v>6</v>
      </c>
      <c r="D416" s="26" t="s">
        <v>682</v>
      </c>
      <c r="E416" s="26" t="s">
        <v>21</v>
      </c>
      <c r="F416" s="25">
        <v>4</v>
      </c>
      <c r="G416" s="97">
        <v>0</v>
      </c>
      <c r="H416" s="25">
        <v>1</v>
      </c>
      <c r="I416" s="73">
        <f t="shared" si="25"/>
        <v>6</v>
      </c>
      <c r="J416" s="1" t="str">
        <f>IFERROR(VLOOKUP(TRIM($D416),'Master Field Index'!$A$1:$D$9929,COLUMN('Master Field Index'!$B$1)-COLUMN('Master Field Index'!$A$1)+1,FALSE),VLOOKUP(_xlfn.CONCAT(TRIM($A416),".",TRIM($B416),".",TRIM($D416)),'DataLink Info'!$A$1:$T$9999,COLUMN('DataLink Info'!$K$1)-COLUMN('DataLink Info'!$A$1)+1,FALSE))</f>
        <v>DATE</v>
      </c>
      <c r="K416" s="1">
        <f>IFERROR(VLOOKUP(TRIM($D416),'Master Field Index'!$A$1:$D$9929,COLUMN('Master Field Index'!$C$1)-COLUMN('Master Field Index'!$A$1)+1,FALSE),VLOOKUP(_xlfn.CONCAT(TRIM($A416),".",TRIM($B416),".",TRIM($D416)),'DataLink Info'!$A$1:$T$9999,COLUMN('DataLink Info'!$N$1)-COLUMN('DataLink Info'!$A$1)+1,FALSE))</f>
        <v>4</v>
      </c>
      <c r="L416" s="1">
        <f>IFERROR(VLOOKUP(TRIM($D416),'Master Field Index'!$A$1:$D$9929,COLUMN('Master Field Index'!$D$1)-COLUMN('Master Field Index'!$A$1)+1,FALSE),VLOOKUP(_xlfn.CONCAT(TRIM($A416),".",TRIM($B416),".",TRIM($D416)),'DataLink Info'!$A$1:$T$9999,COLUMN('DataLink Info'!$Q$1)-COLUMN('DataLink Info'!$A$1)+1,FALSE))</f>
        <v>0</v>
      </c>
      <c r="M416" s="1" t="str">
        <f t="shared" si="26"/>
        <v xml:space="preserve">end_date                        </v>
      </c>
      <c r="N416" s="1" t="str">
        <f t="shared" si="28"/>
        <v xml:space="preserve">DATE                            </v>
      </c>
      <c r="O416" s="4" t="str">
        <f t="shared" si="27"/>
        <v xml:space="preserve">        end_date                        DATE                                NULL,</v>
      </c>
    </row>
    <row r="417" spans="1:15" hidden="1" x14ac:dyDescent="0.3">
      <c r="A417" s="76" t="s">
        <v>701</v>
      </c>
      <c r="B417" s="76" t="s">
        <v>963</v>
      </c>
      <c r="C417" s="25">
        <v>7</v>
      </c>
      <c r="D417" s="26" t="s">
        <v>684</v>
      </c>
      <c r="E417" s="26" t="s">
        <v>19</v>
      </c>
      <c r="F417" s="25">
        <v>0</v>
      </c>
      <c r="G417" s="97">
        <v>0</v>
      </c>
      <c r="H417" s="25">
        <v>0</v>
      </c>
      <c r="I417" s="73">
        <f t="shared" si="25"/>
        <v>7</v>
      </c>
      <c r="J417" s="1" t="str">
        <f>IFERROR(VLOOKUP(TRIM($D417),'Master Field Index'!$A$1:$D$9929,COLUMN('Master Field Index'!$B$1)-COLUMN('Master Field Index'!$A$1)+1,FALSE),VLOOKUP(_xlfn.CONCAT(TRIM($A417),".",TRIM($B417),".",TRIM($D417)),'DataLink Info'!$A$1:$T$9999,COLUMN('DataLink Info'!$K$1)-COLUMN('DataLink Info'!$A$1)+1,FALSE))</f>
        <v>CHARACTER</v>
      </c>
      <c r="K417" s="1">
        <f>IFERROR(VLOOKUP(TRIM($D417),'Master Field Index'!$A$1:$D$9929,COLUMN('Master Field Index'!$C$1)-COLUMN('Master Field Index'!$A$1)+1,FALSE),VLOOKUP(_xlfn.CONCAT(TRIM($A417),".",TRIM($B417),".",TRIM($D417)),'DataLink Info'!$A$1:$T$9999,COLUMN('DataLink Info'!$N$1)-COLUMN('DataLink Info'!$A$1)+1,FALSE))</f>
        <v>1</v>
      </c>
      <c r="L417" s="1">
        <f>IFERROR(VLOOKUP(TRIM($D417),'Master Field Index'!$A$1:$D$9929,COLUMN('Master Field Index'!$D$1)-COLUMN('Master Field Index'!$A$1)+1,FALSE),VLOOKUP(_xlfn.CONCAT(TRIM($A417),".",TRIM($B417),".",TRIM($D417)),'DataLink Info'!$A$1:$T$9999,COLUMN('DataLink Info'!$Q$1)-COLUMN('DataLink Info'!$A$1)+1,FALSE))</f>
        <v>0</v>
      </c>
      <c r="M417" s="1" t="str">
        <f t="shared" si="26"/>
        <v xml:space="preserve">[status]                        </v>
      </c>
      <c r="N417" s="1" t="str">
        <f t="shared" si="28"/>
        <v xml:space="preserve">CHAR(1)                         </v>
      </c>
      <c r="O417" s="4" t="str">
        <f t="shared" si="27"/>
        <v xml:space="preserve">        [status]                        CHAR(1)                         NOT NULL,</v>
      </c>
    </row>
    <row r="418" spans="1:15" hidden="1" x14ac:dyDescent="0.3">
      <c r="A418" s="76" t="s">
        <v>701</v>
      </c>
      <c r="B418" s="76" t="s">
        <v>963</v>
      </c>
      <c r="C418" s="25">
        <v>8</v>
      </c>
      <c r="D418" s="26" t="s">
        <v>788</v>
      </c>
      <c r="E418" s="26" t="s">
        <v>20</v>
      </c>
      <c r="F418" s="97">
        <v>1</v>
      </c>
      <c r="G418" s="116"/>
      <c r="H418" s="25">
        <v>0</v>
      </c>
      <c r="I418" s="73">
        <f t="shared" si="25"/>
        <v>8</v>
      </c>
      <c r="J418" s="1" t="str">
        <f>IFERROR(VLOOKUP(TRIM($D418),'Master Field Index'!$A$1:$D$9929,COLUMN('Master Field Index'!$B$1)-COLUMN('Master Field Index'!$A$1)+1,FALSE),VLOOKUP(_xlfn.CONCAT(TRIM($A418),".",TRIM($B418),".",TRIM($D418)),'DataLink Info'!$A$1:$T$9999,COLUMN('DataLink Info'!$K$1)-COLUMN('DataLink Info'!$A$1)+1,FALSE))</f>
        <v>CHARACTER</v>
      </c>
      <c r="K418" s="1">
        <f>IFERROR(VLOOKUP(TRIM($D418),'Master Field Index'!$A$1:$D$9929,COLUMN('Master Field Index'!$C$1)-COLUMN('Master Field Index'!$A$1)+1,FALSE),VLOOKUP(_xlfn.CONCAT(TRIM($A418),".",TRIM($B418),".",TRIM($D418)),'DataLink Info'!$A$1:$T$9999,COLUMN('DataLink Info'!$N$1)-COLUMN('DataLink Info'!$A$1)+1,FALSE))</f>
        <v>1</v>
      </c>
      <c r="L418" s="1">
        <f>IFERROR(VLOOKUP(TRIM($D418),'Master Field Index'!$A$1:$D$9929,COLUMN('Master Field Index'!$D$1)-COLUMN('Master Field Index'!$A$1)+1,FALSE),VLOOKUP(_xlfn.CONCAT(TRIM($A418),".",TRIM($B418),".",TRIM($D418)),'DataLink Info'!$A$1:$T$9999,COLUMN('DataLink Info'!$Q$1)-COLUMN('DataLink Info'!$A$1)+1,FALSE))</f>
        <v>0</v>
      </c>
      <c r="M418" s="1" t="str">
        <f t="shared" si="26"/>
        <v xml:space="preserve">cmplt_ind                       </v>
      </c>
      <c r="N418" s="1" t="str">
        <f t="shared" si="28"/>
        <v xml:space="preserve">CHAR(1)                         </v>
      </c>
      <c r="O418" s="4" t="str">
        <f t="shared" si="27"/>
        <v xml:space="preserve">        cmplt_ind                       CHAR(1)                         NOT NULL,</v>
      </c>
    </row>
    <row r="419" spans="1:15" hidden="1" x14ac:dyDescent="0.3">
      <c r="A419" s="76" t="s">
        <v>701</v>
      </c>
      <c r="B419" s="76" t="s">
        <v>963</v>
      </c>
      <c r="C419" s="25">
        <v>9</v>
      </c>
      <c r="D419" s="26" t="s">
        <v>965</v>
      </c>
      <c r="E419" s="26" t="s">
        <v>19</v>
      </c>
      <c r="F419" s="97">
        <v>0</v>
      </c>
      <c r="G419" s="97">
        <v>0</v>
      </c>
      <c r="H419" s="25">
        <v>0</v>
      </c>
      <c r="I419" s="73">
        <f t="shared" si="25"/>
        <v>9</v>
      </c>
      <c r="J419" s="1" t="str">
        <f>IFERROR(VLOOKUP(TRIM($D419),'Master Field Index'!$A$1:$D$9929,COLUMN('Master Field Index'!$B$1)-COLUMN('Master Field Index'!$A$1)+1,FALSE),VLOOKUP(_xlfn.CONCAT(TRIM($A419),".",TRIM($B419),".",TRIM($D419)),'DataLink Info'!$A$1:$T$9999,COLUMN('DataLink Info'!$K$1)-COLUMN('DataLink Info'!$A$1)+1,FALSE))</f>
        <v>VARCHAR</v>
      </c>
      <c r="K419" s="1">
        <f>IFERROR(VLOOKUP(TRIM($D419),'Master Field Index'!$A$1:$D$9929,COLUMN('Master Field Index'!$C$1)-COLUMN('Master Field Index'!$A$1)+1,FALSE),VLOOKUP(_xlfn.CONCAT(TRIM($A419),".",TRIM($B419),".",TRIM($D419)),'DataLink Info'!$A$1:$T$9999,COLUMN('DataLink Info'!$N$1)-COLUMN('DataLink Info'!$A$1)+1,FALSE))</f>
        <v>35</v>
      </c>
      <c r="L419" s="1">
        <f>IFERROR(VLOOKUP(TRIM($D419),'Master Field Index'!$A$1:$D$9929,COLUMN('Master Field Index'!$D$1)-COLUMN('Master Field Index'!$A$1)+1,FALSE),VLOOKUP(_xlfn.CONCAT(TRIM($A419),".",TRIM($B419),".",TRIM($D419)),'DataLink Info'!$A$1:$T$9999,COLUMN('DataLink Info'!$Q$1)-COLUMN('DataLink Info'!$A$1)+1,FALSE))</f>
        <v>0</v>
      </c>
      <c r="M419" s="1" t="str">
        <f t="shared" si="26"/>
        <v xml:space="preserve">idc_desc                        </v>
      </c>
      <c r="N419" s="1" t="str">
        <f t="shared" si="28"/>
        <v xml:space="preserve">VARCHAR(35)                     </v>
      </c>
      <c r="O419" s="4" t="str">
        <f t="shared" si="27"/>
        <v xml:space="preserve">        idc_desc                        VARCHAR(35)                     NOT NULL,</v>
      </c>
    </row>
    <row r="420" spans="1:15" hidden="1" x14ac:dyDescent="0.3">
      <c r="A420" s="76" t="s">
        <v>701</v>
      </c>
      <c r="B420" s="76" t="s">
        <v>963</v>
      </c>
      <c r="C420" s="25">
        <v>10</v>
      </c>
      <c r="D420" s="26" t="s">
        <v>966</v>
      </c>
      <c r="E420" s="26" t="s">
        <v>19</v>
      </c>
      <c r="F420" s="25">
        <v>0</v>
      </c>
      <c r="G420" s="97">
        <v>0</v>
      </c>
      <c r="H420" s="25">
        <v>0</v>
      </c>
      <c r="I420" s="73">
        <f t="shared" si="25"/>
        <v>10</v>
      </c>
      <c r="J420" s="1" t="str">
        <f>IFERROR(VLOOKUP(TRIM($D420),'Master Field Index'!$A$1:$D$9929,COLUMN('Master Field Index'!$B$1)-COLUMN('Master Field Index'!$A$1)+1,FALSE),VLOOKUP(_xlfn.CONCAT(TRIM($A420),".",TRIM($B420),".",TRIM($D420)),'DataLink Info'!$A$1:$T$9999,COLUMN('DataLink Info'!$K$1)-COLUMN('DataLink Info'!$A$1)+1,FALSE))</f>
        <v>CHARACTER</v>
      </c>
      <c r="K420" s="1">
        <f>IFERROR(VLOOKUP(TRIM($D420),'Master Field Index'!$A$1:$D$9929,COLUMN('Master Field Index'!$C$1)-COLUMN('Master Field Index'!$A$1)+1,FALSE),VLOOKUP(_xlfn.CONCAT(TRIM($A420),".",TRIM($B420),".",TRIM($D420)),'DataLink Info'!$A$1:$T$9999,COLUMN('DataLink Info'!$N$1)-COLUMN('DataLink Info'!$A$1)+1,FALSE))</f>
        <v>1</v>
      </c>
      <c r="L420" s="1">
        <f>IFERROR(VLOOKUP(TRIM($D420),'Master Field Index'!$A$1:$D$9929,COLUMN('Master Field Index'!$D$1)-COLUMN('Master Field Index'!$A$1)+1,FALSE),VLOOKUP(_xlfn.CONCAT(TRIM($A420),".",TRIM($B420),".",TRIM($D420)),'DataLink Info'!$A$1:$T$9999,COLUMN('DataLink Info'!$Q$1)-COLUMN('DataLink Info'!$A$1)+1,FALSE))</f>
        <v>0</v>
      </c>
      <c r="M420" s="1" t="str">
        <f t="shared" si="26"/>
        <v xml:space="preserve">idc_basis                       </v>
      </c>
      <c r="N420" s="1" t="str">
        <f t="shared" si="28"/>
        <v xml:space="preserve">CHAR(1)                         </v>
      </c>
      <c r="O420" s="4" t="str">
        <f t="shared" si="27"/>
        <v xml:space="preserve">        idc_basis                       CHAR(1)                         NOT NULL,</v>
      </c>
    </row>
    <row r="421" spans="1:15" hidden="1" x14ac:dyDescent="0.3">
      <c r="A421" s="76" t="s">
        <v>701</v>
      </c>
      <c r="B421" s="76" t="s">
        <v>963</v>
      </c>
      <c r="C421" s="25">
        <v>11</v>
      </c>
      <c r="D421" s="26" t="s">
        <v>967</v>
      </c>
      <c r="E421" s="26" t="s">
        <v>19</v>
      </c>
      <c r="F421" s="25">
        <v>0</v>
      </c>
      <c r="G421" s="97">
        <v>0</v>
      </c>
      <c r="H421" s="25">
        <v>0</v>
      </c>
      <c r="I421" s="73">
        <f t="shared" si="25"/>
        <v>11</v>
      </c>
      <c r="J421" s="1" t="str">
        <f>IFERROR(VLOOKUP(TRIM($D421),'Master Field Index'!$A$1:$D$9929,COLUMN('Master Field Index'!$B$1)-COLUMN('Master Field Index'!$A$1)+1,FALSE),VLOOKUP(_xlfn.CONCAT(TRIM($A421),".",TRIM($B421),".",TRIM($D421)),'DataLink Info'!$A$1:$T$9999,COLUMN('DataLink Info'!$K$1)-COLUMN('DataLink Info'!$A$1)+1,FALSE))</f>
        <v>DECIMAL</v>
      </c>
      <c r="K421" s="1">
        <f>IFERROR(VLOOKUP(TRIM($D421),'Master Field Index'!$A$1:$D$9929,COLUMN('Master Field Index'!$C$1)-COLUMN('Master Field Index'!$A$1)+1,FALSE),VLOOKUP(_xlfn.CONCAT(TRIM($A421),".",TRIM($B421),".",TRIM($D421)),'DataLink Info'!$A$1:$T$9999,COLUMN('DataLink Info'!$N$1)-COLUMN('DataLink Info'!$A$1)+1,FALSE))</f>
        <v>7</v>
      </c>
      <c r="L421" s="1">
        <f>IFERROR(VLOOKUP(TRIM($D421),'Master Field Index'!$A$1:$D$9929,COLUMN('Master Field Index'!$D$1)-COLUMN('Master Field Index'!$A$1)+1,FALSE),VLOOKUP(_xlfn.CONCAT(TRIM($A421),".",TRIM($B421),".",TRIM($D421)),'DataLink Info'!$A$1:$T$9999,COLUMN('DataLink Info'!$Q$1)-COLUMN('DataLink Info'!$A$1)+1,FALSE))</f>
        <v>4</v>
      </c>
      <c r="M421" s="1" t="str">
        <f t="shared" si="26"/>
        <v xml:space="preserve">idc_std_pct                     </v>
      </c>
      <c r="N421" s="1" t="str">
        <f t="shared" si="28"/>
        <v xml:space="preserve">DECIMAL(7,4)                    </v>
      </c>
      <c r="O421" s="4" t="str">
        <f t="shared" si="27"/>
        <v xml:space="preserve">        idc_std_pct                     DECIMAL(7,4)                    NOT NULL,</v>
      </c>
    </row>
    <row r="422" spans="1:15" hidden="1" x14ac:dyDescent="0.3">
      <c r="A422" s="76" t="s">
        <v>701</v>
      </c>
      <c r="B422" s="76" t="s">
        <v>963</v>
      </c>
      <c r="C422" s="25">
        <v>12</v>
      </c>
      <c r="D422" s="26" t="s">
        <v>968</v>
      </c>
      <c r="E422" s="26" t="s">
        <v>19</v>
      </c>
      <c r="F422" s="97">
        <v>0</v>
      </c>
      <c r="G422" s="97">
        <v>0</v>
      </c>
      <c r="H422" s="25">
        <v>0</v>
      </c>
      <c r="I422" s="73">
        <f t="shared" si="25"/>
        <v>12</v>
      </c>
      <c r="J422" s="1" t="str">
        <f>IFERROR(VLOOKUP(TRIM($D422),'Master Field Index'!$A$1:$D$9929,COLUMN('Master Field Index'!$B$1)-COLUMN('Master Field Index'!$A$1)+1,FALSE),VLOOKUP(_xlfn.CONCAT(TRIM($A422),".",TRIM($B422),".",TRIM($D422)),'DataLink Info'!$A$1:$T$9999,COLUMN('DataLink Info'!$K$1)-COLUMN('DataLink Info'!$A$1)+1,FALSE))</f>
        <v>CHARACTER</v>
      </c>
      <c r="K422" s="1">
        <f>IFERROR(VLOOKUP(TRIM($D422),'Master Field Index'!$A$1:$D$9929,COLUMN('Master Field Index'!$C$1)-COLUMN('Master Field Index'!$A$1)+1,FALSE),VLOOKUP(_xlfn.CONCAT(TRIM($A422),".",TRIM($B422),".",TRIM($D422)),'DataLink Info'!$A$1:$T$9999,COLUMN('DataLink Info'!$N$1)-COLUMN('DataLink Info'!$A$1)+1,FALSE))</f>
        <v>1</v>
      </c>
      <c r="L422" s="1">
        <f>IFERROR(VLOOKUP(TRIM($D422),'Master Field Index'!$A$1:$D$9929,COLUMN('Master Field Index'!$D$1)-COLUMN('Master Field Index'!$A$1)+1,FALSE),VLOOKUP(_xlfn.CONCAT(TRIM($A422),".",TRIM($B422),".",TRIM($D422)),'DataLink Info'!$A$1:$T$9999,COLUMN('DataLink Info'!$Q$1)-COLUMN('DataLink Info'!$A$1)+1,FALSE))</f>
        <v>0</v>
      </c>
      <c r="M422" s="1" t="str">
        <f t="shared" si="26"/>
        <v xml:space="preserve">idc_aplcn_basis_ind             </v>
      </c>
      <c r="N422" s="1" t="str">
        <f t="shared" si="28"/>
        <v xml:space="preserve">CHAR(1)                         </v>
      </c>
      <c r="O422" s="4" t="str">
        <f t="shared" si="27"/>
        <v xml:space="preserve">        idc_aplcn_basis_ind             CHAR(1)                         NOT NULL,</v>
      </c>
    </row>
    <row r="423" spans="1:15" hidden="1" x14ac:dyDescent="0.3">
      <c r="A423" s="76" t="s">
        <v>701</v>
      </c>
      <c r="B423" s="76" t="s">
        <v>963</v>
      </c>
      <c r="C423" s="25">
        <v>13</v>
      </c>
      <c r="D423" s="26" t="s">
        <v>969</v>
      </c>
      <c r="E423" s="26" t="s">
        <v>19</v>
      </c>
      <c r="F423" s="25">
        <v>0</v>
      </c>
      <c r="G423" s="97">
        <v>0</v>
      </c>
      <c r="H423" s="25">
        <v>0</v>
      </c>
      <c r="I423" s="73">
        <f t="shared" si="25"/>
        <v>13</v>
      </c>
      <c r="J423" s="1" t="str">
        <f>IFERROR(VLOOKUP(TRIM($D423),'Master Field Index'!$A$1:$D$9929,COLUMN('Master Field Index'!$B$1)-COLUMN('Master Field Index'!$A$1)+1,FALSE),VLOOKUP(_xlfn.CONCAT(TRIM($A423),".",TRIM($B423),".",TRIM($D423)),'DataLink Info'!$A$1:$T$9999,COLUMN('DataLink Info'!$K$1)-COLUMN('DataLink Info'!$A$1)+1,FALSE))</f>
        <v>CHARACTER</v>
      </c>
      <c r="K423" s="1">
        <f>IFERROR(VLOOKUP(TRIM($D423),'Master Field Index'!$A$1:$D$9929,COLUMN('Master Field Index'!$C$1)-COLUMN('Master Field Index'!$A$1)+1,FALSE),VLOOKUP(_xlfn.CONCAT(TRIM($A423),".",TRIM($B423),".",TRIM($D423)),'DataLink Info'!$A$1:$T$9999,COLUMN('DataLink Info'!$N$1)-COLUMN('DataLink Info'!$A$1)+1,FALSE))</f>
        <v>1</v>
      </c>
      <c r="L423" s="1">
        <f>IFERROR(VLOOKUP(TRIM($D423),'Master Field Index'!$A$1:$D$9929,COLUMN('Master Field Index'!$D$1)-COLUMN('Master Field Index'!$A$1)+1,FALSE),VLOOKUP(_xlfn.CONCAT(TRIM($A423),".",TRIM($B423),".",TRIM($D423)),'DataLink Info'!$A$1:$T$9999,COLUMN('DataLink Info'!$Q$1)-COLUMN('DataLink Info'!$A$1)+1,FALSE))</f>
        <v>0</v>
      </c>
      <c r="M423" s="1" t="str">
        <f t="shared" si="26"/>
        <v xml:space="preserve">idc_memo_ind                    </v>
      </c>
      <c r="N423" s="1" t="str">
        <f t="shared" si="28"/>
        <v xml:space="preserve">CHAR(1)                         </v>
      </c>
      <c r="O423" s="4" t="str">
        <f t="shared" si="27"/>
        <v xml:space="preserve">        idc_memo_ind                    CHAR(1)                         NOT NULL,</v>
      </c>
    </row>
    <row r="424" spans="1:15" hidden="1" x14ac:dyDescent="0.3">
      <c r="A424" s="76" t="s">
        <v>701</v>
      </c>
      <c r="B424" s="76" t="s">
        <v>963</v>
      </c>
      <c r="C424" s="25">
        <v>14</v>
      </c>
      <c r="D424" s="26" t="s">
        <v>11</v>
      </c>
      <c r="E424" s="26" t="s">
        <v>21</v>
      </c>
      <c r="F424" s="116"/>
      <c r="G424" s="116"/>
      <c r="H424" s="25">
        <v>0</v>
      </c>
      <c r="I424" s="73">
        <f t="shared" si="25"/>
        <v>14</v>
      </c>
      <c r="J424" s="1" t="str">
        <f>IFERROR(VLOOKUP(TRIM($D424),'Master Field Index'!$A$1:$D$9929,COLUMN('Master Field Index'!$B$1)-COLUMN('Master Field Index'!$A$1)+1,FALSE),VLOOKUP(_xlfn.CONCAT(TRIM($A424),".",TRIM($B424),".",TRIM($D424)),'DataLink Info'!$A$1:$T$9999,COLUMN('DataLink Info'!$K$1)-COLUMN('DataLink Info'!$A$1)+1,FALSE))</f>
        <v>TIMESTAMP</v>
      </c>
      <c r="K424" s="1">
        <f>IFERROR(VLOOKUP(TRIM($D424),'Master Field Index'!$A$1:$D$9929,COLUMN('Master Field Index'!$C$1)-COLUMN('Master Field Index'!$A$1)+1,FALSE),VLOOKUP(_xlfn.CONCAT(TRIM($A424),".",TRIM($B424),".",TRIM($D424)),'DataLink Info'!$A$1:$T$9999,COLUMN('DataLink Info'!$N$1)-COLUMN('DataLink Info'!$A$1)+1,FALSE))</f>
        <v>10</v>
      </c>
      <c r="L424" s="1">
        <f>IFERROR(VLOOKUP(TRIM($D424),'Master Field Index'!$A$1:$D$9929,COLUMN('Master Field Index'!$D$1)-COLUMN('Master Field Index'!$A$1)+1,FALSE),VLOOKUP(_xlfn.CONCAT(TRIM($A424),".",TRIM($B424),".",TRIM($D424)),'DataLink Info'!$A$1:$T$9999,COLUMN('DataLink Info'!$Q$1)-COLUMN('DataLink Info'!$A$1)+1,FALSE))</f>
        <v>6</v>
      </c>
      <c r="M424" s="1" t="str">
        <f t="shared" si="26"/>
        <v xml:space="preserve">refresh_date                    </v>
      </c>
      <c r="N424" s="1" t="str">
        <f t="shared" si="28"/>
        <v xml:space="preserve">DATETIME2                       </v>
      </c>
      <c r="O424" s="4" t="str">
        <f t="shared" si="27"/>
        <v xml:space="preserve">        refresh_date                    DATETIME2                       NOT NULL,</v>
      </c>
    </row>
    <row r="425" spans="1:15" hidden="1" x14ac:dyDescent="0.3">
      <c r="A425" s="76" t="s">
        <v>701</v>
      </c>
      <c r="B425" s="76" t="s">
        <v>963</v>
      </c>
      <c r="C425" s="25">
        <v>15</v>
      </c>
      <c r="D425" s="26" t="s">
        <v>970</v>
      </c>
      <c r="E425" s="26" t="s">
        <v>19</v>
      </c>
      <c r="F425" s="97">
        <v>0</v>
      </c>
      <c r="G425" s="25">
        <v>0</v>
      </c>
      <c r="H425" s="25">
        <v>0</v>
      </c>
      <c r="I425" s="73">
        <f t="shared" si="25"/>
        <v>15</v>
      </c>
      <c r="J425" s="1" t="str">
        <f>IFERROR(VLOOKUP(TRIM($D425),'Master Field Index'!$A$1:$D$9929,COLUMN('Master Field Index'!$B$1)-COLUMN('Master Field Index'!$A$1)+1,FALSE),VLOOKUP(_xlfn.CONCAT(TRIM($A425),".",TRIM($B425),".",TRIM($D425)),'DataLink Info'!$A$1:$T$9999,COLUMN('DataLink Info'!$K$1)-COLUMN('DataLink Info'!$A$1)+1,FALSE))</f>
        <v>DECIMAL</v>
      </c>
      <c r="K425" s="1">
        <f>IFERROR(VLOOKUP(TRIM($D425),'Master Field Index'!$A$1:$D$9929,COLUMN('Master Field Index'!$C$1)-COLUMN('Master Field Index'!$A$1)+1,FALSE),VLOOKUP(_xlfn.CONCAT(TRIM($A425),".",TRIM($B425),".",TRIM($D425)),'DataLink Info'!$A$1:$T$9999,COLUMN('DataLink Info'!$N$1)-COLUMN('DataLink Info'!$A$1)+1,FALSE))</f>
        <v>10</v>
      </c>
      <c r="L425" s="1">
        <f>IFERROR(VLOOKUP(TRIM($D425),'Master Field Index'!$A$1:$D$9929,COLUMN('Master Field Index'!$D$1)-COLUMN('Master Field Index'!$A$1)+1,FALSE),VLOOKUP(_xlfn.CONCAT(TRIM($A425),".",TRIM($B425),".",TRIM($D425)),'DataLink Info'!$A$1:$T$9999,COLUMN('DataLink Info'!$Q$1)-COLUMN('DataLink Info'!$A$1)+1,FALSE))</f>
        <v>0</v>
      </c>
      <c r="M425" s="1" t="str">
        <f t="shared" si="26"/>
        <v xml:space="preserve">idc_table_id                    </v>
      </c>
      <c r="N425" s="1" t="str">
        <f t="shared" si="28"/>
        <v xml:space="preserve">DECIMAL(10,0)                   </v>
      </c>
      <c r="O425" s="4" t="str">
        <f t="shared" si="27"/>
        <v xml:space="preserve">        idc_table_id                    DECIMAL(10,0)                   NOT NULL,</v>
      </c>
    </row>
    <row r="426" spans="1:15" ht="72" hidden="1" x14ac:dyDescent="0.3">
      <c r="A426" s="76" t="s">
        <v>701</v>
      </c>
      <c r="B426" s="76" t="s">
        <v>1638</v>
      </c>
      <c r="C426" s="76">
        <v>0</v>
      </c>
      <c r="D426" s="76" t="s">
        <v>678</v>
      </c>
      <c r="E426" s="76" t="s">
        <v>19</v>
      </c>
      <c r="F426" s="1">
        <v>0</v>
      </c>
      <c r="G426" s="1">
        <v>0</v>
      </c>
      <c r="H426" s="76">
        <v>0</v>
      </c>
      <c r="I426" s="73">
        <f t="shared" si="25"/>
        <v>0</v>
      </c>
      <c r="J426" s="1" t="str">
        <f>IFERROR(VLOOKUP(TRIM($D426),'Master Field Index'!$A$1:$D$9929,COLUMN('Master Field Index'!$B$1)-COLUMN('Master Field Index'!$A$1)+1,FALSE),VLOOKUP(_xlfn.CONCAT(TRIM($A426),".",TRIM($B426),".",TRIM($D426)),'DataLink Info'!$A$1:$T$9999,COLUMN('DataLink Info'!$K$1)-COLUMN('DataLink Info'!$A$1)+1,FALSE))</f>
        <v>CHARACTER</v>
      </c>
      <c r="K426" s="1">
        <f>IFERROR(VLOOKUP(TRIM($D426),'Master Field Index'!$A$1:$D$9929,COLUMN('Master Field Index'!$C$1)-COLUMN('Master Field Index'!$A$1)+1,FALSE),VLOOKUP(_xlfn.CONCAT(TRIM($A426),".",TRIM($B426),".",TRIM($D426)),'DataLink Info'!$A$1:$T$9999,COLUMN('DataLink Info'!$N$1)-COLUMN('DataLink Info'!$A$1)+1,FALSE))</f>
        <v>2</v>
      </c>
      <c r="L426" s="1">
        <f>IFERROR(VLOOKUP(TRIM($D426),'Master Field Index'!$A$1:$D$9929,COLUMN('Master Field Index'!$D$1)-COLUMN('Master Field Index'!$A$1)+1,FALSE),VLOOKUP(_xlfn.CONCAT(TRIM($A426),".",TRIM($B426),".",TRIM($D426)),'DataLink Info'!$A$1:$T$9999,COLUMN('DataLink Info'!$Q$1)-COLUMN('DataLink Info'!$A$1)+1,FALSE))</f>
        <v>0</v>
      </c>
      <c r="M426" s="1" t="str">
        <f t="shared" si="26"/>
        <v xml:space="preserve">unvrs_code                      </v>
      </c>
      <c r="N426" s="1" t="str">
        <f t="shared" si="28"/>
        <v xml:space="preserve">CHAR(2)                         </v>
      </c>
      <c r="O426" s="4" t="str">
        <f t="shared" si="27"/>
        <v xml:space="preserve">        rowguid                     UNIQUEIDENTIFIER ROWGUIDCOL    NOT NULL DEFAULT NEWSEQUENTIALID(),_x000D_        version_number              ROWVERSION_x000D_    )_x000D_END TRY_x000D_BEGIN CATCH_x000D_    EXEC dbo.PrintError_x000D_    EXEC dbo.LogError_x000D_END CATCH_x000D__x000D_PRINT '-- coa_db.idchxtrn_table'_x000D_BEGIN TRY_x000D_    CREATE TABLE coa_db.idchxtrn_table_x000D_    (_x000D_        unvrs_code                      CHAR(2)                         NOT NULL,</v>
      </c>
    </row>
    <row r="427" spans="1:15" hidden="1" x14ac:dyDescent="0.3">
      <c r="A427" s="76" t="s">
        <v>701</v>
      </c>
      <c r="B427" s="76" t="s">
        <v>1638</v>
      </c>
      <c r="C427" s="76">
        <v>1</v>
      </c>
      <c r="D427" s="76" t="s">
        <v>679</v>
      </c>
      <c r="E427" s="76" t="s">
        <v>19</v>
      </c>
      <c r="F427" s="76">
        <v>0</v>
      </c>
      <c r="G427" s="1">
        <v>0</v>
      </c>
      <c r="H427" s="76">
        <v>0</v>
      </c>
      <c r="I427" s="73">
        <f t="shared" si="25"/>
        <v>1</v>
      </c>
      <c r="J427" s="1" t="str">
        <f>IFERROR(VLOOKUP(TRIM($D427),'Master Field Index'!$A$1:$D$9929,COLUMN('Master Field Index'!$B$1)-COLUMN('Master Field Index'!$A$1)+1,FALSE),VLOOKUP(_xlfn.CONCAT(TRIM($A427),".",TRIM($B427),".",TRIM($D427)),'DataLink Info'!$A$1:$T$9999,COLUMN('DataLink Info'!$K$1)-COLUMN('DataLink Info'!$A$1)+1,FALSE))</f>
        <v>CHARACTER</v>
      </c>
      <c r="K427" s="1">
        <f>IFERROR(VLOOKUP(TRIM($D427),'Master Field Index'!$A$1:$D$9929,COLUMN('Master Field Index'!$C$1)-COLUMN('Master Field Index'!$A$1)+1,FALSE),VLOOKUP(_xlfn.CONCAT(TRIM($A427),".",TRIM($B427),".",TRIM($D427)),'DataLink Info'!$A$1:$T$9999,COLUMN('DataLink Info'!$N$1)-COLUMN('DataLink Info'!$A$1)+1,FALSE))</f>
        <v>1</v>
      </c>
      <c r="L427" s="1">
        <f>IFERROR(VLOOKUP(TRIM($D427),'Master Field Index'!$A$1:$D$9929,COLUMN('Master Field Index'!$D$1)-COLUMN('Master Field Index'!$A$1)+1,FALSE),VLOOKUP(_xlfn.CONCAT(TRIM($A427),".",TRIM($B427),".",TRIM($D427)),'DataLink Info'!$A$1:$T$9999,COLUMN('DataLink Info'!$Q$1)-COLUMN('DataLink Info'!$A$1)+1,FALSE))</f>
        <v>0</v>
      </c>
      <c r="M427" s="1" t="str">
        <f t="shared" si="26"/>
        <v xml:space="preserve">coa_code                        </v>
      </c>
      <c r="N427" s="1" t="str">
        <f t="shared" si="28"/>
        <v xml:space="preserve">CHAR(1)                         </v>
      </c>
      <c r="O427" s="4" t="str">
        <f t="shared" si="27"/>
        <v xml:space="preserve">        coa_code                        CHAR(1)                         NOT NULL,</v>
      </c>
    </row>
    <row r="428" spans="1:15" hidden="1" x14ac:dyDescent="0.3">
      <c r="A428" s="76" t="s">
        <v>701</v>
      </c>
      <c r="B428" s="76" t="s">
        <v>1638</v>
      </c>
      <c r="C428" s="76">
        <v>2</v>
      </c>
      <c r="D428" s="76" t="s">
        <v>1639</v>
      </c>
      <c r="E428" s="76" t="s">
        <v>19</v>
      </c>
      <c r="F428" s="76">
        <v>0</v>
      </c>
      <c r="G428" s="76">
        <v>0</v>
      </c>
      <c r="H428" s="76">
        <v>0</v>
      </c>
      <c r="I428" s="73">
        <f t="shared" si="25"/>
        <v>2</v>
      </c>
      <c r="J428" s="1" t="str">
        <f>IFERROR(VLOOKUP(TRIM($D428),'Master Field Index'!$A$1:$D$9929,COLUMN('Master Field Index'!$B$1)-COLUMN('Master Field Index'!$A$1)+1,FALSE),VLOOKUP(_xlfn.CONCAT(TRIM($A428),".",TRIM($B428),".",TRIM($D428)),'DataLink Info'!$A$1:$T$9999,COLUMN('DataLink Info'!$K$1)-COLUMN('DataLink Info'!$A$1)+1,FALSE))</f>
        <v>VARCHAR</v>
      </c>
      <c r="K428" s="1">
        <f>IFERROR(VLOOKUP(TRIM($D428),'Master Field Index'!$A$1:$D$9929,COLUMN('Master Field Index'!$C$1)-COLUMN('Master Field Index'!$A$1)+1,FALSE),VLOOKUP(_xlfn.CONCAT(TRIM($A428),".",TRIM($B428),".",TRIM($D428)),'DataLink Info'!$A$1:$T$9999,COLUMN('DataLink Info'!$N$1)-COLUMN('DataLink Info'!$A$1)+1,FALSE))</f>
        <v>4</v>
      </c>
      <c r="L428" s="1">
        <f>IFERROR(VLOOKUP(TRIM($D428),'Master Field Index'!$A$1:$D$9929,COLUMN('Master Field Index'!$D$1)-COLUMN('Master Field Index'!$A$1)+1,FALSE),VLOOKUP(_xlfn.CONCAT(TRIM($A428),".",TRIM($B428),".",TRIM($D428)),'DataLink Info'!$A$1:$T$9999,COLUMN('DataLink Info'!$Q$1)-COLUMN('DataLink Info'!$A$1)+1,FALSE))</f>
        <v>0</v>
      </c>
      <c r="M428" s="1" t="str">
        <f t="shared" si="26"/>
        <v xml:space="preserve">external_entity_code            </v>
      </c>
      <c r="N428" s="1" t="str">
        <f t="shared" si="28"/>
        <v xml:space="preserve">VARCHAR(4)                      </v>
      </c>
      <c r="O428" s="4" t="str">
        <f t="shared" si="27"/>
        <v xml:space="preserve">        external_entity_code            VARCHAR(4)                      NOT NULL,</v>
      </c>
    </row>
    <row r="429" spans="1:15" hidden="1" x14ac:dyDescent="0.3">
      <c r="A429" s="76" t="s">
        <v>701</v>
      </c>
      <c r="B429" s="76" t="s">
        <v>1638</v>
      </c>
      <c r="C429" s="76">
        <v>3</v>
      </c>
      <c r="D429" s="76" t="s">
        <v>1640</v>
      </c>
      <c r="E429" s="76" t="s">
        <v>19</v>
      </c>
      <c r="F429" s="76">
        <v>0</v>
      </c>
      <c r="G429" s="1">
        <v>0</v>
      </c>
      <c r="H429" s="76">
        <v>0</v>
      </c>
      <c r="I429" s="73">
        <f t="shared" si="25"/>
        <v>3</v>
      </c>
      <c r="J429" s="1" t="str">
        <f>IFERROR(VLOOKUP(TRIM($D429),'Master Field Index'!$A$1:$D$9929,COLUMN('Master Field Index'!$B$1)-COLUMN('Master Field Index'!$A$1)+1,FALSE),VLOOKUP(_xlfn.CONCAT(TRIM($A429),".",TRIM($B429),".",TRIM($D429)),'DataLink Info'!$A$1:$T$9999,COLUMN('DataLink Info'!$K$1)-COLUMN('DataLink Info'!$A$1)+1,FALSE))</f>
        <v>VARCHAR</v>
      </c>
      <c r="K429" s="1">
        <f>IFERROR(VLOOKUP(TRIM($D429),'Master Field Index'!$A$1:$D$9929,COLUMN('Master Field Index'!$C$1)-COLUMN('Master Field Index'!$A$1)+1,FALSE),VLOOKUP(_xlfn.CONCAT(TRIM($A429),".",TRIM($B429),".",TRIM($D429)),'DataLink Info'!$A$1:$T$9999,COLUMN('DataLink Info'!$N$1)-COLUMN('DataLink Info'!$A$1)+1,FALSE))</f>
        <v>35</v>
      </c>
      <c r="L429" s="1">
        <f>IFERROR(VLOOKUP(TRIM($D429),'Master Field Index'!$A$1:$D$9929,COLUMN('Master Field Index'!$D$1)-COLUMN('Master Field Index'!$A$1)+1,FALSE),VLOOKUP(_xlfn.CONCAT(TRIM($A429),".",TRIM($B429),".",TRIM($D429)),'DataLink Info'!$A$1:$T$9999,COLUMN('DataLink Info'!$Q$1)-COLUMN('DataLink Info'!$A$1)+1,FALSE))</f>
        <v>0</v>
      </c>
      <c r="M429" s="1" t="str">
        <f t="shared" si="26"/>
        <v xml:space="preserve">external_entity_desc            </v>
      </c>
      <c r="N429" s="1" t="str">
        <f t="shared" si="28"/>
        <v xml:space="preserve">VARCHAR(35)                     </v>
      </c>
      <c r="O429" s="4" t="str">
        <f t="shared" si="27"/>
        <v xml:space="preserve">        external_entity_desc            VARCHAR(35)                     NOT NULL,</v>
      </c>
    </row>
    <row r="430" spans="1:15" hidden="1" x14ac:dyDescent="0.3">
      <c r="A430" s="76" t="s">
        <v>701</v>
      </c>
      <c r="B430" s="76" t="s">
        <v>1638</v>
      </c>
      <c r="C430" s="76">
        <v>4</v>
      </c>
      <c r="D430" s="76" t="s">
        <v>1641</v>
      </c>
      <c r="E430" s="76" t="s">
        <v>19</v>
      </c>
      <c r="F430" s="76">
        <v>0</v>
      </c>
      <c r="G430" s="1">
        <v>0</v>
      </c>
      <c r="H430" s="76">
        <v>0</v>
      </c>
      <c r="I430" s="73">
        <f t="shared" si="25"/>
        <v>4</v>
      </c>
      <c r="J430" s="1" t="str">
        <f>IFERROR(VLOOKUP(TRIM($D430),'Master Field Index'!$A$1:$D$9929,COLUMN('Master Field Index'!$B$1)-COLUMN('Master Field Index'!$A$1)+1,FALSE),VLOOKUP(_xlfn.CONCAT(TRIM($A430),".",TRIM($B430),".",TRIM($D430)),'DataLink Info'!$A$1:$T$9999,COLUMN('DataLink Info'!$K$1)-COLUMN('DataLink Info'!$A$1)+1,FALSE))</f>
        <v>VARCHAR</v>
      </c>
      <c r="K430" s="1">
        <f>IFERROR(VLOOKUP(TRIM($D430),'Master Field Index'!$A$1:$D$9929,COLUMN('Master Field Index'!$C$1)-COLUMN('Master Field Index'!$A$1)+1,FALSE),VLOOKUP(_xlfn.CONCAT(TRIM($A430),".",TRIM($B430),".",TRIM($D430)),'DataLink Info'!$A$1:$T$9999,COLUMN('DataLink Info'!$N$1)-COLUMN('DataLink Info'!$A$1)+1,FALSE))</f>
        <v>10</v>
      </c>
      <c r="L430" s="1">
        <f>IFERROR(VLOOKUP(TRIM($D430),'Master Field Index'!$A$1:$D$9929,COLUMN('Master Field Index'!$D$1)-COLUMN('Master Field Index'!$A$1)+1,FALSE),VLOOKUP(_xlfn.CONCAT(TRIM($A430),".",TRIM($B430),".",TRIM($D430)),'DataLink Info'!$A$1:$T$9999,COLUMN('DataLink Info'!$Q$1)-COLUMN('DataLink Info'!$A$1)+1,FALSE))</f>
        <v>0</v>
      </c>
      <c r="M430" s="1" t="str">
        <f t="shared" si="26"/>
        <v xml:space="preserve">external_code                   </v>
      </c>
      <c r="N430" s="1" t="str">
        <f t="shared" si="28"/>
        <v xml:space="preserve">VARCHAR(10)                     </v>
      </c>
      <c r="O430" s="4" t="str">
        <f t="shared" si="27"/>
        <v xml:space="preserve">        external_code                   VARCHAR(10)                     NOT NULL,</v>
      </c>
    </row>
    <row r="431" spans="1:15" hidden="1" x14ac:dyDescent="0.3">
      <c r="A431" s="76" t="s">
        <v>701</v>
      </c>
      <c r="B431" s="76" t="s">
        <v>1638</v>
      </c>
      <c r="C431" s="76">
        <v>5</v>
      </c>
      <c r="D431" s="76" t="s">
        <v>1642</v>
      </c>
      <c r="E431" s="76" t="s">
        <v>19</v>
      </c>
      <c r="F431" s="76">
        <v>0</v>
      </c>
      <c r="G431" s="1">
        <v>0</v>
      </c>
      <c r="H431" s="76">
        <v>0</v>
      </c>
      <c r="I431" s="73">
        <f t="shared" si="25"/>
        <v>5</v>
      </c>
      <c r="J431" s="1" t="str">
        <f>IFERROR(VLOOKUP(TRIM($D431),'Master Field Index'!$A$1:$D$9929,COLUMN('Master Field Index'!$B$1)-COLUMN('Master Field Index'!$A$1)+1,FALSE),VLOOKUP(_xlfn.CONCAT(TRIM($A431),".",TRIM($B431),".",TRIM($D431)),'DataLink Info'!$A$1:$T$9999,COLUMN('DataLink Info'!$K$1)-COLUMN('DataLink Info'!$A$1)+1,FALSE))</f>
        <v>VARCHAR</v>
      </c>
      <c r="K431" s="1">
        <f>IFERROR(VLOOKUP(TRIM($D431),'Master Field Index'!$A$1:$D$9929,COLUMN('Master Field Index'!$C$1)-COLUMN('Master Field Index'!$A$1)+1,FALSE),VLOOKUP(_xlfn.CONCAT(TRIM($A431),".",TRIM($B431),".",TRIM($D431)),'DataLink Info'!$A$1:$T$9999,COLUMN('DataLink Info'!$N$1)-COLUMN('DataLink Info'!$A$1)+1,FALSE))</f>
        <v>35</v>
      </c>
      <c r="L431" s="1">
        <f>IFERROR(VLOOKUP(TRIM($D431),'Master Field Index'!$A$1:$D$9929,COLUMN('Master Field Index'!$D$1)-COLUMN('Master Field Index'!$A$1)+1,FALSE),VLOOKUP(_xlfn.CONCAT(TRIM($A431),".",TRIM($B431),".",TRIM($D431)),'DataLink Info'!$A$1:$T$9999,COLUMN('DataLink Info'!$Q$1)-COLUMN('DataLink Info'!$A$1)+1,FALSE))</f>
        <v>0</v>
      </c>
      <c r="M431" s="1" t="str">
        <f t="shared" si="26"/>
        <v xml:space="preserve">external_code_desc              </v>
      </c>
      <c r="N431" s="1" t="str">
        <f t="shared" si="28"/>
        <v xml:space="preserve">VARCHAR(35)                     </v>
      </c>
      <c r="O431" s="4" t="str">
        <f t="shared" si="27"/>
        <v xml:space="preserve">        external_code_desc              VARCHAR(35)                     NOT NULL,</v>
      </c>
    </row>
    <row r="432" spans="1:15" hidden="1" x14ac:dyDescent="0.3">
      <c r="A432" s="76" t="s">
        <v>701</v>
      </c>
      <c r="B432" s="76" t="s">
        <v>1638</v>
      </c>
      <c r="C432" s="76">
        <v>6</v>
      </c>
      <c r="D432" s="76" t="s">
        <v>1643</v>
      </c>
      <c r="E432" s="76" t="s">
        <v>21</v>
      </c>
      <c r="F432" s="76"/>
      <c r="H432" s="76">
        <v>0</v>
      </c>
      <c r="I432" s="73">
        <f t="shared" si="25"/>
        <v>6</v>
      </c>
      <c r="J432" s="1" t="str">
        <f>IFERROR(VLOOKUP(TRIM($D432),'Master Field Index'!$A$1:$D$9929,COLUMN('Master Field Index'!$B$1)-COLUMN('Master Field Index'!$A$1)+1,FALSE),VLOOKUP(_xlfn.CONCAT(TRIM($A432),".",TRIM($B432),".",TRIM($D432)),'DataLink Info'!$A$1:$T$9999,COLUMN('DataLink Info'!$K$1)-COLUMN('DataLink Info'!$A$1)+1,FALSE))</f>
        <v>DATE</v>
      </c>
      <c r="K432" s="1">
        <f>IFERROR(VLOOKUP(TRIM($D432),'Master Field Index'!$A$1:$D$9929,COLUMN('Master Field Index'!$C$1)-COLUMN('Master Field Index'!$A$1)+1,FALSE),VLOOKUP(_xlfn.CONCAT(TRIM($A432),".",TRIM($B432),".",TRIM($D432)),'DataLink Info'!$A$1:$T$9999,COLUMN('DataLink Info'!$N$1)-COLUMN('DataLink Info'!$A$1)+1,FALSE))</f>
        <v>4</v>
      </c>
      <c r="L432" s="1">
        <f>IFERROR(VLOOKUP(TRIM($D432),'Master Field Index'!$A$1:$D$9929,COLUMN('Master Field Index'!$D$1)-COLUMN('Master Field Index'!$A$1)+1,FALSE),VLOOKUP(_xlfn.CONCAT(TRIM($A432),".",TRIM($B432),".",TRIM($D432)),'DataLink Info'!$A$1:$T$9999,COLUMN('DataLink Info'!$Q$1)-COLUMN('DataLink Info'!$A$1)+1,FALSE))</f>
        <v>0</v>
      </c>
      <c r="M432" s="1" t="str">
        <f t="shared" si="26"/>
        <v xml:space="preserve">extrnl_last_activity_date       </v>
      </c>
      <c r="N432" s="1" t="str">
        <f t="shared" si="28"/>
        <v xml:space="preserve">DATE                            </v>
      </c>
      <c r="O432" s="4" t="str">
        <f t="shared" si="27"/>
        <v xml:space="preserve">        extrnl_last_activity_date       DATE                            NOT NULL,</v>
      </c>
    </row>
    <row r="433" spans="1:15" hidden="1" x14ac:dyDescent="0.3">
      <c r="A433" s="76" t="s">
        <v>701</v>
      </c>
      <c r="B433" s="76" t="s">
        <v>1638</v>
      </c>
      <c r="C433" s="76">
        <v>7</v>
      </c>
      <c r="D433" s="76" t="s">
        <v>1644</v>
      </c>
      <c r="E433" s="76" t="s">
        <v>19</v>
      </c>
      <c r="F433" s="1">
        <v>0</v>
      </c>
      <c r="G433" s="1">
        <v>0</v>
      </c>
      <c r="H433" s="76">
        <v>0</v>
      </c>
      <c r="I433" s="73">
        <f t="shared" si="25"/>
        <v>7</v>
      </c>
      <c r="J433" s="1" t="str">
        <f>IFERROR(VLOOKUP(TRIM($D433),'Master Field Index'!$A$1:$D$9929,COLUMN('Master Field Index'!$B$1)-COLUMN('Master Field Index'!$A$1)+1,FALSE),VLOOKUP(_xlfn.CONCAT(TRIM($A433),".",TRIM($B433),".",TRIM($D433)),'DataLink Info'!$A$1:$T$9999,COLUMN('DataLink Info'!$K$1)-COLUMN('DataLink Info'!$A$1)+1,FALSE))</f>
        <v>VARCHAR</v>
      </c>
      <c r="K433" s="1">
        <f>IFERROR(VLOOKUP(TRIM($D433),'Master Field Index'!$A$1:$D$9929,COLUMN('Master Field Index'!$C$1)-COLUMN('Master Field Index'!$A$1)+1,FALSE),VLOOKUP(_xlfn.CONCAT(TRIM($A433),".",TRIM($B433),".",TRIM($D433)),'DataLink Info'!$A$1:$T$9999,COLUMN('DataLink Info'!$N$1)-COLUMN('DataLink Info'!$A$1)+1,FALSE))</f>
        <v>4</v>
      </c>
      <c r="L433" s="1">
        <f>IFERROR(VLOOKUP(TRIM($D433),'Master Field Index'!$A$1:$D$9929,COLUMN('Master Field Index'!$D$1)-COLUMN('Master Field Index'!$A$1)+1,FALSE),VLOOKUP(_xlfn.CONCAT(TRIM($A433),".",TRIM($B433),".",TRIM($D433)),'DataLink Info'!$A$1:$T$9999,COLUMN('DataLink Info'!$Q$1)-COLUMN('DataLink Info'!$A$1)+1,FALSE))</f>
        <v>0</v>
      </c>
      <c r="M433" s="1" t="str">
        <f t="shared" si="26"/>
        <v xml:space="preserve">internal_entity_code            </v>
      </c>
      <c r="N433" s="1" t="str">
        <f t="shared" si="28"/>
        <v xml:space="preserve">VARCHAR(4)                      </v>
      </c>
      <c r="O433" s="4" t="str">
        <f t="shared" si="27"/>
        <v xml:space="preserve">        internal_entity_code            VARCHAR(4)                      NOT NULL,</v>
      </c>
    </row>
    <row r="434" spans="1:15" hidden="1" x14ac:dyDescent="0.3">
      <c r="A434" s="76" t="s">
        <v>701</v>
      </c>
      <c r="B434" s="76" t="s">
        <v>1638</v>
      </c>
      <c r="C434" s="76">
        <v>8</v>
      </c>
      <c r="D434" s="76" t="s">
        <v>1645</v>
      </c>
      <c r="E434" s="76" t="s">
        <v>19</v>
      </c>
      <c r="F434" s="76">
        <v>0</v>
      </c>
      <c r="G434" s="1">
        <v>0</v>
      </c>
      <c r="H434" s="76">
        <v>0</v>
      </c>
      <c r="I434" s="73">
        <f t="shared" si="25"/>
        <v>8</v>
      </c>
      <c r="J434" s="1" t="str">
        <f>IFERROR(VLOOKUP(TRIM($D434),'Master Field Index'!$A$1:$D$9929,COLUMN('Master Field Index'!$B$1)-COLUMN('Master Field Index'!$A$1)+1,FALSE),VLOOKUP(_xlfn.CONCAT(TRIM($A434),".",TRIM($B434),".",TRIM($D434)),'DataLink Info'!$A$1:$T$9999,COLUMN('DataLink Info'!$K$1)-COLUMN('DataLink Info'!$A$1)+1,FALSE))</f>
        <v>VARCHAR</v>
      </c>
      <c r="K434" s="1">
        <f>IFERROR(VLOOKUP(TRIM($D434),'Master Field Index'!$A$1:$D$9929,COLUMN('Master Field Index'!$C$1)-COLUMN('Master Field Index'!$A$1)+1,FALSE),VLOOKUP(_xlfn.CONCAT(TRIM($A434),".",TRIM($B434),".",TRIM($D434)),'DataLink Info'!$A$1:$T$9999,COLUMN('DataLink Info'!$N$1)-COLUMN('DataLink Info'!$A$1)+1,FALSE))</f>
        <v>35</v>
      </c>
      <c r="L434" s="1">
        <f>IFERROR(VLOOKUP(TRIM($D434),'Master Field Index'!$A$1:$D$9929,COLUMN('Master Field Index'!$D$1)-COLUMN('Master Field Index'!$A$1)+1,FALSE),VLOOKUP(_xlfn.CONCAT(TRIM($A434),".",TRIM($B434),".",TRIM($D434)),'DataLink Info'!$A$1:$T$9999,COLUMN('DataLink Info'!$Q$1)-COLUMN('DataLink Info'!$A$1)+1,FALSE))</f>
        <v>0</v>
      </c>
      <c r="M434" s="1" t="str">
        <f t="shared" si="26"/>
        <v xml:space="preserve">internal_entity_desc            </v>
      </c>
      <c r="N434" s="1" t="str">
        <f t="shared" si="28"/>
        <v xml:space="preserve">VARCHAR(35)                     </v>
      </c>
      <c r="O434" s="4" t="str">
        <f t="shared" si="27"/>
        <v xml:space="preserve">        internal_entity_desc            VARCHAR(35)                     NOT NULL,</v>
      </c>
    </row>
    <row r="435" spans="1:15" hidden="1" x14ac:dyDescent="0.3">
      <c r="A435" s="76" t="s">
        <v>701</v>
      </c>
      <c r="B435" s="76" t="s">
        <v>1638</v>
      </c>
      <c r="C435" s="76">
        <v>9</v>
      </c>
      <c r="D435" s="76" t="s">
        <v>1646</v>
      </c>
      <c r="E435" s="76" t="s">
        <v>19</v>
      </c>
      <c r="F435" s="76">
        <v>0</v>
      </c>
      <c r="G435" s="1">
        <v>0</v>
      </c>
      <c r="H435" s="76">
        <v>0</v>
      </c>
      <c r="I435" s="73">
        <f t="shared" si="25"/>
        <v>9</v>
      </c>
      <c r="J435" s="1" t="str">
        <f>IFERROR(VLOOKUP(TRIM($D435),'Master Field Index'!$A$1:$D$9929,COLUMN('Master Field Index'!$B$1)-COLUMN('Master Field Index'!$A$1)+1,FALSE),VLOOKUP(_xlfn.CONCAT(TRIM($A435),".",TRIM($B435),".",TRIM($D435)),'DataLink Info'!$A$1:$T$9999,COLUMN('DataLink Info'!$K$1)-COLUMN('DataLink Info'!$A$1)+1,FALSE))</f>
        <v>VARCHAR</v>
      </c>
      <c r="K435" s="1">
        <f>IFERROR(VLOOKUP(TRIM($D435),'Master Field Index'!$A$1:$D$9929,COLUMN('Master Field Index'!$C$1)-COLUMN('Master Field Index'!$A$1)+1,FALSE),VLOOKUP(_xlfn.CONCAT(TRIM($A435),".",TRIM($B435),".",TRIM($D435)),'DataLink Info'!$A$1:$T$9999,COLUMN('DataLink Info'!$N$1)-COLUMN('DataLink Info'!$A$1)+1,FALSE))</f>
        <v>10</v>
      </c>
      <c r="L435" s="1">
        <f>IFERROR(VLOOKUP(TRIM($D435),'Master Field Index'!$A$1:$D$9929,COLUMN('Master Field Index'!$D$1)-COLUMN('Master Field Index'!$A$1)+1,FALSE),VLOOKUP(_xlfn.CONCAT(TRIM($A435),".",TRIM($B435),".",TRIM($D435)),'DataLink Info'!$A$1:$T$9999,COLUMN('DataLink Info'!$Q$1)-COLUMN('DataLink Info'!$A$1)+1,FALSE))</f>
        <v>0</v>
      </c>
      <c r="M435" s="1" t="str">
        <f t="shared" si="26"/>
        <v xml:space="preserve">internal_code                   </v>
      </c>
      <c r="N435" s="1" t="str">
        <f t="shared" si="28"/>
        <v xml:space="preserve">VARCHAR(10)                     </v>
      </c>
      <c r="O435" s="4" t="str">
        <f t="shared" si="27"/>
        <v xml:space="preserve">        internal_code                   VARCHAR(10)                     NOT NULL,</v>
      </c>
    </row>
    <row r="436" spans="1:15" hidden="1" x14ac:dyDescent="0.3">
      <c r="A436" s="76" t="s">
        <v>701</v>
      </c>
      <c r="B436" s="76" t="s">
        <v>1638</v>
      </c>
      <c r="C436" s="76">
        <v>10</v>
      </c>
      <c r="D436" s="76" t="s">
        <v>1647</v>
      </c>
      <c r="E436" s="76" t="s">
        <v>21</v>
      </c>
      <c r="G436" s="76"/>
      <c r="H436" s="76">
        <v>0</v>
      </c>
      <c r="I436" s="73">
        <f t="shared" si="25"/>
        <v>10</v>
      </c>
      <c r="J436" s="1" t="str">
        <f>IFERROR(VLOOKUP(TRIM($D436),'Master Field Index'!$A$1:$D$9929,COLUMN('Master Field Index'!$B$1)-COLUMN('Master Field Index'!$A$1)+1,FALSE),VLOOKUP(_xlfn.CONCAT(TRIM($A436),".",TRIM($B436),".",TRIM($D436)),'DataLink Info'!$A$1:$T$9999,COLUMN('DataLink Info'!$K$1)-COLUMN('DataLink Info'!$A$1)+1,FALSE))</f>
        <v>DATE</v>
      </c>
      <c r="K436" s="1">
        <f>IFERROR(VLOOKUP(TRIM($D436),'Master Field Index'!$A$1:$D$9929,COLUMN('Master Field Index'!$C$1)-COLUMN('Master Field Index'!$A$1)+1,FALSE),VLOOKUP(_xlfn.CONCAT(TRIM($A436),".",TRIM($B436),".",TRIM($D436)),'DataLink Info'!$A$1:$T$9999,COLUMN('DataLink Info'!$N$1)-COLUMN('DataLink Info'!$A$1)+1,FALSE))</f>
        <v>4</v>
      </c>
      <c r="L436" s="1">
        <f>IFERROR(VLOOKUP(TRIM($D436),'Master Field Index'!$A$1:$D$9929,COLUMN('Master Field Index'!$D$1)-COLUMN('Master Field Index'!$A$1)+1,FALSE),VLOOKUP(_xlfn.CONCAT(TRIM($A436),".",TRIM($B436),".",TRIM($D436)),'DataLink Info'!$A$1:$T$9999,COLUMN('DataLink Info'!$Q$1)-COLUMN('DataLink Info'!$A$1)+1,FALSE))</f>
        <v>0</v>
      </c>
      <c r="M436" s="1" t="str">
        <f t="shared" si="26"/>
        <v xml:space="preserve">intrnl_last_activity_date       </v>
      </c>
      <c r="N436" s="1" t="str">
        <f t="shared" si="28"/>
        <v xml:space="preserve">DATE                            </v>
      </c>
      <c r="O436" s="4" t="str">
        <f t="shared" si="27"/>
        <v xml:space="preserve">        intrnl_last_activity_date       DATE                            NOT NULL,</v>
      </c>
    </row>
    <row r="437" spans="1:15" hidden="1" x14ac:dyDescent="0.3">
      <c r="A437" s="76" t="s">
        <v>701</v>
      </c>
      <c r="B437" s="76" t="s">
        <v>1638</v>
      </c>
      <c r="C437" s="76">
        <v>11</v>
      </c>
      <c r="D437" s="76" t="s">
        <v>1648</v>
      </c>
      <c r="E437" s="76" t="s">
        <v>19</v>
      </c>
      <c r="F437" s="1">
        <v>0</v>
      </c>
      <c r="G437" s="1">
        <v>0</v>
      </c>
      <c r="H437" s="76">
        <v>0</v>
      </c>
      <c r="I437" s="73">
        <f t="shared" si="25"/>
        <v>11</v>
      </c>
      <c r="J437" s="1" t="str">
        <f>IFERROR(VLOOKUP(TRIM($D437),'Master Field Index'!$A$1:$D$9929,COLUMN('Master Field Index'!$B$1)-COLUMN('Master Field Index'!$A$1)+1,FALSE),VLOOKUP(_xlfn.CONCAT(TRIM($A437),".",TRIM($B437),".",TRIM($D437)),'DataLink Info'!$A$1:$T$9999,COLUMN('DataLink Info'!$K$1)-COLUMN('DataLink Info'!$A$1)+1,FALSE))</f>
        <v>VARCHAR</v>
      </c>
      <c r="K437" s="1">
        <f>IFERROR(VLOOKUP(TRIM($D437),'Master Field Index'!$A$1:$D$9929,COLUMN('Master Field Index'!$C$1)-COLUMN('Master Field Index'!$A$1)+1,FALSE),VLOOKUP(_xlfn.CONCAT(TRIM($A437),".",TRIM($B437),".",TRIM($D437)),'DataLink Info'!$A$1:$T$9999,COLUMN('DataLink Info'!$N$1)-COLUMN('DataLink Info'!$A$1)+1,FALSE))</f>
        <v>4</v>
      </c>
      <c r="L437" s="1">
        <f>IFERROR(VLOOKUP(TRIM($D437),'Master Field Index'!$A$1:$D$9929,COLUMN('Master Field Index'!$D$1)-COLUMN('Master Field Index'!$A$1)+1,FALSE),VLOOKUP(_xlfn.CONCAT(TRIM($A437),".",TRIM($B437),".",TRIM($D437)),'DataLink Info'!$A$1:$T$9999,COLUMN('DataLink Info'!$Q$1)-COLUMN('DataLink Info'!$A$1)+1,FALSE))</f>
        <v>0</v>
      </c>
      <c r="M437" s="1" t="str">
        <f t="shared" si="26"/>
        <v xml:space="preserve">external_entity_crss_cd         </v>
      </c>
      <c r="N437" s="1" t="str">
        <f t="shared" si="28"/>
        <v xml:space="preserve">VARCHAR(4)                      </v>
      </c>
      <c r="O437" s="4" t="str">
        <f t="shared" si="27"/>
        <v xml:space="preserve">        external_entity_crss_cd         VARCHAR(4)                      NOT NULL,</v>
      </c>
    </row>
    <row r="438" spans="1:15" hidden="1" x14ac:dyDescent="0.3">
      <c r="A438" s="76" t="s">
        <v>701</v>
      </c>
      <c r="B438" s="76" t="s">
        <v>1638</v>
      </c>
      <c r="C438" s="76">
        <v>12</v>
      </c>
      <c r="D438" s="76" t="s">
        <v>1649</v>
      </c>
      <c r="E438" s="76" t="s">
        <v>19</v>
      </c>
      <c r="F438" s="76">
        <v>0</v>
      </c>
      <c r="G438" s="1">
        <v>0</v>
      </c>
      <c r="H438" s="76">
        <v>0</v>
      </c>
      <c r="I438" s="73">
        <f t="shared" si="25"/>
        <v>12</v>
      </c>
      <c r="J438" s="1" t="str">
        <f>IFERROR(VLOOKUP(TRIM($D438),'Master Field Index'!$A$1:$D$9929,COLUMN('Master Field Index'!$B$1)-COLUMN('Master Field Index'!$A$1)+1,FALSE),VLOOKUP(_xlfn.CONCAT(TRIM($A438),".",TRIM($B438),".",TRIM($D438)),'DataLink Info'!$A$1:$T$9999,COLUMN('DataLink Info'!$K$1)-COLUMN('DataLink Info'!$A$1)+1,FALSE))</f>
        <v>VARCHAR</v>
      </c>
      <c r="K438" s="1">
        <f>IFERROR(VLOOKUP(TRIM($D438),'Master Field Index'!$A$1:$D$9929,COLUMN('Master Field Index'!$C$1)-COLUMN('Master Field Index'!$A$1)+1,FALSE),VLOOKUP(_xlfn.CONCAT(TRIM($A438),".",TRIM($B438),".",TRIM($D438)),'DataLink Info'!$A$1:$T$9999,COLUMN('DataLink Info'!$N$1)-COLUMN('DataLink Info'!$A$1)+1,FALSE))</f>
        <v>4</v>
      </c>
      <c r="L438" s="1">
        <f>IFERROR(VLOOKUP(TRIM($D438),'Master Field Index'!$A$1:$D$9929,COLUMN('Master Field Index'!$D$1)-COLUMN('Master Field Index'!$A$1)+1,FALSE),VLOOKUP(_xlfn.CONCAT(TRIM($A438),".",TRIM($B438),".",TRIM($D438)),'DataLink Info'!$A$1:$T$9999,COLUMN('DataLink Info'!$Q$1)-COLUMN('DataLink Info'!$A$1)+1,FALSE))</f>
        <v>0</v>
      </c>
      <c r="M438" s="1" t="str">
        <f t="shared" si="26"/>
        <v xml:space="preserve">internal_entity_crss_cd         </v>
      </c>
      <c r="N438" s="1" t="str">
        <f t="shared" si="28"/>
        <v xml:space="preserve">VARCHAR(4)                      </v>
      </c>
      <c r="O438" s="4" t="str">
        <f t="shared" si="27"/>
        <v xml:space="preserve">        internal_entity_crss_cd         VARCHAR(4)                      NOT NULL,</v>
      </c>
    </row>
    <row r="439" spans="1:15" hidden="1" x14ac:dyDescent="0.3">
      <c r="A439" s="76" t="s">
        <v>701</v>
      </c>
      <c r="B439" s="76" t="s">
        <v>1638</v>
      </c>
      <c r="C439" s="76">
        <v>13</v>
      </c>
      <c r="D439" s="76" t="s">
        <v>11</v>
      </c>
      <c r="E439" s="76" t="s">
        <v>21</v>
      </c>
      <c r="F439" s="76"/>
      <c r="H439" s="76">
        <v>0</v>
      </c>
      <c r="I439" s="73">
        <f t="shared" si="25"/>
        <v>13</v>
      </c>
      <c r="J439" s="1" t="str">
        <f>IFERROR(VLOOKUP(TRIM($D439),'Master Field Index'!$A$1:$D$9929,COLUMN('Master Field Index'!$B$1)-COLUMN('Master Field Index'!$A$1)+1,FALSE),VLOOKUP(_xlfn.CONCAT(TRIM($A439),".",TRIM($B439),".",TRIM($D439)),'DataLink Info'!$A$1:$T$9999,COLUMN('DataLink Info'!$K$1)-COLUMN('DataLink Info'!$A$1)+1,FALSE))</f>
        <v>TIMESTAMP</v>
      </c>
      <c r="K439" s="1">
        <f>IFERROR(VLOOKUP(TRIM($D439),'Master Field Index'!$A$1:$D$9929,COLUMN('Master Field Index'!$C$1)-COLUMN('Master Field Index'!$A$1)+1,FALSE),VLOOKUP(_xlfn.CONCAT(TRIM($A439),".",TRIM($B439),".",TRIM($D439)),'DataLink Info'!$A$1:$T$9999,COLUMN('DataLink Info'!$N$1)-COLUMN('DataLink Info'!$A$1)+1,FALSE))</f>
        <v>10</v>
      </c>
      <c r="L439" s="1">
        <f>IFERROR(VLOOKUP(TRIM($D439),'Master Field Index'!$A$1:$D$9929,COLUMN('Master Field Index'!$D$1)-COLUMN('Master Field Index'!$A$1)+1,FALSE),VLOOKUP(_xlfn.CONCAT(TRIM($A439),".",TRIM($B439),".",TRIM($D439)),'DataLink Info'!$A$1:$T$9999,COLUMN('DataLink Info'!$Q$1)-COLUMN('DataLink Info'!$A$1)+1,FALSE))</f>
        <v>6</v>
      </c>
      <c r="M439" s="1" t="str">
        <f t="shared" si="26"/>
        <v xml:space="preserve">refresh_date                    </v>
      </c>
      <c r="N439" s="1" t="str">
        <f t="shared" si="28"/>
        <v xml:space="preserve">DATETIME2                       </v>
      </c>
      <c r="O439" s="4" t="str">
        <f t="shared" si="27"/>
        <v xml:space="preserve">        refresh_date                    DATETIME2                       NOT NULL,</v>
      </c>
    </row>
    <row r="440" spans="1:15" hidden="1" x14ac:dyDescent="0.3">
      <c r="A440" s="76" t="s">
        <v>701</v>
      </c>
      <c r="B440" s="76" t="s">
        <v>1638</v>
      </c>
      <c r="C440" s="76">
        <v>14</v>
      </c>
      <c r="D440" s="76" t="s">
        <v>1650</v>
      </c>
      <c r="E440" s="76" t="s">
        <v>19</v>
      </c>
      <c r="F440" s="1">
        <v>0</v>
      </c>
      <c r="G440" s="1">
        <v>0</v>
      </c>
      <c r="H440" s="76">
        <v>0</v>
      </c>
      <c r="I440" s="73">
        <f t="shared" si="25"/>
        <v>14</v>
      </c>
      <c r="J440" s="1" t="str">
        <f>IFERROR(VLOOKUP(TRIM($D440),'Master Field Index'!$A$1:$D$9929,COLUMN('Master Field Index'!$B$1)-COLUMN('Master Field Index'!$A$1)+1,FALSE),VLOOKUP(_xlfn.CONCAT(TRIM($A440),".",TRIM($B440),".",TRIM($D440)),'DataLink Info'!$A$1:$T$9999,COLUMN('DataLink Info'!$K$1)-COLUMN('DataLink Info'!$A$1)+1,FALSE))</f>
        <v>DECIMAL</v>
      </c>
      <c r="K440" s="1">
        <f>IFERROR(VLOOKUP(TRIM($D440),'Master Field Index'!$A$1:$D$9929,COLUMN('Master Field Index'!$C$1)-COLUMN('Master Field Index'!$A$1)+1,FALSE),VLOOKUP(_xlfn.CONCAT(TRIM($A440),".",TRIM($B440),".",TRIM($D440)),'DataLink Info'!$A$1:$T$9999,COLUMN('DataLink Info'!$N$1)-COLUMN('DataLink Info'!$A$1)+1,FALSE))</f>
        <v>10</v>
      </c>
      <c r="L440" s="1">
        <f>IFERROR(VLOOKUP(TRIM($D440),'Master Field Index'!$A$1:$D$9929,COLUMN('Master Field Index'!$D$1)-COLUMN('Master Field Index'!$A$1)+1,FALSE),VLOOKUP(_xlfn.CONCAT(TRIM($A440),".",TRIM($B440),".",TRIM($D440)),'DataLink Info'!$A$1:$T$9999,COLUMN('DataLink Info'!$Q$1)-COLUMN('DataLink Info'!$A$1)+1,FALSE))</f>
        <v>0</v>
      </c>
      <c r="M440" s="1" t="str">
        <f t="shared" si="26"/>
        <v xml:space="preserve">idchxtrn_table_id               </v>
      </c>
      <c r="N440" s="1" t="str">
        <f t="shared" si="28"/>
        <v xml:space="preserve">DECIMAL(10,0)                   </v>
      </c>
      <c r="O440" s="4" t="str">
        <f t="shared" si="27"/>
        <v xml:space="preserve">        idchxtrn_table_id               DECIMAL(10,0)                   NOT NULL,</v>
      </c>
    </row>
    <row r="441" spans="1:15" ht="72" hidden="1" x14ac:dyDescent="0.3">
      <c r="A441" s="76" t="s">
        <v>701</v>
      </c>
      <c r="B441" s="76" t="s">
        <v>702</v>
      </c>
      <c r="C441" s="76">
        <v>0</v>
      </c>
      <c r="D441" s="76" t="s">
        <v>678</v>
      </c>
      <c r="E441" s="76" t="s">
        <v>19</v>
      </c>
      <c r="F441" s="76">
        <v>0</v>
      </c>
      <c r="G441" s="1">
        <v>0</v>
      </c>
      <c r="H441" s="76">
        <v>0</v>
      </c>
      <c r="I441" s="73">
        <f t="shared" si="25"/>
        <v>0</v>
      </c>
      <c r="J441" s="1" t="str">
        <f>IFERROR(VLOOKUP(TRIM($D441),'Master Field Index'!$A$1:$D$9929,COLUMN('Master Field Index'!$B$1)-COLUMN('Master Field Index'!$A$1)+1,FALSE),VLOOKUP(_xlfn.CONCAT(TRIM($A441),".",TRIM($B441),".",TRIM($D441)),'DataLink Info'!$A$1:$T$9999,COLUMN('DataLink Info'!$K$1)-COLUMN('DataLink Info'!$A$1)+1,FALSE))</f>
        <v>CHARACTER</v>
      </c>
      <c r="K441" s="1">
        <f>IFERROR(VLOOKUP(TRIM($D441),'Master Field Index'!$A$1:$D$9929,COLUMN('Master Field Index'!$C$1)-COLUMN('Master Field Index'!$A$1)+1,FALSE),VLOOKUP(_xlfn.CONCAT(TRIM($A441),".",TRIM($B441),".",TRIM($D441)),'DataLink Info'!$A$1:$T$9999,COLUMN('DataLink Info'!$N$1)-COLUMN('DataLink Info'!$A$1)+1,FALSE))</f>
        <v>2</v>
      </c>
      <c r="L441" s="1">
        <f>IFERROR(VLOOKUP(TRIM($D441),'Master Field Index'!$A$1:$D$9929,COLUMN('Master Field Index'!$D$1)-COLUMN('Master Field Index'!$A$1)+1,FALSE),VLOOKUP(_xlfn.CONCAT(TRIM($A441),".",TRIM($B441),".",TRIM($D441)),'DataLink Info'!$A$1:$T$9999,COLUMN('DataLink Info'!$Q$1)-COLUMN('DataLink Info'!$A$1)+1,FALSE))</f>
        <v>0</v>
      </c>
      <c r="M441" s="1" t="str">
        <f t="shared" si="26"/>
        <v xml:space="preserve">unvrs_code                      </v>
      </c>
      <c r="N441" s="1" t="str">
        <f t="shared" si="28"/>
        <v xml:space="preserve">CHAR(2)                         </v>
      </c>
      <c r="O441" s="4" t="str">
        <f t="shared" si="27"/>
        <v xml:space="preserve">        rowguid                     UNIQUEIDENTIFIER ROWGUIDCOL    NOT NULL DEFAULT NEWSEQUENTIALID(),_x000D_        version_number              ROWVERSION_x000D_    )_x000D_END TRY_x000D_BEGIN CATCH_x000D_    EXEC dbo.PrintError_x000D_    EXEC dbo.LogError_x000D_END CATCH_x000D__x000D_PRINT '-- coa_db.index_table'_x000D_BEGIN TRY_x000D_    CREATE TABLE coa_db.index_table_x000D_    (_x000D_        unvrs_code                      CHAR(2)                         NOT NULL,</v>
      </c>
    </row>
    <row r="442" spans="1:15" hidden="1" x14ac:dyDescent="0.3">
      <c r="A442" s="76" t="s">
        <v>701</v>
      </c>
      <c r="B442" s="76" t="s">
        <v>702</v>
      </c>
      <c r="C442" s="76">
        <v>1</v>
      </c>
      <c r="D442" s="76" t="s">
        <v>679</v>
      </c>
      <c r="E442" s="76" t="s">
        <v>19</v>
      </c>
      <c r="F442" s="76">
        <v>0</v>
      </c>
      <c r="G442" s="1">
        <v>0</v>
      </c>
      <c r="H442" s="76">
        <v>0</v>
      </c>
      <c r="I442" s="73">
        <f t="shared" si="25"/>
        <v>1</v>
      </c>
      <c r="J442" s="1" t="str">
        <f>IFERROR(VLOOKUP(TRIM($D442),'Master Field Index'!$A$1:$D$9929,COLUMN('Master Field Index'!$B$1)-COLUMN('Master Field Index'!$A$1)+1,FALSE),VLOOKUP(_xlfn.CONCAT(TRIM($A442),".",TRIM($B442),".",TRIM($D442)),'DataLink Info'!$A$1:$T$9999,COLUMN('DataLink Info'!$K$1)-COLUMN('DataLink Info'!$A$1)+1,FALSE))</f>
        <v>CHARACTER</v>
      </c>
      <c r="K442" s="1">
        <f>IFERROR(VLOOKUP(TRIM($D442),'Master Field Index'!$A$1:$D$9929,COLUMN('Master Field Index'!$C$1)-COLUMN('Master Field Index'!$A$1)+1,FALSE),VLOOKUP(_xlfn.CONCAT(TRIM($A442),".",TRIM($B442),".",TRIM($D442)),'DataLink Info'!$A$1:$T$9999,COLUMN('DataLink Info'!$N$1)-COLUMN('DataLink Info'!$A$1)+1,FALSE))</f>
        <v>1</v>
      </c>
      <c r="L442" s="1">
        <f>IFERROR(VLOOKUP(TRIM($D442),'Master Field Index'!$A$1:$D$9929,COLUMN('Master Field Index'!$D$1)-COLUMN('Master Field Index'!$A$1)+1,FALSE),VLOOKUP(_xlfn.CONCAT(TRIM($A442),".",TRIM($B442),".",TRIM($D442)),'DataLink Info'!$A$1:$T$9999,COLUMN('DataLink Info'!$Q$1)-COLUMN('DataLink Info'!$A$1)+1,FALSE))</f>
        <v>0</v>
      </c>
      <c r="M442" s="1" t="str">
        <f t="shared" si="26"/>
        <v xml:space="preserve">coa_code                        </v>
      </c>
      <c r="N442" s="1" t="str">
        <f t="shared" si="28"/>
        <v xml:space="preserve">CHAR(1)                         </v>
      </c>
      <c r="O442" s="4" t="str">
        <f t="shared" si="27"/>
        <v xml:space="preserve">        coa_code                        CHAR(1)                         NOT NULL,</v>
      </c>
    </row>
    <row r="443" spans="1:15" hidden="1" x14ac:dyDescent="0.3">
      <c r="A443" s="76" t="s">
        <v>701</v>
      </c>
      <c r="B443" s="76" t="s">
        <v>702</v>
      </c>
      <c r="C443" s="76">
        <v>2</v>
      </c>
      <c r="D443" s="76" t="s">
        <v>680</v>
      </c>
      <c r="E443" s="76" t="s">
        <v>20</v>
      </c>
      <c r="F443" s="1">
        <v>10</v>
      </c>
      <c r="G443" s="76">
        <v>0</v>
      </c>
      <c r="H443" s="76">
        <v>0</v>
      </c>
      <c r="I443" s="73">
        <f t="shared" si="25"/>
        <v>2</v>
      </c>
      <c r="J443" s="1" t="str">
        <f>IFERROR(VLOOKUP(TRIM($D443),'Master Field Index'!$A$1:$D$9929,COLUMN('Master Field Index'!$B$1)-COLUMN('Master Field Index'!$A$1)+1,FALSE),VLOOKUP(_xlfn.CONCAT(TRIM($A443),".",TRIM($B443),".",TRIM($D443)),'DataLink Info'!$A$1:$T$9999,COLUMN('DataLink Info'!$K$1)-COLUMN('DataLink Info'!$A$1)+1,FALSE))</f>
        <v>CHARACTER</v>
      </c>
      <c r="K443" s="1">
        <f>IFERROR(VLOOKUP(TRIM($D443),'Master Field Index'!$A$1:$D$9929,COLUMN('Master Field Index'!$C$1)-COLUMN('Master Field Index'!$A$1)+1,FALSE),VLOOKUP(_xlfn.CONCAT(TRIM($A443),".",TRIM($B443),".",TRIM($D443)),'DataLink Info'!$A$1:$T$9999,COLUMN('DataLink Info'!$N$1)-COLUMN('DataLink Info'!$A$1)+1,FALSE))</f>
        <v>10</v>
      </c>
      <c r="L443" s="1">
        <f>IFERROR(VLOOKUP(TRIM($D443),'Master Field Index'!$A$1:$D$9929,COLUMN('Master Field Index'!$D$1)-COLUMN('Master Field Index'!$A$1)+1,FALSE),VLOOKUP(_xlfn.CONCAT(TRIM($A443),".",TRIM($B443),".",TRIM($D443)),'DataLink Info'!$A$1:$T$9999,COLUMN('DataLink Info'!$Q$1)-COLUMN('DataLink Info'!$A$1)+1,FALSE))</f>
        <v>0</v>
      </c>
      <c r="M443" s="1" t="str">
        <f t="shared" si="26"/>
        <v xml:space="preserve">index_code                      </v>
      </c>
      <c r="N443" s="1" t="str">
        <f t="shared" si="28"/>
        <v xml:space="preserve">CHAR(10)                        </v>
      </c>
      <c r="O443" s="4" t="str">
        <f t="shared" si="27"/>
        <v xml:space="preserve">        index_code                      CHAR(10)                        NOT NULL,</v>
      </c>
    </row>
    <row r="444" spans="1:15" hidden="1" x14ac:dyDescent="0.3">
      <c r="A444" s="76" t="s">
        <v>701</v>
      </c>
      <c r="B444" s="76" t="s">
        <v>702</v>
      </c>
      <c r="C444" s="76">
        <v>3</v>
      </c>
      <c r="D444" s="76" t="s">
        <v>681</v>
      </c>
      <c r="E444" s="76" t="s">
        <v>21</v>
      </c>
      <c r="F444" s="1">
        <v>4</v>
      </c>
      <c r="G444" s="1">
        <v>0</v>
      </c>
      <c r="H444" s="76">
        <v>1</v>
      </c>
      <c r="I444" s="73">
        <f t="shared" si="25"/>
        <v>3</v>
      </c>
      <c r="J444" s="1" t="str">
        <f>IFERROR(VLOOKUP(TRIM($D444),'Master Field Index'!$A$1:$D$9929,COLUMN('Master Field Index'!$B$1)-COLUMN('Master Field Index'!$A$1)+1,FALSE),VLOOKUP(_xlfn.CONCAT(TRIM($A444),".",TRIM($B444),".",TRIM($D444)),'DataLink Info'!$A$1:$T$9999,COLUMN('DataLink Info'!$K$1)-COLUMN('DataLink Info'!$A$1)+1,FALSE))</f>
        <v>TIMESTAMP</v>
      </c>
      <c r="K444" s="1">
        <f>IFERROR(VLOOKUP(TRIM($D444),'Master Field Index'!$A$1:$D$9929,COLUMN('Master Field Index'!$C$1)-COLUMN('Master Field Index'!$A$1)+1,FALSE),VLOOKUP(_xlfn.CONCAT(TRIM($A444),".",TRIM($B444),".",TRIM($D444)),'DataLink Info'!$A$1:$T$9999,COLUMN('DataLink Info'!$N$1)-COLUMN('DataLink Info'!$A$1)+1,FALSE))</f>
        <v>10</v>
      </c>
      <c r="L444" s="1">
        <f>IFERROR(VLOOKUP(TRIM($D444),'Master Field Index'!$A$1:$D$9929,COLUMN('Master Field Index'!$D$1)-COLUMN('Master Field Index'!$A$1)+1,FALSE),VLOOKUP(_xlfn.CONCAT(TRIM($A444),".",TRIM($B444),".",TRIM($D444)),'DataLink Info'!$A$1:$T$9999,COLUMN('DataLink Info'!$Q$1)-COLUMN('DataLink Info'!$A$1)+1,FALSE))</f>
        <v>6</v>
      </c>
      <c r="M444" s="1" t="str">
        <f t="shared" si="26"/>
        <v xml:space="preserve">[start_date]                    </v>
      </c>
      <c r="N444" s="1" t="str">
        <f t="shared" si="28"/>
        <v xml:space="preserve">DATETIME2                       </v>
      </c>
      <c r="O444" s="4" t="str">
        <f t="shared" si="27"/>
        <v xml:space="preserve">        [start_date]                    DATETIME2                           NULL,</v>
      </c>
    </row>
    <row r="445" spans="1:15" hidden="1" x14ac:dyDescent="0.3">
      <c r="A445" s="76" t="s">
        <v>701</v>
      </c>
      <c r="B445" s="76" t="s">
        <v>702</v>
      </c>
      <c r="C445" s="76">
        <v>4</v>
      </c>
      <c r="D445" s="76" t="s">
        <v>682</v>
      </c>
      <c r="E445" s="76" t="s">
        <v>21</v>
      </c>
      <c r="F445" s="76">
        <v>4</v>
      </c>
      <c r="G445" s="1">
        <v>0</v>
      </c>
      <c r="H445" s="76">
        <v>1</v>
      </c>
      <c r="I445" s="73">
        <f t="shared" si="25"/>
        <v>4</v>
      </c>
      <c r="J445" s="1" t="str">
        <f>IFERROR(VLOOKUP(TRIM($D445),'Master Field Index'!$A$1:$D$9929,COLUMN('Master Field Index'!$B$1)-COLUMN('Master Field Index'!$A$1)+1,FALSE),VLOOKUP(_xlfn.CONCAT(TRIM($A445),".",TRIM($B445),".",TRIM($D445)),'DataLink Info'!$A$1:$T$9999,COLUMN('DataLink Info'!$K$1)-COLUMN('DataLink Info'!$A$1)+1,FALSE))</f>
        <v>DATE</v>
      </c>
      <c r="K445" s="1">
        <f>IFERROR(VLOOKUP(TRIM($D445),'Master Field Index'!$A$1:$D$9929,COLUMN('Master Field Index'!$C$1)-COLUMN('Master Field Index'!$A$1)+1,FALSE),VLOOKUP(_xlfn.CONCAT(TRIM($A445),".",TRIM($B445),".",TRIM($D445)),'DataLink Info'!$A$1:$T$9999,COLUMN('DataLink Info'!$N$1)-COLUMN('DataLink Info'!$A$1)+1,FALSE))</f>
        <v>4</v>
      </c>
      <c r="L445" s="1">
        <f>IFERROR(VLOOKUP(TRIM($D445),'Master Field Index'!$A$1:$D$9929,COLUMN('Master Field Index'!$D$1)-COLUMN('Master Field Index'!$A$1)+1,FALSE),VLOOKUP(_xlfn.CONCAT(TRIM($A445),".",TRIM($B445),".",TRIM($D445)),'DataLink Info'!$A$1:$T$9999,COLUMN('DataLink Info'!$Q$1)-COLUMN('DataLink Info'!$A$1)+1,FALSE))</f>
        <v>0</v>
      </c>
      <c r="M445" s="1" t="str">
        <f t="shared" si="26"/>
        <v xml:space="preserve">end_date                        </v>
      </c>
      <c r="N445" s="1" t="str">
        <f t="shared" si="28"/>
        <v xml:space="preserve">DATE                            </v>
      </c>
      <c r="O445" s="4" t="str">
        <f t="shared" si="27"/>
        <v xml:space="preserve">        end_date                        DATE                                NULL,</v>
      </c>
    </row>
    <row r="446" spans="1:15" hidden="1" x14ac:dyDescent="0.3">
      <c r="A446" s="76" t="s">
        <v>701</v>
      </c>
      <c r="B446" s="76" t="s">
        <v>702</v>
      </c>
      <c r="C446" s="76">
        <v>5</v>
      </c>
      <c r="D446" s="76" t="s">
        <v>683</v>
      </c>
      <c r="E446" s="76" t="s">
        <v>19</v>
      </c>
      <c r="F446" s="76">
        <v>0</v>
      </c>
      <c r="G446" s="1">
        <v>0</v>
      </c>
      <c r="H446" s="76">
        <v>0</v>
      </c>
      <c r="I446" s="73">
        <f t="shared" si="25"/>
        <v>5</v>
      </c>
      <c r="J446" s="1" t="str">
        <f>IFERROR(VLOOKUP(TRIM($D446),'Master Field Index'!$A$1:$D$9929,COLUMN('Master Field Index'!$B$1)-COLUMN('Master Field Index'!$A$1)+1,FALSE),VLOOKUP(_xlfn.CONCAT(TRIM($A446),".",TRIM($B446),".",TRIM($D446)),'DataLink Info'!$A$1:$T$9999,COLUMN('DataLink Info'!$K$1)-COLUMN('DataLink Info'!$A$1)+1,FALSE))</f>
        <v>DATE</v>
      </c>
      <c r="K446" s="1">
        <f>IFERROR(VLOOKUP(TRIM($D446),'Master Field Index'!$A$1:$D$9929,COLUMN('Master Field Index'!$C$1)-COLUMN('Master Field Index'!$A$1)+1,FALSE),VLOOKUP(_xlfn.CONCAT(TRIM($A446),".",TRIM($B446),".",TRIM($D446)),'DataLink Info'!$A$1:$T$9999,COLUMN('DataLink Info'!$N$1)-COLUMN('DataLink Info'!$A$1)+1,FALSE))</f>
        <v>4</v>
      </c>
      <c r="L446" s="1">
        <f>IFERROR(VLOOKUP(TRIM($D446),'Master Field Index'!$A$1:$D$9929,COLUMN('Master Field Index'!$D$1)-COLUMN('Master Field Index'!$A$1)+1,FALSE),VLOOKUP(_xlfn.CONCAT(TRIM($A446),".",TRIM($B446),".",TRIM($D446)),'DataLink Info'!$A$1:$T$9999,COLUMN('DataLink Info'!$Q$1)-COLUMN('DataLink Info'!$A$1)+1,FALSE))</f>
        <v>0</v>
      </c>
      <c r="M446" s="1" t="str">
        <f t="shared" si="26"/>
        <v xml:space="preserve">last_actvy_date                 </v>
      </c>
      <c r="N446" s="1" t="str">
        <f t="shared" si="28"/>
        <v xml:space="preserve">DATE                            </v>
      </c>
      <c r="O446" s="4" t="str">
        <f t="shared" si="27"/>
        <v xml:space="preserve">        last_actvy_date                 DATE                            NOT NULL,</v>
      </c>
    </row>
    <row r="447" spans="1:15" hidden="1" x14ac:dyDescent="0.3">
      <c r="A447" s="76" t="s">
        <v>701</v>
      </c>
      <c r="B447" s="76" t="s">
        <v>702</v>
      </c>
      <c r="C447" s="76">
        <v>6</v>
      </c>
      <c r="D447" s="76" t="s">
        <v>684</v>
      </c>
      <c r="E447" s="76" t="s">
        <v>19</v>
      </c>
      <c r="F447" s="76">
        <v>0</v>
      </c>
      <c r="G447" s="1">
        <v>0</v>
      </c>
      <c r="H447" s="76">
        <v>0</v>
      </c>
      <c r="I447" s="73">
        <f t="shared" si="25"/>
        <v>6</v>
      </c>
      <c r="J447" s="1" t="str">
        <f>IFERROR(VLOOKUP(TRIM($D447),'Master Field Index'!$A$1:$D$9929,COLUMN('Master Field Index'!$B$1)-COLUMN('Master Field Index'!$A$1)+1,FALSE),VLOOKUP(_xlfn.CONCAT(TRIM($A447),".",TRIM($B447),".",TRIM($D447)),'DataLink Info'!$A$1:$T$9999,COLUMN('DataLink Info'!$K$1)-COLUMN('DataLink Info'!$A$1)+1,FALSE))</f>
        <v>CHARACTER</v>
      </c>
      <c r="K447" s="1">
        <f>IFERROR(VLOOKUP(TRIM($D447),'Master Field Index'!$A$1:$D$9929,COLUMN('Master Field Index'!$C$1)-COLUMN('Master Field Index'!$A$1)+1,FALSE),VLOOKUP(_xlfn.CONCAT(TRIM($A447),".",TRIM($B447),".",TRIM($D447)),'DataLink Info'!$A$1:$T$9999,COLUMN('DataLink Info'!$N$1)-COLUMN('DataLink Info'!$A$1)+1,FALSE))</f>
        <v>1</v>
      </c>
      <c r="L447" s="1">
        <f>IFERROR(VLOOKUP(TRIM($D447),'Master Field Index'!$A$1:$D$9929,COLUMN('Master Field Index'!$D$1)-COLUMN('Master Field Index'!$A$1)+1,FALSE),VLOOKUP(_xlfn.CONCAT(TRIM($A447),".",TRIM($B447),".",TRIM($D447)),'DataLink Info'!$A$1:$T$9999,COLUMN('DataLink Info'!$Q$1)-COLUMN('DataLink Info'!$A$1)+1,FALSE))</f>
        <v>0</v>
      </c>
      <c r="M447" s="1" t="str">
        <f t="shared" si="26"/>
        <v xml:space="preserve">[status]                        </v>
      </c>
      <c r="N447" s="1" t="str">
        <f t="shared" si="28"/>
        <v xml:space="preserve">CHAR(1)                         </v>
      </c>
      <c r="O447" s="4" t="str">
        <f t="shared" si="27"/>
        <v xml:space="preserve">        [status]                        CHAR(1)                         NOT NULL,</v>
      </c>
    </row>
    <row r="448" spans="1:15" hidden="1" x14ac:dyDescent="0.3">
      <c r="A448" s="76" t="s">
        <v>701</v>
      </c>
      <c r="B448" s="76" t="s">
        <v>702</v>
      </c>
      <c r="C448" s="76">
        <v>7</v>
      </c>
      <c r="D448" s="76" t="s">
        <v>685</v>
      </c>
      <c r="E448" s="76" t="s">
        <v>19</v>
      </c>
      <c r="F448" s="1">
        <v>0</v>
      </c>
      <c r="G448" s="1">
        <v>0</v>
      </c>
      <c r="H448" s="76">
        <v>0</v>
      </c>
      <c r="I448" s="73">
        <f t="shared" si="25"/>
        <v>7</v>
      </c>
      <c r="J448" s="1" t="str">
        <f>IFERROR(VLOOKUP(TRIM($D448),'Master Field Index'!$A$1:$D$9929,COLUMN('Master Field Index'!$B$1)-COLUMN('Master Field Index'!$A$1)+1,FALSE),VLOOKUP(_xlfn.CONCAT(TRIM($A448),".",TRIM($B448),".",TRIM($D448)),'DataLink Info'!$A$1:$T$9999,COLUMN('DataLink Info'!$K$1)-COLUMN('DataLink Info'!$A$1)+1,FALSE))</f>
        <v>VARCHAR</v>
      </c>
      <c r="K448" s="1">
        <f>IFERROR(VLOOKUP(TRIM($D448),'Master Field Index'!$A$1:$D$9929,COLUMN('Master Field Index'!$C$1)-COLUMN('Master Field Index'!$A$1)+1,FALSE),VLOOKUP(_xlfn.CONCAT(TRIM($A448),".",TRIM($B448),".",TRIM($D448)),'DataLink Info'!$A$1:$T$9999,COLUMN('DataLink Info'!$N$1)-COLUMN('DataLink Info'!$A$1)+1,FALSE))</f>
        <v>8</v>
      </c>
      <c r="L448" s="1">
        <f>IFERROR(VLOOKUP(TRIM($D448),'Master Field Index'!$A$1:$D$9929,COLUMN('Master Field Index'!$D$1)-COLUMN('Master Field Index'!$A$1)+1,FALSE),VLOOKUP(_xlfn.CONCAT(TRIM($A448),".",TRIM($B448),".",TRIM($D448)),'DataLink Info'!$A$1:$T$9999,COLUMN('DataLink Info'!$Q$1)-COLUMN('DataLink Info'!$A$1)+1,FALSE))</f>
        <v>0</v>
      </c>
      <c r="M448" s="1" t="str">
        <f t="shared" si="26"/>
        <v xml:space="preserve">user_code                       </v>
      </c>
      <c r="N448" s="1" t="str">
        <f t="shared" si="28"/>
        <v xml:space="preserve">VARCHAR(8)                      </v>
      </c>
      <c r="O448" s="4" t="str">
        <f t="shared" si="27"/>
        <v xml:space="preserve">        user_code                       VARCHAR(8)                      NOT NULL,</v>
      </c>
    </row>
    <row r="449" spans="1:15" hidden="1" x14ac:dyDescent="0.3">
      <c r="A449" s="76" t="s">
        <v>701</v>
      </c>
      <c r="B449" s="76" t="s">
        <v>702</v>
      </c>
      <c r="C449" s="76">
        <v>8</v>
      </c>
      <c r="D449" s="76" t="s">
        <v>686</v>
      </c>
      <c r="E449" s="76" t="s">
        <v>20</v>
      </c>
      <c r="F449" s="76">
        <v>35</v>
      </c>
      <c r="H449" s="76">
        <v>0</v>
      </c>
      <c r="I449" s="73">
        <f t="shared" si="25"/>
        <v>8</v>
      </c>
      <c r="J449" s="1" t="str">
        <f>IFERROR(VLOOKUP(TRIM($D449),'Master Field Index'!$A$1:$D$9929,COLUMN('Master Field Index'!$B$1)-COLUMN('Master Field Index'!$A$1)+1,FALSE),VLOOKUP(_xlfn.CONCAT(TRIM($A449),".",TRIM($B449),".",TRIM($D449)),'DataLink Info'!$A$1:$T$9999,COLUMN('DataLink Info'!$K$1)-COLUMN('DataLink Info'!$A$1)+1,FALSE))</f>
        <v>VARCHAR</v>
      </c>
      <c r="K449" s="1">
        <f>IFERROR(VLOOKUP(TRIM($D449),'Master Field Index'!$A$1:$D$9929,COLUMN('Master Field Index'!$C$1)-COLUMN('Master Field Index'!$A$1)+1,FALSE),VLOOKUP(_xlfn.CONCAT(TRIM($A449),".",TRIM($B449),".",TRIM($D449)),'DataLink Info'!$A$1:$T$9999,COLUMN('DataLink Info'!$N$1)-COLUMN('DataLink Info'!$A$1)+1,FALSE))</f>
        <v>35</v>
      </c>
      <c r="L449" s="1">
        <f>IFERROR(VLOOKUP(TRIM($D449),'Master Field Index'!$A$1:$D$9929,COLUMN('Master Field Index'!$D$1)-COLUMN('Master Field Index'!$A$1)+1,FALSE),VLOOKUP(_xlfn.CONCAT(TRIM($A449),".",TRIM($B449),".",TRIM($D449)),'DataLink Info'!$A$1:$T$9999,COLUMN('DataLink Info'!$Q$1)-COLUMN('DataLink Info'!$A$1)+1,FALSE))</f>
        <v>0</v>
      </c>
      <c r="M449" s="1" t="str">
        <f t="shared" si="26"/>
        <v xml:space="preserve">index_code_title                </v>
      </c>
      <c r="N449" s="1" t="str">
        <f t="shared" si="28"/>
        <v xml:space="preserve">VARCHAR(35)                     </v>
      </c>
      <c r="O449" s="4" t="str">
        <f t="shared" si="27"/>
        <v xml:space="preserve">        index_code_title                VARCHAR(35)                     NOT NULL,</v>
      </c>
    </row>
    <row r="450" spans="1:15" hidden="1" x14ac:dyDescent="0.3">
      <c r="A450" s="76" t="s">
        <v>701</v>
      </c>
      <c r="B450" s="76" t="s">
        <v>702</v>
      </c>
      <c r="C450" s="76">
        <v>9</v>
      </c>
      <c r="D450" s="76" t="s">
        <v>687</v>
      </c>
      <c r="E450" s="76" t="s">
        <v>19</v>
      </c>
      <c r="F450" s="76">
        <v>0</v>
      </c>
      <c r="G450" s="1">
        <v>0</v>
      </c>
      <c r="H450" s="76">
        <v>0</v>
      </c>
      <c r="I450" s="73">
        <f t="shared" si="25"/>
        <v>9</v>
      </c>
      <c r="J450" s="1" t="str">
        <f>IFERROR(VLOOKUP(TRIM($D450),'Master Field Index'!$A$1:$D$9929,COLUMN('Master Field Index'!$B$1)-COLUMN('Master Field Index'!$A$1)+1,FALSE),VLOOKUP(_xlfn.CONCAT(TRIM($A450),".",TRIM($B450),".",TRIM($D450)),'DataLink Info'!$A$1:$T$9999,COLUMN('DataLink Info'!$K$1)-COLUMN('DataLink Info'!$A$1)+1,FALSE))</f>
        <v>CHARACTER</v>
      </c>
      <c r="K450" s="1">
        <f>IFERROR(VLOOKUP(TRIM($D450),'Master Field Index'!$A$1:$D$9929,COLUMN('Master Field Index'!$C$1)-COLUMN('Master Field Index'!$A$1)+1,FALSE),VLOOKUP(_xlfn.CONCAT(TRIM($A450),".",TRIM($B450),".",TRIM($D450)),'DataLink Info'!$A$1:$T$9999,COLUMN('DataLink Info'!$N$1)-COLUMN('DataLink Info'!$A$1)+1,FALSE))</f>
        <v>1</v>
      </c>
      <c r="L450" s="1">
        <f>IFERROR(VLOOKUP(TRIM($D450),'Master Field Index'!$A$1:$D$9929,COLUMN('Master Field Index'!$D$1)-COLUMN('Master Field Index'!$A$1)+1,FALSE),VLOOKUP(_xlfn.CONCAT(TRIM($A450),".",TRIM($B450),".",TRIM($D450)),'DataLink Info'!$A$1:$T$9999,COLUMN('DataLink Info'!$Q$1)-COLUMN('DataLink Info'!$A$1)+1,FALSE))</f>
        <v>0</v>
      </c>
      <c r="M450" s="1" t="str">
        <f t="shared" si="26"/>
        <v xml:space="preserve">fund_ovrde                      </v>
      </c>
      <c r="N450" s="1" t="str">
        <f t="shared" si="28"/>
        <v xml:space="preserve">CHAR(1)                         </v>
      </c>
      <c r="O450" s="4" t="str">
        <f t="shared" si="27"/>
        <v xml:space="preserve">        fund_ovrde                      CHAR(1)                         NOT NULL,</v>
      </c>
    </row>
    <row r="451" spans="1:15" hidden="1" x14ac:dyDescent="0.3">
      <c r="A451" s="76" t="s">
        <v>701</v>
      </c>
      <c r="B451" s="76" t="s">
        <v>702</v>
      </c>
      <c r="C451" s="76">
        <v>10</v>
      </c>
      <c r="D451" s="76" t="s">
        <v>688</v>
      </c>
      <c r="E451" s="76" t="s">
        <v>19</v>
      </c>
      <c r="F451" s="1">
        <v>0</v>
      </c>
      <c r="G451" s="76">
        <v>0</v>
      </c>
      <c r="H451" s="76">
        <v>0</v>
      </c>
      <c r="I451" s="73">
        <f t="shared" ref="I451:I514" si="29">IF($C451&lt;&gt;"",$C451,IF(TRIM($B450)=TRIM($B451),$I450+1,0))</f>
        <v>10</v>
      </c>
      <c r="J451" s="1" t="str">
        <f>IFERROR(VLOOKUP(TRIM($D451),'Master Field Index'!$A$1:$D$9929,COLUMN('Master Field Index'!$B$1)-COLUMN('Master Field Index'!$A$1)+1,FALSE),VLOOKUP(_xlfn.CONCAT(TRIM($A451),".",TRIM($B451),".",TRIM($D451)),'DataLink Info'!$A$1:$T$9999,COLUMN('DataLink Info'!$K$1)-COLUMN('DataLink Info'!$A$1)+1,FALSE))</f>
        <v>CHARACTER</v>
      </c>
      <c r="K451" s="1">
        <f>IFERROR(VLOOKUP(TRIM($D451),'Master Field Index'!$A$1:$D$9929,COLUMN('Master Field Index'!$C$1)-COLUMN('Master Field Index'!$A$1)+1,FALSE),VLOOKUP(_xlfn.CONCAT(TRIM($A451),".",TRIM($B451),".",TRIM($D451)),'DataLink Info'!$A$1:$T$9999,COLUMN('DataLink Info'!$N$1)-COLUMN('DataLink Info'!$A$1)+1,FALSE))</f>
        <v>1</v>
      </c>
      <c r="L451" s="1">
        <f>IFERROR(VLOOKUP(TRIM($D451),'Master Field Index'!$A$1:$D$9929,COLUMN('Master Field Index'!$D$1)-COLUMN('Master Field Index'!$A$1)+1,FALSE),VLOOKUP(_xlfn.CONCAT(TRIM($A451),".",TRIM($B451),".",TRIM($D451)),'DataLink Info'!$A$1:$T$9999,COLUMN('DataLink Info'!$Q$1)-COLUMN('DataLink Info'!$A$1)+1,FALSE))</f>
        <v>0</v>
      </c>
      <c r="M451" s="1" t="str">
        <f t="shared" ref="M451:M514" si="30">_xlfn.CONCAT(LEFT(_xlfn.CONCAT(IF(OR(TRIM($D451)="location",TRIM($D451)="date",TRIM($D451)="start_date",TRIM($D451)="status",TRIM($D451)="top"),_xlfn.CONCAT("[",TRIM($D451),"]"),TRIM($D451)),"                                               "),32))</f>
        <v xml:space="preserve">orgn_ovrde                      </v>
      </c>
      <c r="N451" s="1" t="str">
        <f t="shared" si="28"/>
        <v xml:space="preserve">CHAR(1)                         </v>
      </c>
      <c r="O451" s="4" t="str">
        <f t="shared" ref="O451:O514" si="31">_xlfn.CONCAT(IF(AND($I451=0,$I450&lt;&gt;$I$1),_xlfn.CONCAT("        rowguid                     UNIQUEIDENTIFIER ROWGUIDCOL    NOT NULL DEFAULT NEWSEQUENTIALID(),",CHAR(13),"        version_number              ROWVERSION",CHAR(13),"    )",CHAR(13),"END TRY",CHAR(13),"BEGIN CATCH",CHAR(13),"    EXEC dbo.PrintError",CHAR(13),"    EXEC dbo.LogError",CHAR(13),"END CATCH",CHAR(13),CHAR(13)),""),IF($I451=0,_xlfn.CONCAT("PRINT '-- ",TRIM($A451),".",TRIM($B451),"'",CHAR(13),"BEGIN TRY",CHAR(13),"    CREATE TABLE ",TRIM($A451),".",TRIM($B451),CHAR(13),"    (",CHAR(13)),""),"        ",_xlfn.CONCAT($M451,$N451,IF(OR($H451=1,$H451=""),"    NULL","NOT NULL"),","))</f>
        <v xml:space="preserve">        orgn_ovrde                      CHAR(1)                         NOT NULL,</v>
      </c>
    </row>
    <row r="452" spans="1:15" hidden="1" x14ac:dyDescent="0.3">
      <c r="A452" s="76" t="s">
        <v>701</v>
      </c>
      <c r="B452" s="76" t="s">
        <v>702</v>
      </c>
      <c r="C452" s="76">
        <v>11</v>
      </c>
      <c r="D452" s="76" t="s">
        <v>689</v>
      </c>
      <c r="E452" s="76" t="s">
        <v>19</v>
      </c>
      <c r="F452" s="1">
        <v>0</v>
      </c>
      <c r="G452" s="1">
        <v>0</v>
      </c>
      <c r="H452" s="76">
        <v>0</v>
      </c>
      <c r="I452" s="73">
        <f t="shared" si="29"/>
        <v>11</v>
      </c>
      <c r="J452" s="1" t="str">
        <f>IFERROR(VLOOKUP(TRIM($D452),'Master Field Index'!$A$1:$D$9929,COLUMN('Master Field Index'!$B$1)-COLUMN('Master Field Index'!$A$1)+1,FALSE),VLOOKUP(_xlfn.CONCAT(TRIM($A452),".",TRIM($B452),".",TRIM($D452)),'DataLink Info'!$A$1:$T$9999,COLUMN('DataLink Info'!$K$1)-COLUMN('DataLink Info'!$A$1)+1,FALSE))</f>
        <v>CHARACTER</v>
      </c>
      <c r="K452" s="1">
        <f>IFERROR(VLOOKUP(TRIM($D452),'Master Field Index'!$A$1:$D$9929,COLUMN('Master Field Index'!$C$1)-COLUMN('Master Field Index'!$A$1)+1,FALSE),VLOOKUP(_xlfn.CONCAT(TRIM($A452),".",TRIM($B452),".",TRIM($D452)),'DataLink Info'!$A$1:$T$9999,COLUMN('DataLink Info'!$N$1)-COLUMN('DataLink Info'!$A$1)+1,FALSE))</f>
        <v>1</v>
      </c>
      <c r="L452" s="1">
        <f>IFERROR(VLOOKUP(TRIM($D452),'Master Field Index'!$A$1:$D$9929,COLUMN('Master Field Index'!$D$1)-COLUMN('Master Field Index'!$A$1)+1,FALSE),VLOOKUP(_xlfn.CONCAT(TRIM($A452),".",TRIM($B452),".",TRIM($D452)),'DataLink Info'!$A$1:$T$9999,COLUMN('DataLink Info'!$Q$1)-COLUMN('DataLink Info'!$A$1)+1,FALSE))</f>
        <v>0</v>
      </c>
      <c r="M452" s="1" t="str">
        <f t="shared" si="30"/>
        <v xml:space="preserve">acct_ovrde                      </v>
      </c>
      <c r="N452" s="1" t="str">
        <f t="shared" si="28"/>
        <v xml:space="preserve">CHAR(1)                         </v>
      </c>
      <c r="O452" s="4" t="str">
        <f t="shared" si="31"/>
        <v xml:space="preserve">        acct_ovrde                      CHAR(1)                         NOT NULL,</v>
      </c>
    </row>
    <row r="453" spans="1:15" hidden="1" x14ac:dyDescent="0.3">
      <c r="A453" s="76" t="s">
        <v>701</v>
      </c>
      <c r="B453" s="76" t="s">
        <v>702</v>
      </c>
      <c r="C453" s="76">
        <v>12</v>
      </c>
      <c r="D453" s="76" t="s">
        <v>690</v>
      </c>
      <c r="E453" s="76" t="s">
        <v>19</v>
      </c>
      <c r="F453" s="76">
        <v>0</v>
      </c>
      <c r="G453" s="1">
        <v>0</v>
      </c>
      <c r="H453" s="76">
        <v>0</v>
      </c>
      <c r="I453" s="73">
        <f t="shared" si="29"/>
        <v>12</v>
      </c>
      <c r="J453" s="1" t="str">
        <f>IFERROR(VLOOKUP(TRIM($D453),'Master Field Index'!$A$1:$D$9929,COLUMN('Master Field Index'!$B$1)-COLUMN('Master Field Index'!$A$1)+1,FALSE),VLOOKUP(_xlfn.CONCAT(TRIM($A453),".",TRIM($B453),".",TRIM($D453)),'DataLink Info'!$A$1:$T$9999,COLUMN('DataLink Info'!$K$1)-COLUMN('DataLink Info'!$A$1)+1,FALSE))</f>
        <v>CHARACTER</v>
      </c>
      <c r="K453" s="1">
        <f>IFERROR(VLOOKUP(TRIM($D453),'Master Field Index'!$A$1:$D$9929,COLUMN('Master Field Index'!$C$1)-COLUMN('Master Field Index'!$A$1)+1,FALSE),VLOOKUP(_xlfn.CONCAT(TRIM($A453),".",TRIM($B453),".",TRIM($D453)),'DataLink Info'!$A$1:$T$9999,COLUMN('DataLink Info'!$N$1)-COLUMN('DataLink Info'!$A$1)+1,FALSE))</f>
        <v>1</v>
      </c>
      <c r="L453" s="1">
        <f>IFERROR(VLOOKUP(TRIM($D453),'Master Field Index'!$A$1:$D$9929,COLUMN('Master Field Index'!$D$1)-COLUMN('Master Field Index'!$A$1)+1,FALSE),VLOOKUP(_xlfn.CONCAT(TRIM($A453),".",TRIM($B453),".",TRIM($D453)),'DataLink Info'!$A$1:$T$9999,COLUMN('DataLink Info'!$Q$1)-COLUMN('DataLink Info'!$A$1)+1,FALSE))</f>
        <v>0</v>
      </c>
      <c r="M453" s="1" t="str">
        <f t="shared" si="30"/>
        <v xml:space="preserve">prog_ovrde                      </v>
      </c>
      <c r="N453" s="1" t="str">
        <f t="shared" si="28"/>
        <v xml:space="preserve">CHAR(1)                         </v>
      </c>
      <c r="O453" s="4" t="str">
        <f t="shared" si="31"/>
        <v xml:space="preserve">        prog_ovrde                      CHAR(1)                         NOT NULL,</v>
      </c>
    </row>
    <row r="454" spans="1:15" hidden="1" x14ac:dyDescent="0.3">
      <c r="A454" s="76" t="s">
        <v>701</v>
      </c>
      <c r="B454" s="76" t="s">
        <v>702</v>
      </c>
      <c r="C454" s="76">
        <v>13</v>
      </c>
      <c r="D454" s="76" t="s">
        <v>691</v>
      </c>
      <c r="E454" s="76" t="s">
        <v>19</v>
      </c>
      <c r="F454" s="76">
        <v>0</v>
      </c>
      <c r="G454" s="1">
        <v>0</v>
      </c>
      <c r="H454" s="76">
        <v>0</v>
      </c>
      <c r="I454" s="73">
        <f t="shared" si="29"/>
        <v>13</v>
      </c>
      <c r="J454" s="1" t="str">
        <f>IFERROR(VLOOKUP(TRIM($D454),'Master Field Index'!$A$1:$D$9929,COLUMN('Master Field Index'!$B$1)-COLUMN('Master Field Index'!$A$1)+1,FALSE),VLOOKUP(_xlfn.CONCAT(TRIM($A454),".",TRIM($B454),".",TRIM($D454)),'DataLink Info'!$A$1:$T$9999,COLUMN('DataLink Info'!$K$1)-COLUMN('DataLink Info'!$A$1)+1,FALSE))</f>
        <v>CHARACTER</v>
      </c>
      <c r="K454" s="1">
        <f>IFERROR(VLOOKUP(TRIM($D454),'Master Field Index'!$A$1:$D$9929,COLUMN('Master Field Index'!$C$1)-COLUMN('Master Field Index'!$A$1)+1,FALSE),VLOOKUP(_xlfn.CONCAT(TRIM($A454),".",TRIM($B454),".",TRIM($D454)),'DataLink Info'!$A$1:$T$9999,COLUMN('DataLink Info'!$N$1)-COLUMN('DataLink Info'!$A$1)+1,FALSE))</f>
        <v>1</v>
      </c>
      <c r="L454" s="1">
        <f>IFERROR(VLOOKUP(TRIM($D454),'Master Field Index'!$A$1:$D$9929,COLUMN('Master Field Index'!$D$1)-COLUMN('Master Field Index'!$A$1)+1,FALSE),VLOOKUP(_xlfn.CONCAT(TRIM($A454),".",TRIM($B454),".",TRIM($D454)),'DataLink Info'!$A$1:$T$9999,COLUMN('DataLink Info'!$Q$1)-COLUMN('DataLink Info'!$A$1)+1,FALSE))</f>
        <v>0</v>
      </c>
      <c r="M454" s="1" t="str">
        <f t="shared" si="30"/>
        <v xml:space="preserve">actv_ovrde                      </v>
      </c>
      <c r="N454" s="1" t="str">
        <f t="shared" ref="N454:N517" si="32">LEFT(_xlfn.CONCAT(IF($J454="CHARACTER",_xlfn.CONCAT("CHAR(",$K454,")"),IF($J454="VARCHAR",_xlfn.CONCAT("VARCHAR(",$K454,")"),IF($J454="TIMESTAMP","DATETIME2",IF($J454="DATE","DATE",IF($J454="DECIMAL",_xlfn.CONCAT("DECIMAL(",$K454,",",$L454,")"),$J454))))),"                                    "),32)</f>
        <v xml:space="preserve">CHAR(1)                         </v>
      </c>
      <c r="O454" s="4" t="str">
        <f t="shared" si="31"/>
        <v xml:space="preserve">        actv_ovrde                      CHAR(1)                         NOT NULL,</v>
      </c>
    </row>
    <row r="455" spans="1:15" hidden="1" x14ac:dyDescent="0.3">
      <c r="A455" s="76" t="s">
        <v>701</v>
      </c>
      <c r="B455" s="76" t="s">
        <v>702</v>
      </c>
      <c r="C455" s="76">
        <v>14</v>
      </c>
      <c r="D455" s="76" t="s">
        <v>692</v>
      </c>
      <c r="E455" s="76" t="s">
        <v>19</v>
      </c>
      <c r="F455" s="1">
        <v>0</v>
      </c>
      <c r="G455" s="1">
        <v>0</v>
      </c>
      <c r="H455" s="76">
        <v>0</v>
      </c>
      <c r="I455" s="73">
        <f t="shared" si="29"/>
        <v>14</v>
      </c>
      <c r="J455" s="1" t="str">
        <f>IFERROR(VLOOKUP(TRIM($D455),'Master Field Index'!$A$1:$D$9929,COLUMN('Master Field Index'!$B$1)-COLUMN('Master Field Index'!$A$1)+1,FALSE),VLOOKUP(_xlfn.CONCAT(TRIM($A455),".",TRIM($B455),".",TRIM($D455)),'DataLink Info'!$A$1:$T$9999,COLUMN('DataLink Info'!$K$1)-COLUMN('DataLink Info'!$A$1)+1,FALSE))</f>
        <v>CHARACTER</v>
      </c>
      <c r="K455" s="1">
        <f>IFERROR(VLOOKUP(TRIM($D455),'Master Field Index'!$A$1:$D$9929,COLUMN('Master Field Index'!$C$1)-COLUMN('Master Field Index'!$A$1)+1,FALSE),VLOOKUP(_xlfn.CONCAT(TRIM($A455),".",TRIM($B455),".",TRIM($D455)),'DataLink Info'!$A$1:$T$9999,COLUMN('DataLink Info'!$N$1)-COLUMN('DataLink Info'!$A$1)+1,FALSE))</f>
        <v>1</v>
      </c>
      <c r="L455" s="1">
        <f>IFERROR(VLOOKUP(TRIM($D455),'Master Field Index'!$A$1:$D$9929,COLUMN('Master Field Index'!$D$1)-COLUMN('Master Field Index'!$A$1)+1,FALSE),VLOOKUP(_xlfn.CONCAT(TRIM($A455),".",TRIM($B455),".",TRIM($D455)),'DataLink Info'!$A$1:$T$9999,COLUMN('DataLink Info'!$Q$1)-COLUMN('DataLink Info'!$A$1)+1,FALSE))</f>
        <v>0</v>
      </c>
      <c r="M455" s="1" t="str">
        <f t="shared" si="30"/>
        <v xml:space="preserve">lctn_ovrde                      </v>
      </c>
      <c r="N455" s="1" t="str">
        <f t="shared" si="32"/>
        <v xml:space="preserve">CHAR(1)                         </v>
      </c>
      <c r="O455" s="4" t="str">
        <f t="shared" si="31"/>
        <v xml:space="preserve">        lctn_ovrde                      CHAR(1)                         NOT NULL,</v>
      </c>
    </row>
    <row r="456" spans="1:15" hidden="1" x14ac:dyDescent="0.3">
      <c r="A456" s="76" t="s">
        <v>701</v>
      </c>
      <c r="B456" s="76" t="s">
        <v>702</v>
      </c>
      <c r="C456" s="76">
        <v>15</v>
      </c>
      <c r="D456" s="76" t="s">
        <v>693</v>
      </c>
      <c r="E456" s="76" t="s">
        <v>20</v>
      </c>
      <c r="F456" s="76">
        <v>6</v>
      </c>
      <c r="G456" s="1">
        <v>0</v>
      </c>
      <c r="H456" s="76">
        <v>0</v>
      </c>
      <c r="I456" s="73">
        <f t="shared" si="29"/>
        <v>15</v>
      </c>
      <c r="J456" s="1" t="str">
        <f>IFERROR(VLOOKUP(TRIM($D456),'Master Field Index'!$A$1:$D$9929,COLUMN('Master Field Index'!$B$1)-COLUMN('Master Field Index'!$A$1)+1,FALSE),VLOOKUP(_xlfn.CONCAT(TRIM($A456),".",TRIM($B456),".",TRIM($D456)),'DataLink Info'!$A$1:$T$9999,COLUMN('DataLink Info'!$K$1)-COLUMN('DataLink Info'!$A$1)+1,FALSE))</f>
        <v>CHARACTER</v>
      </c>
      <c r="K456" s="1">
        <f>IFERROR(VLOOKUP(TRIM($D456),'Master Field Index'!$A$1:$D$9929,COLUMN('Master Field Index'!$C$1)-COLUMN('Master Field Index'!$A$1)+1,FALSE),VLOOKUP(_xlfn.CONCAT(TRIM($A456),".",TRIM($B456),".",TRIM($D456)),'DataLink Info'!$A$1:$T$9999,COLUMN('DataLink Info'!$N$1)-COLUMN('DataLink Info'!$A$1)+1,FALSE))</f>
        <v>6</v>
      </c>
      <c r="L456" s="1">
        <f>IFERROR(VLOOKUP(TRIM($D456),'Master Field Index'!$A$1:$D$9929,COLUMN('Master Field Index'!$D$1)-COLUMN('Master Field Index'!$A$1)+1,FALSE),VLOOKUP(_xlfn.CONCAT(TRIM($A456),".",TRIM($B456),".",TRIM($D456)),'DataLink Info'!$A$1:$T$9999,COLUMN('DataLink Info'!$Q$1)-COLUMN('DataLink Info'!$A$1)+1,FALSE))</f>
        <v>0</v>
      </c>
      <c r="M456" s="1" t="str">
        <f t="shared" si="30"/>
        <v xml:space="preserve">fund_code                       </v>
      </c>
      <c r="N456" s="1" t="str">
        <f t="shared" si="32"/>
        <v xml:space="preserve">CHAR(6)                         </v>
      </c>
      <c r="O456" s="4" t="str">
        <f t="shared" si="31"/>
        <v xml:space="preserve">        fund_code                       CHAR(6)                         NOT NULL,</v>
      </c>
    </row>
    <row r="457" spans="1:15" hidden="1" x14ac:dyDescent="0.3">
      <c r="A457" s="76" t="s">
        <v>701</v>
      </c>
      <c r="B457" s="76" t="s">
        <v>702</v>
      </c>
      <c r="C457" s="76">
        <v>16</v>
      </c>
      <c r="D457" s="76" t="s">
        <v>694</v>
      </c>
      <c r="E457" s="76" t="s">
        <v>20</v>
      </c>
      <c r="F457" s="1">
        <v>6</v>
      </c>
      <c r="G457" s="76"/>
      <c r="H457" s="76">
        <v>0</v>
      </c>
      <c r="I457" s="73">
        <f t="shared" si="29"/>
        <v>16</v>
      </c>
      <c r="J457" s="1" t="str">
        <f>IFERROR(VLOOKUP(TRIM($D457),'Master Field Index'!$A$1:$D$9929,COLUMN('Master Field Index'!$B$1)-COLUMN('Master Field Index'!$A$1)+1,FALSE),VLOOKUP(_xlfn.CONCAT(TRIM($A457),".",TRIM($B457),".",TRIM($D457)),'DataLink Info'!$A$1:$T$9999,COLUMN('DataLink Info'!$K$1)-COLUMN('DataLink Info'!$A$1)+1,FALSE))</f>
        <v>CHARACTER</v>
      </c>
      <c r="K457" s="1">
        <f>IFERROR(VLOOKUP(TRIM($D457),'Master Field Index'!$A$1:$D$9929,COLUMN('Master Field Index'!$C$1)-COLUMN('Master Field Index'!$A$1)+1,FALSE),VLOOKUP(_xlfn.CONCAT(TRIM($A457),".",TRIM($B457),".",TRIM($D457)),'DataLink Info'!$A$1:$T$9999,COLUMN('DataLink Info'!$N$1)-COLUMN('DataLink Info'!$A$1)+1,FALSE))</f>
        <v>6</v>
      </c>
      <c r="L457" s="1">
        <f>IFERROR(VLOOKUP(TRIM($D457),'Master Field Index'!$A$1:$D$9929,COLUMN('Master Field Index'!$D$1)-COLUMN('Master Field Index'!$A$1)+1,FALSE),VLOOKUP(_xlfn.CONCAT(TRIM($A457),".",TRIM($B457),".",TRIM($D457)),'DataLink Info'!$A$1:$T$9999,COLUMN('DataLink Info'!$Q$1)-COLUMN('DataLink Info'!$A$1)+1,FALSE))</f>
        <v>0</v>
      </c>
      <c r="M457" s="1" t="str">
        <f t="shared" si="30"/>
        <v xml:space="preserve">orgn_code                       </v>
      </c>
      <c r="N457" s="1" t="str">
        <f t="shared" si="32"/>
        <v xml:space="preserve">CHAR(6)                         </v>
      </c>
      <c r="O457" s="4" t="str">
        <f t="shared" si="31"/>
        <v xml:space="preserve">        orgn_code                       CHAR(6)                         NOT NULL,</v>
      </c>
    </row>
    <row r="458" spans="1:15" hidden="1" x14ac:dyDescent="0.3">
      <c r="A458" s="76" t="s">
        <v>701</v>
      </c>
      <c r="B458" s="76" t="s">
        <v>702</v>
      </c>
      <c r="C458" s="76">
        <v>17</v>
      </c>
      <c r="D458" s="76" t="s">
        <v>695</v>
      </c>
      <c r="E458" s="76" t="s">
        <v>19</v>
      </c>
      <c r="F458" s="76">
        <v>0</v>
      </c>
      <c r="G458" s="1">
        <v>0</v>
      </c>
      <c r="H458" s="76">
        <v>0</v>
      </c>
      <c r="I458" s="73">
        <f t="shared" si="29"/>
        <v>17</v>
      </c>
      <c r="J458" s="1" t="str">
        <f>IFERROR(VLOOKUP(TRIM($D458),'Master Field Index'!$A$1:$D$9929,COLUMN('Master Field Index'!$B$1)-COLUMN('Master Field Index'!$A$1)+1,FALSE),VLOOKUP(_xlfn.CONCAT(TRIM($A458),".",TRIM($B458),".",TRIM($D458)),'DataLink Info'!$A$1:$T$9999,COLUMN('DataLink Info'!$K$1)-COLUMN('DataLink Info'!$A$1)+1,FALSE))</f>
        <v>CHARACTER</v>
      </c>
      <c r="K458" s="1">
        <f>IFERROR(VLOOKUP(TRIM($D458),'Master Field Index'!$A$1:$D$9929,COLUMN('Master Field Index'!$C$1)-COLUMN('Master Field Index'!$A$1)+1,FALSE),VLOOKUP(_xlfn.CONCAT(TRIM($A458),".",TRIM($B458),".",TRIM($D458)),'DataLink Info'!$A$1:$T$9999,COLUMN('DataLink Info'!$N$1)-COLUMN('DataLink Info'!$A$1)+1,FALSE))</f>
        <v>6</v>
      </c>
      <c r="L458" s="1">
        <f>IFERROR(VLOOKUP(TRIM($D458),'Master Field Index'!$A$1:$D$9929,COLUMN('Master Field Index'!$D$1)-COLUMN('Master Field Index'!$A$1)+1,FALSE),VLOOKUP(_xlfn.CONCAT(TRIM($A458),".",TRIM($B458),".",TRIM($D458)),'DataLink Info'!$A$1:$T$9999,COLUMN('DataLink Info'!$Q$1)-COLUMN('DataLink Info'!$A$1)+1,FALSE))</f>
        <v>0</v>
      </c>
      <c r="M458" s="1" t="str">
        <f t="shared" si="30"/>
        <v xml:space="preserve">acct_code                       </v>
      </c>
      <c r="N458" s="1" t="str">
        <f t="shared" si="32"/>
        <v xml:space="preserve">CHAR(6)                         </v>
      </c>
      <c r="O458" s="4" t="str">
        <f t="shared" si="31"/>
        <v xml:space="preserve">        acct_code                       CHAR(6)                         NOT NULL,</v>
      </c>
    </row>
    <row r="459" spans="1:15" hidden="1" x14ac:dyDescent="0.3">
      <c r="A459" s="76" t="s">
        <v>701</v>
      </c>
      <c r="B459" s="76" t="s">
        <v>702</v>
      </c>
      <c r="C459" s="76">
        <v>18</v>
      </c>
      <c r="D459" s="76" t="s">
        <v>696</v>
      </c>
      <c r="E459" s="76" t="s">
        <v>20</v>
      </c>
      <c r="F459" s="76">
        <v>6</v>
      </c>
      <c r="H459" s="76">
        <v>0</v>
      </c>
      <c r="I459" s="73">
        <f t="shared" si="29"/>
        <v>18</v>
      </c>
      <c r="J459" s="1" t="str">
        <f>IFERROR(VLOOKUP(TRIM($D459),'Master Field Index'!$A$1:$D$9929,COLUMN('Master Field Index'!$B$1)-COLUMN('Master Field Index'!$A$1)+1,FALSE),VLOOKUP(_xlfn.CONCAT(TRIM($A459),".",TRIM($B459),".",TRIM($D459)),'DataLink Info'!$A$1:$T$9999,COLUMN('DataLink Info'!$K$1)-COLUMN('DataLink Info'!$A$1)+1,FALSE))</f>
        <v>CHARACTER</v>
      </c>
      <c r="K459" s="1">
        <f>IFERROR(VLOOKUP(TRIM($D459),'Master Field Index'!$A$1:$D$9929,COLUMN('Master Field Index'!$C$1)-COLUMN('Master Field Index'!$A$1)+1,FALSE),VLOOKUP(_xlfn.CONCAT(TRIM($A459),".",TRIM($B459),".",TRIM($D459)),'DataLink Info'!$A$1:$T$9999,COLUMN('DataLink Info'!$N$1)-COLUMN('DataLink Info'!$A$1)+1,FALSE))</f>
        <v>6</v>
      </c>
      <c r="L459" s="1">
        <f>IFERROR(VLOOKUP(TRIM($D459),'Master Field Index'!$A$1:$D$9929,COLUMN('Master Field Index'!$D$1)-COLUMN('Master Field Index'!$A$1)+1,FALSE),VLOOKUP(_xlfn.CONCAT(TRIM($A459),".",TRIM($B459),".",TRIM($D459)),'DataLink Info'!$A$1:$T$9999,COLUMN('DataLink Info'!$Q$1)-COLUMN('DataLink Info'!$A$1)+1,FALSE))</f>
        <v>0</v>
      </c>
      <c r="M459" s="1" t="str">
        <f t="shared" si="30"/>
        <v xml:space="preserve">prog_code                       </v>
      </c>
      <c r="N459" s="1" t="str">
        <f t="shared" si="32"/>
        <v xml:space="preserve">CHAR(6)                         </v>
      </c>
      <c r="O459" s="4" t="str">
        <f t="shared" si="31"/>
        <v xml:space="preserve">        prog_code                       CHAR(6)                         NOT NULL,</v>
      </c>
    </row>
    <row r="460" spans="1:15" hidden="1" x14ac:dyDescent="0.3">
      <c r="A460" s="76" t="s">
        <v>701</v>
      </c>
      <c r="B460" s="76" t="s">
        <v>702</v>
      </c>
      <c r="C460" s="76">
        <v>19</v>
      </c>
      <c r="D460" s="76" t="s">
        <v>697</v>
      </c>
      <c r="E460" s="76" t="s">
        <v>19</v>
      </c>
      <c r="F460" s="76"/>
      <c r="G460" s="76"/>
      <c r="H460" s="76">
        <v>0</v>
      </c>
      <c r="I460" s="73">
        <f t="shared" si="29"/>
        <v>19</v>
      </c>
      <c r="J460" s="1" t="str">
        <f>IFERROR(VLOOKUP(TRIM($D460),'Master Field Index'!$A$1:$D$9929,COLUMN('Master Field Index'!$B$1)-COLUMN('Master Field Index'!$A$1)+1,FALSE),VLOOKUP(_xlfn.CONCAT(TRIM($A460),".",TRIM($B460),".",TRIM($D460)),'DataLink Info'!$A$1:$T$9999,COLUMN('DataLink Info'!$K$1)-COLUMN('DataLink Info'!$A$1)+1,FALSE))</f>
        <v>CHARACTER</v>
      </c>
      <c r="K460" s="1">
        <f>IFERROR(VLOOKUP(TRIM($D460),'Master Field Index'!$A$1:$D$9929,COLUMN('Master Field Index'!$C$1)-COLUMN('Master Field Index'!$A$1)+1,FALSE),VLOOKUP(_xlfn.CONCAT(TRIM($A460),".",TRIM($B460),".",TRIM($D460)),'DataLink Info'!$A$1:$T$9999,COLUMN('DataLink Info'!$N$1)-COLUMN('DataLink Info'!$A$1)+1,FALSE))</f>
        <v>6</v>
      </c>
      <c r="L460" s="1">
        <f>IFERROR(VLOOKUP(TRIM($D460),'Master Field Index'!$A$1:$D$9929,COLUMN('Master Field Index'!$D$1)-COLUMN('Master Field Index'!$A$1)+1,FALSE),VLOOKUP(_xlfn.CONCAT(TRIM($A460),".",TRIM($B460),".",TRIM($D460)),'DataLink Info'!$A$1:$T$9999,COLUMN('DataLink Info'!$Q$1)-COLUMN('DataLink Info'!$A$1)+1,FALSE))</f>
        <v>0</v>
      </c>
      <c r="M460" s="1" t="str">
        <f t="shared" si="30"/>
        <v xml:space="preserve">actv_code                       </v>
      </c>
      <c r="N460" s="1" t="str">
        <f t="shared" si="32"/>
        <v xml:space="preserve">CHAR(6)                         </v>
      </c>
      <c r="O460" s="4" t="str">
        <f t="shared" si="31"/>
        <v xml:space="preserve">        actv_code                       CHAR(6)                         NOT NULL,</v>
      </c>
    </row>
    <row r="461" spans="1:15" hidden="1" x14ac:dyDescent="0.3">
      <c r="A461" s="76" t="s">
        <v>701</v>
      </c>
      <c r="B461" s="76" t="s">
        <v>702</v>
      </c>
      <c r="C461" s="76">
        <v>20</v>
      </c>
      <c r="D461" s="76" t="s">
        <v>698</v>
      </c>
      <c r="E461" s="76" t="s">
        <v>20</v>
      </c>
      <c r="F461" s="76">
        <v>6</v>
      </c>
      <c r="H461" s="76">
        <v>0</v>
      </c>
      <c r="I461" s="73">
        <f t="shared" si="29"/>
        <v>20</v>
      </c>
      <c r="J461" s="1" t="str">
        <f>IFERROR(VLOOKUP(TRIM($D461),'Master Field Index'!$A$1:$D$9929,COLUMN('Master Field Index'!$B$1)-COLUMN('Master Field Index'!$A$1)+1,FALSE),VLOOKUP(_xlfn.CONCAT(TRIM($A461),".",TRIM($B461),".",TRIM($D461)),'DataLink Info'!$A$1:$T$9999,COLUMN('DataLink Info'!$K$1)-COLUMN('DataLink Info'!$A$1)+1,FALSE))</f>
        <v>CHARACTER</v>
      </c>
      <c r="K461" s="1">
        <f>IFERROR(VLOOKUP(TRIM($D461),'Master Field Index'!$A$1:$D$9929,COLUMN('Master Field Index'!$C$1)-COLUMN('Master Field Index'!$A$1)+1,FALSE),VLOOKUP(_xlfn.CONCAT(TRIM($A461),".",TRIM($B461),".",TRIM($D461)),'DataLink Info'!$A$1:$T$9999,COLUMN('DataLink Info'!$N$1)-COLUMN('DataLink Info'!$A$1)+1,FALSE))</f>
        <v>6</v>
      </c>
      <c r="L461" s="1">
        <f>IFERROR(VLOOKUP(TRIM($D461),'Master Field Index'!$A$1:$D$9929,COLUMN('Master Field Index'!$D$1)-COLUMN('Master Field Index'!$A$1)+1,FALSE),VLOOKUP(_xlfn.CONCAT(TRIM($A461),".",TRIM($B461),".",TRIM($D461)),'DataLink Info'!$A$1:$T$9999,COLUMN('DataLink Info'!$Q$1)-COLUMN('DataLink Info'!$A$1)+1,FALSE))</f>
        <v>0</v>
      </c>
      <c r="M461" s="1" t="str">
        <f t="shared" si="30"/>
        <v xml:space="preserve">lctn_code                       </v>
      </c>
      <c r="N461" s="1" t="str">
        <f t="shared" si="32"/>
        <v xml:space="preserve">CHAR(6)                         </v>
      </c>
      <c r="O461" s="4" t="str">
        <f t="shared" si="31"/>
        <v xml:space="preserve">        lctn_code                       CHAR(6)                         NOT NULL,</v>
      </c>
    </row>
    <row r="462" spans="1:15" hidden="1" x14ac:dyDescent="0.3">
      <c r="A462" s="76" t="s">
        <v>701</v>
      </c>
      <c r="B462" s="76" t="s">
        <v>702</v>
      </c>
      <c r="C462" s="76">
        <v>21</v>
      </c>
      <c r="D462" s="76" t="s">
        <v>699</v>
      </c>
      <c r="E462" s="76" t="s">
        <v>19</v>
      </c>
      <c r="F462" s="76">
        <v>0</v>
      </c>
      <c r="G462" s="76">
        <v>0</v>
      </c>
      <c r="H462" s="76">
        <v>0</v>
      </c>
      <c r="I462" s="73">
        <f t="shared" si="29"/>
        <v>21</v>
      </c>
      <c r="J462" s="1" t="str">
        <f>IFERROR(VLOOKUP(TRIM($D462),'Master Field Index'!$A$1:$D$9929,COLUMN('Master Field Index'!$B$1)-COLUMN('Master Field Index'!$A$1)+1,FALSE),VLOOKUP(_xlfn.CONCAT(TRIM($A462),".",TRIM($B462),".",TRIM($D462)),'DataLink Info'!$A$1:$T$9999,COLUMN('DataLink Info'!$K$1)-COLUMN('DataLink Info'!$A$1)+1,FALSE))</f>
        <v>DATE</v>
      </c>
      <c r="K462" s="1">
        <f>IFERROR(VLOOKUP(TRIM($D462),'Master Field Index'!$A$1:$D$9929,COLUMN('Master Field Index'!$C$1)-COLUMN('Master Field Index'!$A$1)+1,FALSE),VLOOKUP(_xlfn.CONCAT(TRIM($A462),".",TRIM($B462),".",TRIM($D462)),'DataLink Info'!$A$1:$T$9999,COLUMN('DataLink Info'!$N$1)-COLUMN('DataLink Info'!$A$1)+1,FALSE))</f>
        <v>4</v>
      </c>
      <c r="L462" s="1">
        <f>IFERROR(VLOOKUP(TRIM($D462),'Master Field Index'!$A$1:$D$9929,COLUMN('Master Field Index'!$D$1)-COLUMN('Master Field Index'!$A$1)+1,FALSE),VLOOKUP(_xlfn.CONCAT(TRIM($A462),".",TRIM($B462),".",TRIM($D462)),'DataLink Info'!$A$1:$T$9999,COLUMN('DataLink Info'!$Q$1)-COLUMN('DataLink Info'!$A$1)+1,FALSE))</f>
        <v>0</v>
      </c>
      <c r="M462" s="1" t="str">
        <f t="shared" si="30"/>
        <v xml:space="preserve">early_inactive_date             </v>
      </c>
      <c r="N462" s="1" t="str">
        <f t="shared" si="32"/>
        <v xml:space="preserve">DATE                            </v>
      </c>
      <c r="O462" s="4" t="str">
        <f t="shared" si="31"/>
        <v xml:space="preserve">        early_inactive_date             DATE                            NOT NULL,</v>
      </c>
    </row>
    <row r="463" spans="1:15" hidden="1" x14ac:dyDescent="0.3">
      <c r="A463" s="76" t="s">
        <v>701</v>
      </c>
      <c r="B463" s="76" t="s">
        <v>702</v>
      </c>
      <c r="C463" s="76">
        <v>22</v>
      </c>
      <c r="D463" s="76" t="s">
        <v>11</v>
      </c>
      <c r="E463" s="76" t="s">
        <v>21</v>
      </c>
      <c r="F463" s="76"/>
      <c r="H463" s="76">
        <v>0</v>
      </c>
      <c r="I463" s="73">
        <f t="shared" si="29"/>
        <v>22</v>
      </c>
      <c r="J463" s="1" t="str">
        <f>IFERROR(VLOOKUP(TRIM($D463),'Master Field Index'!$A$1:$D$9929,COLUMN('Master Field Index'!$B$1)-COLUMN('Master Field Index'!$A$1)+1,FALSE),VLOOKUP(_xlfn.CONCAT(TRIM($A463),".",TRIM($B463),".",TRIM($D463)),'DataLink Info'!$A$1:$T$9999,COLUMN('DataLink Info'!$K$1)-COLUMN('DataLink Info'!$A$1)+1,FALSE))</f>
        <v>TIMESTAMP</v>
      </c>
      <c r="K463" s="1">
        <f>IFERROR(VLOOKUP(TRIM($D463),'Master Field Index'!$A$1:$D$9929,COLUMN('Master Field Index'!$C$1)-COLUMN('Master Field Index'!$A$1)+1,FALSE),VLOOKUP(_xlfn.CONCAT(TRIM($A463),".",TRIM($B463),".",TRIM($D463)),'DataLink Info'!$A$1:$T$9999,COLUMN('DataLink Info'!$N$1)-COLUMN('DataLink Info'!$A$1)+1,FALSE))</f>
        <v>10</v>
      </c>
      <c r="L463" s="1">
        <f>IFERROR(VLOOKUP(TRIM($D463),'Master Field Index'!$A$1:$D$9929,COLUMN('Master Field Index'!$D$1)-COLUMN('Master Field Index'!$A$1)+1,FALSE),VLOOKUP(_xlfn.CONCAT(TRIM($A463),".",TRIM($B463),".",TRIM($D463)),'DataLink Info'!$A$1:$T$9999,COLUMN('DataLink Info'!$Q$1)-COLUMN('DataLink Info'!$A$1)+1,FALSE))</f>
        <v>6</v>
      </c>
      <c r="M463" s="1" t="str">
        <f t="shared" si="30"/>
        <v xml:space="preserve">refresh_date                    </v>
      </c>
      <c r="N463" s="1" t="str">
        <f t="shared" si="32"/>
        <v xml:space="preserve">DATETIME2                       </v>
      </c>
      <c r="O463" s="4" t="str">
        <f t="shared" si="31"/>
        <v xml:space="preserve">        refresh_date                    DATETIME2                       NOT NULL,</v>
      </c>
    </row>
    <row r="464" spans="1:15" hidden="1" x14ac:dyDescent="0.3">
      <c r="A464" s="76" t="s">
        <v>701</v>
      </c>
      <c r="B464" s="76" t="s">
        <v>702</v>
      </c>
      <c r="C464" s="76">
        <v>23</v>
      </c>
      <c r="D464" s="76" t="s">
        <v>700</v>
      </c>
      <c r="E464" s="76" t="s">
        <v>19</v>
      </c>
      <c r="F464" s="76">
        <v>0</v>
      </c>
      <c r="G464" s="1">
        <v>0</v>
      </c>
      <c r="H464" s="76">
        <v>0</v>
      </c>
      <c r="I464" s="73">
        <f t="shared" si="29"/>
        <v>23</v>
      </c>
      <c r="J464" s="1" t="str">
        <f>IFERROR(VLOOKUP(TRIM($D464),'Master Field Index'!$A$1:$D$9929,COLUMN('Master Field Index'!$B$1)-COLUMN('Master Field Index'!$A$1)+1,FALSE),VLOOKUP(_xlfn.CONCAT(TRIM($A464),".",TRIM($B464),".",TRIM($D464)),'DataLink Info'!$A$1:$T$9999,COLUMN('DataLink Info'!$K$1)-COLUMN('DataLink Info'!$A$1)+1,FALSE))</f>
        <v>DECIMAL</v>
      </c>
      <c r="K464" s="1">
        <f>IFERROR(VLOOKUP(TRIM($D464),'Master Field Index'!$A$1:$D$9929,COLUMN('Master Field Index'!$C$1)-COLUMN('Master Field Index'!$A$1)+1,FALSE),VLOOKUP(_xlfn.CONCAT(TRIM($A464),".",TRIM($B464),".",TRIM($D464)),'DataLink Info'!$A$1:$T$9999,COLUMN('DataLink Info'!$N$1)-COLUMN('DataLink Info'!$A$1)+1,FALSE))</f>
        <v>10</v>
      </c>
      <c r="L464" s="1">
        <f>IFERROR(VLOOKUP(TRIM($D464),'Master Field Index'!$A$1:$D$9929,COLUMN('Master Field Index'!$D$1)-COLUMN('Master Field Index'!$A$1)+1,FALSE),VLOOKUP(_xlfn.CONCAT(TRIM($A464),".",TRIM($B464),".",TRIM($D464)),'DataLink Info'!$A$1:$T$9999,COLUMN('DataLink Info'!$Q$1)-COLUMN('DataLink Info'!$A$1)+1,FALSE))</f>
        <v>0</v>
      </c>
      <c r="M464" s="1" t="str">
        <f t="shared" si="30"/>
        <v xml:space="preserve">index_table_id                  </v>
      </c>
      <c r="N464" s="1" t="str">
        <f t="shared" si="32"/>
        <v xml:space="preserve">DECIMAL(10,0)                   </v>
      </c>
      <c r="O464" s="4" t="str">
        <f t="shared" si="31"/>
        <v xml:space="preserve">        index_table_id                  DECIMAL(10,0)                   NOT NULL,</v>
      </c>
    </row>
    <row r="465" spans="1:15" ht="72" hidden="1" x14ac:dyDescent="0.3">
      <c r="A465" s="76" t="s">
        <v>701</v>
      </c>
      <c r="B465" s="76" t="s">
        <v>1353</v>
      </c>
      <c r="C465" s="76">
        <v>0</v>
      </c>
      <c r="D465" s="76" t="s">
        <v>1354</v>
      </c>
      <c r="E465" s="76" t="s">
        <v>19</v>
      </c>
      <c r="F465" s="1">
        <v>0</v>
      </c>
      <c r="G465" s="1">
        <v>0</v>
      </c>
      <c r="H465" s="76">
        <v>0</v>
      </c>
      <c r="I465" s="73">
        <f t="shared" si="29"/>
        <v>0</v>
      </c>
      <c r="J465" s="1" t="str">
        <f>IFERROR(VLOOKUP(TRIM($D465),'Master Field Index'!$A$1:$D$9929,COLUMN('Master Field Index'!$B$1)-COLUMN('Master Field Index'!$A$1)+1,FALSE),VLOOKUP(_xlfn.CONCAT(TRIM($A465),".",TRIM($B465),".",TRIM($D465)),'DataLink Info'!$A$1:$T$9999,COLUMN('DataLink Info'!$K$1)-COLUMN('DataLink Info'!$A$1)+1,FALSE))</f>
        <v>INTEGER</v>
      </c>
      <c r="K465" s="1">
        <f>IFERROR(VLOOKUP(TRIM($D465),'Master Field Index'!$A$1:$D$9929,COLUMN('Master Field Index'!$C$1)-COLUMN('Master Field Index'!$A$1)+1,FALSE),VLOOKUP(_xlfn.CONCAT(TRIM($A465),".",TRIM($B465),".",TRIM($D465)),'DataLink Info'!$A$1:$T$9999,COLUMN('DataLink Info'!$N$1)-COLUMN('DataLink Info'!$A$1)+1,FALSE))</f>
        <v>4</v>
      </c>
      <c r="L465" s="1">
        <f>IFERROR(VLOOKUP(TRIM($D465),'Master Field Index'!$A$1:$D$9929,COLUMN('Master Field Index'!$D$1)-COLUMN('Master Field Index'!$A$1)+1,FALSE),VLOOKUP(_xlfn.CONCAT(TRIM($A465),".",TRIM($B465),".",TRIM($D465)),'DataLink Info'!$A$1:$T$9999,COLUMN('DataLink Info'!$Q$1)-COLUMN('DataLink Info'!$A$1)+1,FALSE))</f>
        <v>0</v>
      </c>
      <c r="M465" s="1" t="str">
        <f t="shared" si="30"/>
        <v xml:space="preserve">indx_key                        </v>
      </c>
      <c r="N465" s="1" t="str">
        <f t="shared" si="32"/>
        <v xml:space="preserve">INTEGER                         </v>
      </c>
      <c r="O465" s="4" t="str">
        <f t="shared" si="31"/>
        <v xml:space="preserve">        rowguid                     UNIQUEIDENTIFIER ROWGUIDCOL    NOT NULL DEFAULT NEWSEQUENTIALID(),_x000D_        version_number              ROWVERSION_x000D_    )_x000D_END TRY_x000D_BEGIN CATCH_x000D_    EXEC dbo.PrintError_x000D_    EXEC dbo.LogError_x000D_END CATCH_x000D__x000D_PRINT '-- coa_db.indx'_x000D_BEGIN TRY_x000D_    CREATE TABLE coa_db.indx_x000D_    (_x000D_        indx_key                        INTEGER                         NOT NULL,</v>
      </c>
    </row>
    <row r="466" spans="1:15" hidden="1" x14ac:dyDescent="0.3">
      <c r="A466" s="76" t="s">
        <v>701</v>
      </c>
      <c r="B466" s="76" t="s">
        <v>1353</v>
      </c>
      <c r="C466" s="76">
        <v>1</v>
      </c>
      <c r="D466" s="76" t="s">
        <v>1355</v>
      </c>
      <c r="E466" s="76" t="s">
        <v>20</v>
      </c>
      <c r="F466" s="1">
        <v>10</v>
      </c>
      <c r="G466" s="1">
        <v>0</v>
      </c>
      <c r="H466" s="76">
        <v>0</v>
      </c>
      <c r="I466" s="73">
        <f t="shared" si="29"/>
        <v>1</v>
      </c>
      <c r="J466" s="1" t="str">
        <f>IFERROR(VLOOKUP(TRIM($D466),'Master Field Index'!$A$1:$D$9929,COLUMN('Master Field Index'!$B$1)-COLUMN('Master Field Index'!$A$1)+1,FALSE),VLOOKUP(_xlfn.CONCAT(TRIM($A466),".",TRIM($B466),".",TRIM($D466)),'DataLink Info'!$A$1:$T$9999,COLUMN('DataLink Info'!$K$1)-COLUMN('DataLink Info'!$A$1)+1,FALSE))</f>
        <v>CHARACTER</v>
      </c>
      <c r="K466" s="1">
        <f>IFERROR(VLOOKUP(TRIM($D466),'Master Field Index'!$A$1:$D$9929,COLUMN('Master Field Index'!$C$1)-COLUMN('Master Field Index'!$A$1)+1,FALSE),VLOOKUP(_xlfn.CONCAT(TRIM($A466),".",TRIM($B466),".",TRIM($D466)),'DataLink Info'!$A$1:$T$9999,COLUMN('DataLink Info'!$N$1)-COLUMN('DataLink Info'!$A$1)+1,FALSE))</f>
        <v>10</v>
      </c>
      <c r="L466" s="1">
        <f>IFERROR(VLOOKUP(TRIM($D466),'Master Field Index'!$A$1:$D$9929,COLUMN('Master Field Index'!$D$1)-COLUMN('Master Field Index'!$A$1)+1,FALSE),VLOOKUP(_xlfn.CONCAT(TRIM($A466),".",TRIM($B466),".",TRIM($D466)),'DataLink Info'!$A$1:$T$9999,COLUMN('DataLink Info'!$Q$1)-COLUMN('DataLink Info'!$A$1)+1,FALSE))</f>
        <v>0</v>
      </c>
      <c r="M466" s="1" t="str">
        <f t="shared" si="30"/>
        <v xml:space="preserve">indx                            </v>
      </c>
      <c r="N466" s="1" t="str">
        <f t="shared" si="32"/>
        <v xml:space="preserve">CHAR(10)                        </v>
      </c>
      <c r="O466" s="4" t="str">
        <f t="shared" si="31"/>
        <v xml:space="preserve">        indx                            CHAR(10)                        NOT NULL,</v>
      </c>
    </row>
    <row r="467" spans="1:15" hidden="1" x14ac:dyDescent="0.3">
      <c r="A467" s="76" t="s">
        <v>701</v>
      </c>
      <c r="B467" s="76" t="s">
        <v>1353</v>
      </c>
      <c r="C467" s="76">
        <v>2</v>
      </c>
      <c r="D467" s="76" t="s">
        <v>1296</v>
      </c>
      <c r="E467" s="76" t="s">
        <v>19</v>
      </c>
      <c r="F467" s="76">
        <v>0</v>
      </c>
      <c r="G467" s="1">
        <v>0</v>
      </c>
      <c r="H467" s="76">
        <v>0</v>
      </c>
      <c r="I467" s="73">
        <f t="shared" si="29"/>
        <v>2</v>
      </c>
      <c r="J467" s="1" t="str">
        <f>IFERROR(VLOOKUP(TRIM($D467),'Master Field Index'!$A$1:$D$9929,COLUMN('Master Field Index'!$B$1)-COLUMN('Master Field Index'!$A$1)+1,FALSE),VLOOKUP(_xlfn.CONCAT(TRIM($A467),".",TRIM($B467),".",TRIM($D467)),'DataLink Info'!$A$1:$T$9999,COLUMN('DataLink Info'!$K$1)-COLUMN('DataLink Info'!$A$1)+1,FALSE))</f>
        <v>CHARACTER</v>
      </c>
      <c r="K467" s="1">
        <f>IFERROR(VLOOKUP(TRIM($D467),'Master Field Index'!$A$1:$D$9929,COLUMN('Master Field Index'!$C$1)-COLUMN('Master Field Index'!$A$1)+1,FALSE),VLOOKUP(_xlfn.CONCAT(TRIM($A467),".",TRIM($B467),".",TRIM($D467)),'DataLink Info'!$A$1:$T$9999,COLUMN('DataLink Info'!$N$1)-COLUMN('DataLink Info'!$A$1)+1,FALSE))</f>
        <v>1</v>
      </c>
      <c r="L467" s="1">
        <f>IFERROR(VLOOKUP(TRIM($D467),'Master Field Index'!$A$1:$D$9929,COLUMN('Master Field Index'!$D$1)-COLUMN('Master Field Index'!$A$1)+1,FALSE),VLOOKUP(_xlfn.CONCAT(TRIM($A467),".",TRIM($B467),".",TRIM($D467)),'DataLink Info'!$A$1:$T$9999,COLUMN('DataLink Info'!$Q$1)-COLUMN('DataLink Info'!$A$1)+1,FALSE))</f>
        <v>0</v>
      </c>
      <c r="M467" s="1" t="str">
        <f t="shared" si="30"/>
        <v xml:space="preserve">most_recent_flag                </v>
      </c>
      <c r="N467" s="1" t="str">
        <f t="shared" si="32"/>
        <v xml:space="preserve">CHAR(1)                         </v>
      </c>
      <c r="O467" s="4" t="str">
        <f t="shared" si="31"/>
        <v xml:space="preserve">        most_recent_flag                CHAR(1)                         NOT NULL,</v>
      </c>
    </row>
    <row r="468" spans="1:15" hidden="1" x14ac:dyDescent="0.3">
      <c r="A468" s="76" t="s">
        <v>701</v>
      </c>
      <c r="B468" s="76" t="s">
        <v>1353</v>
      </c>
      <c r="C468" s="76">
        <v>3</v>
      </c>
      <c r="D468" s="76" t="s">
        <v>1297</v>
      </c>
      <c r="E468" s="76" t="s">
        <v>21</v>
      </c>
      <c r="F468" s="76">
        <v>4</v>
      </c>
      <c r="G468" s="1">
        <v>0</v>
      </c>
      <c r="H468" s="76">
        <v>1</v>
      </c>
      <c r="I468" s="73">
        <f t="shared" si="29"/>
        <v>3</v>
      </c>
      <c r="J468" s="1" t="str">
        <f>IFERROR(VLOOKUP(TRIM($D468),'Master Field Index'!$A$1:$D$9929,COLUMN('Master Field Index'!$B$1)-COLUMN('Master Field Index'!$A$1)+1,FALSE),VLOOKUP(_xlfn.CONCAT(TRIM($A468),".",TRIM($B468),".",TRIM($D468)),'DataLink Info'!$A$1:$T$9999,COLUMN('DataLink Info'!$K$1)-COLUMN('DataLink Info'!$A$1)+1,FALSE))</f>
        <v>TIMESTAMP</v>
      </c>
      <c r="K468" s="1">
        <f>IFERROR(VLOOKUP(TRIM($D468),'Master Field Index'!$A$1:$D$9929,COLUMN('Master Field Index'!$C$1)-COLUMN('Master Field Index'!$A$1)+1,FALSE),VLOOKUP(_xlfn.CONCAT(TRIM($A468),".",TRIM($B468),".",TRIM($D468)),'DataLink Info'!$A$1:$T$9999,COLUMN('DataLink Info'!$N$1)-COLUMN('DataLink Info'!$A$1)+1,FALSE))</f>
        <v>10</v>
      </c>
      <c r="L468" s="1">
        <f>IFERROR(VLOOKUP(TRIM($D468),'Master Field Index'!$A$1:$D$9929,COLUMN('Master Field Index'!$D$1)-COLUMN('Master Field Index'!$A$1)+1,FALSE),VLOOKUP(_xlfn.CONCAT(TRIM($A468),".",TRIM($B468),".",TRIM($D468)),'DataLink Info'!$A$1:$T$9999,COLUMN('DataLink Info'!$Q$1)-COLUMN('DataLink Info'!$A$1)+1,FALSE))</f>
        <v>6</v>
      </c>
      <c r="M468" s="1" t="str">
        <f t="shared" si="30"/>
        <v xml:space="preserve">start_effective_date            </v>
      </c>
      <c r="N468" s="1" t="str">
        <f t="shared" si="32"/>
        <v xml:space="preserve">DATETIME2                       </v>
      </c>
      <c r="O468" s="4" t="str">
        <f t="shared" si="31"/>
        <v xml:space="preserve">        start_effective_date            DATETIME2                           NULL,</v>
      </c>
    </row>
    <row r="469" spans="1:15" hidden="1" x14ac:dyDescent="0.3">
      <c r="A469" s="76" t="s">
        <v>701</v>
      </c>
      <c r="B469" s="76" t="s">
        <v>1353</v>
      </c>
      <c r="C469" s="76">
        <v>4</v>
      </c>
      <c r="D469" s="76" t="s">
        <v>1298</v>
      </c>
      <c r="E469" s="76" t="s">
        <v>19</v>
      </c>
      <c r="F469" s="1">
        <v>0</v>
      </c>
      <c r="G469" s="1">
        <v>0</v>
      </c>
      <c r="H469" s="1">
        <v>0</v>
      </c>
      <c r="I469" s="73">
        <f t="shared" si="29"/>
        <v>4</v>
      </c>
      <c r="J469" s="1" t="str">
        <f>IFERROR(VLOOKUP(TRIM($D469),'Master Field Index'!$A$1:$D$9929,COLUMN('Master Field Index'!$B$1)-COLUMN('Master Field Index'!$A$1)+1,FALSE),VLOOKUP(_xlfn.CONCAT(TRIM($A469),".",TRIM($B469),".",TRIM($D469)),'DataLink Info'!$A$1:$T$9999,COLUMN('DataLink Info'!$K$1)-COLUMN('DataLink Info'!$A$1)+1,FALSE))</f>
        <v>TIMESTAMP</v>
      </c>
      <c r="K469" s="1">
        <f>IFERROR(VLOOKUP(TRIM($D469),'Master Field Index'!$A$1:$D$9929,COLUMN('Master Field Index'!$C$1)-COLUMN('Master Field Index'!$A$1)+1,FALSE),VLOOKUP(_xlfn.CONCAT(TRIM($A469),".",TRIM($B469),".",TRIM($D469)),'DataLink Info'!$A$1:$T$9999,COLUMN('DataLink Info'!$N$1)-COLUMN('DataLink Info'!$A$1)+1,FALSE))</f>
        <v>10</v>
      </c>
      <c r="L469" s="1">
        <f>IFERROR(VLOOKUP(TRIM($D469),'Master Field Index'!$A$1:$D$9929,COLUMN('Master Field Index'!$D$1)-COLUMN('Master Field Index'!$A$1)+1,FALSE),VLOOKUP(_xlfn.CONCAT(TRIM($A469),".",TRIM($B469),".",TRIM($D469)),'DataLink Info'!$A$1:$T$9999,COLUMN('DataLink Info'!$Q$1)-COLUMN('DataLink Info'!$A$1)+1,FALSE))</f>
        <v>6</v>
      </c>
      <c r="M469" s="1" t="str">
        <f t="shared" si="30"/>
        <v xml:space="preserve">end_effective_date              </v>
      </c>
      <c r="N469" s="1" t="str">
        <f t="shared" si="32"/>
        <v xml:space="preserve">DATETIME2                       </v>
      </c>
      <c r="O469" s="4" t="str">
        <f t="shared" si="31"/>
        <v xml:space="preserve">        end_effective_date              DATETIME2                       NOT NULL,</v>
      </c>
    </row>
    <row r="470" spans="1:15" hidden="1" x14ac:dyDescent="0.3">
      <c r="A470" s="76" t="s">
        <v>701</v>
      </c>
      <c r="B470" s="76" t="s">
        <v>1353</v>
      </c>
      <c r="C470" s="76">
        <v>5</v>
      </c>
      <c r="D470" s="76" t="s">
        <v>1299</v>
      </c>
      <c r="E470" s="76" t="s">
        <v>19</v>
      </c>
      <c r="F470" s="76">
        <v>0</v>
      </c>
      <c r="G470" s="1">
        <v>0</v>
      </c>
      <c r="H470" s="76">
        <v>0</v>
      </c>
      <c r="I470" s="73">
        <f t="shared" si="29"/>
        <v>5</v>
      </c>
      <c r="J470" s="1" t="str">
        <f>IFERROR(VLOOKUP(TRIM($D470),'Master Field Index'!$A$1:$D$9929,COLUMN('Master Field Index'!$B$1)-COLUMN('Master Field Index'!$A$1)+1,FALSE),VLOOKUP(_xlfn.CONCAT(TRIM($A470),".",TRIM($B470),".",TRIM($D470)),'DataLink Info'!$A$1:$T$9999,COLUMN('DataLink Info'!$K$1)-COLUMN('DataLink Info'!$A$1)+1,FALSE))</f>
        <v>TIMESTAMP</v>
      </c>
      <c r="K470" s="1">
        <f>IFERROR(VLOOKUP(TRIM($D470),'Master Field Index'!$A$1:$D$9929,COLUMN('Master Field Index'!$C$1)-COLUMN('Master Field Index'!$A$1)+1,FALSE),VLOOKUP(_xlfn.CONCAT(TRIM($A470),".",TRIM($B470),".",TRIM($D470)),'DataLink Info'!$A$1:$T$9999,COLUMN('DataLink Info'!$N$1)-COLUMN('DataLink Info'!$A$1)+1,FALSE))</f>
        <v>10</v>
      </c>
      <c r="L470" s="1">
        <f>IFERROR(VLOOKUP(TRIM($D470),'Master Field Index'!$A$1:$D$9929,COLUMN('Master Field Index'!$D$1)-COLUMN('Master Field Index'!$A$1)+1,FALSE),VLOOKUP(_xlfn.CONCAT(TRIM($A470),".",TRIM($B470),".",TRIM($D470)),'DataLink Info'!$A$1:$T$9999,COLUMN('DataLink Info'!$Q$1)-COLUMN('DataLink Info'!$A$1)+1,FALSE))</f>
        <v>0</v>
      </c>
      <c r="M470" s="1" t="str">
        <f t="shared" si="30"/>
        <v xml:space="preserve">last_activity_date              </v>
      </c>
      <c r="N470" s="1" t="str">
        <f t="shared" si="32"/>
        <v xml:space="preserve">DATETIME2                       </v>
      </c>
      <c r="O470" s="4" t="str">
        <f t="shared" si="31"/>
        <v xml:space="preserve">        last_activity_date              DATETIME2                       NOT NULL,</v>
      </c>
    </row>
    <row r="471" spans="1:15" hidden="1" x14ac:dyDescent="0.3">
      <c r="A471" s="76" t="s">
        <v>701</v>
      </c>
      <c r="B471" s="76" t="s">
        <v>1353</v>
      </c>
      <c r="C471" s="76">
        <v>6</v>
      </c>
      <c r="D471" s="76" t="s">
        <v>684</v>
      </c>
      <c r="E471" s="76" t="s">
        <v>19</v>
      </c>
      <c r="F471" s="76">
        <v>0</v>
      </c>
      <c r="G471" s="1">
        <v>0</v>
      </c>
      <c r="H471" s="76">
        <v>0</v>
      </c>
      <c r="I471" s="73">
        <f t="shared" si="29"/>
        <v>6</v>
      </c>
      <c r="J471" s="1" t="str">
        <f>IFERROR(VLOOKUP(TRIM($D471),'Master Field Index'!$A$1:$D$9929,COLUMN('Master Field Index'!$B$1)-COLUMN('Master Field Index'!$A$1)+1,FALSE),VLOOKUP(_xlfn.CONCAT(TRIM($A471),".",TRIM($B471),".",TRIM($D471)),'DataLink Info'!$A$1:$T$9999,COLUMN('DataLink Info'!$K$1)-COLUMN('DataLink Info'!$A$1)+1,FALSE))</f>
        <v>CHARACTER</v>
      </c>
      <c r="K471" s="1">
        <f>IFERROR(VLOOKUP(TRIM($D471),'Master Field Index'!$A$1:$D$9929,COLUMN('Master Field Index'!$C$1)-COLUMN('Master Field Index'!$A$1)+1,FALSE),VLOOKUP(_xlfn.CONCAT(TRIM($A471),".",TRIM($B471),".",TRIM($D471)),'DataLink Info'!$A$1:$T$9999,COLUMN('DataLink Info'!$N$1)-COLUMN('DataLink Info'!$A$1)+1,FALSE))</f>
        <v>1</v>
      </c>
      <c r="L471" s="1">
        <f>IFERROR(VLOOKUP(TRIM($D471),'Master Field Index'!$A$1:$D$9929,COLUMN('Master Field Index'!$D$1)-COLUMN('Master Field Index'!$A$1)+1,FALSE),VLOOKUP(_xlfn.CONCAT(TRIM($A471),".",TRIM($B471),".",TRIM($D471)),'DataLink Info'!$A$1:$T$9999,COLUMN('DataLink Info'!$Q$1)-COLUMN('DataLink Info'!$A$1)+1,FALSE))</f>
        <v>0</v>
      </c>
      <c r="M471" s="1" t="str">
        <f t="shared" si="30"/>
        <v xml:space="preserve">[status]                        </v>
      </c>
      <c r="N471" s="1" t="str">
        <f t="shared" si="32"/>
        <v xml:space="preserve">CHAR(1)                         </v>
      </c>
      <c r="O471" s="4" t="str">
        <f t="shared" si="31"/>
        <v xml:space="preserve">        [status]                        CHAR(1)                         NOT NULL,</v>
      </c>
    </row>
    <row r="472" spans="1:15" hidden="1" x14ac:dyDescent="0.3">
      <c r="A472" s="76" t="s">
        <v>701</v>
      </c>
      <c r="B472" s="76" t="s">
        <v>1353</v>
      </c>
      <c r="C472" s="76">
        <v>7</v>
      </c>
      <c r="D472" s="76" t="s">
        <v>1356</v>
      </c>
      <c r="E472" s="76" t="s">
        <v>20</v>
      </c>
      <c r="F472" s="1">
        <v>35</v>
      </c>
      <c r="G472" s="76"/>
      <c r="H472" s="76">
        <v>0</v>
      </c>
      <c r="I472" s="73">
        <f t="shared" si="29"/>
        <v>7</v>
      </c>
      <c r="J472" s="1" t="str">
        <f>IFERROR(VLOOKUP(TRIM($D472),'Master Field Index'!$A$1:$D$9929,COLUMN('Master Field Index'!$B$1)-COLUMN('Master Field Index'!$A$1)+1,FALSE),VLOOKUP(_xlfn.CONCAT(TRIM($A472),".",TRIM($B472),".",TRIM($D472)),'DataLink Info'!$A$1:$T$9999,COLUMN('DataLink Info'!$K$1)-COLUMN('DataLink Info'!$A$1)+1,FALSE))</f>
        <v>VARCHAR</v>
      </c>
      <c r="K472" s="1">
        <f>IFERROR(VLOOKUP(TRIM($D472),'Master Field Index'!$A$1:$D$9929,COLUMN('Master Field Index'!$C$1)-COLUMN('Master Field Index'!$A$1)+1,FALSE),VLOOKUP(_xlfn.CONCAT(TRIM($A472),".",TRIM($B472),".",TRIM($D472)),'DataLink Info'!$A$1:$T$9999,COLUMN('DataLink Info'!$N$1)-COLUMN('DataLink Info'!$A$1)+1,FALSE))</f>
        <v>35</v>
      </c>
      <c r="L472" s="1">
        <f>IFERROR(VLOOKUP(TRIM($D472),'Master Field Index'!$A$1:$D$9929,COLUMN('Master Field Index'!$D$1)-COLUMN('Master Field Index'!$A$1)+1,FALSE),VLOOKUP(_xlfn.CONCAT(TRIM($A472),".",TRIM($B472),".",TRIM($D472)),'DataLink Info'!$A$1:$T$9999,COLUMN('DataLink Info'!$Q$1)-COLUMN('DataLink Info'!$A$1)+1,FALSE))</f>
        <v>0</v>
      </c>
      <c r="M472" s="1" t="str">
        <f t="shared" si="30"/>
        <v xml:space="preserve">indx_title                      </v>
      </c>
      <c r="N472" s="1" t="str">
        <f t="shared" si="32"/>
        <v xml:space="preserve">VARCHAR(35)                     </v>
      </c>
      <c r="O472" s="4" t="str">
        <f t="shared" si="31"/>
        <v xml:space="preserve">        indx_title                      VARCHAR(35)                     NOT NULL,</v>
      </c>
    </row>
    <row r="473" spans="1:15" hidden="1" x14ac:dyDescent="0.3">
      <c r="A473" s="76" t="s">
        <v>701</v>
      </c>
      <c r="B473" s="76" t="s">
        <v>1353</v>
      </c>
      <c r="C473" s="76">
        <v>8</v>
      </c>
      <c r="D473" s="76" t="s">
        <v>40</v>
      </c>
      <c r="E473" s="76" t="s">
        <v>20</v>
      </c>
      <c r="F473" s="76">
        <v>6</v>
      </c>
      <c r="G473" s="76">
        <v>0</v>
      </c>
      <c r="H473" s="76">
        <v>0</v>
      </c>
      <c r="I473" s="73">
        <f t="shared" si="29"/>
        <v>8</v>
      </c>
      <c r="J473" s="1" t="str">
        <f>IFERROR(VLOOKUP(TRIM($D473),'Master Field Index'!$A$1:$D$9929,COLUMN('Master Field Index'!$B$1)-COLUMN('Master Field Index'!$A$1)+1,FALSE),VLOOKUP(_xlfn.CONCAT(TRIM($A473),".",TRIM($B473),".",TRIM($D473)),'DataLink Info'!$A$1:$T$9999,COLUMN('DataLink Info'!$K$1)-COLUMN('DataLink Info'!$A$1)+1,FALSE))</f>
        <v>CHARACTER</v>
      </c>
      <c r="K473" s="1">
        <f>IFERROR(VLOOKUP(TRIM($D473),'Master Field Index'!$A$1:$D$9929,COLUMN('Master Field Index'!$C$1)-COLUMN('Master Field Index'!$A$1)+1,FALSE),VLOOKUP(_xlfn.CONCAT(TRIM($A473),".",TRIM($B473),".",TRIM($D473)),'DataLink Info'!$A$1:$T$9999,COLUMN('DataLink Info'!$N$1)-COLUMN('DataLink Info'!$A$1)+1,FALSE))</f>
        <v>6</v>
      </c>
      <c r="L473" s="1">
        <f>IFERROR(VLOOKUP(TRIM($D473),'Master Field Index'!$A$1:$D$9929,COLUMN('Master Field Index'!$D$1)-COLUMN('Master Field Index'!$A$1)+1,FALSE),VLOOKUP(_xlfn.CONCAT(TRIM($A473),".",TRIM($B473),".",TRIM($D473)),'DataLink Info'!$A$1:$T$9999,COLUMN('DataLink Info'!$Q$1)-COLUMN('DataLink Info'!$A$1)+1,FALSE))</f>
        <v>0</v>
      </c>
      <c r="M473" s="1" t="str">
        <f t="shared" si="30"/>
        <v xml:space="preserve">fund                            </v>
      </c>
      <c r="N473" s="1" t="str">
        <f t="shared" si="32"/>
        <v xml:space="preserve">CHAR(6)                         </v>
      </c>
      <c r="O473" s="4" t="str">
        <f t="shared" si="31"/>
        <v xml:space="preserve">        fund                            CHAR(6)                         NOT NULL,</v>
      </c>
    </row>
    <row r="474" spans="1:15" hidden="1" x14ac:dyDescent="0.3">
      <c r="A474" s="76" t="s">
        <v>701</v>
      </c>
      <c r="B474" s="76" t="s">
        <v>1353</v>
      </c>
      <c r="C474" s="76">
        <v>9</v>
      </c>
      <c r="D474" s="76" t="s">
        <v>742</v>
      </c>
      <c r="E474" s="76" t="s">
        <v>20</v>
      </c>
      <c r="F474" s="76">
        <v>35</v>
      </c>
      <c r="G474" s="76"/>
      <c r="H474" s="76">
        <v>0</v>
      </c>
      <c r="I474" s="73">
        <f t="shared" si="29"/>
        <v>9</v>
      </c>
      <c r="J474" s="1" t="str">
        <f>IFERROR(VLOOKUP(TRIM($D474),'Master Field Index'!$A$1:$D$9929,COLUMN('Master Field Index'!$B$1)-COLUMN('Master Field Index'!$A$1)+1,FALSE),VLOOKUP(_xlfn.CONCAT(TRIM($A474),".",TRIM($B474),".",TRIM($D474)),'DataLink Info'!$A$1:$T$9999,COLUMN('DataLink Info'!$K$1)-COLUMN('DataLink Info'!$A$1)+1,FALSE))</f>
        <v>VARCHAR</v>
      </c>
      <c r="K474" s="1">
        <f>IFERROR(VLOOKUP(TRIM($D474),'Master Field Index'!$A$1:$D$9929,COLUMN('Master Field Index'!$C$1)-COLUMN('Master Field Index'!$A$1)+1,FALSE),VLOOKUP(_xlfn.CONCAT(TRIM($A474),".",TRIM($B474),".",TRIM($D474)),'DataLink Info'!$A$1:$T$9999,COLUMN('DataLink Info'!$N$1)-COLUMN('DataLink Info'!$A$1)+1,FALSE))</f>
        <v>35</v>
      </c>
      <c r="L474" s="1">
        <f>IFERROR(VLOOKUP(TRIM($D474),'Master Field Index'!$A$1:$D$9929,COLUMN('Master Field Index'!$D$1)-COLUMN('Master Field Index'!$A$1)+1,FALSE),VLOOKUP(_xlfn.CONCAT(TRIM($A474),".",TRIM($B474),".",TRIM($D474)),'DataLink Info'!$A$1:$T$9999,COLUMN('DataLink Info'!$Q$1)-COLUMN('DataLink Info'!$A$1)+1,FALSE))</f>
        <v>0</v>
      </c>
      <c r="M474" s="1" t="str">
        <f t="shared" si="30"/>
        <v xml:space="preserve">fund_title                      </v>
      </c>
      <c r="N474" s="1" t="str">
        <f t="shared" si="32"/>
        <v xml:space="preserve">VARCHAR(35)                     </v>
      </c>
      <c r="O474" s="4" t="str">
        <f t="shared" si="31"/>
        <v xml:space="preserve">        fund_title                      VARCHAR(35)                     NOT NULL,</v>
      </c>
    </row>
    <row r="475" spans="1:15" hidden="1" x14ac:dyDescent="0.3">
      <c r="A475" s="76" t="s">
        <v>701</v>
      </c>
      <c r="B475" s="76" t="s">
        <v>1353</v>
      </c>
      <c r="C475" s="76">
        <v>10</v>
      </c>
      <c r="D475" s="76" t="s">
        <v>43</v>
      </c>
      <c r="E475" s="76" t="s">
        <v>20</v>
      </c>
      <c r="F475" s="76">
        <v>6</v>
      </c>
      <c r="H475" s="76">
        <v>0</v>
      </c>
      <c r="I475" s="73">
        <f t="shared" si="29"/>
        <v>10</v>
      </c>
      <c r="J475" s="1" t="str">
        <f>IFERROR(VLOOKUP(TRIM($D475),'Master Field Index'!$A$1:$D$9929,COLUMN('Master Field Index'!$B$1)-COLUMN('Master Field Index'!$A$1)+1,FALSE),VLOOKUP(_xlfn.CONCAT(TRIM($A475),".",TRIM($B475),".",TRIM($D475)),'DataLink Info'!$A$1:$T$9999,COLUMN('DataLink Info'!$K$1)-COLUMN('DataLink Info'!$A$1)+1,FALSE))</f>
        <v>CHARACTER</v>
      </c>
      <c r="K475" s="1">
        <f>IFERROR(VLOOKUP(TRIM($D475),'Master Field Index'!$A$1:$D$9929,COLUMN('Master Field Index'!$C$1)-COLUMN('Master Field Index'!$A$1)+1,FALSE),VLOOKUP(_xlfn.CONCAT(TRIM($A475),".",TRIM($B475),".",TRIM($D475)),'DataLink Info'!$A$1:$T$9999,COLUMN('DataLink Info'!$N$1)-COLUMN('DataLink Info'!$A$1)+1,FALSE))</f>
        <v>6</v>
      </c>
      <c r="L475" s="1">
        <f>IFERROR(VLOOKUP(TRIM($D475),'Master Field Index'!$A$1:$D$9929,COLUMN('Master Field Index'!$D$1)-COLUMN('Master Field Index'!$A$1)+1,FALSE),VLOOKUP(_xlfn.CONCAT(TRIM($A475),".",TRIM($B475),".",TRIM($D475)),'DataLink Info'!$A$1:$T$9999,COLUMN('DataLink Info'!$Q$1)-COLUMN('DataLink Info'!$A$1)+1,FALSE))</f>
        <v>0</v>
      </c>
      <c r="M475" s="1" t="str">
        <f t="shared" si="30"/>
        <v xml:space="preserve">organization                    </v>
      </c>
      <c r="N475" s="1" t="str">
        <f t="shared" si="32"/>
        <v xml:space="preserve">CHAR(6)                         </v>
      </c>
      <c r="O475" s="4" t="str">
        <f t="shared" si="31"/>
        <v xml:space="preserve">        organization                    CHAR(6)                         NOT NULL,</v>
      </c>
    </row>
    <row r="476" spans="1:15" hidden="1" x14ac:dyDescent="0.3">
      <c r="A476" s="76" t="s">
        <v>701</v>
      </c>
      <c r="B476" s="76" t="s">
        <v>1353</v>
      </c>
      <c r="C476" s="76">
        <v>11</v>
      </c>
      <c r="D476" s="76" t="s">
        <v>1357</v>
      </c>
      <c r="E476" s="76" t="s">
        <v>20</v>
      </c>
      <c r="F476" s="76">
        <v>35</v>
      </c>
      <c r="H476" s="76">
        <v>0</v>
      </c>
      <c r="I476" s="73">
        <f t="shared" si="29"/>
        <v>11</v>
      </c>
      <c r="J476" s="1" t="str">
        <f>IFERROR(VLOOKUP(TRIM($D476),'Master Field Index'!$A$1:$D$9929,COLUMN('Master Field Index'!$B$1)-COLUMN('Master Field Index'!$A$1)+1,FALSE),VLOOKUP(_xlfn.CONCAT(TRIM($A476),".",TRIM($B476),".",TRIM($D476)),'DataLink Info'!$A$1:$T$9999,COLUMN('DataLink Info'!$K$1)-COLUMN('DataLink Info'!$A$1)+1,FALSE))</f>
        <v>VARCHAR</v>
      </c>
      <c r="K476" s="1">
        <f>IFERROR(VLOOKUP(TRIM($D476),'Master Field Index'!$A$1:$D$9929,COLUMN('Master Field Index'!$C$1)-COLUMN('Master Field Index'!$A$1)+1,FALSE),VLOOKUP(_xlfn.CONCAT(TRIM($A476),".",TRIM($B476),".",TRIM($D476)),'DataLink Info'!$A$1:$T$9999,COLUMN('DataLink Info'!$N$1)-COLUMN('DataLink Info'!$A$1)+1,FALSE))</f>
        <v>35</v>
      </c>
      <c r="L476" s="1">
        <f>IFERROR(VLOOKUP(TRIM($D476),'Master Field Index'!$A$1:$D$9929,COLUMN('Master Field Index'!$D$1)-COLUMN('Master Field Index'!$A$1)+1,FALSE),VLOOKUP(_xlfn.CONCAT(TRIM($A476),".",TRIM($B476),".",TRIM($D476)),'DataLink Info'!$A$1:$T$9999,COLUMN('DataLink Info'!$Q$1)-COLUMN('DataLink Info'!$A$1)+1,FALSE))</f>
        <v>0</v>
      </c>
      <c r="M476" s="1" t="str">
        <f t="shared" si="30"/>
        <v xml:space="preserve">organization_title              </v>
      </c>
      <c r="N476" s="1" t="str">
        <f t="shared" si="32"/>
        <v xml:space="preserve">VARCHAR(35)                     </v>
      </c>
      <c r="O476" s="4" t="str">
        <f t="shared" si="31"/>
        <v xml:space="preserve">        organization_title              VARCHAR(35)                     NOT NULL,</v>
      </c>
    </row>
    <row r="477" spans="1:15" hidden="1" x14ac:dyDescent="0.3">
      <c r="A477" s="76" t="s">
        <v>701</v>
      </c>
      <c r="B477" s="76" t="s">
        <v>1353</v>
      </c>
      <c r="C477" s="76">
        <v>12</v>
      </c>
      <c r="D477" s="76" t="s">
        <v>44</v>
      </c>
      <c r="E477" s="76" t="s">
        <v>20</v>
      </c>
      <c r="F477" s="76">
        <v>6</v>
      </c>
      <c r="H477" s="76">
        <v>0</v>
      </c>
      <c r="I477" s="73">
        <f t="shared" si="29"/>
        <v>12</v>
      </c>
      <c r="J477" s="1" t="str">
        <f>IFERROR(VLOOKUP(TRIM($D477),'Master Field Index'!$A$1:$D$9929,COLUMN('Master Field Index'!$B$1)-COLUMN('Master Field Index'!$A$1)+1,FALSE),VLOOKUP(_xlfn.CONCAT(TRIM($A477),".",TRIM($B477),".",TRIM($D477)),'DataLink Info'!$A$1:$T$9999,COLUMN('DataLink Info'!$K$1)-COLUMN('DataLink Info'!$A$1)+1,FALSE))</f>
        <v>CHARACTER</v>
      </c>
      <c r="K477" s="1">
        <f>IFERROR(VLOOKUP(TRIM($D477),'Master Field Index'!$A$1:$D$9929,COLUMN('Master Field Index'!$C$1)-COLUMN('Master Field Index'!$A$1)+1,FALSE),VLOOKUP(_xlfn.CONCAT(TRIM($A477),".",TRIM($B477),".",TRIM($D477)),'DataLink Info'!$A$1:$T$9999,COLUMN('DataLink Info'!$N$1)-COLUMN('DataLink Info'!$A$1)+1,FALSE))</f>
        <v>6</v>
      </c>
      <c r="L477" s="1">
        <f>IFERROR(VLOOKUP(TRIM($D477),'Master Field Index'!$A$1:$D$9929,COLUMN('Master Field Index'!$D$1)-COLUMN('Master Field Index'!$A$1)+1,FALSE),VLOOKUP(_xlfn.CONCAT(TRIM($A477),".",TRIM($B477),".",TRIM($D477)),'DataLink Info'!$A$1:$T$9999,COLUMN('DataLink Info'!$Q$1)-COLUMN('DataLink Info'!$A$1)+1,FALSE))</f>
        <v>0</v>
      </c>
      <c r="M477" s="1" t="str">
        <f t="shared" si="30"/>
        <v xml:space="preserve">account                         </v>
      </c>
      <c r="N477" s="1" t="str">
        <f t="shared" si="32"/>
        <v xml:space="preserve">CHAR(6)                         </v>
      </c>
      <c r="O477" s="4" t="str">
        <f t="shared" si="31"/>
        <v xml:space="preserve">        account                         CHAR(6)                         NOT NULL,</v>
      </c>
    </row>
    <row r="478" spans="1:15" hidden="1" x14ac:dyDescent="0.3">
      <c r="A478" s="76" t="s">
        <v>701</v>
      </c>
      <c r="B478" s="76" t="s">
        <v>1353</v>
      </c>
      <c r="C478" s="76">
        <v>13</v>
      </c>
      <c r="D478" s="76" t="s">
        <v>1358</v>
      </c>
      <c r="E478" s="76" t="s">
        <v>20</v>
      </c>
      <c r="F478" s="76">
        <v>35</v>
      </c>
      <c r="H478" s="76">
        <v>0</v>
      </c>
      <c r="I478" s="73">
        <f t="shared" si="29"/>
        <v>13</v>
      </c>
      <c r="J478" s="1" t="str">
        <f>IFERROR(VLOOKUP(TRIM($D478),'Master Field Index'!$A$1:$D$9929,COLUMN('Master Field Index'!$B$1)-COLUMN('Master Field Index'!$A$1)+1,FALSE),VLOOKUP(_xlfn.CONCAT(TRIM($A478),".",TRIM($B478),".",TRIM($D478)),'DataLink Info'!$A$1:$T$9999,COLUMN('DataLink Info'!$K$1)-COLUMN('DataLink Info'!$A$1)+1,FALSE))</f>
        <v>VARCHAR</v>
      </c>
      <c r="K478" s="1">
        <f>IFERROR(VLOOKUP(TRIM($D478),'Master Field Index'!$A$1:$D$9929,COLUMN('Master Field Index'!$C$1)-COLUMN('Master Field Index'!$A$1)+1,FALSE),VLOOKUP(_xlfn.CONCAT(TRIM($A478),".",TRIM($B478),".",TRIM($D478)),'DataLink Info'!$A$1:$T$9999,COLUMN('DataLink Info'!$N$1)-COLUMN('DataLink Info'!$A$1)+1,FALSE))</f>
        <v>35</v>
      </c>
      <c r="L478" s="1">
        <f>IFERROR(VLOOKUP(TRIM($D478),'Master Field Index'!$A$1:$D$9929,COLUMN('Master Field Index'!$D$1)-COLUMN('Master Field Index'!$A$1)+1,FALSE),VLOOKUP(_xlfn.CONCAT(TRIM($A478),".",TRIM($B478),".",TRIM($D478)),'DataLink Info'!$A$1:$T$9999,COLUMN('DataLink Info'!$Q$1)-COLUMN('DataLink Info'!$A$1)+1,FALSE))</f>
        <v>0</v>
      </c>
      <c r="M478" s="1" t="str">
        <f t="shared" si="30"/>
        <v xml:space="preserve">account_title                   </v>
      </c>
      <c r="N478" s="1" t="str">
        <f t="shared" si="32"/>
        <v xml:space="preserve">VARCHAR(35)                     </v>
      </c>
      <c r="O478" s="4" t="str">
        <f t="shared" si="31"/>
        <v xml:space="preserve">        account_title                   VARCHAR(35)                     NOT NULL,</v>
      </c>
    </row>
    <row r="479" spans="1:15" hidden="1" x14ac:dyDescent="0.3">
      <c r="A479" s="76" t="s">
        <v>701</v>
      </c>
      <c r="B479" s="76" t="s">
        <v>1353</v>
      </c>
      <c r="C479" s="76">
        <v>14</v>
      </c>
      <c r="D479" s="76" t="s">
        <v>45</v>
      </c>
      <c r="E479" s="76" t="s">
        <v>20</v>
      </c>
      <c r="F479" s="76">
        <v>6</v>
      </c>
      <c r="H479" s="76">
        <v>0</v>
      </c>
      <c r="I479" s="73">
        <f t="shared" si="29"/>
        <v>14</v>
      </c>
      <c r="J479" s="1" t="str">
        <f>IFERROR(VLOOKUP(TRIM($D479),'Master Field Index'!$A$1:$D$9929,COLUMN('Master Field Index'!$B$1)-COLUMN('Master Field Index'!$A$1)+1,FALSE),VLOOKUP(_xlfn.CONCAT(TRIM($A479),".",TRIM($B479),".",TRIM($D479)),'DataLink Info'!$A$1:$T$9999,COLUMN('DataLink Info'!$K$1)-COLUMN('DataLink Info'!$A$1)+1,FALSE))</f>
        <v>CHARACTER</v>
      </c>
      <c r="K479" s="1">
        <f>IFERROR(VLOOKUP(TRIM($D479),'Master Field Index'!$A$1:$D$9929,COLUMN('Master Field Index'!$C$1)-COLUMN('Master Field Index'!$A$1)+1,FALSE),VLOOKUP(_xlfn.CONCAT(TRIM($A479),".",TRIM($B479),".",TRIM($D479)),'DataLink Info'!$A$1:$T$9999,COLUMN('DataLink Info'!$N$1)-COLUMN('DataLink Info'!$A$1)+1,FALSE))</f>
        <v>6</v>
      </c>
      <c r="L479" s="1">
        <f>IFERROR(VLOOKUP(TRIM($D479),'Master Field Index'!$A$1:$D$9929,COLUMN('Master Field Index'!$D$1)-COLUMN('Master Field Index'!$A$1)+1,FALSE),VLOOKUP(_xlfn.CONCAT(TRIM($A479),".",TRIM($B479),".",TRIM($D479)),'DataLink Info'!$A$1:$T$9999,COLUMN('DataLink Info'!$Q$1)-COLUMN('DataLink Info'!$A$1)+1,FALSE))</f>
        <v>0</v>
      </c>
      <c r="M479" s="1" t="str">
        <f t="shared" si="30"/>
        <v xml:space="preserve">program                         </v>
      </c>
      <c r="N479" s="1" t="str">
        <f t="shared" si="32"/>
        <v xml:space="preserve">CHAR(6)                         </v>
      </c>
      <c r="O479" s="4" t="str">
        <f t="shared" si="31"/>
        <v xml:space="preserve">        program                         CHAR(6)                         NOT NULL,</v>
      </c>
    </row>
    <row r="480" spans="1:15" hidden="1" x14ac:dyDescent="0.3">
      <c r="A480" s="76" t="s">
        <v>701</v>
      </c>
      <c r="B480" s="76" t="s">
        <v>1353</v>
      </c>
      <c r="C480" s="76">
        <v>15</v>
      </c>
      <c r="D480" s="76" t="s">
        <v>1359</v>
      </c>
      <c r="E480" s="76" t="s">
        <v>20</v>
      </c>
      <c r="F480" s="76">
        <v>35</v>
      </c>
      <c r="H480" s="76">
        <v>0</v>
      </c>
      <c r="I480" s="73">
        <f t="shared" si="29"/>
        <v>15</v>
      </c>
      <c r="J480" s="1" t="str">
        <f>IFERROR(VLOOKUP(TRIM($D480),'Master Field Index'!$A$1:$D$9929,COLUMN('Master Field Index'!$B$1)-COLUMN('Master Field Index'!$A$1)+1,FALSE),VLOOKUP(_xlfn.CONCAT(TRIM($A480),".",TRIM($B480),".",TRIM($D480)),'DataLink Info'!$A$1:$T$9999,COLUMN('DataLink Info'!$K$1)-COLUMN('DataLink Info'!$A$1)+1,FALSE))</f>
        <v>VARCHAR</v>
      </c>
      <c r="K480" s="1">
        <f>IFERROR(VLOOKUP(TRIM($D480),'Master Field Index'!$A$1:$D$9929,COLUMN('Master Field Index'!$C$1)-COLUMN('Master Field Index'!$A$1)+1,FALSE),VLOOKUP(_xlfn.CONCAT(TRIM($A480),".",TRIM($B480),".",TRIM($D480)),'DataLink Info'!$A$1:$T$9999,COLUMN('DataLink Info'!$N$1)-COLUMN('DataLink Info'!$A$1)+1,FALSE))</f>
        <v>35</v>
      </c>
      <c r="L480" s="1">
        <f>IFERROR(VLOOKUP(TRIM($D480),'Master Field Index'!$A$1:$D$9929,COLUMN('Master Field Index'!$D$1)-COLUMN('Master Field Index'!$A$1)+1,FALSE),VLOOKUP(_xlfn.CONCAT(TRIM($A480),".",TRIM($B480),".",TRIM($D480)),'DataLink Info'!$A$1:$T$9999,COLUMN('DataLink Info'!$Q$1)-COLUMN('DataLink Info'!$A$1)+1,FALSE))</f>
        <v>0</v>
      </c>
      <c r="M480" s="1" t="str">
        <f t="shared" si="30"/>
        <v xml:space="preserve">program_title                   </v>
      </c>
      <c r="N480" s="1" t="str">
        <f t="shared" si="32"/>
        <v xml:space="preserve">VARCHAR(35)                     </v>
      </c>
      <c r="O480" s="4" t="str">
        <f t="shared" si="31"/>
        <v xml:space="preserve">        program_title                   VARCHAR(35)                     NOT NULL,</v>
      </c>
    </row>
    <row r="481" spans="1:15" hidden="1" x14ac:dyDescent="0.3">
      <c r="A481" s="76" t="s">
        <v>701</v>
      </c>
      <c r="B481" s="76" t="s">
        <v>1353</v>
      </c>
      <c r="C481" s="76">
        <v>16</v>
      </c>
      <c r="D481" s="76" t="s">
        <v>46</v>
      </c>
      <c r="E481" s="76" t="s">
        <v>20</v>
      </c>
      <c r="F481" s="76">
        <v>6</v>
      </c>
      <c r="H481" s="76">
        <v>0</v>
      </c>
      <c r="I481" s="73">
        <f t="shared" si="29"/>
        <v>16</v>
      </c>
      <c r="J481" s="1" t="str">
        <f>IFERROR(VLOOKUP(TRIM($D481),'Master Field Index'!$A$1:$D$9929,COLUMN('Master Field Index'!$B$1)-COLUMN('Master Field Index'!$A$1)+1,FALSE),VLOOKUP(_xlfn.CONCAT(TRIM($A481),".",TRIM($B481),".",TRIM($D481)),'DataLink Info'!$A$1:$T$9999,COLUMN('DataLink Info'!$K$1)-COLUMN('DataLink Info'!$A$1)+1,FALSE))</f>
        <v>CHARACTER</v>
      </c>
      <c r="K481" s="1">
        <f>IFERROR(VLOOKUP(TRIM($D481),'Master Field Index'!$A$1:$D$9929,COLUMN('Master Field Index'!$C$1)-COLUMN('Master Field Index'!$A$1)+1,FALSE),VLOOKUP(_xlfn.CONCAT(TRIM($A481),".",TRIM($B481),".",TRIM($D481)),'DataLink Info'!$A$1:$T$9999,COLUMN('DataLink Info'!$N$1)-COLUMN('DataLink Info'!$A$1)+1,FALSE))</f>
        <v>6</v>
      </c>
      <c r="L481" s="1">
        <f>IFERROR(VLOOKUP(TRIM($D481),'Master Field Index'!$A$1:$D$9929,COLUMN('Master Field Index'!$D$1)-COLUMN('Master Field Index'!$A$1)+1,FALSE),VLOOKUP(_xlfn.CONCAT(TRIM($A481),".",TRIM($B481),".",TRIM($D481)),'DataLink Info'!$A$1:$T$9999,COLUMN('DataLink Info'!$Q$1)-COLUMN('DataLink Info'!$A$1)+1,FALSE))</f>
        <v>0</v>
      </c>
      <c r="M481" s="1" t="str">
        <f t="shared" si="30"/>
        <v xml:space="preserve">[location]                      </v>
      </c>
      <c r="N481" s="1" t="str">
        <f t="shared" si="32"/>
        <v xml:space="preserve">CHAR(6)                         </v>
      </c>
      <c r="O481" s="4" t="str">
        <f t="shared" si="31"/>
        <v xml:space="preserve">        [location]                      CHAR(6)                         NOT NULL,</v>
      </c>
    </row>
    <row r="482" spans="1:15" hidden="1" x14ac:dyDescent="0.3">
      <c r="A482" s="76" t="s">
        <v>701</v>
      </c>
      <c r="B482" s="76" t="s">
        <v>1353</v>
      </c>
      <c r="C482" s="76">
        <v>17</v>
      </c>
      <c r="D482" s="76" t="s">
        <v>1360</v>
      </c>
      <c r="E482" s="76" t="s">
        <v>19</v>
      </c>
      <c r="F482" s="76">
        <v>0</v>
      </c>
      <c r="G482" s="1">
        <v>0</v>
      </c>
      <c r="H482" s="76">
        <v>0</v>
      </c>
      <c r="I482" s="73">
        <f t="shared" si="29"/>
        <v>17</v>
      </c>
      <c r="J482" s="1" t="str">
        <f>IFERROR(VLOOKUP(TRIM($D482),'Master Field Index'!$A$1:$D$9929,COLUMN('Master Field Index'!$B$1)-COLUMN('Master Field Index'!$A$1)+1,FALSE),VLOOKUP(_xlfn.CONCAT(TRIM($A482),".",TRIM($B482),".",TRIM($D482)),'DataLink Info'!$A$1:$T$9999,COLUMN('DataLink Info'!$K$1)-COLUMN('DataLink Info'!$A$1)+1,FALSE))</f>
        <v>VARCHAR</v>
      </c>
      <c r="K482" s="1">
        <f>IFERROR(VLOOKUP(TRIM($D482),'Master Field Index'!$A$1:$D$9929,COLUMN('Master Field Index'!$C$1)-COLUMN('Master Field Index'!$A$1)+1,FALSE),VLOOKUP(_xlfn.CONCAT(TRIM($A482),".",TRIM($B482),".",TRIM($D482)),'DataLink Info'!$A$1:$T$9999,COLUMN('DataLink Info'!$N$1)-COLUMN('DataLink Info'!$A$1)+1,FALSE))</f>
        <v>35</v>
      </c>
      <c r="L482" s="1">
        <f>IFERROR(VLOOKUP(TRIM($D482),'Master Field Index'!$A$1:$D$9929,COLUMN('Master Field Index'!$D$1)-COLUMN('Master Field Index'!$A$1)+1,FALSE),VLOOKUP(_xlfn.CONCAT(TRIM($A482),".",TRIM($B482),".",TRIM($D482)),'DataLink Info'!$A$1:$T$9999,COLUMN('DataLink Info'!$Q$1)-COLUMN('DataLink Info'!$A$1)+1,FALSE))</f>
        <v>0</v>
      </c>
      <c r="M482" s="1" t="str">
        <f t="shared" si="30"/>
        <v xml:space="preserve">location_title                  </v>
      </c>
      <c r="N482" s="1" t="str">
        <f t="shared" si="32"/>
        <v xml:space="preserve">VARCHAR(35)                     </v>
      </c>
      <c r="O482" s="4" t="str">
        <f t="shared" si="31"/>
        <v xml:space="preserve">        location_title                  VARCHAR(35)                     NOT NULL,</v>
      </c>
    </row>
    <row r="483" spans="1:15" hidden="1" x14ac:dyDescent="0.3">
      <c r="A483" s="76" t="s">
        <v>701</v>
      </c>
      <c r="B483" s="76" t="s">
        <v>1353</v>
      </c>
      <c r="C483" s="76">
        <v>18</v>
      </c>
      <c r="D483" s="76" t="s">
        <v>1361</v>
      </c>
      <c r="E483" s="76" t="s">
        <v>19</v>
      </c>
      <c r="F483" s="76">
        <v>0</v>
      </c>
      <c r="G483" s="76">
        <v>0</v>
      </c>
      <c r="H483" s="76">
        <v>0</v>
      </c>
      <c r="I483" s="73">
        <f t="shared" si="29"/>
        <v>18</v>
      </c>
      <c r="J483" s="1" t="str">
        <f>IFERROR(VLOOKUP(TRIM($D483),'Master Field Index'!$A$1:$D$9929,COLUMN('Master Field Index'!$B$1)-COLUMN('Master Field Index'!$A$1)+1,FALSE),VLOOKUP(_xlfn.CONCAT(TRIM($A483),".",TRIM($B483),".",TRIM($D483)),'DataLink Info'!$A$1:$T$9999,COLUMN('DataLink Info'!$K$1)-COLUMN('DataLink Info'!$A$1)+1,FALSE))</f>
        <v>DATE</v>
      </c>
      <c r="K483" s="1">
        <f>IFERROR(VLOOKUP(TRIM($D483),'Master Field Index'!$A$1:$D$9929,COLUMN('Master Field Index'!$C$1)-COLUMN('Master Field Index'!$A$1)+1,FALSE),VLOOKUP(_xlfn.CONCAT(TRIM($A483),".",TRIM($B483),".",TRIM($D483)),'DataLink Info'!$A$1:$T$9999,COLUMN('DataLink Info'!$N$1)-COLUMN('DataLink Info'!$A$1)+1,FALSE))</f>
        <v>4</v>
      </c>
      <c r="L483" s="1">
        <f>IFERROR(VLOOKUP(TRIM($D483),'Master Field Index'!$A$1:$D$9929,COLUMN('Master Field Index'!$D$1)-COLUMN('Master Field Index'!$A$1)+1,FALSE),VLOOKUP(_xlfn.CONCAT(TRIM($A483),".",TRIM($B483),".",TRIM($D483)),'DataLink Info'!$A$1:$T$9999,COLUMN('DataLink Info'!$Q$1)-COLUMN('DataLink Info'!$A$1)+1,FALSE))</f>
        <v>0</v>
      </c>
      <c r="M483" s="1" t="str">
        <f t="shared" si="30"/>
        <v xml:space="preserve">early_inactivation_date         </v>
      </c>
      <c r="N483" s="1" t="str">
        <f t="shared" si="32"/>
        <v xml:space="preserve">DATE                            </v>
      </c>
      <c r="O483" s="4" t="str">
        <f t="shared" si="31"/>
        <v xml:space="preserve">        early_inactivation_date         DATE                            NOT NULL,</v>
      </c>
    </row>
    <row r="484" spans="1:15" hidden="1" x14ac:dyDescent="0.3">
      <c r="A484" s="76" t="s">
        <v>701</v>
      </c>
      <c r="B484" s="76" t="s">
        <v>1353</v>
      </c>
      <c r="C484" s="76">
        <v>19</v>
      </c>
      <c r="D484" s="76" t="s">
        <v>11</v>
      </c>
      <c r="E484" s="76" t="s">
        <v>21</v>
      </c>
      <c r="F484" s="76"/>
      <c r="G484" s="76"/>
      <c r="H484" s="76">
        <v>0</v>
      </c>
      <c r="I484" s="73">
        <f t="shared" si="29"/>
        <v>19</v>
      </c>
      <c r="J484" s="1" t="str">
        <f>IFERROR(VLOOKUP(TRIM($D484),'Master Field Index'!$A$1:$D$9929,COLUMN('Master Field Index'!$B$1)-COLUMN('Master Field Index'!$A$1)+1,FALSE),VLOOKUP(_xlfn.CONCAT(TRIM($A484),".",TRIM($B484),".",TRIM($D484)),'DataLink Info'!$A$1:$T$9999,COLUMN('DataLink Info'!$K$1)-COLUMN('DataLink Info'!$A$1)+1,FALSE))</f>
        <v>TIMESTAMP</v>
      </c>
      <c r="K484" s="1">
        <f>IFERROR(VLOOKUP(TRIM($D484),'Master Field Index'!$A$1:$D$9929,COLUMN('Master Field Index'!$C$1)-COLUMN('Master Field Index'!$A$1)+1,FALSE),VLOOKUP(_xlfn.CONCAT(TRIM($A484),".",TRIM($B484),".",TRIM($D484)),'DataLink Info'!$A$1:$T$9999,COLUMN('DataLink Info'!$N$1)-COLUMN('DataLink Info'!$A$1)+1,FALSE))</f>
        <v>10</v>
      </c>
      <c r="L484" s="1">
        <f>IFERROR(VLOOKUP(TRIM($D484),'Master Field Index'!$A$1:$D$9929,COLUMN('Master Field Index'!$D$1)-COLUMN('Master Field Index'!$A$1)+1,FALSE),VLOOKUP(_xlfn.CONCAT(TRIM($A484),".",TRIM($B484),".",TRIM($D484)),'DataLink Info'!$A$1:$T$9999,COLUMN('DataLink Info'!$Q$1)-COLUMN('DataLink Info'!$A$1)+1,FALSE))</f>
        <v>6</v>
      </c>
      <c r="M484" s="1" t="str">
        <f t="shared" si="30"/>
        <v xml:space="preserve">refresh_date                    </v>
      </c>
      <c r="N484" s="1" t="str">
        <f t="shared" si="32"/>
        <v xml:space="preserve">DATETIME2                       </v>
      </c>
      <c r="O484" s="4" t="str">
        <f t="shared" si="31"/>
        <v xml:space="preserve">        refresh_date                    DATETIME2                       NOT NULL,</v>
      </c>
    </row>
    <row r="485" spans="1:15" ht="72" hidden="1" x14ac:dyDescent="0.3">
      <c r="A485" s="76" t="s">
        <v>701</v>
      </c>
      <c r="B485" s="76" t="s">
        <v>961</v>
      </c>
      <c r="C485" s="23">
        <v>0</v>
      </c>
      <c r="D485" s="24" t="s">
        <v>953</v>
      </c>
      <c r="E485" s="24" t="s">
        <v>19</v>
      </c>
      <c r="F485" s="23">
        <v>0</v>
      </c>
      <c r="G485" s="23">
        <v>0</v>
      </c>
      <c r="H485" s="23">
        <v>0</v>
      </c>
      <c r="I485" s="73">
        <f t="shared" si="29"/>
        <v>0</v>
      </c>
      <c r="J485" s="1" t="str">
        <f>IFERROR(VLOOKUP(TRIM($D485),'Master Field Index'!$A$1:$D$9929,COLUMN('Master Field Index'!$B$1)-COLUMN('Master Field Index'!$A$1)+1,FALSE),VLOOKUP(_xlfn.CONCAT(TRIM($A485),".",TRIM($B485),".",TRIM($D485)),'DataLink Info'!$A$1:$T$9999,COLUMN('DataLink Info'!$K$1)-COLUMN('DataLink Info'!$A$1)+1,FALSE))</f>
        <v>DECIMAL</v>
      </c>
      <c r="K485" s="1">
        <f>IFERROR(VLOOKUP(TRIM($D485),'Master Field Index'!$A$1:$D$9929,COLUMN('Master Field Index'!$C$1)-COLUMN('Master Field Index'!$A$1)+1,FALSE),VLOOKUP(_xlfn.CONCAT(TRIM($A485),".",TRIM($B485),".",TRIM($D485)),'DataLink Info'!$A$1:$T$9999,COLUMN('DataLink Info'!$N$1)-COLUMN('DataLink Info'!$A$1)+1,FALSE))</f>
        <v>10</v>
      </c>
      <c r="L485" s="1">
        <f>IFERROR(VLOOKUP(TRIM($D485),'Master Field Index'!$A$1:$D$9929,COLUMN('Master Field Index'!$D$1)-COLUMN('Master Field Index'!$A$1)+1,FALSE),VLOOKUP(_xlfn.CONCAT(TRIM($A485),".",TRIM($B485),".",TRIM($D485)),'DataLink Info'!$A$1:$T$9999,COLUMN('DataLink Info'!$Q$1)-COLUMN('DataLink Info'!$A$1)+1,FALSE))</f>
        <v>0</v>
      </c>
      <c r="M485" s="1" t="str">
        <f t="shared" si="30"/>
        <v xml:space="preserve">invgr_intrl_ref_id              </v>
      </c>
      <c r="N485" s="1" t="str">
        <f t="shared" si="32"/>
        <v xml:space="preserve">DECIMAL(10,0)                   </v>
      </c>
      <c r="O485" s="4" t="str">
        <f t="shared" si="31"/>
        <v xml:space="preserve">        rowguid                     UNIQUEIDENTIFIER ROWGUIDCOL    NOT NULL DEFAULT NEWSEQUENTIALID(),_x000D_        version_number              ROWVERSION_x000D_    )_x000D_END TRY_x000D_BEGIN CATCH_x000D_    EXEC dbo.PrintError_x000D_    EXEC dbo.LogError_x000D_END CATCH_x000D__x000D_PRINT '-- coa_db.invgr_fund_table'_x000D_BEGIN TRY_x000D_    CREATE TABLE coa_db.invgr_fund_table_x000D_    (_x000D_        invgr_intrl_ref_id              DECIMAL(10,0)                   NOT NULL,</v>
      </c>
    </row>
    <row r="486" spans="1:15" hidden="1" x14ac:dyDescent="0.3">
      <c r="A486" s="76" t="s">
        <v>701</v>
      </c>
      <c r="B486" s="76" t="s">
        <v>961</v>
      </c>
      <c r="C486" s="23">
        <v>1</v>
      </c>
      <c r="D486" s="24" t="s">
        <v>693</v>
      </c>
      <c r="E486" s="24" t="s">
        <v>20</v>
      </c>
      <c r="F486" s="23">
        <v>6</v>
      </c>
      <c r="G486" s="86">
        <v>0</v>
      </c>
      <c r="H486" s="23">
        <v>0</v>
      </c>
      <c r="I486" s="73">
        <f t="shared" si="29"/>
        <v>1</v>
      </c>
      <c r="J486" s="1" t="str">
        <f>IFERROR(VLOOKUP(TRIM($D486),'Master Field Index'!$A$1:$D$9929,COLUMN('Master Field Index'!$B$1)-COLUMN('Master Field Index'!$A$1)+1,FALSE),VLOOKUP(_xlfn.CONCAT(TRIM($A486),".",TRIM($B486),".",TRIM($D486)),'DataLink Info'!$A$1:$T$9999,COLUMN('DataLink Info'!$K$1)-COLUMN('DataLink Info'!$A$1)+1,FALSE))</f>
        <v>CHARACTER</v>
      </c>
      <c r="K486" s="1">
        <f>IFERROR(VLOOKUP(TRIM($D486),'Master Field Index'!$A$1:$D$9929,COLUMN('Master Field Index'!$C$1)-COLUMN('Master Field Index'!$A$1)+1,FALSE),VLOOKUP(_xlfn.CONCAT(TRIM($A486),".",TRIM($B486),".",TRIM($D486)),'DataLink Info'!$A$1:$T$9999,COLUMN('DataLink Info'!$N$1)-COLUMN('DataLink Info'!$A$1)+1,FALSE))</f>
        <v>6</v>
      </c>
      <c r="L486" s="1">
        <f>IFERROR(VLOOKUP(TRIM($D486),'Master Field Index'!$A$1:$D$9929,COLUMN('Master Field Index'!$D$1)-COLUMN('Master Field Index'!$A$1)+1,FALSE),VLOOKUP(_xlfn.CONCAT(TRIM($A486),".",TRIM($B486),".",TRIM($D486)),'DataLink Info'!$A$1:$T$9999,COLUMN('DataLink Info'!$Q$1)-COLUMN('DataLink Info'!$A$1)+1,FALSE))</f>
        <v>0</v>
      </c>
      <c r="M486" s="1" t="str">
        <f t="shared" si="30"/>
        <v xml:space="preserve">fund_code                       </v>
      </c>
      <c r="N486" s="1" t="str">
        <f t="shared" si="32"/>
        <v xml:space="preserve">CHAR(6)                         </v>
      </c>
      <c r="O486" s="4" t="str">
        <f t="shared" si="31"/>
        <v xml:space="preserve">        fund_code                       CHAR(6)                         NOT NULL,</v>
      </c>
    </row>
    <row r="487" spans="1:15" hidden="1" x14ac:dyDescent="0.3">
      <c r="A487" s="76" t="s">
        <v>701</v>
      </c>
      <c r="B487" s="76" t="s">
        <v>961</v>
      </c>
      <c r="C487" s="86">
        <v>2</v>
      </c>
      <c r="D487" s="24" t="s">
        <v>11</v>
      </c>
      <c r="E487" s="24" t="s">
        <v>21</v>
      </c>
      <c r="F487" s="99"/>
      <c r="G487" s="99"/>
      <c r="H487" s="23">
        <v>0</v>
      </c>
      <c r="I487" s="73">
        <f t="shared" si="29"/>
        <v>2</v>
      </c>
      <c r="J487" s="1" t="str">
        <f>IFERROR(VLOOKUP(TRIM($D487),'Master Field Index'!$A$1:$D$9929,COLUMN('Master Field Index'!$B$1)-COLUMN('Master Field Index'!$A$1)+1,FALSE),VLOOKUP(_xlfn.CONCAT(TRIM($A487),".",TRIM($B487),".",TRIM($D487)),'DataLink Info'!$A$1:$T$9999,COLUMN('DataLink Info'!$K$1)-COLUMN('DataLink Info'!$A$1)+1,FALSE))</f>
        <v>TIMESTAMP</v>
      </c>
      <c r="K487" s="1">
        <f>IFERROR(VLOOKUP(TRIM($D487),'Master Field Index'!$A$1:$D$9929,COLUMN('Master Field Index'!$C$1)-COLUMN('Master Field Index'!$A$1)+1,FALSE),VLOOKUP(_xlfn.CONCAT(TRIM($A487),".",TRIM($B487),".",TRIM($D487)),'DataLink Info'!$A$1:$T$9999,COLUMN('DataLink Info'!$N$1)-COLUMN('DataLink Info'!$A$1)+1,FALSE))</f>
        <v>10</v>
      </c>
      <c r="L487" s="1">
        <f>IFERROR(VLOOKUP(TRIM($D487),'Master Field Index'!$A$1:$D$9929,COLUMN('Master Field Index'!$D$1)-COLUMN('Master Field Index'!$A$1)+1,FALSE),VLOOKUP(_xlfn.CONCAT(TRIM($A487),".",TRIM($B487),".",TRIM($D487)),'DataLink Info'!$A$1:$T$9999,COLUMN('DataLink Info'!$Q$1)-COLUMN('DataLink Info'!$A$1)+1,FALSE))</f>
        <v>6</v>
      </c>
      <c r="M487" s="1" t="str">
        <f t="shared" si="30"/>
        <v xml:space="preserve">refresh_date                    </v>
      </c>
      <c r="N487" s="1" t="str">
        <f t="shared" si="32"/>
        <v xml:space="preserve">DATETIME2                       </v>
      </c>
      <c r="O487" s="4" t="str">
        <f t="shared" si="31"/>
        <v xml:space="preserve">        refresh_date                    DATETIME2                       NOT NULL,</v>
      </c>
    </row>
    <row r="488" spans="1:15" hidden="1" x14ac:dyDescent="0.3">
      <c r="A488" s="76" t="s">
        <v>701</v>
      </c>
      <c r="B488" s="76" t="s">
        <v>961</v>
      </c>
      <c r="C488" s="86">
        <v>3</v>
      </c>
      <c r="D488" s="24" t="s">
        <v>960</v>
      </c>
      <c r="E488" s="24" t="s">
        <v>19</v>
      </c>
      <c r="F488" s="23">
        <v>0</v>
      </c>
      <c r="G488" s="86">
        <v>0</v>
      </c>
      <c r="H488" s="23">
        <v>0</v>
      </c>
      <c r="I488" s="73">
        <f t="shared" si="29"/>
        <v>3</v>
      </c>
      <c r="J488" s="1" t="str">
        <f>IFERROR(VLOOKUP(TRIM($D488),'Master Field Index'!$A$1:$D$9929,COLUMN('Master Field Index'!$B$1)-COLUMN('Master Field Index'!$A$1)+1,FALSE),VLOOKUP(_xlfn.CONCAT(TRIM($A488),".",TRIM($B488),".",TRIM($D488)),'DataLink Info'!$A$1:$T$9999,COLUMN('DataLink Info'!$K$1)-COLUMN('DataLink Info'!$A$1)+1,FALSE))</f>
        <v>DECIMAL</v>
      </c>
      <c r="K488" s="1">
        <f>IFERROR(VLOOKUP(TRIM($D488),'Master Field Index'!$A$1:$D$9929,COLUMN('Master Field Index'!$C$1)-COLUMN('Master Field Index'!$A$1)+1,FALSE),VLOOKUP(_xlfn.CONCAT(TRIM($A488),".",TRIM($B488),".",TRIM($D488)),'DataLink Info'!$A$1:$T$9999,COLUMN('DataLink Info'!$N$1)-COLUMN('DataLink Info'!$A$1)+1,FALSE))</f>
        <v>10</v>
      </c>
      <c r="L488" s="1">
        <f>IFERROR(VLOOKUP(TRIM($D488),'Master Field Index'!$A$1:$D$9929,COLUMN('Master Field Index'!$D$1)-COLUMN('Master Field Index'!$A$1)+1,FALSE),VLOOKUP(_xlfn.CONCAT(TRIM($A488),".",TRIM($B488),".",TRIM($D488)),'DataLink Info'!$A$1:$T$9999,COLUMN('DataLink Info'!$Q$1)-COLUMN('DataLink Info'!$A$1)+1,FALSE))</f>
        <v>0</v>
      </c>
      <c r="M488" s="1" t="str">
        <f t="shared" si="30"/>
        <v xml:space="preserve">invgr_fund_table_id             </v>
      </c>
      <c r="N488" s="1" t="str">
        <f t="shared" si="32"/>
        <v xml:space="preserve">DECIMAL(10,0)                   </v>
      </c>
      <c r="O488" s="4" t="str">
        <f t="shared" si="31"/>
        <v xml:space="preserve">        invgr_fund_table_id             DECIMAL(10,0)                   NOT NULL,</v>
      </c>
    </row>
    <row r="489" spans="1:15" ht="72" hidden="1" x14ac:dyDescent="0.3">
      <c r="A489" s="76" t="s">
        <v>701</v>
      </c>
      <c r="B489" s="76" t="s">
        <v>950</v>
      </c>
      <c r="C489" s="87">
        <v>0</v>
      </c>
      <c r="D489" s="21" t="s">
        <v>951</v>
      </c>
      <c r="E489" s="21" t="s">
        <v>19</v>
      </c>
      <c r="F489" s="20">
        <v>0</v>
      </c>
      <c r="G489" s="87">
        <v>0</v>
      </c>
      <c r="H489" s="20">
        <v>0</v>
      </c>
      <c r="I489" s="73">
        <f t="shared" si="29"/>
        <v>0</v>
      </c>
      <c r="J489" s="1" t="str">
        <f>IFERROR(VLOOKUP(TRIM($D489),'Master Field Index'!$A$1:$D$9929,COLUMN('Master Field Index'!$B$1)-COLUMN('Master Field Index'!$A$1)+1,FALSE),VLOOKUP(_xlfn.CONCAT(TRIM($A489),".",TRIM($B489),".",TRIM($D489)),'DataLink Info'!$A$1:$T$9999,COLUMN('DataLink Info'!$K$1)-COLUMN('DataLink Info'!$A$1)+1,FALSE))</f>
        <v>CHARACTER</v>
      </c>
      <c r="K489" s="1">
        <f>IFERROR(VLOOKUP(TRIM($D489),'Master Field Index'!$A$1:$D$9929,COLUMN('Master Field Index'!$C$1)-COLUMN('Master Field Index'!$A$1)+1,FALSE),VLOOKUP(_xlfn.CONCAT(TRIM($A489),".",TRIM($B489),".",TRIM($D489)),'DataLink Info'!$A$1:$T$9999,COLUMN('DataLink Info'!$N$1)-COLUMN('DataLink Info'!$A$1)+1,FALSE))</f>
        <v>9</v>
      </c>
      <c r="L489" s="1">
        <f>IFERROR(VLOOKUP(TRIM($D489),'Master Field Index'!$A$1:$D$9929,COLUMN('Master Field Index'!$D$1)-COLUMN('Master Field Index'!$A$1)+1,FALSE),VLOOKUP(_xlfn.CONCAT(TRIM($A489),".",TRIM($B489),".",TRIM($D489)),'DataLink Info'!$A$1:$T$9999,COLUMN('DataLink Info'!$Q$1)-COLUMN('DataLink Info'!$A$1)+1,FALSE))</f>
        <v>0</v>
      </c>
      <c r="M489" s="1" t="str">
        <f t="shared" si="30"/>
        <v xml:space="preserve">invgr_id                        </v>
      </c>
      <c r="N489" s="1" t="str">
        <f t="shared" si="32"/>
        <v xml:space="preserve">CHAR(9)                         </v>
      </c>
      <c r="O489" s="4" t="str">
        <f t="shared" si="31"/>
        <v xml:space="preserve">        rowguid                     UNIQUEIDENTIFIER ROWGUIDCOL    NOT NULL DEFAULT NEWSEQUENTIALID(),_x000D_        version_number              ROWVERSION_x000D_    )_x000D_END TRY_x000D_BEGIN CATCH_x000D_    EXEC dbo.PrintError_x000D_    EXEC dbo.LogError_x000D_END CATCH_x000D__x000D_PRINT '-- coa_db.invgr_table'_x000D_BEGIN TRY_x000D_    CREATE TABLE coa_db.invgr_table_x000D_    (_x000D_        invgr_id                        CHAR(9)                         NOT NULL,</v>
      </c>
    </row>
    <row r="490" spans="1:15" hidden="1" x14ac:dyDescent="0.3">
      <c r="A490" s="76" t="s">
        <v>701</v>
      </c>
      <c r="B490" s="76" t="s">
        <v>950</v>
      </c>
      <c r="C490" s="87">
        <v>1</v>
      </c>
      <c r="D490" s="21" t="s">
        <v>952</v>
      </c>
      <c r="E490" s="21" t="s">
        <v>19</v>
      </c>
      <c r="F490" s="20">
        <v>0</v>
      </c>
      <c r="G490" s="87">
        <v>0</v>
      </c>
      <c r="H490" s="20">
        <v>0</v>
      </c>
      <c r="I490" s="73">
        <f t="shared" si="29"/>
        <v>1</v>
      </c>
      <c r="J490" s="1" t="str">
        <f>IFERROR(VLOOKUP(TRIM($D490),'Master Field Index'!$A$1:$D$9929,COLUMN('Master Field Index'!$B$1)-COLUMN('Master Field Index'!$A$1)+1,FALSE),VLOOKUP(_xlfn.CONCAT(TRIM($A490),".",TRIM($B490),".",TRIM($D490)),'DataLink Info'!$A$1:$T$9999,COLUMN('DataLink Info'!$K$1)-COLUMN('DataLink Info'!$A$1)+1,FALSE))</f>
        <v>VARCHAR</v>
      </c>
      <c r="K490" s="1">
        <f>IFERROR(VLOOKUP(TRIM($D490),'Master Field Index'!$A$1:$D$9929,COLUMN('Master Field Index'!$C$1)-COLUMN('Master Field Index'!$A$1)+1,FALSE),VLOOKUP(_xlfn.CONCAT(TRIM($A490),".",TRIM($B490),".",TRIM($D490)),'DataLink Info'!$A$1:$T$9999,COLUMN('DataLink Info'!$N$1)-COLUMN('DataLink Info'!$A$1)+1,FALSE))</f>
        <v>35</v>
      </c>
      <c r="L490" s="1">
        <f>IFERROR(VLOOKUP(TRIM($D490),'Master Field Index'!$A$1:$D$9929,COLUMN('Master Field Index'!$D$1)-COLUMN('Master Field Index'!$A$1)+1,FALSE),VLOOKUP(_xlfn.CONCAT(TRIM($A490),".",TRIM($B490),".",TRIM($D490)),'DataLink Info'!$A$1:$T$9999,COLUMN('DataLink Info'!$Q$1)-COLUMN('DataLink Info'!$A$1)+1,FALSE))</f>
        <v>0</v>
      </c>
      <c r="M490" s="1" t="str">
        <f t="shared" si="30"/>
        <v xml:space="preserve">invgr_name                      </v>
      </c>
      <c r="N490" s="1" t="str">
        <f t="shared" si="32"/>
        <v xml:space="preserve">VARCHAR(35)                     </v>
      </c>
      <c r="O490" s="4" t="str">
        <f t="shared" si="31"/>
        <v xml:space="preserve">        invgr_name                      VARCHAR(35)                     NOT NULL,</v>
      </c>
    </row>
    <row r="491" spans="1:15" hidden="1" x14ac:dyDescent="0.3">
      <c r="A491" s="76" t="s">
        <v>701</v>
      </c>
      <c r="B491" s="76" t="s">
        <v>950</v>
      </c>
      <c r="C491" s="87">
        <v>2</v>
      </c>
      <c r="D491" s="21" t="s">
        <v>953</v>
      </c>
      <c r="E491" s="21" t="s">
        <v>19</v>
      </c>
      <c r="F491" s="20">
        <v>0</v>
      </c>
      <c r="G491" s="87">
        <v>0</v>
      </c>
      <c r="H491" s="20">
        <v>0</v>
      </c>
      <c r="I491" s="73">
        <f t="shared" si="29"/>
        <v>2</v>
      </c>
      <c r="J491" s="1" t="str">
        <f>IFERROR(VLOOKUP(TRIM($D491),'Master Field Index'!$A$1:$D$9929,COLUMN('Master Field Index'!$B$1)-COLUMN('Master Field Index'!$A$1)+1,FALSE),VLOOKUP(_xlfn.CONCAT(TRIM($A491),".",TRIM($B491),".",TRIM($D491)),'DataLink Info'!$A$1:$T$9999,COLUMN('DataLink Info'!$K$1)-COLUMN('DataLink Info'!$A$1)+1,FALSE))</f>
        <v>DECIMAL</v>
      </c>
      <c r="K491" s="1">
        <f>IFERROR(VLOOKUP(TRIM($D491),'Master Field Index'!$A$1:$D$9929,COLUMN('Master Field Index'!$C$1)-COLUMN('Master Field Index'!$A$1)+1,FALSE),VLOOKUP(_xlfn.CONCAT(TRIM($A491),".",TRIM($B491),".",TRIM($D491)),'DataLink Info'!$A$1:$T$9999,COLUMN('DataLink Info'!$N$1)-COLUMN('DataLink Info'!$A$1)+1,FALSE))</f>
        <v>10</v>
      </c>
      <c r="L491" s="1">
        <f>IFERROR(VLOOKUP(TRIM($D491),'Master Field Index'!$A$1:$D$9929,COLUMN('Master Field Index'!$D$1)-COLUMN('Master Field Index'!$A$1)+1,FALSE),VLOOKUP(_xlfn.CONCAT(TRIM($A491),".",TRIM($B491),".",TRIM($D491)),'DataLink Info'!$A$1:$T$9999,COLUMN('DataLink Info'!$Q$1)-COLUMN('DataLink Info'!$A$1)+1,FALSE))</f>
        <v>0</v>
      </c>
      <c r="M491" s="1" t="str">
        <f t="shared" si="30"/>
        <v xml:space="preserve">invgr_intrl_ref_id              </v>
      </c>
      <c r="N491" s="1" t="str">
        <f t="shared" si="32"/>
        <v xml:space="preserve">DECIMAL(10,0)                   </v>
      </c>
      <c r="O491" s="4" t="str">
        <f t="shared" si="31"/>
        <v xml:space="preserve">        invgr_intrl_ref_id              DECIMAL(10,0)                   NOT NULL,</v>
      </c>
    </row>
    <row r="492" spans="1:15" hidden="1" x14ac:dyDescent="0.3">
      <c r="A492" s="76" t="s">
        <v>701</v>
      </c>
      <c r="B492" s="76" t="s">
        <v>950</v>
      </c>
      <c r="C492" s="87">
        <v>3</v>
      </c>
      <c r="D492" s="21" t="s">
        <v>11</v>
      </c>
      <c r="E492" s="21" t="s">
        <v>21</v>
      </c>
      <c r="F492" s="109"/>
      <c r="G492" s="22"/>
      <c r="H492" s="20">
        <v>0</v>
      </c>
      <c r="I492" s="73">
        <f t="shared" si="29"/>
        <v>3</v>
      </c>
      <c r="J492" s="1" t="str">
        <f>IFERROR(VLOOKUP(TRIM($D492),'Master Field Index'!$A$1:$D$9929,COLUMN('Master Field Index'!$B$1)-COLUMN('Master Field Index'!$A$1)+1,FALSE),VLOOKUP(_xlfn.CONCAT(TRIM($A492),".",TRIM($B492),".",TRIM($D492)),'DataLink Info'!$A$1:$T$9999,COLUMN('DataLink Info'!$K$1)-COLUMN('DataLink Info'!$A$1)+1,FALSE))</f>
        <v>TIMESTAMP</v>
      </c>
      <c r="K492" s="1">
        <f>IFERROR(VLOOKUP(TRIM($D492),'Master Field Index'!$A$1:$D$9929,COLUMN('Master Field Index'!$C$1)-COLUMN('Master Field Index'!$A$1)+1,FALSE),VLOOKUP(_xlfn.CONCAT(TRIM($A492),".",TRIM($B492),".",TRIM($D492)),'DataLink Info'!$A$1:$T$9999,COLUMN('DataLink Info'!$N$1)-COLUMN('DataLink Info'!$A$1)+1,FALSE))</f>
        <v>10</v>
      </c>
      <c r="L492" s="1">
        <f>IFERROR(VLOOKUP(TRIM($D492),'Master Field Index'!$A$1:$D$9929,COLUMN('Master Field Index'!$D$1)-COLUMN('Master Field Index'!$A$1)+1,FALSE),VLOOKUP(_xlfn.CONCAT(TRIM($A492),".",TRIM($B492),".",TRIM($D492)),'DataLink Info'!$A$1:$T$9999,COLUMN('DataLink Info'!$Q$1)-COLUMN('DataLink Info'!$A$1)+1,FALSE))</f>
        <v>6</v>
      </c>
      <c r="M492" s="1" t="str">
        <f t="shared" si="30"/>
        <v xml:space="preserve">refresh_date                    </v>
      </c>
      <c r="N492" s="1" t="str">
        <f t="shared" si="32"/>
        <v xml:space="preserve">DATETIME2                       </v>
      </c>
      <c r="O492" s="4" t="str">
        <f t="shared" si="31"/>
        <v xml:space="preserve">        refresh_date                    DATETIME2                       NOT NULL,</v>
      </c>
    </row>
    <row r="493" spans="1:15" hidden="1" x14ac:dyDescent="0.3">
      <c r="A493" s="76" t="s">
        <v>701</v>
      </c>
      <c r="B493" s="76" t="s">
        <v>950</v>
      </c>
      <c r="C493" s="87">
        <v>4</v>
      </c>
      <c r="D493" s="21" t="s">
        <v>954</v>
      </c>
      <c r="E493" s="21" t="s">
        <v>19</v>
      </c>
      <c r="F493" s="20">
        <v>0</v>
      </c>
      <c r="G493" s="87">
        <v>0</v>
      </c>
      <c r="H493" s="20">
        <v>0</v>
      </c>
      <c r="I493" s="73">
        <f t="shared" si="29"/>
        <v>4</v>
      </c>
      <c r="J493" s="1" t="str">
        <f>IFERROR(VLOOKUP(TRIM($D493),'Master Field Index'!$A$1:$D$9929,COLUMN('Master Field Index'!$B$1)-COLUMN('Master Field Index'!$A$1)+1,FALSE),VLOOKUP(_xlfn.CONCAT(TRIM($A493),".",TRIM($B493),".",TRIM($D493)),'DataLink Info'!$A$1:$T$9999,COLUMN('DataLink Info'!$K$1)-COLUMN('DataLink Info'!$A$1)+1,FALSE))</f>
        <v>DECIMAL</v>
      </c>
      <c r="K493" s="1">
        <f>IFERROR(VLOOKUP(TRIM($D493),'Master Field Index'!$A$1:$D$9929,COLUMN('Master Field Index'!$C$1)-COLUMN('Master Field Index'!$A$1)+1,FALSE),VLOOKUP(_xlfn.CONCAT(TRIM($A493),".",TRIM($B493),".",TRIM($D493)),'DataLink Info'!$A$1:$T$9999,COLUMN('DataLink Info'!$N$1)-COLUMN('DataLink Info'!$A$1)+1,FALSE))</f>
        <v>10</v>
      </c>
      <c r="L493" s="1">
        <f>IFERROR(VLOOKUP(TRIM($D493),'Master Field Index'!$A$1:$D$9929,COLUMN('Master Field Index'!$D$1)-COLUMN('Master Field Index'!$A$1)+1,FALSE),VLOOKUP(_xlfn.CONCAT(TRIM($A493),".",TRIM($B493),".",TRIM($D493)),'DataLink Info'!$A$1:$T$9999,COLUMN('DataLink Info'!$Q$1)-COLUMN('DataLink Info'!$A$1)+1,FALSE))</f>
        <v>0</v>
      </c>
      <c r="M493" s="1" t="str">
        <f t="shared" si="30"/>
        <v xml:space="preserve">invgr_table_id                  </v>
      </c>
      <c r="N493" s="1" t="str">
        <f t="shared" si="32"/>
        <v xml:space="preserve">DECIMAL(10,0)                   </v>
      </c>
      <c r="O493" s="4" t="str">
        <f t="shared" si="31"/>
        <v xml:space="preserve">        invgr_table_id                  DECIMAL(10,0)                   NOT NULL,</v>
      </c>
    </row>
    <row r="494" spans="1:15" ht="72" hidden="1" x14ac:dyDescent="0.3">
      <c r="A494" s="76" t="s">
        <v>701</v>
      </c>
      <c r="B494" s="76" t="s">
        <v>1362</v>
      </c>
      <c r="C494" s="1">
        <v>0</v>
      </c>
      <c r="D494" s="76" t="s">
        <v>1363</v>
      </c>
      <c r="E494" s="76" t="s">
        <v>19</v>
      </c>
      <c r="F494" s="76">
        <v>0</v>
      </c>
      <c r="G494" s="1">
        <v>0</v>
      </c>
      <c r="H494" s="76">
        <v>0</v>
      </c>
      <c r="I494" s="73">
        <f t="shared" si="29"/>
        <v>0</v>
      </c>
      <c r="J494" s="1" t="str">
        <f>IFERROR(VLOOKUP(TRIM($D494),'Master Field Index'!$A$1:$D$9929,COLUMN('Master Field Index'!$B$1)-COLUMN('Master Field Index'!$A$1)+1,FALSE),VLOOKUP(_xlfn.CONCAT(TRIM($A494),".",TRIM($B494),".",TRIM($D494)),'DataLink Info'!$A$1:$T$9999,COLUMN('DataLink Info'!$K$1)-COLUMN('DataLink Info'!$A$1)+1,FALSE))</f>
        <v>CHARACTER</v>
      </c>
      <c r="K494" s="1">
        <f>IFERROR(VLOOKUP(TRIM($D494),'Master Field Index'!$A$1:$D$9929,COLUMN('Master Field Index'!$C$1)-COLUMN('Master Field Index'!$A$1)+1,FALSE),VLOOKUP(_xlfn.CONCAT(TRIM($A494),".",TRIM($B494),".",TRIM($D494)),'DataLink Info'!$A$1:$T$9999,COLUMN('DataLink Info'!$N$1)-COLUMN('DataLink Info'!$A$1)+1,FALSE))</f>
        <v>6</v>
      </c>
      <c r="L494" s="1">
        <f>IFERROR(VLOOKUP(TRIM($D494),'Master Field Index'!$A$1:$D$9929,COLUMN('Master Field Index'!$D$1)-COLUMN('Master Field Index'!$A$1)+1,FALSE),VLOOKUP(_xlfn.CONCAT(TRIM($A494),".",TRIM($B494),".",TRIM($D494)),'DataLink Info'!$A$1:$T$9999,COLUMN('DataLink Info'!$Q$1)-COLUMN('DataLink Info'!$A$1)+1,FALSE))</f>
        <v>0</v>
      </c>
      <c r="M494" s="1" t="str">
        <f t="shared" si="30"/>
        <v xml:space="preserve">parent_lctn                     </v>
      </c>
      <c r="N494" s="1" t="str">
        <f t="shared" si="32"/>
        <v xml:space="preserve">CHAR(6)                         </v>
      </c>
      <c r="O494" s="4" t="str">
        <f t="shared" si="31"/>
        <v xml:space="preserve">        rowguid                     UNIQUEIDENTIFIER ROWGUIDCOL    NOT NULL DEFAULT NEWSEQUENTIALID(),_x000D_        version_number              ROWVERSION_x000D_    )_x000D_END TRY_x000D_BEGIN CATCH_x000D_    EXEC dbo.PrintError_x000D_    EXEC dbo.LogError_x000D_END CATCH_x000D__x000D_PRINT '-- coa_db.lctn_hierarchy'_x000D_BEGIN TRY_x000D_    CREATE TABLE coa_db.lctn_hierarchy_x000D_    (_x000D_        parent_lctn                     CHAR(6)                         NOT NULL,</v>
      </c>
    </row>
    <row r="495" spans="1:15" hidden="1" x14ac:dyDescent="0.3">
      <c r="A495" s="76" t="s">
        <v>701</v>
      </c>
      <c r="B495" s="76" t="s">
        <v>1362</v>
      </c>
      <c r="C495" s="1">
        <v>1</v>
      </c>
      <c r="D495" s="76" t="s">
        <v>1364</v>
      </c>
      <c r="E495" s="76" t="s">
        <v>19</v>
      </c>
      <c r="F495" s="76">
        <v>0</v>
      </c>
      <c r="G495" s="76">
        <v>0</v>
      </c>
      <c r="H495" s="76">
        <v>0</v>
      </c>
      <c r="I495" s="73">
        <f t="shared" si="29"/>
        <v>1</v>
      </c>
      <c r="J495" s="1" t="str">
        <f>IFERROR(VLOOKUP(TRIM($D495),'Master Field Index'!$A$1:$D$9929,COLUMN('Master Field Index'!$B$1)-COLUMN('Master Field Index'!$A$1)+1,FALSE),VLOOKUP(_xlfn.CONCAT(TRIM($A495),".",TRIM($B495),".",TRIM($D495)),'DataLink Info'!$A$1:$T$9999,COLUMN('DataLink Info'!$K$1)-COLUMN('DataLink Info'!$A$1)+1,FALSE))</f>
        <v>CHARACTER</v>
      </c>
      <c r="K495" s="1">
        <f>IFERROR(VLOOKUP(TRIM($D495),'Master Field Index'!$A$1:$D$9929,COLUMN('Master Field Index'!$C$1)-COLUMN('Master Field Index'!$A$1)+1,FALSE),VLOOKUP(_xlfn.CONCAT(TRIM($A495),".",TRIM($B495),".",TRIM($D495)),'DataLink Info'!$A$1:$T$9999,COLUMN('DataLink Info'!$N$1)-COLUMN('DataLink Info'!$A$1)+1,FALSE))</f>
        <v>6</v>
      </c>
      <c r="L495" s="1">
        <f>IFERROR(VLOOKUP(TRIM($D495),'Master Field Index'!$A$1:$D$9929,COLUMN('Master Field Index'!$D$1)-COLUMN('Master Field Index'!$A$1)+1,FALSE),VLOOKUP(_xlfn.CONCAT(TRIM($A495),".",TRIM($B495),".",TRIM($D495)),'DataLink Info'!$A$1:$T$9999,COLUMN('DataLink Info'!$Q$1)-COLUMN('DataLink Info'!$A$1)+1,FALSE))</f>
        <v>0</v>
      </c>
      <c r="M495" s="1" t="str">
        <f t="shared" si="30"/>
        <v xml:space="preserve">subsidiary_lctn                 </v>
      </c>
      <c r="N495" s="1" t="str">
        <f t="shared" si="32"/>
        <v xml:space="preserve">CHAR(6)                         </v>
      </c>
      <c r="O495" s="4" t="str">
        <f t="shared" si="31"/>
        <v xml:space="preserve">        subsidiary_lctn                 CHAR(6)                         NOT NULL,</v>
      </c>
    </row>
    <row r="496" spans="1:15" hidden="1" x14ac:dyDescent="0.3">
      <c r="A496" s="76" t="s">
        <v>701</v>
      </c>
      <c r="B496" s="76" t="s">
        <v>1362</v>
      </c>
      <c r="C496" s="1">
        <v>2</v>
      </c>
      <c r="D496" s="76" t="s">
        <v>1350</v>
      </c>
      <c r="E496" s="76" t="s">
        <v>19</v>
      </c>
      <c r="F496" s="76">
        <v>0</v>
      </c>
      <c r="G496" s="1">
        <v>0</v>
      </c>
      <c r="H496" s="76">
        <v>0</v>
      </c>
      <c r="I496" s="73">
        <f t="shared" si="29"/>
        <v>2</v>
      </c>
      <c r="J496" s="1" t="str">
        <f>IFERROR(VLOOKUP(TRIM($D496),'Master Field Index'!$A$1:$D$9929,COLUMN('Master Field Index'!$B$1)-COLUMN('Master Field Index'!$A$1)+1,FALSE),VLOOKUP(_xlfn.CONCAT(TRIM($A496),".",TRIM($B496),".",TRIM($D496)),'DataLink Info'!$A$1:$T$9999,COLUMN('DataLink Info'!$K$1)-COLUMN('DataLink Info'!$A$1)+1,FALSE))</f>
        <v>SMALLINT</v>
      </c>
      <c r="K496" s="1">
        <f>IFERROR(VLOOKUP(TRIM($D496),'Master Field Index'!$A$1:$D$9929,COLUMN('Master Field Index'!$C$1)-COLUMN('Master Field Index'!$A$1)+1,FALSE),VLOOKUP(_xlfn.CONCAT(TRIM($A496),".",TRIM($B496),".",TRIM($D496)),'DataLink Info'!$A$1:$T$9999,COLUMN('DataLink Info'!$N$1)-COLUMN('DataLink Info'!$A$1)+1,FALSE))</f>
        <v>2</v>
      </c>
      <c r="L496" s="1">
        <f>IFERROR(VLOOKUP(TRIM($D496),'Master Field Index'!$A$1:$D$9929,COLUMN('Master Field Index'!$D$1)-COLUMN('Master Field Index'!$A$1)+1,FALSE),VLOOKUP(_xlfn.CONCAT(TRIM($A496),".",TRIM($B496),".",TRIM($D496)),'DataLink Info'!$A$1:$T$9999,COLUMN('DataLink Info'!$Q$1)-COLUMN('DataLink Info'!$A$1)+1,FALSE))</f>
        <v>0</v>
      </c>
      <c r="M496" s="1" t="str">
        <f t="shared" si="30"/>
        <v xml:space="preserve">number_of_levels                </v>
      </c>
      <c r="N496" s="1" t="str">
        <f t="shared" si="32"/>
        <v xml:space="preserve">SMALLINT                        </v>
      </c>
      <c r="O496" s="4" t="str">
        <f t="shared" si="31"/>
        <v xml:space="preserve">        number_of_levels                SMALLINT                        NOT NULL,</v>
      </c>
    </row>
    <row r="497" spans="1:15" hidden="1" x14ac:dyDescent="0.3">
      <c r="A497" s="76" t="s">
        <v>701</v>
      </c>
      <c r="B497" s="76" t="s">
        <v>1362</v>
      </c>
      <c r="C497" s="1">
        <v>3</v>
      </c>
      <c r="D497" s="76" t="s">
        <v>1351</v>
      </c>
      <c r="E497" s="76" t="s">
        <v>19</v>
      </c>
      <c r="F497" s="76">
        <v>0</v>
      </c>
      <c r="G497" s="1">
        <v>0</v>
      </c>
      <c r="H497" s="76">
        <v>0</v>
      </c>
      <c r="I497" s="73">
        <f t="shared" si="29"/>
        <v>3</v>
      </c>
      <c r="J497" s="1" t="str">
        <f>IFERROR(VLOOKUP(TRIM($D497),'Master Field Index'!$A$1:$D$9929,COLUMN('Master Field Index'!$B$1)-COLUMN('Master Field Index'!$A$1)+1,FALSE),VLOOKUP(_xlfn.CONCAT(TRIM($A497),".",TRIM($B497),".",TRIM($D497)),'DataLink Info'!$A$1:$T$9999,COLUMN('DataLink Info'!$K$1)-COLUMN('DataLink Info'!$A$1)+1,FALSE))</f>
        <v>CHARACTER</v>
      </c>
      <c r="K497" s="1">
        <f>IFERROR(VLOOKUP(TRIM($D497),'Master Field Index'!$A$1:$D$9929,COLUMN('Master Field Index'!$C$1)-COLUMN('Master Field Index'!$A$1)+1,FALSE),VLOOKUP(_xlfn.CONCAT(TRIM($A497),".",TRIM($B497),".",TRIM($D497)),'DataLink Info'!$A$1:$T$9999,COLUMN('DataLink Info'!$N$1)-COLUMN('DataLink Info'!$A$1)+1,FALSE))</f>
        <v>1</v>
      </c>
      <c r="L497" s="1">
        <f>IFERROR(VLOOKUP(TRIM($D497),'Master Field Index'!$A$1:$D$9929,COLUMN('Master Field Index'!$D$1)-COLUMN('Master Field Index'!$A$1)+1,FALSE),VLOOKUP(_xlfn.CONCAT(TRIM($A497),".",TRIM($B497),".",TRIM($D497)),'DataLink Info'!$A$1:$T$9999,COLUMN('DataLink Info'!$Q$1)-COLUMN('DataLink Info'!$A$1)+1,FALSE))</f>
        <v>0</v>
      </c>
      <c r="M497" s="1" t="str">
        <f t="shared" si="30"/>
        <v xml:space="preserve">top_most_flag                   </v>
      </c>
      <c r="N497" s="1" t="str">
        <f t="shared" si="32"/>
        <v xml:space="preserve">CHAR(1)                         </v>
      </c>
      <c r="O497" s="4" t="str">
        <f t="shared" si="31"/>
        <v xml:space="preserve">        top_most_flag                   CHAR(1)                         NOT NULL,</v>
      </c>
    </row>
    <row r="498" spans="1:15" hidden="1" x14ac:dyDescent="0.3">
      <c r="A498" s="76" t="s">
        <v>701</v>
      </c>
      <c r="B498" s="76" t="s">
        <v>1362</v>
      </c>
      <c r="C498" s="1">
        <v>4</v>
      </c>
      <c r="D498" s="76" t="s">
        <v>1352</v>
      </c>
      <c r="E498" s="76" t="s">
        <v>19</v>
      </c>
      <c r="F498" s="1">
        <v>0</v>
      </c>
      <c r="G498" s="1">
        <v>0</v>
      </c>
      <c r="H498" s="76">
        <v>0</v>
      </c>
      <c r="I498" s="73">
        <f t="shared" si="29"/>
        <v>4</v>
      </c>
      <c r="J498" s="1" t="str">
        <f>IFERROR(VLOOKUP(TRIM($D498),'Master Field Index'!$A$1:$D$9929,COLUMN('Master Field Index'!$B$1)-COLUMN('Master Field Index'!$A$1)+1,FALSE),VLOOKUP(_xlfn.CONCAT(TRIM($A498),".",TRIM($B498),".",TRIM($D498)),'DataLink Info'!$A$1:$T$9999,COLUMN('DataLink Info'!$K$1)-COLUMN('DataLink Info'!$A$1)+1,FALSE))</f>
        <v>CHARACTER</v>
      </c>
      <c r="K498" s="1">
        <f>IFERROR(VLOOKUP(TRIM($D498),'Master Field Index'!$A$1:$D$9929,COLUMN('Master Field Index'!$C$1)-COLUMN('Master Field Index'!$A$1)+1,FALSE),VLOOKUP(_xlfn.CONCAT(TRIM($A498),".",TRIM($B498),".",TRIM($D498)),'DataLink Info'!$A$1:$T$9999,COLUMN('DataLink Info'!$N$1)-COLUMN('DataLink Info'!$A$1)+1,FALSE))</f>
        <v>1</v>
      </c>
      <c r="L498" s="1">
        <f>IFERROR(VLOOKUP(TRIM($D498),'Master Field Index'!$A$1:$D$9929,COLUMN('Master Field Index'!$D$1)-COLUMN('Master Field Index'!$A$1)+1,FALSE),VLOOKUP(_xlfn.CONCAT(TRIM($A498),".",TRIM($B498),".",TRIM($D498)),'DataLink Info'!$A$1:$T$9999,COLUMN('DataLink Info'!$Q$1)-COLUMN('DataLink Info'!$A$1)+1,FALSE))</f>
        <v>0</v>
      </c>
      <c r="M498" s="1" t="str">
        <f t="shared" si="30"/>
        <v xml:space="preserve">bottom_most_flag                </v>
      </c>
      <c r="N498" s="1" t="str">
        <f t="shared" si="32"/>
        <v xml:space="preserve">CHAR(1)                         </v>
      </c>
      <c r="O498" s="4" t="str">
        <f t="shared" si="31"/>
        <v xml:space="preserve">        bottom_most_flag                CHAR(1)                         NOT NULL,</v>
      </c>
    </row>
    <row r="499" spans="1:15" ht="72" hidden="1" x14ac:dyDescent="0.3">
      <c r="A499" s="76" t="s">
        <v>701</v>
      </c>
      <c r="B499" s="76" t="s">
        <v>1057</v>
      </c>
      <c r="C499" s="85">
        <v>0</v>
      </c>
      <c r="D499" s="40" t="s">
        <v>678</v>
      </c>
      <c r="E499" s="40" t="s">
        <v>19</v>
      </c>
      <c r="F499" s="39">
        <v>0</v>
      </c>
      <c r="G499" s="85">
        <v>0</v>
      </c>
      <c r="H499" s="39">
        <v>0</v>
      </c>
      <c r="I499" s="73">
        <f t="shared" si="29"/>
        <v>0</v>
      </c>
      <c r="J499" s="1" t="str">
        <f>IFERROR(VLOOKUP(TRIM($D499),'Master Field Index'!$A$1:$D$9929,COLUMN('Master Field Index'!$B$1)-COLUMN('Master Field Index'!$A$1)+1,FALSE),VLOOKUP(_xlfn.CONCAT(TRIM($A499),".",TRIM($B499),".",TRIM($D499)),'DataLink Info'!$A$1:$T$9999,COLUMN('DataLink Info'!$K$1)-COLUMN('DataLink Info'!$A$1)+1,FALSE))</f>
        <v>CHARACTER</v>
      </c>
      <c r="K499" s="1">
        <f>IFERROR(VLOOKUP(TRIM($D499),'Master Field Index'!$A$1:$D$9929,COLUMN('Master Field Index'!$C$1)-COLUMN('Master Field Index'!$A$1)+1,FALSE),VLOOKUP(_xlfn.CONCAT(TRIM($A499),".",TRIM($B499),".",TRIM($D499)),'DataLink Info'!$A$1:$T$9999,COLUMN('DataLink Info'!$N$1)-COLUMN('DataLink Info'!$A$1)+1,FALSE))</f>
        <v>2</v>
      </c>
      <c r="L499" s="1">
        <f>IFERROR(VLOOKUP(TRIM($D499),'Master Field Index'!$A$1:$D$9929,COLUMN('Master Field Index'!$D$1)-COLUMN('Master Field Index'!$A$1)+1,FALSE),VLOOKUP(_xlfn.CONCAT(TRIM($A499),".",TRIM($B499),".",TRIM($D499)),'DataLink Info'!$A$1:$T$9999,COLUMN('DataLink Info'!$Q$1)-COLUMN('DataLink Info'!$A$1)+1,FALSE))</f>
        <v>0</v>
      </c>
      <c r="M499" s="1" t="str">
        <f t="shared" si="30"/>
        <v xml:space="preserve">unvrs_code                      </v>
      </c>
      <c r="N499" s="1" t="str">
        <f t="shared" si="32"/>
        <v xml:space="preserve">CHAR(2)                         </v>
      </c>
      <c r="O499" s="4" t="str">
        <f t="shared" si="31"/>
        <v xml:space="preserve">        rowguid                     UNIQUEIDENTIFIER ROWGUIDCOL    NOT NULL DEFAULT NEWSEQUENTIALID(),_x000D_        version_number              ROWVERSION_x000D_    )_x000D_END TRY_x000D_BEGIN CATCH_x000D_    EXEC dbo.PrintError_x000D_    EXEC dbo.LogError_x000D_END CATCH_x000D__x000D_PRINT '-- coa_db.lctn_table'_x000D_BEGIN TRY_x000D_    CREATE TABLE coa_db.lctn_table_x000D_    (_x000D_        unvrs_code                      CHAR(2)                         NOT NULL,</v>
      </c>
    </row>
    <row r="500" spans="1:15" hidden="1" x14ac:dyDescent="0.3">
      <c r="A500" s="76" t="s">
        <v>701</v>
      </c>
      <c r="B500" s="76" t="s">
        <v>1057</v>
      </c>
      <c r="C500" s="85">
        <v>1</v>
      </c>
      <c r="D500" s="40" t="s">
        <v>679</v>
      </c>
      <c r="E500" s="40" t="s">
        <v>19</v>
      </c>
      <c r="F500" s="39">
        <v>0</v>
      </c>
      <c r="G500" s="85">
        <v>0</v>
      </c>
      <c r="H500" s="39">
        <v>0</v>
      </c>
      <c r="I500" s="73">
        <f t="shared" si="29"/>
        <v>1</v>
      </c>
      <c r="J500" s="1" t="str">
        <f>IFERROR(VLOOKUP(TRIM($D500),'Master Field Index'!$A$1:$D$9929,COLUMN('Master Field Index'!$B$1)-COLUMN('Master Field Index'!$A$1)+1,FALSE),VLOOKUP(_xlfn.CONCAT(TRIM($A500),".",TRIM($B500),".",TRIM($D500)),'DataLink Info'!$A$1:$T$9999,COLUMN('DataLink Info'!$K$1)-COLUMN('DataLink Info'!$A$1)+1,FALSE))</f>
        <v>CHARACTER</v>
      </c>
      <c r="K500" s="1">
        <f>IFERROR(VLOOKUP(TRIM($D500),'Master Field Index'!$A$1:$D$9929,COLUMN('Master Field Index'!$C$1)-COLUMN('Master Field Index'!$A$1)+1,FALSE),VLOOKUP(_xlfn.CONCAT(TRIM($A500),".",TRIM($B500),".",TRIM($D500)),'DataLink Info'!$A$1:$T$9999,COLUMN('DataLink Info'!$N$1)-COLUMN('DataLink Info'!$A$1)+1,FALSE))</f>
        <v>1</v>
      </c>
      <c r="L500" s="1">
        <f>IFERROR(VLOOKUP(TRIM($D500),'Master Field Index'!$A$1:$D$9929,COLUMN('Master Field Index'!$D$1)-COLUMN('Master Field Index'!$A$1)+1,FALSE),VLOOKUP(_xlfn.CONCAT(TRIM($A500),".",TRIM($B500),".",TRIM($D500)),'DataLink Info'!$A$1:$T$9999,COLUMN('DataLink Info'!$Q$1)-COLUMN('DataLink Info'!$A$1)+1,FALSE))</f>
        <v>0</v>
      </c>
      <c r="M500" s="1" t="str">
        <f t="shared" si="30"/>
        <v xml:space="preserve">coa_code                        </v>
      </c>
      <c r="N500" s="1" t="str">
        <f t="shared" si="32"/>
        <v xml:space="preserve">CHAR(1)                         </v>
      </c>
      <c r="O500" s="4" t="str">
        <f t="shared" si="31"/>
        <v xml:space="preserve">        coa_code                        CHAR(1)                         NOT NULL,</v>
      </c>
    </row>
    <row r="501" spans="1:15" hidden="1" x14ac:dyDescent="0.3">
      <c r="A501" s="76" t="s">
        <v>701</v>
      </c>
      <c r="B501" s="76" t="s">
        <v>1057</v>
      </c>
      <c r="C501" s="85">
        <v>2</v>
      </c>
      <c r="D501" s="40" t="s">
        <v>698</v>
      </c>
      <c r="E501" s="40" t="s">
        <v>20</v>
      </c>
      <c r="F501" s="39">
        <v>6</v>
      </c>
      <c r="G501" s="113"/>
      <c r="H501" s="39">
        <v>0</v>
      </c>
      <c r="I501" s="73">
        <f t="shared" si="29"/>
        <v>2</v>
      </c>
      <c r="J501" s="1" t="str">
        <f>IFERROR(VLOOKUP(TRIM($D501),'Master Field Index'!$A$1:$D$9929,COLUMN('Master Field Index'!$B$1)-COLUMN('Master Field Index'!$A$1)+1,FALSE),VLOOKUP(_xlfn.CONCAT(TRIM($A501),".",TRIM($B501),".",TRIM($D501)),'DataLink Info'!$A$1:$T$9999,COLUMN('DataLink Info'!$K$1)-COLUMN('DataLink Info'!$A$1)+1,FALSE))</f>
        <v>CHARACTER</v>
      </c>
      <c r="K501" s="1">
        <f>IFERROR(VLOOKUP(TRIM($D501),'Master Field Index'!$A$1:$D$9929,COLUMN('Master Field Index'!$C$1)-COLUMN('Master Field Index'!$A$1)+1,FALSE),VLOOKUP(_xlfn.CONCAT(TRIM($A501),".",TRIM($B501),".",TRIM($D501)),'DataLink Info'!$A$1:$T$9999,COLUMN('DataLink Info'!$N$1)-COLUMN('DataLink Info'!$A$1)+1,FALSE))</f>
        <v>6</v>
      </c>
      <c r="L501" s="1">
        <f>IFERROR(VLOOKUP(TRIM($D501),'Master Field Index'!$A$1:$D$9929,COLUMN('Master Field Index'!$D$1)-COLUMN('Master Field Index'!$A$1)+1,FALSE),VLOOKUP(_xlfn.CONCAT(TRIM($A501),".",TRIM($B501),".",TRIM($D501)),'DataLink Info'!$A$1:$T$9999,COLUMN('DataLink Info'!$Q$1)-COLUMN('DataLink Info'!$A$1)+1,FALSE))</f>
        <v>0</v>
      </c>
      <c r="M501" s="1" t="str">
        <f t="shared" si="30"/>
        <v xml:space="preserve">lctn_code                       </v>
      </c>
      <c r="N501" s="1" t="str">
        <f t="shared" si="32"/>
        <v xml:space="preserve">CHAR(6)                         </v>
      </c>
      <c r="O501" s="4" t="str">
        <f t="shared" si="31"/>
        <v xml:space="preserve">        lctn_code                       CHAR(6)                         NOT NULL,</v>
      </c>
    </row>
    <row r="502" spans="1:15" hidden="1" x14ac:dyDescent="0.3">
      <c r="A502" s="76" t="s">
        <v>701</v>
      </c>
      <c r="B502" s="76" t="s">
        <v>1057</v>
      </c>
      <c r="C502" s="85">
        <v>3</v>
      </c>
      <c r="D502" s="40" t="s">
        <v>681</v>
      </c>
      <c r="E502" s="40" t="s">
        <v>21</v>
      </c>
      <c r="F502" s="39">
        <v>4</v>
      </c>
      <c r="G502" s="85">
        <v>0</v>
      </c>
      <c r="H502" s="39">
        <v>1</v>
      </c>
      <c r="I502" s="73">
        <f t="shared" si="29"/>
        <v>3</v>
      </c>
      <c r="J502" s="1" t="str">
        <f>IFERROR(VLOOKUP(TRIM($D502),'Master Field Index'!$A$1:$D$9929,COLUMN('Master Field Index'!$B$1)-COLUMN('Master Field Index'!$A$1)+1,FALSE),VLOOKUP(_xlfn.CONCAT(TRIM($A502),".",TRIM($B502),".",TRIM($D502)),'DataLink Info'!$A$1:$T$9999,COLUMN('DataLink Info'!$K$1)-COLUMN('DataLink Info'!$A$1)+1,FALSE))</f>
        <v>TIMESTAMP</v>
      </c>
      <c r="K502" s="1">
        <f>IFERROR(VLOOKUP(TRIM($D502),'Master Field Index'!$A$1:$D$9929,COLUMN('Master Field Index'!$C$1)-COLUMN('Master Field Index'!$A$1)+1,FALSE),VLOOKUP(_xlfn.CONCAT(TRIM($A502),".",TRIM($B502),".",TRIM($D502)),'DataLink Info'!$A$1:$T$9999,COLUMN('DataLink Info'!$N$1)-COLUMN('DataLink Info'!$A$1)+1,FALSE))</f>
        <v>10</v>
      </c>
      <c r="L502" s="1">
        <f>IFERROR(VLOOKUP(TRIM($D502),'Master Field Index'!$A$1:$D$9929,COLUMN('Master Field Index'!$D$1)-COLUMN('Master Field Index'!$A$1)+1,FALSE),VLOOKUP(_xlfn.CONCAT(TRIM($A502),".",TRIM($B502),".",TRIM($D502)),'DataLink Info'!$A$1:$T$9999,COLUMN('DataLink Info'!$Q$1)-COLUMN('DataLink Info'!$A$1)+1,FALSE))</f>
        <v>6</v>
      </c>
      <c r="M502" s="1" t="str">
        <f t="shared" si="30"/>
        <v xml:space="preserve">[start_date]                    </v>
      </c>
      <c r="N502" s="1" t="str">
        <f t="shared" si="32"/>
        <v xml:space="preserve">DATETIME2                       </v>
      </c>
      <c r="O502" s="4" t="str">
        <f t="shared" si="31"/>
        <v xml:space="preserve">        [start_date]                    DATETIME2                           NULL,</v>
      </c>
    </row>
    <row r="503" spans="1:15" hidden="1" x14ac:dyDescent="0.3">
      <c r="A503" s="76" t="s">
        <v>701</v>
      </c>
      <c r="B503" s="76" t="s">
        <v>1057</v>
      </c>
      <c r="C503" s="85">
        <v>4</v>
      </c>
      <c r="D503" s="40" t="s">
        <v>682</v>
      </c>
      <c r="E503" s="40" t="s">
        <v>21</v>
      </c>
      <c r="F503" s="39">
        <v>4</v>
      </c>
      <c r="G503" s="39">
        <v>0</v>
      </c>
      <c r="H503" s="39">
        <v>1</v>
      </c>
      <c r="I503" s="73">
        <f t="shared" si="29"/>
        <v>4</v>
      </c>
      <c r="J503" s="1" t="str">
        <f>IFERROR(VLOOKUP(TRIM($D503),'Master Field Index'!$A$1:$D$9929,COLUMN('Master Field Index'!$B$1)-COLUMN('Master Field Index'!$A$1)+1,FALSE),VLOOKUP(_xlfn.CONCAT(TRIM($A503),".",TRIM($B503),".",TRIM($D503)),'DataLink Info'!$A$1:$T$9999,COLUMN('DataLink Info'!$K$1)-COLUMN('DataLink Info'!$A$1)+1,FALSE))</f>
        <v>DATE</v>
      </c>
      <c r="K503" s="1">
        <f>IFERROR(VLOOKUP(TRIM($D503),'Master Field Index'!$A$1:$D$9929,COLUMN('Master Field Index'!$C$1)-COLUMN('Master Field Index'!$A$1)+1,FALSE),VLOOKUP(_xlfn.CONCAT(TRIM($A503),".",TRIM($B503),".",TRIM($D503)),'DataLink Info'!$A$1:$T$9999,COLUMN('DataLink Info'!$N$1)-COLUMN('DataLink Info'!$A$1)+1,FALSE))</f>
        <v>4</v>
      </c>
      <c r="L503" s="1">
        <f>IFERROR(VLOOKUP(TRIM($D503),'Master Field Index'!$A$1:$D$9929,COLUMN('Master Field Index'!$D$1)-COLUMN('Master Field Index'!$A$1)+1,FALSE),VLOOKUP(_xlfn.CONCAT(TRIM($A503),".",TRIM($B503),".",TRIM($D503)),'DataLink Info'!$A$1:$T$9999,COLUMN('DataLink Info'!$Q$1)-COLUMN('DataLink Info'!$A$1)+1,FALSE))</f>
        <v>0</v>
      </c>
      <c r="M503" s="1" t="str">
        <f t="shared" si="30"/>
        <v xml:space="preserve">end_date                        </v>
      </c>
      <c r="N503" s="1" t="str">
        <f t="shared" si="32"/>
        <v xml:space="preserve">DATE                            </v>
      </c>
      <c r="O503" s="4" t="str">
        <f t="shared" si="31"/>
        <v xml:space="preserve">        end_date                        DATE                                NULL,</v>
      </c>
    </row>
    <row r="504" spans="1:15" hidden="1" x14ac:dyDescent="0.3">
      <c r="A504" s="76" t="s">
        <v>701</v>
      </c>
      <c r="B504" s="76" t="s">
        <v>1057</v>
      </c>
      <c r="C504" s="85">
        <v>5</v>
      </c>
      <c r="D504" s="40" t="s">
        <v>683</v>
      </c>
      <c r="E504" s="40" t="s">
        <v>19</v>
      </c>
      <c r="F504" s="39">
        <v>0</v>
      </c>
      <c r="G504" s="85">
        <v>0</v>
      </c>
      <c r="H504" s="39">
        <v>0</v>
      </c>
      <c r="I504" s="73">
        <f t="shared" si="29"/>
        <v>5</v>
      </c>
      <c r="J504" s="1" t="str">
        <f>IFERROR(VLOOKUP(TRIM($D504),'Master Field Index'!$A$1:$D$9929,COLUMN('Master Field Index'!$B$1)-COLUMN('Master Field Index'!$A$1)+1,FALSE),VLOOKUP(_xlfn.CONCAT(TRIM($A504),".",TRIM($B504),".",TRIM($D504)),'DataLink Info'!$A$1:$T$9999,COLUMN('DataLink Info'!$K$1)-COLUMN('DataLink Info'!$A$1)+1,FALSE))</f>
        <v>DATE</v>
      </c>
      <c r="K504" s="1">
        <f>IFERROR(VLOOKUP(TRIM($D504),'Master Field Index'!$A$1:$D$9929,COLUMN('Master Field Index'!$C$1)-COLUMN('Master Field Index'!$A$1)+1,FALSE),VLOOKUP(_xlfn.CONCAT(TRIM($A504),".",TRIM($B504),".",TRIM($D504)),'DataLink Info'!$A$1:$T$9999,COLUMN('DataLink Info'!$N$1)-COLUMN('DataLink Info'!$A$1)+1,FALSE))</f>
        <v>4</v>
      </c>
      <c r="L504" s="1">
        <f>IFERROR(VLOOKUP(TRIM($D504),'Master Field Index'!$A$1:$D$9929,COLUMN('Master Field Index'!$D$1)-COLUMN('Master Field Index'!$A$1)+1,FALSE),VLOOKUP(_xlfn.CONCAT(TRIM($A504),".",TRIM($B504),".",TRIM($D504)),'DataLink Info'!$A$1:$T$9999,COLUMN('DataLink Info'!$Q$1)-COLUMN('DataLink Info'!$A$1)+1,FALSE))</f>
        <v>0</v>
      </c>
      <c r="M504" s="1" t="str">
        <f t="shared" si="30"/>
        <v xml:space="preserve">last_actvy_date                 </v>
      </c>
      <c r="N504" s="1" t="str">
        <f t="shared" si="32"/>
        <v xml:space="preserve">DATE                            </v>
      </c>
      <c r="O504" s="4" t="str">
        <f t="shared" si="31"/>
        <v xml:space="preserve">        last_actvy_date                 DATE                            NOT NULL,</v>
      </c>
    </row>
    <row r="505" spans="1:15" hidden="1" x14ac:dyDescent="0.3">
      <c r="A505" s="76" t="s">
        <v>701</v>
      </c>
      <c r="B505" s="76" t="s">
        <v>1057</v>
      </c>
      <c r="C505" s="85">
        <v>6</v>
      </c>
      <c r="D505" s="40" t="s">
        <v>684</v>
      </c>
      <c r="E505" s="40" t="s">
        <v>19</v>
      </c>
      <c r="F505" s="39">
        <v>0</v>
      </c>
      <c r="G505" s="85">
        <v>0</v>
      </c>
      <c r="H505" s="39">
        <v>0</v>
      </c>
      <c r="I505" s="73">
        <f t="shared" si="29"/>
        <v>6</v>
      </c>
      <c r="J505" s="1" t="str">
        <f>IFERROR(VLOOKUP(TRIM($D505),'Master Field Index'!$A$1:$D$9929,COLUMN('Master Field Index'!$B$1)-COLUMN('Master Field Index'!$A$1)+1,FALSE),VLOOKUP(_xlfn.CONCAT(TRIM($A505),".",TRIM($B505),".",TRIM($D505)),'DataLink Info'!$A$1:$T$9999,COLUMN('DataLink Info'!$K$1)-COLUMN('DataLink Info'!$A$1)+1,FALSE))</f>
        <v>CHARACTER</v>
      </c>
      <c r="K505" s="1">
        <f>IFERROR(VLOOKUP(TRIM($D505),'Master Field Index'!$A$1:$D$9929,COLUMN('Master Field Index'!$C$1)-COLUMN('Master Field Index'!$A$1)+1,FALSE),VLOOKUP(_xlfn.CONCAT(TRIM($A505),".",TRIM($B505),".",TRIM($D505)),'DataLink Info'!$A$1:$T$9999,COLUMN('DataLink Info'!$N$1)-COLUMN('DataLink Info'!$A$1)+1,FALSE))</f>
        <v>1</v>
      </c>
      <c r="L505" s="1">
        <f>IFERROR(VLOOKUP(TRIM($D505),'Master Field Index'!$A$1:$D$9929,COLUMN('Master Field Index'!$D$1)-COLUMN('Master Field Index'!$A$1)+1,FALSE),VLOOKUP(_xlfn.CONCAT(TRIM($A505),".",TRIM($B505),".",TRIM($D505)),'DataLink Info'!$A$1:$T$9999,COLUMN('DataLink Info'!$Q$1)-COLUMN('DataLink Info'!$A$1)+1,FALSE))</f>
        <v>0</v>
      </c>
      <c r="M505" s="1" t="str">
        <f t="shared" si="30"/>
        <v xml:space="preserve">[status]                        </v>
      </c>
      <c r="N505" s="1" t="str">
        <f t="shared" si="32"/>
        <v xml:space="preserve">CHAR(1)                         </v>
      </c>
      <c r="O505" s="4" t="str">
        <f t="shared" si="31"/>
        <v xml:space="preserve">        [status]                        CHAR(1)                         NOT NULL,</v>
      </c>
    </row>
    <row r="506" spans="1:15" hidden="1" x14ac:dyDescent="0.3">
      <c r="A506" s="76" t="s">
        <v>701</v>
      </c>
      <c r="B506" s="76" t="s">
        <v>1057</v>
      </c>
      <c r="C506" s="85">
        <v>7</v>
      </c>
      <c r="D506" s="40" t="s">
        <v>685</v>
      </c>
      <c r="E506" s="40" t="s">
        <v>19</v>
      </c>
      <c r="F506" s="39">
        <v>0</v>
      </c>
      <c r="G506" s="85">
        <v>0</v>
      </c>
      <c r="H506" s="39">
        <v>0</v>
      </c>
      <c r="I506" s="73">
        <f t="shared" si="29"/>
        <v>7</v>
      </c>
      <c r="J506" s="1" t="str">
        <f>IFERROR(VLOOKUP(TRIM($D506),'Master Field Index'!$A$1:$D$9929,COLUMN('Master Field Index'!$B$1)-COLUMN('Master Field Index'!$A$1)+1,FALSE),VLOOKUP(_xlfn.CONCAT(TRIM($A506),".",TRIM($B506),".",TRIM($D506)),'DataLink Info'!$A$1:$T$9999,COLUMN('DataLink Info'!$K$1)-COLUMN('DataLink Info'!$A$1)+1,FALSE))</f>
        <v>VARCHAR</v>
      </c>
      <c r="K506" s="1">
        <f>IFERROR(VLOOKUP(TRIM($D506),'Master Field Index'!$A$1:$D$9929,COLUMN('Master Field Index'!$C$1)-COLUMN('Master Field Index'!$A$1)+1,FALSE),VLOOKUP(_xlfn.CONCAT(TRIM($A506),".",TRIM($B506),".",TRIM($D506)),'DataLink Info'!$A$1:$T$9999,COLUMN('DataLink Info'!$N$1)-COLUMN('DataLink Info'!$A$1)+1,FALSE))</f>
        <v>8</v>
      </c>
      <c r="L506" s="1">
        <f>IFERROR(VLOOKUP(TRIM($D506),'Master Field Index'!$A$1:$D$9929,COLUMN('Master Field Index'!$D$1)-COLUMN('Master Field Index'!$A$1)+1,FALSE),VLOOKUP(_xlfn.CONCAT(TRIM($A506),".",TRIM($B506),".",TRIM($D506)),'DataLink Info'!$A$1:$T$9999,COLUMN('DataLink Info'!$Q$1)-COLUMN('DataLink Info'!$A$1)+1,FALSE))</f>
        <v>0</v>
      </c>
      <c r="M506" s="1" t="str">
        <f t="shared" si="30"/>
        <v xml:space="preserve">user_code                       </v>
      </c>
      <c r="N506" s="1" t="str">
        <f t="shared" si="32"/>
        <v xml:space="preserve">VARCHAR(8)                      </v>
      </c>
      <c r="O506" s="4" t="str">
        <f t="shared" si="31"/>
        <v xml:space="preserve">        user_code                       VARCHAR(8)                      NOT NULL,</v>
      </c>
    </row>
    <row r="507" spans="1:15" hidden="1" x14ac:dyDescent="0.3">
      <c r="A507" s="76" t="s">
        <v>701</v>
      </c>
      <c r="B507" s="76" t="s">
        <v>1057</v>
      </c>
      <c r="C507" s="85">
        <v>8</v>
      </c>
      <c r="D507" s="40" t="s">
        <v>1040</v>
      </c>
      <c r="E507" s="40" t="s">
        <v>19</v>
      </c>
      <c r="F507" s="39">
        <v>0</v>
      </c>
      <c r="G507" s="85">
        <v>0</v>
      </c>
      <c r="H507" s="39">
        <v>0</v>
      </c>
      <c r="I507" s="73">
        <f t="shared" si="29"/>
        <v>8</v>
      </c>
      <c r="J507" s="1" t="str">
        <f>IFERROR(VLOOKUP(TRIM($D507),'Master Field Index'!$A$1:$D$9929,COLUMN('Master Field Index'!$B$1)-COLUMN('Master Field Index'!$A$1)+1,FALSE),VLOOKUP(_xlfn.CONCAT(TRIM($A507),".",TRIM($B507),".",TRIM($D507)),'DataLink Info'!$A$1:$T$9999,COLUMN('DataLink Info'!$K$1)-COLUMN('DataLink Info'!$A$1)+1,FALSE))</f>
        <v>VARCHAR</v>
      </c>
      <c r="K507" s="1">
        <f>IFERROR(VLOOKUP(TRIM($D507),'Master Field Index'!$A$1:$D$9929,COLUMN('Master Field Index'!$C$1)-COLUMN('Master Field Index'!$A$1)+1,FALSE),VLOOKUP(_xlfn.CONCAT(TRIM($A507),".",TRIM($B507),".",TRIM($D507)),'DataLink Info'!$A$1:$T$9999,COLUMN('DataLink Info'!$N$1)-COLUMN('DataLink Info'!$A$1)+1,FALSE))</f>
        <v>35</v>
      </c>
      <c r="L507" s="1">
        <f>IFERROR(VLOOKUP(TRIM($D507),'Master Field Index'!$A$1:$D$9929,COLUMN('Master Field Index'!$D$1)-COLUMN('Master Field Index'!$A$1)+1,FALSE),VLOOKUP(_xlfn.CONCAT(TRIM($A507),".",TRIM($B507),".",TRIM($D507)),'DataLink Info'!$A$1:$T$9999,COLUMN('DataLink Info'!$Q$1)-COLUMN('DataLink Info'!$A$1)+1,FALSE))</f>
        <v>0</v>
      </c>
      <c r="M507" s="1" t="str">
        <f t="shared" si="30"/>
        <v xml:space="preserve">lctn_title                      </v>
      </c>
      <c r="N507" s="1" t="str">
        <f t="shared" si="32"/>
        <v xml:space="preserve">VARCHAR(35)                     </v>
      </c>
      <c r="O507" s="4" t="str">
        <f t="shared" si="31"/>
        <v xml:space="preserve">        lctn_title                      VARCHAR(35)                     NOT NULL,</v>
      </c>
    </row>
    <row r="508" spans="1:15" hidden="1" x14ac:dyDescent="0.3">
      <c r="A508" s="76" t="s">
        <v>701</v>
      </c>
      <c r="B508" s="76" t="s">
        <v>1057</v>
      </c>
      <c r="C508" s="85">
        <v>9</v>
      </c>
      <c r="D508" s="40" t="s">
        <v>1041</v>
      </c>
      <c r="E508" s="40" t="s">
        <v>20</v>
      </c>
      <c r="F508" s="39">
        <v>6</v>
      </c>
      <c r="G508" s="113"/>
      <c r="H508" s="39">
        <v>0</v>
      </c>
      <c r="I508" s="73">
        <f t="shared" si="29"/>
        <v>9</v>
      </c>
      <c r="J508" s="1" t="str">
        <f>IFERROR(VLOOKUP(TRIM($D508),'Master Field Index'!$A$1:$D$9929,COLUMN('Master Field Index'!$B$1)-COLUMN('Master Field Index'!$A$1)+1,FALSE),VLOOKUP(_xlfn.CONCAT(TRIM($A508),".",TRIM($B508),".",TRIM($D508)),'DataLink Info'!$A$1:$T$9999,COLUMN('DataLink Info'!$K$1)-COLUMN('DataLink Info'!$A$1)+1,FALSE))</f>
        <v>CHARACTER</v>
      </c>
      <c r="K508" s="1">
        <f>IFERROR(VLOOKUP(TRIM($D508),'Master Field Index'!$A$1:$D$9929,COLUMN('Master Field Index'!$C$1)-COLUMN('Master Field Index'!$A$1)+1,FALSE),VLOOKUP(_xlfn.CONCAT(TRIM($A508),".",TRIM($B508),".",TRIM($D508)),'DataLink Info'!$A$1:$T$9999,COLUMN('DataLink Info'!$N$1)-COLUMN('DataLink Info'!$A$1)+1,FALSE))</f>
        <v>6</v>
      </c>
      <c r="L508" s="1">
        <f>IFERROR(VLOOKUP(TRIM($D508),'Master Field Index'!$A$1:$D$9929,COLUMN('Master Field Index'!$D$1)-COLUMN('Master Field Index'!$A$1)+1,FALSE),VLOOKUP(_xlfn.CONCAT(TRIM($A508),".",TRIM($B508),".",TRIM($D508)),'DataLink Info'!$A$1:$T$9999,COLUMN('DataLink Info'!$Q$1)-COLUMN('DataLink Info'!$A$1)+1,FALSE))</f>
        <v>0</v>
      </c>
      <c r="M508" s="1" t="str">
        <f t="shared" si="30"/>
        <v xml:space="preserve">pred_lctn_code                  </v>
      </c>
      <c r="N508" s="1" t="str">
        <f t="shared" si="32"/>
        <v xml:space="preserve">CHAR(6)                         </v>
      </c>
      <c r="O508" s="4" t="str">
        <f t="shared" si="31"/>
        <v xml:space="preserve">        pred_lctn_code                  CHAR(6)                         NOT NULL,</v>
      </c>
    </row>
    <row r="509" spans="1:15" hidden="1" x14ac:dyDescent="0.3">
      <c r="A509" s="76" t="s">
        <v>701</v>
      </c>
      <c r="B509" s="76" t="s">
        <v>1057</v>
      </c>
      <c r="C509" s="85">
        <v>10</v>
      </c>
      <c r="D509" s="40" t="s">
        <v>1042</v>
      </c>
      <c r="E509" s="40" t="s">
        <v>19</v>
      </c>
      <c r="F509" s="85">
        <v>0</v>
      </c>
      <c r="G509" s="85">
        <v>0</v>
      </c>
      <c r="H509" s="85">
        <v>0</v>
      </c>
      <c r="I509" s="73">
        <f t="shared" si="29"/>
        <v>10</v>
      </c>
      <c r="J509" s="1" t="str">
        <f>IFERROR(VLOOKUP(TRIM($D509),'Master Field Index'!$A$1:$D$9929,COLUMN('Master Field Index'!$B$1)-COLUMN('Master Field Index'!$A$1)+1,FALSE),VLOOKUP(_xlfn.CONCAT(TRIM($A509),".",TRIM($B509),".",TRIM($D509)),'DataLink Info'!$A$1:$T$9999,COLUMN('DataLink Info'!$K$1)-COLUMN('DataLink Info'!$A$1)+1,FALSE))</f>
        <v>VARCHAR</v>
      </c>
      <c r="K509" s="1">
        <f>IFERROR(VLOOKUP(TRIM($D509),'Master Field Index'!$A$1:$D$9929,COLUMN('Master Field Index'!$C$1)-COLUMN('Master Field Index'!$A$1)+1,FALSE),VLOOKUP(_xlfn.CONCAT(TRIM($A509),".",TRIM($B509),".",TRIM($D509)),'DataLink Info'!$A$1:$T$9999,COLUMN('DataLink Info'!$N$1)-COLUMN('DataLink Info'!$A$1)+1,FALSE))</f>
        <v>35</v>
      </c>
      <c r="L509" s="1">
        <f>IFERROR(VLOOKUP(TRIM($D509),'Master Field Index'!$A$1:$D$9929,COLUMN('Master Field Index'!$D$1)-COLUMN('Master Field Index'!$A$1)+1,FALSE),VLOOKUP(_xlfn.CONCAT(TRIM($A509),".",TRIM($B509),".",TRIM($D509)),'DataLink Info'!$A$1:$T$9999,COLUMN('DataLink Info'!$Q$1)-COLUMN('DataLink Info'!$A$1)+1,FALSE))</f>
        <v>0</v>
      </c>
      <c r="M509" s="1" t="str">
        <f t="shared" si="30"/>
        <v xml:space="preserve">addr_line1                      </v>
      </c>
      <c r="N509" s="1" t="str">
        <f t="shared" si="32"/>
        <v xml:space="preserve">VARCHAR(35)                     </v>
      </c>
      <c r="O509" s="4" t="str">
        <f t="shared" si="31"/>
        <v xml:space="preserve">        addr_line1                      VARCHAR(35)                     NOT NULL,</v>
      </c>
    </row>
    <row r="510" spans="1:15" hidden="1" x14ac:dyDescent="0.3">
      <c r="A510" s="76" t="s">
        <v>701</v>
      </c>
      <c r="B510" s="76" t="s">
        <v>1057</v>
      </c>
      <c r="C510" s="85">
        <v>11</v>
      </c>
      <c r="D510" s="40" t="s">
        <v>1043</v>
      </c>
      <c r="E510" s="40" t="s">
        <v>19</v>
      </c>
      <c r="F510" s="39">
        <v>0</v>
      </c>
      <c r="G510" s="85">
        <v>0</v>
      </c>
      <c r="H510" s="39">
        <v>0</v>
      </c>
      <c r="I510" s="73">
        <f t="shared" si="29"/>
        <v>11</v>
      </c>
      <c r="J510" s="1" t="str">
        <f>IFERROR(VLOOKUP(TRIM($D510),'Master Field Index'!$A$1:$D$9929,COLUMN('Master Field Index'!$B$1)-COLUMN('Master Field Index'!$A$1)+1,FALSE),VLOOKUP(_xlfn.CONCAT(TRIM($A510),".",TRIM($B510),".",TRIM($D510)),'DataLink Info'!$A$1:$T$9999,COLUMN('DataLink Info'!$K$1)-COLUMN('DataLink Info'!$A$1)+1,FALSE))</f>
        <v>VARCHAR</v>
      </c>
      <c r="K510" s="1">
        <f>IFERROR(VLOOKUP(TRIM($D510),'Master Field Index'!$A$1:$D$9929,COLUMN('Master Field Index'!$C$1)-COLUMN('Master Field Index'!$A$1)+1,FALSE),VLOOKUP(_xlfn.CONCAT(TRIM($A510),".",TRIM($B510),".",TRIM($D510)),'DataLink Info'!$A$1:$T$9999,COLUMN('DataLink Info'!$N$1)-COLUMN('DataLink Info'!$A$1)+1,FALSE))</f>
        <v>35</v>
      </c>
      <c r="L510" s="1">
        <f>IFERROR(VLOOKUP(TRIM($D510),'Master Field Index'!$A$1:$D$9929,COLUMN('Master Field Index'!$D$1)-COLUMN('Master Field Index'!$A$1)+1,FALSE),VLOOKUP(_xlfn.CONCAT(TRIM($A510),".",TRIM($B510),".",TRIM($D510)),'DataLink Info'!$A$1:$T$9999,COLUMN('DataLink Info'!$Q$1)-COLUMN('DataLink Info'!$A$1)+1,FALSE))</f>
        <v>0</v>
      </c>
      <c r="M510" s="1" t="str">
        <f t="shared" si="30"/>
        <v xml:space="preserve">addr_line2                      </v>
      </c>
      <c r="N510" s="1" t="str">
        <f t="shared" si="32"/>
        <v xml:space="preserve">VARCHAR(35)                     </v>
      </c>
      <c r="O510" s="4" t="str">
        <f t="shared" si="31"/>
        <v xml:space="preserve">        addr_line2                      VARCHAR(35)                     NOT NULL,</v>
      </c>
    </row>
    <row r="511" spans="1:15" hidden="1" x14ac:dyDescent="0.3">
      <c r="A511" s="76" t="s">
        <v>701</v>
      </c>
      <c r="B511" s="76" t="s">
        <v>1057</v>
      </c>
      <c r="C511" s="85">
        <v>12</v>
      </c>
      <c r="D511" s="40" t="s">
        <v>1044</v>
      </c>
      <c r="E511" s="40" t="s">
        <v>19</v>
      </c>
      <c r="F511" s="39">
        <v>0</v>
      </c>
      <c r="G511" s="85">
        <v>0</v>
      </c>
      <c r="H511" s="39">
        <v>0</v>
      </c>
      <c r="I511" s="73">
        <f t="shared" si="29"/>
        <v>12</v>
      </c>
      <c r="J511" s="1" t="str">
        <f>IFERROR(VLOOKUP(TRIM($D511),'Master Field Index'!$A$1:$D$9929,COLUMN('Master Field Index'!$B$1)-COLUMN('Master Field Index'!$A$1)+1,FALSE),VLOOKUP(_xlfn.CONCAT(TRIM($A511),".",TRIM($B511),".",TRIM($D511)),'DataLink Info'!$A$1:$T$9999,COLUMN('DataLink Info'!$K$1)-COLUMN('DataLink Info'!$A$1)+1,FALSE))</f>
        <v>VARCHAR</v>
      </c>
      <c r="K511" s="1">
        <f>IFERROR(VLOOKUP(TRIM($D511),'Master Field Index'!$A$1:$D$9929,COLUMN('Master Field Index'!$C$1)-COLUMN('Master Field Index'!$A$1)+1,FALSE),VLOOKUP(_xlfn.CONCAT(TRIM($A511),".",TRIM($B511),".",TRIM($D511)),'DataLink Info'!$A$1:$T$9999,COLUMN('DataLink Info'!$N$1)-COLUMN('DataLink Info'!$A$1)+1,FALSE))</f>
        <v>35</v>
      </c>
      <c r="L511" s="1">
        <f>IFERROR(VLOOKUP(TRIM($D511),'Master Field Index'!$A$1:$D$9929,COLUMN('Master Field Index'!$D$1)-COLUMN('Master Field Index'!$A$1)+1,FALSE),VLOOKUP(_xlfn.CONCAT(TRIM($A511),".",TRIM($B511),".",TRIM($D511)),'DataLink Info'!$A$1:$T$9999,COLUMN('DataLink Info'!$Q$1)-COLUMN('DataLink Info'!$A$1)+1,FALSE))</f>
        <v>0</v>
      </c>
      <c r="M511" s="1" t="str">
        <f t="shared" si="30"/>
        <v xml:space="preserve">addr_line3                      </v>
      </c>
      <c r="N511" s="1" t="str">
        <f t="shared" si="32"/>
        <v xml:space="preserve">VARCHAR(35)                     </v>
      </c>
      <c r="O511" s="4" t="str">
        <f t="shared" si="31"/>
        <v xml:space="preserve">        addr_line3                      VARCHAR(35)                     NOT NULL,</v>
      </c>
    </row>
    <row r="512" spans="1:15" hidden="1" x14ac:dyDescent="0.3">
      <c r="A512" s="76" t="s">
        <v>701</v>
      </c>
      <c r="B512" s="76" t="s">
        <v>1057</v>
      </c>
      <c r="C512" s="85">
        <v>13</v>
      </c>
      <c r="D512" s="40" t="s">
        <v>1045</v>
      </c>
      <c r="E512" s="40" t="s">
        <v>19</v>
      </c>
      <c r="F512" s="39">
        <v>0</v>
      </c>
      <c r="G512" s="85">
        <v>0</v>
      </c>
      <c r="H512" s="39">
        <v>0</v>
      </c>
      <c r="I512" s="73">
        <f t="shared" si="29"/>
        <v>13</v>
      </c>
      <c r="J512" s="1" t="str">
        <f>IFERROR(VLOOKUP(TRIM($D512),'Master Field Index'!$A$1:$D$9929,COLUMN('Master Field Index'!$B$1)-COLUMN('Master Field Index'!$A$1)+1,FALSE),VLOOKUP(_xlfn.CONCAT(TRIM($A512),".",TRIM($B512),".",TRIM($D512)),'DataLink Info'!$A$1:$T$9999,COLUMN('DataLink Info'!$K$1)-COLUMN('DataLink Info'!$A$1)+1,FALSE))</f>
        <v>VARCHAR</v>
      </c>
      <c r="K512" s="1">
        <f>IFERROR(VLOOKUP(TRIM($D512),'Master Field Index'!$A$1:$D$9929,COLUMN('Master Field Index'!$C$1)-COLUMN('Master Field Index'!$A$1)+1,FALSE),VLOOKUP(_xlfn.CONCAT(TRIM($A512),".",TRIM($B512),".",TRIM($D512)),'DataLink Info'!$A$1:$T$9999,COLUMN('DataLink Info'!$N$1)-COLUMN('DataLink Info'!$A$1)+1,FALSE))</f>
        <v>35</v>
      </c>
      <c r="L512" s="1">
        <f>IFERROR(VLOOKUP(TRIM($D512),'Master Field Index'!$A$1:$D$9929,COLUMN('Master Field Index'!$D$1)-COLUMN('Master Field Index'!$A$1)+1,FALSE),VLOOKUP(_xlfn.CONCAT(TRIM($A512),".",TRIM($B512),".",TRIM($D512)),'DataLink Info'!$A$1:$T$9999,COLUMN('DataLink Info'!$Q$1)-COLUMN('DataLink Info'!$A$1)+1,FALSE))</f>
        <v>0</v>
      </c>
      <c r="M512" s="1" t="str">
        <f t="shared" si="30"/>
        <v xml:space="preserve">city_name                       </v>
      </c>
      <c r="N512" s="1" t="str">
        <f t="shared" si="32"/>
        <v xml:space="preserve">VARCHAR(35)                     </v>
      </c>
      <c r="O512" s="4" t="str">
        <f t="shared" si="31"/>
        <v xml:space="preserve">        city_name                       VARCHAR(35)                     NOT NULL,</v>
      </c>
    </row>
    <row r="513" spans="1:15" hidden="1" x14ac:dyDescent="0.3">
      <c r="A513" s="76" t="s">
        <v>701</v>
      </c>
      <c r="B513" s="76" t="s">
        <v>1057</v>
      </c>
      <c r="C513" s="85">
        <v>14</v>
      </c>
      <c r="D513" s="40" t="s">
        <v>1046</v>
      </c>
      <c r="E513" s="40" t="s">
        <v>20</v>
      </c>
      <c r="F513" s="39">
        <v>2</v>
      </c>
      <c r="G513" s="41"/>
      <c r="H513" s="39">
        <v>0</v>
      </c>
      <c r="I513" s="73">
        <f t="shared" si="29"/>
        <v>14</v>
      </c>
      <c r="J513" s="1" t="str">
        <f>IFERROR(VLOOKUP(TRIM($D513),'Master Field Index'!$A$1:$D$9929,COLUMN('Master Field Index'!$B$1)-COLUMN('Master Field Index'!$A$1)+1,FALSE),VLOOKUP(_xlfn.CONCAT(TRIM($A513),".",TRIM($B513),".",TRIM($D513)),'DataLink Info'!$A$1:$T$9999,COLUMN('DataLink Info'!$K$1)-COLUMN('DataLink Info'!$A$1)+1,FALSE))</f>
        <v>CHARACTER</v>
      </c>
      <c r="K513" s="1">
        <f>IFERROR(VLOOKUP(TRIM($D513),'Master Field Index'!$A$1:$D$9929,COLUMN('Master Field Index'!$C$1)-COLUMN('Master Field Index'!$A$1)+1,FALSE),VLOOKUP(_xlfn.CONCAT(TRIM($A513),".",TRIM($B513),".",TRIM($D513)),'DataLink Info'!$A$1:$T$9999,COLUMN('DataLink Info'!$N$1)-COLUMN('DataLink Info'!$A$1)+1,FALSE))</f>
        <v>2</v>
      </c>
      <c r="L513" s="1">
        <f>IFERROR(VLOOKUP(TRIM($D513),'Master Field Index'!$A$1:$D$9929,COLUMN('Master Field Index'!$D$1)-COLUMN('Master Field Index'!$A$1)+1,FALSE),VLOOKUP(_xlfn.CONCAT(TRIM($A513),".",TRIM($B513),".",TRIM($D513)),'DataLink Info'!$A$1:$T$9999,COLUMN('DataLink Info'!$Q$1)-COLUMN('DataLink Info'!$A$1)+1,FALSE))</f>
        <v>0</v>
      </c>
      <c r="M513" s="1" t="str">
        <f t="shared" si="30"/>
        <v xml:space="preserve">state_code                      </v>
      </c>
      <c r="N513" s="1" t="str">
        <f t="shared" si="32"/>
        <v xml:space="preserve">CHAR(2)                         </v>
      </c>
      <c r="O513" s="4" t="str">
        <f t="shared" si="31"/>
        <v xml:space="preserve">        state_code                      CHAR(2)                         NOT NULL,</v>
      </c>
    </row>
    <row r="514" spans="1:15" hidden="1" x14ac:dyDescent="0.3">
      <c r="A514" s="76" t="s">
        <v>701</v>
      </c>
      <c r="B514" s="76" t="s">
        <v>1057</v>
      </c>
      <c r="C514" s="85">
        <v>15</v>
      </c>
      <c r="D514" s="40" t="s">
        <v>1047</v>
      </c>
      <c r="E514" s="40" t="s">
        <v>20</v>
      </c>
      <c r="F514" s="39">
        <v>10</v>
      </c>
      <c r="G514" s="41"/>
      <c r="H514" s="39">
        <v>0</v>
      </c>
      <c r="I514" s="73">
        <f t="shared" si="29"/>
        <v>15</v>
      </c>
      <c r="J514" s="1" t="str">
        <f>IFERROR(VLOOKUP(TRIM($D514),'Master Field Index'!$A$1:$D$9929,COLUMN('Master Field Index'!$B$1)-COLUMN('Master Field Index'!$A$1)+1,FALSE),VLOOKUP(_xlfn.CONCAT(TRIM($A514),".",TRIM($B514),".",TRIM($D514)),'DataLink Info'!$A$1:$T$9999,COLUMN('DataLink Info'!$K$1)-COLUMN('DataLink Info'!$A$1)+1,FALSE))</f>
        <v>VARCHAR</v>
      </c>
      <c r="K514" s="1">
        <f>IFERROR(VLOOKUP(TRIM($D514),'Master Field Index'!$A$1:$D$9929,COLUMN('Master Field Index'!$C$1)-COLUMN('Master Field Index'!$A$1)+1,FALSE),VLOOKUP(_xlfn.CONCAT(TRIM($A514),".",TRIM($B514),".",TRIM($D514)),'DataLink Info'!$A$1:$T$9999,COLUMN('DataLink Info'!$N$1)-COLUMN('DataLink Info'!$A$1)+1,FALSE))</f>
        <v>10</v>
      </c>
      <c r="L514" s="1">
        <f>IFERROR(VLOOKUP(TRIM($D514),'Master Field Index'!$A$1:$D$9929,COLUMN('Master Field Index'!$D$1)-COLUMN('Master Field Index'!$A$1)+1,FALSE),VLOOKUP(_xlfn.CONCAT(TRIM($A514),".",TRIM($B514),".",TRIM($D514)),'DataLink Info'!$A$1:$T$9999,COLUMN('DataLink Info'!$Q$1)-COLUMN('DataLink Info'!$A$1)+1,FALSE))</f>
        <v>0</v>
      </c>
      <c r="M514" s="1" t="str">
        <f t="shared" si="30"/>
        <v xml:space="preserve">zip_code                        </v>
      </c>
      <c r="N514" s="1" t="str">
        <f t="shared" si="32"/>
        <v xml:space="preserve">VARCHAR(10)                     </v>
      </c>
      <c r="O514" s="4" t="str">
        <f t="shared" si="31"/>
        <v xml:space="preserve">        zip_code                        VARCHAR(10)                     NOT NULL,</v>
      </c>
    </row>
    <row r="515" spans="1:15" hidden="1" x14ac:dyDescent="0.3">
      <c r="A515" s="76" t="s">
        <v>701</v>
      </c>
      <c r="B515" s="76" t="s">
        <v>1057</v>
      </c>
      <c r="C515" s="39">
        <v>16</v>
      </c>
      <c r="D515" s="40" t="s">
        <v>1048</v>
      </c>
      <c r="E515" s="40" t="s">
        <v>19</v>
      </c>
      <c r="F515" s="39">
        <v>0</v>
      </c>
      <c r="G515" s="85">
        <v>0</v>
      </c>
      <c r="H515" s="39">
        <v>0</v>
      </c>
      <c r="I515" s="73">
        <f t="shared" ref="I515:I578" si="33">IF($C515&lt;&gt;"",$C515,IF(TRIM($B514)=TRIM($B515),$I514+1,0))</f>
        <v>16</v>
      </c>
      <c r="J515" s="1" t="str">
        <f>IFERROR(VLOOKUP(TRIM($D515),'Master Field Index'!$A$1:$D$9929,COLUMN('Master Field Index'!$B$1)-COLUMN('Master Field Index'!$A$1)+1,FALSE),VLOOKUP(_xlfn.CONCAT(TRIM($A515),".",TRIM($B515),".",TRIM($D515)),'DataLink Info'!$A$1:$T$9999,COLUMN('DataLink Info'!$K$1)-COLUMN('DataLink Info'!$A$1)+1,FALSE))</f>
        <v>VARCHAR</v>
      </c>
      <c r="K515" s="1">
        <f>IFERROR(VLOOKUP(TRIM($D515),'Master Field Index'!$A$1:$D$9929,COLUMN('Master Field Index'!$C$1)-COLUMN('Master Field Index'!$A$1)+1,FALSE),VLOOKUP(_xlfn.CONCAT(TRIM($A515),".",TRIM($B515),".",TRIM($D515)),'DataLink Info'!$A$1:$T$9999,COLUMN('DataLink Info'!$N$1)-COLUMN('DataLink Info'!$A$1)+1,FALSE))</f>
        <v>4</v>
      </c>
      <c r="L515" s="1">
        <f>IFERROR(VLOOKUP(TRIM($D515),'Master Field Index'!$A$1:$D$9929,COLUMN('Master Field Index'!$D$1)-COLUMN('Master Field Index'!$A$1)+1,FALSE),VLOOKUP(_xlfn.CONCAT(TRIM($A515),".",TRIM($B515),".",TRIM($D515)),'DataLink Info'!$A$1:$T$9999,COLUMN('DataLink Info'!$Q$1)-COLUMN('DataLink Info'!$A$1)+1,FALSE))</f>
        <v>0</v>
      </c>
      <c r="M515" s="1" t="str">
        <f t="shared" ref="M515:M578" si="34">_xlfn.CONCAT(LEFT(_xlfn.CONCAT(IF(OR(TRIM($D515)="location",TRIM($D515)="date",TRIM($D515)="start_date",TRIM($D515)="status",TRIM($D515)="top"),_xlfn.CONCAT("[",TRIM($D515),"]"),TRIM($D515)),"                                               "),32))</f>
        <v xml:space="preserve">county_code                     </v>
      </c>
      <c r="N515" s="1" t="str">
        <f t="shared" si="32"/>
        <v xml:space="preserve">VARCHAR(4)                      </v>
      </c>
      <c r="O515" s="4" t="str">
        <f t="shared" ref="O515:O578" si="35">_xlfn.CONCAT(IF(AND($I515=0,$I514&lt;&gt;$I$1),_xlfn.CONCAT("        rowguid                     UNIQUEIDENTIFIER ROWGUIDCOL    NOT NULL DEFAULT NEWSEQUENTIALID(),",CHAR(13),"        version_number              ROWVERSION",CHAR(13),"    )",CHAR(13),"END TRY",CHAR(13),"BEGIN CATCH",CHAR(13),"    EXEC dbo.PrintError",CHAR(13),"    EXEC dbo.LogError",CHAR(13),"END CATCH",CHAR(13),CHAR(13)),""),IF($I515=0,_xlfn.CONCAT("PRINT '-- ",TRIM($A515),".",TRIM($B515),"'",CHAR(13),"BEGIN TRY",CHAR(13),"    CREATE TABLE ",TRIM($A515),".",TRIM($B515),CHAR(13),"    (",CHAR(13)),""),"        ",_xlfn.CONCAT($M515,$N515,IF(OR($H515=1,$H515=""),"    NULL","NOT NULL"),","))</f>
        <v xml:space="preserve">        county_code                     VARCHAR(4)                      NOT NULL,</v>
      </c>
    </row>
    <row r="516" spans="1:15" hidden="1" x14ac:dyDescent="0.3">
      <c r="A516" s="76" t="s">
        <v>701</v>
      </c>
      <c r="B516" s="76" t="s">
        <v>1057</v>
      </c>
      <c r="C516" s="39">
        <v>17</v>
      </c>
      <c r="D516" s="40" t="s">
        <v>1049</v>
      </c>
      <c r="E516" s="40" t="s">
        <v>20</v>
      </c>
      <c r="F516" s="39">
        <v>2</v>
      </c>
      <c r="G516" s="39">
        <v>0</v>
      </c>
      <c r="H516" s="39">
        <v>0</v>
      </c>
      <c r="I516" s="73">
        <f t="shared" si="33"/>
        <v>17</v>
      </c>
      <c r="J516" s="1" t="str">
        <f>IFERROR(VLOOKUP(TRIM($D516),'Master Field Index'!$A$1:$D$9929,COLUMN('Master Field Index'!$B$1)-COLUMN('Master Field Index'!$A$1)+1,FALSE),VLOOKUP(_xlfn.CONCAT(TRIM($A516),".",TRIM($B516),".",TRIM($D516)),'DataLink Info'!$A$1:$T$9999,COLUMN('DataLink Info'!$K$1)-COLUMN('DataLink Info'!$A$1)+1,FALSE))</f>
        <v>CHARACTER</v>
      </c>
      <c r="K516" s="1">
        <f>IFERROR(VLOOKUP(TRIM($D516),'Master Field Index'!$A$1:$D$9929,COLUMN('Master Field Index'!$C$1)-COLUMN('Master Field Index'!$A$1)+1,FALSE),VLOOKUP(_xlfn.CONCAT(TRIM($A516),".",TRIM($B516),".",TRIM($D516)),'DataLink Info'!$A$1:$T$9999,COLUMN('DataLink Info'!$N$1)-COLUMN('DataLink Info'!$A$1)+1,FALSE))</f>
        <v>2</v>
      </c>
      <c r="L516" s="1">
        <f>IFERROR(VLOOKUP(TRIM($D516),'Master Field Index'!$A$1:$D$9929,COLUMN('Master Field Index'!$D$1)-COLUMN('Master Field Index'!$A$1)+1,FALSE),VLOOKUP(_xlfn.CONCAT(TRIM($A516),".",TRIM($B516),".",TRIM($D516)),'DataLink Info'!$A$1:$T$9999,COLUMN('DataLink Info'!$Q$1)-COLUMN('DataLink Info'!$A$1)+1,FALSE))</f>
        <v>0</v>
      </c>
      <c r="M516" s="1" t="str">
        <f t="shared" si="34"/>
        <v xml:space="preserve">country_code                    </v>
      </c>
      <c r="N516" s="1" t="str">
        <f t="shared" si="32"/>
        <v xml:space="preserve">CHAR(2)                         </v>
      </c>
      <c r="O516" s="4" t="str">
        <f t="shared" si="35"/>
        <v xml:space="preserve">        country_code                    CHAR(2)                         NOT NULL,</v>
      </c>
    </row>
    <row r="517" spans="1:15" hidden="1" x14ac:dyDescent="0.3">
      <c r="A517" s="76" t="s">
        <v>701</v>
      </c>
      <c r="B517" s="76" t="s">
        <v>1057</v>
      </c>
      <c r="C517" s="39">
        <v>18</v>
      </c>
      <c r="D517" s="40" t="s">
        <v>1050</v>
      </c>
      <c r="E517" s="40" t="s">
        <v>19</v>
      </c>
      <c r="F517" s="39">
        <v>0</v>
      </c>
      <c r="G517" s="39">
        <v>0</v>
      </c>
      <c r="H517" s="39">
        <v>0</v>
      </c>
      <c r="I517" s="73">
        <f t="shared" si="33"/>
        <v>18</v>
      </c>
      <c r="J517" s="1" t="str">
        <f>IFERROR(VLOOKUP(TRIM($D517),'Master Field Index'!$A$1:$D$9929,COLUMN('Master Field Index'!$B$1)-COLUMN('Master Field Index'!$A$1)+1,FALSE),VLOOKUP(_xlfn.CONCAT(TRIM($A517),".",TRIM($B517),".",TRIM($D517)),'DataLink Info'!$A$1:$T$9999,COLUMN('DataLink Info'!$K$1)-COLUMN('DataLink Info'!$A$1)+1,FALSE))</f>
        <v>VARCHAR</v>
      </c>
      <c r="K517" s="1">
        <f>IFERROR(VLOOKUP(TRIM($D517),'Master Field Index'!$A$1:$D$9929,COLUMN('Master Field Index'!$C$1)-COLUMN('Master Field Index'!$A$1)+1,FALSE),VLOOKUP(_xlfn.CONCAT(TRIM($A517),".",TRIM($B517),".",TRIM($D517)),'DataLink Info'!$A$1:$T$9999,COLUMN('DataLink Info'!$N$1)-COLUMN('DataLink Info'!$A$1)+1,FALSE))</f>
        <v>3</v>
      </c>
      <c r="L517" s="1">
        <f>IFERROR(VLOOKUP(TRIM($D517),'Master Field Index'!$A$1:$D$9929,COLUMN('Master Field Index'!$D$1)-COLUMN('Master Field Index'!$A$1)+1,FALSE),VLOOKUP(_xlfn.CONCAT(TRIM($A517),".",TRIM($B517),".",TRIM($D517)),'DataLink Info'!$A$1:$T$9999,COLUMN('DataLink Info'!$Q$1)-COLUMN('DataLink Info'!$A$1)+1,FALSE))</f>
        <v>0</v>
      </c>
      <c r="M517" s="1" t="str">
        <f t="shared" si="34"/>
        <v xml:space="preserve">tlphn_area_code                 </v>
      </c>
      <c r="N517" s="1" t="str">
        <f t="shared" si="32"/>
        <v xml:space="preserve">VARCHAR(3)                      </v>
      </c>
      <c r="O517" s="4" t="str">
        <f t="shared" si="35"/>
        <v xml:space="preserve">        tlphn_area_code                 VARCHAR(3)                      NOT NULL,</v>
      </c>
    </row>
    <row r="518" spans="1:15" hidden="1" x14ac:dyDescent="0.3">
      <c r="A518" s="76" t="s">
        <v>701</v>
      </c>
      <c r="B518" s="76" t="s">
        <v>1057</v>
      </c>
      <c r="C518" s="39">
        <v>19</v>
      </c>
      <c r="D518" s="40" t="s">
        <v>1051</v>
      </c>
      <c r="E518" s="40" t="s">
        <v>19</v>
      </c>
      <c r="F518" s="39">
        <v>0</v>
      </c>
      <c r="G518" s="85">
        <v>0</v>
      </c>
      <c r="H518" s="39">
        <v>0</v>
      </c>
      <c r="I518" s="73">
        <f t="shared" si="33"/>
        <v>19</v>
      </c>
      <c r="J518" s="1" t="str">
        <f>IFERROR(VLOOKUP(TRIM($D518),'Master Field Index'!$A$1:$D$9929,COLUMN('Master Field Index'!$B$1)-COLUMN('Master Field Index'!$A$1)+1,FALSE),VLOOKUP(_xlfn.CONCAT(TRIM($A518),".",TRIM($B518),".",TRIM($D518)),'DataLink Info'!$A$1:$T$9999,COLUMN('DataLink Info'!$K$1)-COLUMN('DataLink Info'!$A$1)+1,FALSE))</f>
        <v>VARCHAR</v>
      </c>
      <c r="K518" s="1">
        <f>IFERROR(VLOOKUP(TRIM($D518),'Master Field Index'!$A$1:$D$9929,COLUMN('Master Field Index'!$C$1)-COLUMN('Master Field Index'!$A$1)+1,FALSE),VLOOKUP(_xlfn.CONCAT(TRIM($A518),".",TRIM($B518),".",TRIM($D518)),'DataLink Info'!$A$1:$T$9999,COLUMN('DataLink Info'!$N$1)-COLUMN('DataLink Info'!$A$1)+1,FALSE))</f>
        <v>3</v>
      </c>
      <c r="L518" s="1">
        <f>IFERROR(VLOOKUP(TRIM($D518),'Master Field Index'!$A$1:$D$9929,COLUMN('Master Field Index'!$D$1)-COLUMN('Master Field Index'!$A$1)+1,FALSE),VLOOKUP(_xlfn.CONCAT(TRIM($A518),".",TRIM($B518),".",TRIM($D518)),'DataLink Info'!$A$1:$T$9999,COLUMN('DataLink Info'!$Q$1)-COLUMN('DataLink Info'!$A$1)+1,FALSE))</f>
        <v>0</v>
      </c>
      <c r="M518" s="1" t="str">
        <f t="shared" si="34"/>
        <v xml:space="preserve">tlphn_xchng_id                  </v>
      </c>
      <c r="N518" s="1" t="str">
        <f t="shared" ref="N518:N581" si="36">LEFT(_xlfn.CONCAT(IF($J518="CHARACTER",_xlfn.CONCAT("CHAR(",$K518,")"),IF($J518="VARCHAR",_xlfn.CONCAT("VARCHAR(",$K518,")"),IF($J518="TIMESTAMP","DATETIME2",IF($J518="DATE","DATE",IF($J518="DECIMAL",_xlfn.CONCAT("DECIMAL(",$K518,",",$L518,")"),$J518))))),"                                    "),32)</f>
        <v xml:space="preserve">VARCHAR(3)                      </v>
      </c>
      <c r="O518" s="4" t="str">
        <f t="shared" si="35"/>
        <v xml:space="preserve">        tlphn_xchng_id                  VARCHAR(3)                      NOT NULL,</v>
      </c>
    </row>
    <row r="519" spans="1:15" hidden="1" x14ac:dyDescent="0.3">
      <c r="A519" s="76" t="s">
        <v>701</v>
      </c>
      <c r="B519" s="76" t="s">
        <v>1057</v>
      </c>
      <c r="C519" s="39">
        <v>20</v>
      </c>
      <c r="D519" s="40" t="s">
        <v>1052</v>
      </c>
      <c r="E519" s="40" t="s">
        <v>19</v>
      </c>
      <c r="F519" s="39">
        <v>0</v>
      </c>
      <c r="G519" s="85">
        <v>0</v>
      </c>
      <c r="H519" s="39">
        <v>0</v>
      </c>
      <c r="I519" s="73">
        <f t="shared" si="33"/>
        <v>20</v>
      </c>
      <c r="J519" s="1" t="str">
        <f>IFERROR(VLOOKUP(TRIM($D519),'Master Field Index'!$A$1:$D$9929,COLUMN('Master Field Index'!$B$1)-COLUMN('Master Field Index'!$A$1)+1,FALSE),VLOOKUP(_xlfn.CONCAT(TRIM($A519),".",TRIM($B519),".",TRIM($D519)),'DataLink Info'!$A$1:$T$9999,COLUMN('DataLink Info'!$K$1)-COLUMN('DataLink Info'!$A$1)+1,FALSE))</f>
        <v>SMALLINT</v>
      </c>
      <c r="K519" s="1">
        <f>IFERROR(VLOOKUP(TRIM($D519),'Master Field Index'!$A$1:$D$9929,COLUMN('Master Field Index'!$C$1)-COLUMN('Master Field Index'!$A$1)+1,FALSE),VLOOKUP(_xlfn.CONCAT(TRIM($A519),".",TRIM($B519),".",TRIM($D519)),'DataLink Info'!$A$1:$T$9999,COLUMN('DataLink Info'!$N$1)-COLUMN('DataLink Info'!$A$1)+1,FALSE))</f>
        <v>2</v>
      </c>
      <c r="L519" s="1">
        <f>IFERROR(VLOOKUP(TRIM($D519),'Master Field Index'!$A$1:$D$9929,COLUMN('Master Field Index'!$D$1)-COLUMN('Master Field Index'!$A$1)+1,FALSE),VLOOKUP(_xlfn.CONCAT(TRIM($A519),".",TRIM($B519),".",TRIM($D519)),'DataLink Info'!$A$1:$T$9999,COLUMN('DataLink Info'!$Q$1)-COLUMN('DataLink Info'!$A$1)+1,FALSE))</f>
        <v>0</v>
      </c>
      <c r="M519" s="1" t="str">
        <f t="shared" si="34"/>
        <v xml:space="preserve">tlphn_seq_id                    </v>
      </c>
      <c r="N519" s="1" t="str">
        <f t="shared" si="36"/>
        <v xml:space="preserve">SMALLINT                        </v>
      </c>
      <c r="O519" s="4" t="str">
        <f t="shared" si="35"/>
        <v xml:space="preserve">        tlphn_seq_id                    SMALLINT                        NOT NULL,</v>
      </c>
    </row>
    <row r="520" spans="1:15" hidden="1" x14ac:dyDescent="0.3">
      <c r="A520" s="76" t="s">
        <v>701</v>
      </c>
      <c r="B520" s="76" t="s">
        <v>1057</v>
      </c>
      <c r="C520" s="39">
        <v>21</v>
      </c>
      <c r="D520" s="40" t="s">
        <v>1053</v>
      </c>
      <c r="E520" s="40" t="s">
        <v>19</v>
      </c>
      <c r="F520" s="39">
        <v>0</v>
      </c>
      <c r="G520" s="85">
        <v>0</v>
      </c>
      <c r="H520" s="39">
        <v>0</v>
      </c>
      <c r="I520" s="73">
        <f t="shared" si="33"/>
        <v>21</v>
      </c>
      <c r="J520" s="1" t="str">
        <f>IFERROR(VLOOKUP(TRIM($D520),'Master Field Index'!$A$1:$D$9929,COLUMN('Master Field Index'!$B$1)-COLUMN('Master Field Index'!$A$1)+1,FALSE),VLOOKUP(_xlfn.CONCAT(TRIM($A520),".",TRIM($B520),".",TRIM($D520)),'DataLink Info'!$A$1:$T$9999,COLUMN('DataLink Info'!$K$1)-COLUMN('DataLink Info'!$A$1)+1,FALSE))</f>
        <v>VARCHAR</v>
      </c>
      <c r="K520" s="1">
        <f>IFERROR(VLOOKUP(TRIM($D520),'Master Field Index'!$A$1:$D$9929,COLUMN('Master Field Index'!$C$1)-COLUMN('Master Field Index'!$A$1)+1,FALSE),VLOOKUP(_xlfn.CONCAT(TRIM($A520),".",TRIM($B520),".",TRIM($D520)),'DataLink Info'!$A$1:$T$9999,COLUMN('DataLink Info'!$N$1)-COLUMN('DataLink Info'!$A$1)+1,FALSE))</f>
        <v>4</v>
      </c>
      <c r="L520" s="1">
        <f>IFERROR(VLOOKUP(TRIM($D520),'Master Field Index'!$A$1:$D$9929,COLUMN('Master Field Index'!$D$1)-COLUMN('Master Field Index'!$A$1)+1,FALSE),VLOOKUP(_xlfn.CONCAT(TRIM($A520),".",TRIM($B520),".",TRIM($D520)),'DataLink Info'!$A$1:$T$9999,COLUMN('DataLink Info'!$Q$1)-COLUMN('DataLink Info'!$A$1)+1,FALSE))</f>
        <v>0</v>
      </c>
      <c r="M520" s="1" t="str">
        <f t="shared" si="34"/>
        <v xml:space="preserve">tlphn_xtnsn_id                  </v>
      </c>
      <c r="N520" s="1" t="str">
        <f t="shared" si="36"/>
        <v xml:space="preserve">VARCHAR(4)                      </v>
      </c>
      <c r="O520" s="4" t="str">
        <f t="shared" si="35"/>
        <v xml:space="preserve">        tlphn_xtnsn_id                  VARCHAR(4)                      NOT NULL,</v>
      </c>
    </row>
    <row r="521" spans="1:15" hidden="1" x14ac:dyDescent="0.3">
      <c r="A521" s="76" t="s">
        <v>701</v>
      </c>
      <c r="B521" s="76" t="s">
        <v>1057</v>
      </c>
      <c r="C521" s="39">
        <v>22</v>
      </c>
      <c r="D521" s="40" t="s">
        <v>1054</v>
      </c>
      <c r="E521" s="40" t="s">
        <v>19</v>
      </c>
      <c r="F521" s="39">
        <v>0</v>
      </c>
      <c r="G521" s="39">
        <v>0</v>
      </c>
      <c r="H521" s="39">
        <v>0</v>
      </c>
      <c r="I521" s="73">
        <f t="shared" si="33"/>
        <v>22</v>
      </c>
      <c r="J521" s="1" t="str">
        <f>IFERROR(VLOOKUP(TRIM($D521),'Master Field Index'!$A$1:$D$9929,COLUMN('Master Field Index'!$B$1)-COLUMN('Master Field Index'!$A$1)+1,FALSE),VLOOKUP(_xlfn.CONCAT(TRIM($A521),".",TRIM($B521),".",TRIM($D521)),'DataLink Info'!$A$1:$T$9999,COLUMN('DataLink Info'!$K$1)-COLUMN('DataLink Info'!$A$1)+1,FALSE))</f>
        <v>DECIMAL</v>
      </c>
      <c r="K521" s="1">
        <f>IFERROR(VLOOKUP(TRIM($D521),'Master Field Index'!$A$1:$D$9929,COLUMN('Master Field Index'!$C$1)-COLUMN('Master Field Index'!$A$1)+1,FALSE),VLOOKUP(_xlfn.CONCAT(TRIM($A521),".",TRIM($B521),".",TRIM($D521)),'DataLink Info'!$A$1:$T$9999,COLUMN('DataLink Info'!$N$1)-COLUMN('DataLink Info'!$A$1)+1,FALSE))</f>
        <v>6</v>
      </c>
      <c r="L521" s="1">
        <f>IFERROR(VLOOKUP(TRIM($D521),'Master Field Index'!$A$1:$D$9929,COLUMN('Master Field Index'!$D$1)-COLUMN('Master Field Index'!$A$1)+1,FALSE),VLOOKUP(_xlfn.CONCAT(TRIM($A521),".",TRIM($B521),".",TRIM($D521)),'DataLink Info'!$A$1:$T$9999,COLUMN('DataLink Info'!$Q$1)-COLUMN('DataLink Info'!$A$1)+1,FALSE))</f>
        <v>0</v>
      </c>
      <c r="M521" s="1" t="str">
        <f t="shared" si="34"/>
        <v xml:space="preserve">sqr_ftge                        </v>
      </c>
      <c r="N521" s="1" t="str">
        <f t="shared" si="36"/>
        <v xml:space="preserve">DECIMAL(6,0)                    </v>
      </c>
      <c r="O521" s="4" t="str">
        <f t="shared" si="35"/>
        <v xml:space="preserve">        sqr_ftge                        DECIMAL(6,0)                    NOT NULL,</v>
      </c>
    </row>
    <row r="522" spans="1:15" hidden="1" x14ac:dyDescent="0.3">
      <c r="A522" s="76" t="s">
        <v>701</v>
      </c>
      <c r="B522" s="76" t="s">
        <v>1057</v>
      </c>
      <c r="C522" s="39">
        <v>23</v>
      </c>
      <c r="D522" s="40" t="s">
        <v>1055</v>
      </c>
      <c r="E522" s="40" t="s">
        <v>19</v>
      </c>
      <c r="F522" s="39">
        <v>0</v>
      </c>
      <c r="G522" s="85">
        <v>0</v>
      </c>
      <c r="H522" s="39">
        <v>0</v>
      </c>
      <c r="I522" s="73">
        <f t="shared" si="33"/>
        <v>23</v>
      </c>
      <c r="J522" s="1" t="str">
        <f>IFERROR(VLOOKUP(TRIM($D522),'Master Field Index'!$A$1:$D$9929,COLUMN('Master Field Index'!$B$1)-COLUMN('Master Field Index'!$A$1)+1,FALSE),VLOOKUP(_xlfn.CONCAT(TRIM($A522),".",TRIM($B522),".",TRIM($D522)),'DataLink Info'!$A$1:$T$9999,COLUMN('DataLink Info'!$K$1)-COLUMN('DataLink Info'!$A$1)+1,FALSE))</f>
        <v>DECIMAL</v>
      </c>
      <c r="K522" s="1">
        <f>IFERROR(VLOOKUP(TRIM($D522),'Master Field Index'!$A$1:$D$9929,COLUMN('Master Field Index'!$C$1)-COLUMN('Master Field Index'!$A$1)+1,FALSE),VLOOKUP(_xlfn.CONCAT(TRIM($A522),".",TRIM($B522),".",TRIM($D522)),'DataLink Info'!$A$1:$T$9999,COLUMN('DataLink Info'!$N$1)-COLUMN('DataLink Info'!$A$1)+1,FALSE))</f>
        <v>8</v>
      </c>
      <c r="L522" s="1">
        <f>IFERROR(VLOOKUP(TRIM($D522),'Master Field Index'!$A$1:$D$9929,COLUMN('Master Field Index'!$D$1)-COLUMN('Master Field Index'!$A$1)+1,FALSE),VLOOKUP(_xlfn.CONCAT(TRIM($A522),".",TRIM($B522),".",TRIM($D522)),'DataLink Info'!$A$1:$T$9999,COLUMN('DataLink Info'!$Q$1)-COLUMN('DataLink Info'!$A$1)+1,FALSE))</f>
        <v>2</v>
      </c>
      <c r="M522" s="1" t="str">
        <f t="shared" si="34"/>
        <v xml:space="preserve">sqr_ftge_rate                   </v>
      </c>
      <c r="N522" s="1" t="str">
        <f t="shared" si="36"/>
        <v xml:space="preserve">DECIMAL(8,2)                    </v>
      </c>
      <c r="O522" s="4" t="str">
        <f t="shared" si="35"/>
        <v xml:space="preserve">        sqr_ftge_rate                   DECIMAL(8,2)                    NOT NULL,</v>
      </c>
    </row>
    <row r="523" spans="1:15" hidden="1" x14ac:dyDescent="0.3">
      <c r="A523" s="76" t="s">
        <v>701</v>
      </c>
      <c r="B523" s="76" t="s">
        <v>1057</v>
      </c>
      <c r="C523" s="39">
        <v>24</v>
      </c>
      <c r="D523" s="40" t="s">
        <v>11</v>
      </c>
      <c r="E523" s="40" t="s">
        <v>21</v>
      </c>
      <c r="F523" s="113"/>
      <c r="G523" s="41"/>
      <c r="H523" s="39">
        <v>0</v>
      </c>
      <c r="I523" s="73">
        <f t="shared" si="33"/>
        <v>24</v>
      </c>
      <c r="J523" s="1" t="str">
        <f>IFERROR(VLOOKUP(TRIM($D523),'Master Field Index'!$A$1:$D$9929,COLUMN('Master Field Index'!$B$1)-COLUMN('Master Field Index'!$A$1)+1,FALSE),VLOOKUP(_xlfn.CONCAT(TRIM($A523),".",TRIM($B523),".",TRIM($D523)),'DataLink Info'!$A$1:$T$9999,COLUMN('DataLink Info'!$K$1)-COLUMN('DataLink Info'!$A$1)+1,FALSE))</f>
        <v>TIMESTAMP</v>
      </c>
      <c r="K523" s="1">
        <f>IFERROR(VLOOKUP(TRIM($D523),'Master Field Index'!$A$1:$D$9929,COLUMN('Master Field Index'!$C$1)-COLUMN('Master Field Index'!$A$1)+1,FALSE),VLOOKUP(_xlfn.CONCAT(TRIM($A523),".",TRIM($B523),".",TRIM($D523)),'DataLink Info'!$A$1:$T$9999,COLUMN('DataLink Info'!$N$1)-COLUMN('DataLink Info'!$A$1)+1,FALSE))</f>
        <v>10</v>
      </c>
      <c r="L523" s="1">
        <f>IFERROR(VLOOKUP(TRIM($D523),'Master Field Index'!$A$1:$D$9929,COLUMN('Master Field Index'!$D$1)-COLUMN('Master Field Index'!$A$1)+1,FALSE),VLOOKUP(_xlfn.CONCAT(TRIM($A523),".",TRIM($B523),".",TRIM($D523)),'DataLink Info'!$A$1:$T$9999,COLUMN('DataLink Info'!$Q$1)-COLUMN('DataLink Info'!$A$1)+1,FALSE))</f>
        <v>6</v>
      </c>
      <c r="M523" s="1" t="str">
        <f t="shared" si="34"/>
        <v xml:space="preserve">refresh_date                    </v>
      </c>
      <c r="N523" s="1" t="str">
        <f t="shared" si="36"/>
        <v xml:space="preserve">DATETIME2                       </v>
      </c>
      <c r="O523" s="4" t="str">
        <f t="shared" si="35"/>
        <v xml:space="preserve">        refresh_date                    DATETIME2                       NOT NULL,</v>
      </c>
    </row>
    <row r="524" spans="1:15" hidden="1" x14ac:dyDescent="0.3">
      <c r="A524" s="76" t="s">
        <v>701</v>
      </c>
      <c r="B524" s="76" t="s">
        <v>1057</v>
      </c>
      <c r="C524" s="39">
        <v>25</v>
      </c>
      <c r="D524" s="40" t="s">
        <v>1056</v>
      </c>
      <c r="E524" s="40" t="s">
        <v>19</v>
      </c>
      <c r="F524" s="39">
        <v>0</v>
      </c>
      <c r="G524" s="85">
        <v>0</v>
      </c>
      <c r="H524" s="39">
        <v>0</v>
      </c>
      <c r="I524" s="73">
        <f t="shared" si="33"/>
        <v>25</v>
      </c>
      <c r="J524" s="1" t="str">
        <f>IFERROR(VLOOKUP(TRIM($D524),'Master Field Index'!$A$1:$D$9929,COLUMN('Master Field Index'!$B$1)-COLUMN('Master Field Index'!$A$1)+1,FALSE),VLOOKUP(_xlfn.CONCAT(TRIM($A524),".",TRIM($B524),".",TRIM($D524)),'DataLink Info'!$A$1:$T$9999,COLUMN('DataLink Info'!$K$1)-COLUMN('DataLink Info'!$A$1)+1,FALSE))</f>
        <v>DECIMAL</v>
      </c>
      <c r="K524" s="1">
        <f>IFERROR(VLOOKUP(TRIM($D524),'Master Field Index'!$A$1:$D$9929,COLUMN('Master Field Index'!$C$1)-COLUMN('Master Field Index'!$A$1)+1,FALSE),VLOOKUP(_xlfn.CONCAT(TRIM($A524),".",TRIM($B524),".",TRIM($D524)),'DataLink Info'!$A$1:$T$9999,COLUMN('DataLink Info'!$N$1)-COLUMN('DataLink Info'!$A$1)+1,FALSE))</f>
        <v>10</v>
      </c>
      <c r="L524" s="1">
        <f>IFERROR(VLOOKUP(TRIM($D524),'Master Field Index'!$A$1:$D$9929,COLUMN('Master Field Index'!$D$1)-COLUMN('Master Field Index'!$A$1)+1,FALSE),VLOOKUP(_xlfn.CONCAT(TRIM($A524),".",TRIM($B524),".",TRIM($D524)),'DataLink Info'!$A$1:$T$9999,COLUMN('DataLink Info'!$Q$1)-COLUMN('DataLink Info'!$A$1)+1,FALSE))</f>
        <v>0</v>
      </c>
      <c r="M524" s="1" t="str">
        <f t="shared" si="34"/>
        <v xml:space="preserve">lctn_table_id                   </v>
      </c>
      <c r="N524" s="1" t="str">
        <f t="shared" si="36"/>
        <v xml:space="preserve">DECIMAL(10,0)                   </v>
      </c>
      <c r="O524" s="4" t="str">
        <f t="shared" si="35"/>
        <v xml:space="preserve">        lctn_table_id                   DECIMAL(10,0)                   NOT NULL,</v>
      </c>
    </row>
    <row r="525" spans="1:15" ht="72" hidden="1" x14ac:dyDescent="0.3">
      <c r="A525" s="76" t="s">
        <v>701</v>
      </c>
      <c r="B525" s="76" t="s">
        <v>1147</v>
      </c>
      <c r="C525" s="53">
        <v>0</v>
      </c>
      <c r="D525" s="54" t="s">
        <v>698</v>
      </c>
      <c r="E525" s="54" t="s">
        <v>20</v>
      </c>
      <c r="F525" s="53">
        <v>6</v>
      </c>
      <c r="G525" s="55"/>
      <c r="H525" s="53">
        <v>0</v>
      </c>
      <c r="I525" s="73">
        <f t="shared" si="33"/>
        <v>0</v>
      </c>
      <c r="J525" s="1" t="str">
        <f>IFERROR(VLOOKUP(TRIM($D525),'Master Field Index'!$A$1:$D$9929,COLUMN('Master Field Index'!$B$1)-COLUMN('Master Field Index'!$A$1)+1,FALSE),VLOOKUP(_xlfn.CONCAT(TRIM($A525),".",TRIM($B525),".",TRIM($D525)),'DataLink Info'!$A$1:$T$9999,COLUMN('DataLink Info'!$K$1)-COLUMN('DataLink Info'!$A$1)+1,FALSE))</f>
        <v>CHARACTER</v>
      </c>
      <c r="K525" s="1">
        <f>IFERROR(VLOOKUP(TRIM($D525),'Master Field Index'!$A$1:$D$9929,COLUMN('Master Field Index'!$C$1)-COLUMN('Master Field Index'!$A$1)+1,FALSE),VLOOKUP(_xlfn.CONCAT(TRIM($A525),".",TRIM($B525),".",TRIM($D525)),'DataLink Info'!$A$1:$T$9999,COLUMN('DataLink Info'!$N$1)-COLUMN('DataLink Info'!$A$1)+1,FALSE))</f>
        <v>6</v>
      </c>
      <c r="L525" s="1">
        <f>IFERROR(VLOOKUP(TRIM($D525),'Master Field Index'!$A$1:$D$9929,COLUMN('Master Field Index'!$D$1)-COLUMN('Master Field Index'!$A$1)+1,FALSE),VLOOKUP(_xlfn.CONCAT(TRIM($A525),".",TRIM($B525),".",TRIM($D525)),'DataLink Info'!$A$1:$T$9999,COLUMN('DataLink Info'!$Q$1)-COLUMN('DataLink Info'!$A$1)+1,FALSE))</f>
        <v>0</v>
      </c>
      <c r="M525" s="1" t="str">
        <f t="shared" si="34"/>
        <v xml:space="preserve">lctn_code                       </v>
      </c>
      <c r="N525" s="1" t="str">
        <f t="shared" si="36"/>
        <v xml:space="preserve">CHAR(6)                         </v>
      </c>
      <c r="O525" s="4" t="str">
        <f t="shared" si="35"/>
        <v xml:space="preserve">        rowguid                     UNIQUEIDENTIFIER ROWGUIDCOL    NOT NULL DEFAULT NEWSEQUENTIALID(),_x000D_        version_number              ROWVERSION_x000D_    )_x000D_END TRY_x000D_BEGIN CATCH_x000D_    EXEC dbo.PrintError_x000D_    EXEC dbo.LogError_x000D_END CATCH_x000D__x000D_PRINT '-- coa_db.lctnhier_table'_x000D_BEGIN TRY_x000D_    CREATE TABLE coa_db.lctnhier_table_x000D_    (_x000D_        lctn_code                       CHAR(6)                         NOT NULL,</v>
      </c>
    </row>
    <row r="526" spans="1:15" hidden="1" x14ac:dyDescent="0.3">
      <c r="A526" s="76" t="s">
        <v>701</v>
      </c>
      <c r="B526" s="76" t="s">
        <v>1147</v>
      </c>
      <c r="C526" s="53">
        <v>1</v>
      </c>
      <c r="D526" s="54" t="s">
        <v>1113</v>
      </c>
      <c r="E526" s="54" t="s">
        <v>19</v>
      </c>
      <c r="F526" s="53">
        <v>0</v>
      </c>
      <c r="G526" s="100">
        <v>0</v>
      </c>
      <c r="H526" s="53">
        <v>0</v>
      </c>
      <c r="I526" s="73">
        <f t="shared" si="33"/>
        <v>1</v>
      </c>
      <c r="J526" s="1" t="str">
        <f>IFERROR(VLOOKUP(TRIM($D526),'Master Field Index'!$A$1:$D$9929,COLUMN('Master Field Index'!$B$1)-COLUMN('Master Field Index'!$A$1)+1,FALSE),VLOOKUP(_xlfn.CONCAT(TRIM($A526),".",TRIM($B526),".",TRIM($D526)),'DataLink Info'!$A$1:$T$9999,COLUMN('DataLink Info'!$K$1)-COLUMN('DataLink Info'!$A$1)+1,FALSE))</f>
        <v>CHARACTER</v>
      </c>
      <c r="K526" s="1">
        <f>IFERROR(VLOOKUP(TRIM($D526),'Master Field Index'!$A$1:$D$9929,COLUMN('Master Field Index'!$C$1)-COLUMN('Master Field Index'!$A$1)+1,FALSE),VLOOKUP(_xlfn.CONCAT(TRIM($A526),".",TRIM($B526),".",TRIM($D526)),'DataLink Info'!$A$1:$T$9999,COLUMN('DataLink Info'!$N$1)-COLUMN('DataLink Info'!$A$1)+1,FALSE))</f>
        <v>1</v>
      </c>
      <c r="L526" s="1">
        <f>IFERROR(VLOOKUP(TRIM($D526),'Master Field Index'!$A$1:$D$9929,COLUMN('Master Field Index'!$D$1)-COLUMN('Master Field Index'!$A$1)+1,FALSE),VLOOKUP(_xlfn.CONCAT(TRIM($A526),".",TRIM($B526),".",TRIM($D526)),'DataLink Info'!$A$1:$T$9999,COLUMN('DataLink Info'!$Q$1)-COLUMN('DataLink Info'!$A$1)+1,FALSE))</f>
        <v>0</v>
      </c>
      <c r="M526" s="1" t="str">
        <f t="shared" si="34"/>
        <v xml:space="preserve">[top]                           </v>
      </c>
      <c r="N526" s="1" t="str">
        <f t="shared" si="36"/>
        <v xml:space="preserve">CHAR(1)                         </v>
      </c>
      <c r="O526" s="4" t="str">
        <f t="shared" si="35"/>
        <v xml:space="preserve">        [top]                           CHAR(1)                         NOT NULL,</v>
      </c>
    </row>
    <row r="527" spans="1:15" hidden="1" x14ac:dyDescent="0.3">
      <c r="A527" s="76" t="s">
        <v>701</v>
      </c>
      <c r="B527" s="76" t="s">
        <v>1147</v>
      </c>
      <c r="C527" s="53">
        <v>2</v>
      </c>
      <c r="D527" s="54" t="s">
        <v>1114</v>
      </c>
      <c r="E527" s="54" t="s">
        <v>19</v>
      </c>
      <c r="F527" s="100">
        <v>0</v>
      </c>
      <c r="G527" s="100">
        <v>0</v>
      </c>
      <c r="H527" s="53">
        <v>0</v>
      </c>
      <c r="I527" s="73">
        <f t="shared" si="33"/>
        <v>2</v>
      </c>
      <c r="J527" s="1" t="str">
        <f>IFERROR(VLOOKUP(TRIM($D527),'Master Field Index'!$A$1:$D$9929,COLUMN('Master Field Index'!$B$1)-COLUMN('Master Field Index'!$A$1)+1,FALSE),VLOOKUP(_xlfn.CONCAT(TRIM($A527),".",TRIM($B527),".",TRIM($D527)),'DataLink Info'!$A$1:$T$9999,COLUMN('DataLink Info'!$K$1)-COLUMN('DataLink Info'!$A$1)+1,FALSE))</f>
        <v>CHARACTER</v>
      </c>
      <c r="K527" s="1">
        <f>IFERROR(VLOOKUP(TRIM($D527),'Master Field Index'!$A$1:$D$9929,COLUMN('Master Field Index'!$C$1)-COLUMN('Master Field Index'!$A$1)+1,FALSE),VLOOKUP(_xlfn.CONCAT(TRIM($A527),".",TRIM($B527),".",TRIM($D527)),'DataLink Info'!$A$1:$T$9999,COLUMN('DataLink Info'!$N$1)-COLUMN('DataLink Info'!$A$1)+1,FALSE))</f>
        <v>1</v>
      </c>
      <c r="L527" s="1">
        <f>IFERROR(VLOOKUP(TRIM($D527),'Master Field Index'!$A$1:$D$9929,COLUMN('Master Field Index'!$D$1)-COLUMN('Master Field Index'!$A$1)+1,FALSE),VLOOKUP(_xlfn.CONCAT(TRIM($A527),".",TRIM($B527),".",TRIM($D527)),'DataLink Info'!$A$1:$T$9999,COLUMN('DataLink Info'!$Q$1)-COLUMN('DataLink Info'!$A$1)+1,FALSE))</f>
        <v>0</v>
      </c>
      <c r="M527" s="1" t="str">
        <f t="shared" si="34"/>
        <v xml:space="preserve">bottom                          </v>
      </c>
      <c r="N527" s="1" t="str">
        <f t="shared" si="36"/>
        <v xml:space="preserve">CHAR(1)                         </v>
      </c>
      <c r="O527" s="4" t="str">
        <f t="shared" si="35"/>
        <v xml:space="preserve">        bottom                          CHAR(1)                         NOT NULL,</v>
      </c>
    </row>
    <row r="528" spans="1:15" hidden="1" x14ac:dyDescent="0.3">
      <c r="A528" s="76" t="s">
        <v>701</v>
      </c>
      <c r="B528" s="76" t="s">
        <v>1147</v>
      </c>
      <c r="C528" s="53">
        <v>3</v>
      </c>
      <c r="D528" s="54" t="s">
        <v>1115</v>
      </c>
      <c r="E528" s="54" t="s">
        <v>19</v>
      </c>
      <c r="F528" s="100">
        <v>0</v>
      </c>
      <c r="G528" s="100">
        <v>0</v>
      </c>
      <c r="H528" s="53">
        <v>0</v>
      </c>
      <c r="I528" s="73">
        <f t="shared" si="33"/>
        <v>3</v>
      </c>
      <c r="J528" s="1" t="str">
        <f>IFERROR(VLOOKUP(TRIM($D528),'Master Field Index'!$A$1:$D$9929,COLUMN('Master Field Index'!$B$1)-COLUMN('Master Field Index'!$A$1)+1,FALSE),VLOOKUP(_xlfn.CONCAT(TRIM($A528),".",TRIM($B528),".",TRIM($D528)),'DataLink Info'!$A$1:$T$9999,COLUMN('DataLink Info'!$K$1)-COLUMN('DataLink Info'!$A$1)+1,FALSE))</f>
        <v>SMALLINT</v>
      </c>
      <c r="K528" s="1">
        <f>IFERROR(VLOOKUP(TRIM($D528),'Master Field Index'!$A$1:$D$9929,COLUMN('Master Field Index'!$C$1)-COLUMN('Master Field Index'!$A$1)+1,FALSE),VLOOKUP(_xlfn.CONCAT(TRIM($A528),".",TRIM($B528),".",TRIM($D528)),'DataLink Info'!$A$1:$T$9999,COLUMN('DataLink Info'!$N$1)-COLUMN('DataLink Info'!$A$1)+1,FALSE))</f>
        <v>2</v>
      </c>
      <c r="L528" s="1">
        <f>IFERROR(VLOOKUP(TRIM($D528),'Master Field Index'!$A$1:$D$9929,COLUMN('Master Field Index'!$D$1)-COLUMN('Master Field Index'!$A$1)+1,FALSE),VLOOKUP(_xlfn.CONCAT(TRIM($A528),".",TRIM($B528),".",TRIM($D528)),'DataLink Info'!$A$1:$T$9999,COLUMN('DataLink Info'!$Q$1)-COLUMN('DataLink Info'!$A$1)+1,FALSE))</f>
        <v>0</v>
      </c>
      <c r="M528" s="1" t="str">
        <f t="shared" si="34"/>
        <v xml:space="preserve">code_level                      </v>
      </c>
      <c r="N528" s="1" t="str">
        <f t="shared" si="36"/>
        <v xml:space="preserve">SMALLINT                        </v>
      </c>
      <c r="O528" s="4" t="str">
        <f t="shared" si="35"/>
        <v xml:space="preserve">        code_level                      SMALLINT                        NOT NULL,</v>
      </c>
    </row>
    <row r="529" spans="1:15" hidden="1" x14ac:dyDescent="0.3">
      <c r="A529" s="76" t="s">
        <v>701</v>
      </c>
      <c r="B529" s="76" t="s">
        <v>1147</v>
      </c>
      <c r="C529" s="53">
        <v>4</v>
      </c>
      <c r="D529" s="54" t="s">
        <v>1116</v>
      </c>
      <c r="E529" s="54" t="s">
        <v>19</v>
      </c>
      <c r="F529" s="53">
        <v>0</v>
      </c>
      <c r="G529" s="100">
        <v>0</v>
      </c>
      <c r="H529" s="53">
        <v>0</v>
      </c>
      <c r="I529" s="73">
        <f t="shared" si="33"/>
        <v>4</v>
      </c>
      <c r="J529" s="1" t="str">
        <f>IFERROR(VLOOKUP(TRIM($D529),'Master Field Index'!$A$1:$D$9929,COLUMN('Master Field Index'!$B$1)-COLUMN('Master Field Index'!$A$1)+1,FALSE),VLOOKUP(_xlfn.CONCAT(TRIM($A529),".",TRIM($B529),".",TRIM($D529)),'DataLink Info'!$A$1:$T$9999,COLUMN('DataLink Info'!$K$1)-COLUMN('DataLink Info'!$A$1)+1,FALSE))</f>
        <v>CHARACTER</v>
      </c>
      <c r="K529" s="1">
        <f>IFERROR(VLOOKUP(TRIM($D529),'Master Field Index'!$A$1:$D$9929,COLUMN('Master Field Index'!$C$1)-COLUMN('Master Field Index'!$A$1)+1,FALSE),VLOOKUP(_xlfn.CONCAT(TRIM($A529),".",TRIM($B529),".",TRIM($D529)),'DataLink Info'!$A$1:$T$9999,COLUMN('DataLink Info'!$N$1)-COLUMN('DataLink Info'!$A$1)+1,FALSE))</f>
        <v>6</v>
      </c>
      <c r="L529" s="1">
        <f>IFERROR(VLOOKUP(TRIM($D529),'Master Field Index'!$A$1:$D$9929,COLUMN('Master Field Index'!$D$1)-COLUMN('Master Field Index'!$A$1)+1,FALSE),VLOOKUP(_xlfn.CONCAT(TRIM($A529),".",TRIM($B529),".",TRIM($D529)),'DataLink Info'!$A$1:$T$9999,COLUMN('DataLink Info'!$Q$1)-COLUMN('DataLink Info'!$A$1)+1,FALSE))</f>
        <v>0</v>
      </c>
      <c r="M529" s="1" t="str">
        <f t="shared" si="34"/>
        <v xml:space="preserve">code_1                          </v>
      </c>
      <c r="N529" s="1" t="str">
        <f t="shared" si="36"/>
        <v xml:space="preserve">CHAR(6)                         </v>
      </c>
      <c r="O529" s="4" t="str">
        <f t="shared" si="35"/>
        <v xml:space="preserve">        code_1                          CHAR(6)                         NOT NULL,</v>
      </c>
    </row>
    <row r="530" spans="1:15" hidden="1" x14ac:dyDescent="0.3">
      <c r="A530" s="76" t="s">
        <v>701</v>
      </c>
      <c r="B530" s="76" t="s">
        <v>1147</v>
      </c>
      <c r="C530" s="53">
        <v>5</v>
      </c>
      <c r="D530" s="54" t="s">
        <v>1117</v>
      </c>
      <c r="E530" s="54" t="s">
        <v>19</v>
      </c>
      <c r="F530" s="53">
        <v>0</v>
      </c>
      <c r="G530" s="100">
        <v>0</v>
      </c>
      <c r="H530" s="53">
        <v>0</v>
      </c>
      <c r="I530" s="73">
        <f t="shared" si="33"/>
        <v>5</v>
      </c>
      <c r="J530" s="1" t="str">
        <f>IFERROR(VLOOKUP(TRIM($D530),'Master Field Index'!$A$1:$D$9929,COLUMN('Master Field Index'!$B$1)-COLUMN('Master Field Index'!$A$1)+1,FALSE),VLOOKUP(_xlfn.CONCAT(TRIM($A530),".",TRIM($B530),".",TRIM($D530)),'DataLink Info'!$A$1:$T$9999,COLUMN('DataLink Info'!$K$1)-COLUMN('DataLink Info'!$A$1)+1,FALSE))</f>
        <v>CHARACTER</v>
      </c>
      <c r="K530" s="1">
        <f>IFERROR(VLOOKUP(TRIM($D530),'Master Field Index'!$A$1:$D$9929,COLUMN('Master Field Index'!$C$1)-COLUMN('Master Field Index'!$A$1)+1,FALSE),VLOOKUP(_xlfn.CONCAT(TRIM($A530),".",TRIM($B530),".",TRIM($D530)),'DataLink Info'!$A$1:$T$9999,COLUMN('DataLink Info'!$N$1)-COLUMN('DataLink Info'!$A$1)+1,FALSE))</f>
        <v>6</v>
      </c>
      <c r="L530" s="1">
        <f>IFERROR(VLOOKUP(TRIM($D530),'Master Field Index'!$A$1:$D$9929,COLUMN('Master Field Index'!$D$1)-COLUMN('Master Field Index'!$A$1)+1,FALSE),VLOOKUP(_xlfn.CONCAT(TRIM($A530),".",TRIM($B530),".",TRIM($D530)),'DataLink Info'!$A$1:$T$9999,COLUMN('DataLink Info'!$Q$1)-COLUMN('DataLink Info'!$A$1)+1,FALSE))</f>
        <v>0</v>
      </c>
      <c r="M530" s="1" t="str">
        <f t="shared" si="34"/>
        <v xml:space="preserve">code_2                          </v>
      </c>
      <c r="N530" s="1" t="str">
        <f t="shared" si="36"/>
        <v xml:space="preserve">CHAR(6)                         </v>
      </c>
      <c r="O530" s="4" t="str">
        <f t="shared" si="35"/>
        <v xml:space="preserve">        code_2                          CHAR(6)                         NOT NULL,</v>
      </c>
    </row>
    <row r="531" spans="1:15" hidden="1" x14ac:dyDescent="0.3">
      <c r="A531" s="76" t="s">
        <v>701</v>
      </c>
      <c r="B531" s="76" t="s">
        <v>1147</v>
      </c>
      <c r="C531" s="53">
        <v>6</v>
      </c>
      <c r="D531" s="54" t="s">
        <v>1118</v>
      </c>
      <c r="E531" s="54" t="s">
        <v>19</v>
      </c>
      <c r="F531" s="53">
        <v>0</v>
      </c>
      <c r="G531" s="100">
        <v>0</v>
      </c>
      <c r="H531" s="53">
        <v>0</v>
      </c>
      <c r="I531" s="73">
        <f t="shared" si="33"/>
        <v>6</v>
      </c>
      <c r="J531" s="1" t="str">
        <f>IFERROR(VLOOKUP(TRIM($D531),'Master Field Index'!$A$1:$D$9929,COLUMN('Master Field Index'!$B$1)-COLUMN('Master Field Index'!$A$1)+1,FALSE),VLOOKUP(_xlfn.CONCAT(TRIM($A531),".",TRIM($B531),".",TRIM($D531)),'DataLink Info'!$A$1:$T$9999,COLUMN('DataLink Info'!$K$1)-COLUMN('DataLink Info'!$A$1)+1,FALSE))</f>
        <v>CHARACTER</v>
      </c>
      <c r="K531" s="1">
        <f>IFERROR(VLOOKUP(TRIM($D531),'Master Field Index'!$A$1:$D$9929,COLUMN('Master Field Index'!$C$1)-COLUMN('Master Field Index'!$A$1)+1,FALSE),VLOOKUP(_xlfn.CONCAT(TRIM($A531),".",TRIM($B531),".",TRIM($D531)),'DataLink Info'!$A$1:$T$9999,COLUMN('DataLink Info'!$N$1)-COLUMN('DataLink Info'!$A$1)+1,FALSE))</f>
        <v>6</v>
      </c>
      <c r="L531" s="1">
        <f>IFERROR(VLOOKUP(TRIM($D531),'Master Field Index'!$A$1:$D$9929,COLUMN('Master Field Index'!$D$1)-COLUMN('Master Field Index'!$A$1)+1,FALSE),VLOOKUP(_xlfn.CONCAT(TRIM($A531),".",TRIM($B531),".",TRIM($D531)),'DataLink Info'!$A$1:$T$9999,COLUMN('DataLink Info'!$Q$1)-COLUMN('DataLink Info'!$A$1)+1,FALSE))</f>
        <v>0</v>
      </c>
      <c r="M531" s="1" t="str">
        <f t="shared" si="34"/>
        <v xml:space="preserve">code_3                          </v>
      </c>
      <c r="N531" s="1" t="str">
        <f t="shared" si="36"/>
        <v xml:space="preserve">CHAR(6)                         </v>
      </c>
      <c r="O531" s="4" t="str">
        <f t="shared" si="35"/>
        <v xml:space="preserve">        code_3                          CHAR(6)                         NOT NULL,</v>
      </c>
    </row>
    <row r="532" spans="1:15" hidden="1" x14ac:dyDescent="0.3">
      <c r="A532" s="76" t="s">
        <v>701</v>
      </c>
      <c r="B532" s="76" t="s">
        <v>1147</v>
      </c>
      <c r="C532" s="53">
        <v>7</v>
      </c>
      <c r="D532" s="54" t="s">
        <v>1119</v>
      </c>
      <c r="E532" s="54" t="s">
        <v>19</v>
      </c>
      <c r="F532" s="100">
        <v>0</v>
      </c>
      <c r="G532" s="100">
        <v>0</v>
      </c>
      <c r="H532" s="53">
        <v>0</v>
      </c>
      <c r="I532" s="73">
        <f t="shared" si="33"/>
        <v>7</v>
      </c>
      <c r="J532" s="1" t="str">
        <f>IFERROR(VLOOKUP(TRIM($D532),'Master Field Index'!$A$1:$D$9929,COLUMN('Master Field Index'!$B$1)-COLUMN('Master Field Index'!$A$1)+1,FALSE),VLOOKUP(_xlfn.CONCAT(TRIM($A532),".",TRIM($B532),".",TRIM($D532)),'DataLink Info'!$A$1:$T$9999,COLUMN('DataLink Info'!$K$1)-COLUMN('DataLink Info'!$A$1)+1,FALSE))</f>
        <v>CHARACTER</v>
      </c>
      <c r="K532" s="1">
        <f>IFERROR(VLOOKUP(TRIM($D532),'Master Field Index'!$A$1:$D$9929,COLUMN('Master Field Index'!$C$1)-COLUMN('Master Field Index'!$A$1)+1,FALSE),VLOOKUP(_xlfn.CONCAT(TRIM($A532),".",TRIM($B532),".",TRIM($D532)),'DataLink Info'!$A$1:$T$9999,COLUMN('DataLink Info'!$N$1)-COLUMN('DataLink Info'!$A$1)+1,FALSE))</f>
        <v>6</v>
      </c>
      <c r="L532" s="1">
        <f>IFERROR(VLOOKUP(TRIM($D532),'Master Field Index'!$A$1:$D$9929,COLUMN('Master Field Index'!$D$1)-COLUMN('Master Field Index'!$A$1)+1,FALSE),VLOOKUP(_xlfn.CONCAT(TRIM($A532),".",TRIM($B532),".",TRIM($D532)),'DataLink Info'!$A$1:$T$9999,COLUMN('DataLink Info'!$Q$1)-COLUMN('DataLink Info'!$A$1)+1,FALSE))</f>
        <v>0</v>
      </c>
      <c r="M532" s="1" t="str">
        <f t="shared" si="34"/>
        <v xml:space="preserve">code_4                          </v>
      </c>
      <c r="N532" s="1" t="str">
        <f t="shared" si="36"/>
        <v xml:space="preserve">CHAR(6)                         </v>
      </c>
      <c r="O532" s="4" t="str">
        <f t="shared" si="35"/>
        <v xml:space="preserve">        code_4                          CHAR(6)                         NOT NULL,</v>
      </c>
    </row>
    <row r="533" spans="1:15" hidden="1" x14ac:dyDescent="0.3">
      <c r="A533" s="76" t="s">
        <v>701</v>
      </c>
      <c r="B533" s="76" t="s">
        <v>1147</v>
      </c>
      <c r="C533" s="53">
        <v>12</v>
      </c>
      <c r="D533" s="54" t="s">
        <v>11</v>
      </c>
      <c r="E533" s="54" t="s">
        <v>21</v>
      </c>
      <c r="F533" s="115"/>
      <c r="G533" s="55"/>
      <c r="H533" s="53">
        <v>0</v>
      </c>
      <c r="I533" s="73">
        <f t="shared" si="33"/>
        <v>12</v>
      </c>
      <c r="J533" s="1" t="str">
        <f>IFERROR(VLOOKUP(TRIM($D533),'Master Field Index'!$A$1:$D$9929,COLUMN('Master Field Index'!$B$1)-COLUMN('Master Field Index'!$A$1)+1,FALSE),VLOOKUP(_xlfn.CONCAT(TRIM($A533),".",TRIM($B533),".",TRIM($D533)),'DataLink Info'!$A$1:$T$9999,COLUMN('DataLink Info'!$K$1)-COLUMN('DataLink Info'!$A$1)+1,FALSE))</f>
        <v>TIMESTAMP</v>
      </c>
      <c r="K533" s="1">
        <f>IFERROR(VLOOKUP(TRIM($D533),'Master Field Index'!$A$1:$D$9929,COLUMN('Master Field Index'!$C$1)-COLUMN('Master Field Index'!$A$1)+1,FALSE),VLOOKUP(_xlfn.CONCAT(TRIM($A533),".",TRIM($B533),".",TRIM($D533)),'DataLink Info'!$A$1:$T$9999,COLUMN('DataLink Info'!$N$1)-COLUMN('DataLink Info'!$A$1)+1,FALSE))</f>
        <v>10</v>
      </c>
      <c r="L533" s="1">
        <f>IFERROR(VLOOKUP(TRIM($D533),'Master Field Index'!$A$1:$D$9929,COLUMN('Master Field Index'!$D$1)-COLUMN('Master Field Index'!$A$1)+1,FALSE),VLOOKUP(_xlfn.CONCAT(TRIM($A533),".",TRIM($B533),".",TRIM($D533)),'DataLink Info'!$A$1:$T$9999,COLUMN('DataLink Info'!$Q$1)-COLUMN('DataLink Info'!$A$1)+1,FALSE))</f>
        <v>6</v>
      </c>
      <c r="M533" s="1" t="str">
        <f t="shared" si="34"/>
        <v xml:space="preserve">refresh_date                    </v>
      </c>
      <c r="N533" s="1" t="str">
        <f t="shared" si="36"/>
        <v xml:space="preserve">DATETIME2                       </v>
      </c>
      <c r="O533" s="4" t="str">
        <f t="shared" si="35"/>
        <v xml:space="preserve">        refresh_date                    DATETIME2                       NOT NULL,</v>
      </c>
    </row>
    <row r="534" spans="1:15" hidden="1" x14ac:dyDescent="0.3">
      <c r="A534" s="76" t="s">
        <v>701</v>
      </c>
      <c r="B534" s="76" t="s">
        <v>1147</v>
      </c>
      <c r="C534" s="53">
        <v>13</v>
      </c>
      <c r="D534" s="54" t="s">
        <v>1146</v>
      </c>
      <c r="E534" s="54" t="s">
        <v>19</v>
      </c>
      <c r="F534" s="53">
        <v>0</v>
      </c>
      <c r="G534" s="100">
        <v>0</v>
      </c>
      <c r="H534" s="53">
        <v>0</v>
      </c>
      <c r="I534" s="73">
        <f t="shared" si="33"/>
        <v>13</v>
      </c>
      <c r="J534" s="1" t="str">
        <f>IFERROR(VLOOKUP(TRIM($D534),'Master Field Index'!$A$1:$D$9929,COLUMN('Master Field Index'!$B$1)-COLUMN('Master Field Index'!$A$1)+1,FALSE),VLOOKUP(_xlfn.CONCAT(TRIM($A534),".",TRIM($B534),".",TRIM($D534)),'DataLink Info'!$A$1:$T$9999,COLUMN('DataLink Info'!$K$1)-COLUMN('DataLink Info'!$A$1)+1,FALSE))</f>
        <v>DECIMAL</v>
      </c>
      <c r="K534" s="1">
        <f>IFERROR(VLOOKUP(TRIM($D534),'Master Field Index'!$A$1:$D$9929,COLUMN('Master Field Index'!$C$1)-COLUMN('Master Field Index'!$A$1)+1,FALSE),VLOOKUP(_xlfn.CONCAT(TRIM($A534),".",TRIM($B534),".",TRIM($D534)),'DataLink Info'!$A$1:$T$9999,COLUMN('DataLink Info'!$N$1)-COLUMN('DataLink Info'!$A$1)+1,FALSE))</f>
        <v>10</v>
      </c>
      <c r="L534" s="1">
        <f>IFERROR(VLOOKUP(TRIM($D534),'Master Field Index'!$A$1:$D$9929,COLUMN('Master Field Index'!$D$1)-COLUMN('Master Field Index'!$A$1)+1,FALSE),VLOOKUP(_xlfn.CONCAT(TRIM($A534),".",TRIM($B534),".",TRIM($D534)),'DataLink Info'!$A$1:$T$9999,COLUMN('DataLink Info'!$Q$1)-COLUMN('DataLink Info'!$A$1)+1,FALSE))</f>
        <v>0</v>
      </c>
      <c r="M534" s="1" t="str">
        <f t="shared" si="34"/>
        <v xml:space="preserve">lctnhier_table_id               </v>
      </c>
      <c r="N534" s="1" t="str">
        <f t="shared" si="36"/>
        <v xml:space="preserve">DECIMAL(10,0)                   </v>
      </c>
      <c r="O534" s="4" t="str">
        <f t="shared" si="35"/>
        <v xml:space="preserve">        lctnhier_table_id               DECIMAL(10,0)                   NOT NULL,</v>
      </c>
    </row>
    <row r="535" spans="1:15" ht="72" hidden="1" x14ac:dyDescent="0.3">
      <c r="A535" s="76" t="s">
        <v>701</v>
      </c>
      <c r="B535" s="76" t="s">
        <v>342</v>
      </c>
      <c r="C535" s="76">
        <v>0</v>
      </c>
      <c r="D535" s="76" t="s">
        <v>1365</v>
      </c>
      <c r="E535" s="76" t="s">
        <v>19</v>
      </c>
      <c r="F535" s="1">
        <v>0</v>
      </c>
      <c r="G535" s="1">
        <v>0</v>
      </c>
      <c r="H535" s="76">
        <v>0</v>
      </c>
      <c r="I535" s="73">
        <f t="shared" si="33"/>
        <v>0</v>
      </c>
      <c r="J535" s="1" t="str">
        <f>IFERROR(VLOOKUP(TRIM($D535),'Master Field Index'!$A$1:$D$9929,COLUMN('Master Field Index'!$B$1)-COLUMN('Master Field Index'!$A$1)+1,FALSE),VLOOKUP(_xlfn.CONCAT(TRIM($A535),".",TRIM($B535),".",TRIM($D535)),'DataLink Info'!$A$1:$T$9999,COLUMN('DataLink Info'!$K$1)-COLUMN('DataLink Info'!$A$1)+1,FALSE))</f>
        <v>INTEGER</v>
      </c>
      <c r="K535" s="1">
        <f>IFERROR(VLOOKUP(TRIM($D535),'Master Field Index'!$A$1:$D$9929,COLUMN('Master Field Index'!$C$1)-COLUMN('Master Field Index'!$A$1)+1,FALSE),VLOOKUP(_xlfn.CONCAT(TRIM($A535),".",TRIM($B535),".",TRIM($D535)),'DataLink Info'!$A$1:$T$9999,COLUMN('DataLink Info'!$N$1)-COLUMN('DataLink Info'!$A$1)+1,FALSE))</f>
        <v>4</v>
      </c>
      <c r="L535" s="1">
        <f>IFERROR(VLOOKUP(TRIM($D535),'Master Field Index'!$A$1:$D$9929,COLUMN('Master Field Index'!$D$1)-COLUMN('Master Field Index'!$A$1)+1,FALSE),VLOOKUP(_xlfn.CONCAT(TRIM($A535),".",TRIM($B535),".",TRIM($D535)),'DataLink Info'!$A$1:$T$9999,COLUMN('DataLink Info'!$Q$1)-COLUMN('DataLink Info'!$A$1)+1,FALSE))</f>
        <v>0</v>
      </c>
      <c r="M535" s="1" t="str">
        <f t="shared" si="34"/>
        <v xml:space="preserve">location_key                    </v>
      </c>
      <c r="N535" s="1" t="str">
        <f t="shared" si="36"/>
        <v xml:space="preserve">INTEGER                         </v>
      </c>
      <c r="O535" s="4" t="str">
        <f t="shared" si="35"/>
        <v xml:space="preserve">        rowguid                     UNIQUEIDENTIFIER ROWGUIDCOL    NOT NULL DEFAULT NEWSEQUENTIALID(),_x000D_        version_number              ROWVERSION_x000D_    )_x000D_END TRY_x000D_BEGIN CATCH_x000D_    EXEC dbo.PrintError_x000D_    EXEC dbo.LogError_x000D_END CATCH_x000D__x000D_PRINT '-- coa_db.location'_x000D_BEGIN TRY_x000D_    CREATE TABLE coa_db.location_x000D_    (_x000D_        location_key                    INTEGER                         NOT NULL,</v>
      </c>
    </row>
    <row r="536" spans="1:15" hidden="1" x14ac:dyDescent="0.3">
      <c r="A536" s="76" t="s">
        <v>701</v>
      </c>
      <c r="B536" s="76" t="s">
        <v>342</v>
      </c>
      <c r="C536" s="76">
        <v>1</v>
      </c>
      <c r="D536" s="76" t="s">
        <v>46</v>
      </c>
      <c r="E536" s="76" t="s">
        <v>20</v>
      </c>
      <c r="F536" s="1">
        <v>6</v>
      </c>
      <c r="H536" s="76">
        <v>0</v>
      </c>
      <c r="I536" s="73">
        <f t="shared" si="33"/>
        <v>1</v>
      </c>
      <c r="J536" s="1" t="str">
        <f>IFERROR(VLOOKUP(TRIM($D536),'Master Field Index'!$A$1:$D$9929,COLUMN('Master Field Index'!$B$1)-COLUMN('Master Field Index'!$A$1)+1,FALSE),VLOOKUP(_xlfn.CONCAT(TRIM($A536),".",TRIM($B536),".",TRIM($D536)),'DataLink Info'!$A$1:$T$9999,COLUMN('DataLink Info'!$K$1)-COLUMN('DataLink Info'!$A$1)+1,FALSE))</f>
        <v>CHARACTER</v>
      </c>
      <c r="K536" s="1">
        <f>IFERROR(VLOOKUP(TRIM($D536),'Master Field Index'!$A$1:$D$9929,COLUMN('Master Field Index'!$C$1)-COLUMN('Master Field Index'!$A$1)+1,FALSE),VLOOKUP(_xlfn.CONCAT(TRIM($A536),".",TRIM($B536),".",TRIM($D536)),'DataLink Info'!$A$1:$T$9999,COLUMN('DataLink Info'!$N$1)-COLUMN('DataLink Info'!$A$1)+1,FALSE))</f>
        <v>6</v>
      </c>
      <c r="L536" s="1">
        <f>IFERROR(VLOOKUP(TRIM($D536),'Master Field Index'!$A$1:$D$9929,COLUMN('Master Field Index'!$D$1)-COLUMN('Master Field Index'!$A$1)+1,FALSE),VLOOKUP(_xlfn.CONCAT(TRIM($A536),".",TRIM($B536),".",TRIM($D536)),'DataLink Info'!$A$1:$T$9999,COLUMN('DataLink Info'!$Q$1)-COLUMN('DataLink Info'!$A$1)+1,FALSE))</f>
        <v>0</v>
      </c>
      <c r="M536" s="1" t="str">
        <f t="shared" si="34"/>
        <v xml:space="preserve">[location]                      </v>
      </c>
      <c r="N536" s="1" t="str">
        <f t="shared" si="36"/>
        <v xml:space="preserve">CHAR(6)                         </v>
      </c>
      <c r="O536" s="4" t="str">
        <f t="shared" si="35"/>
        <v xml:space="preserve">        [location]                      CHAR(6)                         NOT NULL,</v>
      </c>
    </row>
    <row r="537" spans="1:15" hidden="1" x14ac:dyDescent="0.3">
      <c r="A537" s="76" t="s">
        <v>701</v>
      </c>
      <c r="B537" s="76" t="s">
        <v>342</v>
      </c>
      <c r="C537" s="76">
        <v>2</v>
      </c>
      <c r="D537" s="76" t="s">
        <v>1296</v>
      </c>
      <c r="E537" s="76" t="s">
        <v>19</v>
      </c>
      <c r="F537" s="76">
        <v>0</v>
      </c>
      <c r="G537" s="1">
        <v>0</v>
      </c>
      <c r="H537" s="76">
        <v>0</v>
      </c>
      <c r="I537" s="73">
        <f t="shared" si="33"/>
        <v>2</v>
      </c>
      <c r="J537" s="1" t="str">
        <f>IFERROR(VLOOKUP(TRIM($D537),'Master Field Index'!$A$1:$D$9929,COLUMN('Master Field Index'!$B$1)-COLUMN('Master Field Index'!$A$1)+1,FALSE),VLOOKUP(_xlfn.CONCAT(TRIM($A537),".",TRIM($B537),".",TRIM($D537)),'DataLink Info'!$A$1:$T$9999,COLUMN('DataLink Info'!$K$1)-COLUMN('DataLink Info'!$A$1)+1,FALSE))</f>
        <v>CHARACTER</v>
      </c>
      <c r="K537" s="1">
        <f>IFERROR(VLOOKUP(TRIM($D537),'Master Field Index'!$A$1:$D$9929,COLUMN('Master Field Index'!$C$1)-COLUMN('Master Field Index'!$A$1)+1,FALSE),VLOOKUP(_xlfn.CONCAT(TRIM($A537),".",TRIM($B537),".",TRIM($D537)),'DataLink Info'!$A$1:$T$9999,COLUMN('DataLink Info'!$N$1)-COLUMN('DataLink Info'!$A$1)+1,FALSE))</f>
        <v>1</v>
      </c>
      <c r="L537" s="1">
        <f>IFERROR(VLOOKUP(TRIM($D537),'Master Field Index'!$A$1:$D$9929,COLUMN('Master Field Index'!$D$1)-COLUMN('Master Field Index'!$A$1)+1,FALSE),VLOOKUP(_xlfn.CONCAT(TRIM($A537),".",TRIM($B537),".",TRIM($D537)),'DataLink Info'!$A$1:$T$9999,COLUMN('DataLink Info'!$Q$1)-COLUMN('DataLink Info'!$A$1)+1,FALSE))</f>
        <v>0</v>
      </c>
      <c r="M537" s="1" t="str">
        <f t="shared" si="34"/>
        <v xml:space="preserve">most_recent_flag                </v>
      </c>
      <c r="N537" s="1" t="str">
        <f t="shared" si="36"/>
        <v xml:space="preserve">CHAR(1)                         </v>
      </c>
      <c r="O537" s="4" t="str">
        <f t="shared" si="35"/>
        <v xml:space="preserve">        most_recent_flag                CHAR(1)                         NOT NULL,</v>
      </c>
    </row>
    <row r="538" spans="1:15" hidden="1" x14ac:dyDescent="0.3">
      <c r="A538" s="76" t="s">
        <v>701</v>
      </c>
      <c r="B538" s="76" t="s">
        <v>342</v>
      </c>
      <c r="C538" s="76">
        <v>3</v>
      </c>
      <c r="D538" s="76" t="s">
        <v>1297</v>
      </c>
      <c r="E538" s="76" t="s">
        <v>21</v>
      </c>
      <c r="F538" s="76">
        <v>4</v>
      </c>
      <c r="G538" s="76">
        <v>0</v>
      </c>
      <c r="H538" s="76">
        <v>1</v>
      </c>
      <c r="I538" s="73">
        <f t="shared" si="33"/>
        <v>3</v>
      </c>
      <c r="J538" s="1" t="str">
        <f>IFERROR(VLOOKUP(TRIM($D538),'Master Field Index'!$A$1:$D$9929,COLUMN('Master Field Index'!$B$1)-COLUMN('Master Field Index'!$A$1)+1,FALSE),VLOOKUP(_xlfn.CONCAT(TRIM($A538),".",TRIM($B538),".",TRIM($D538)),'DataLink Info'!$A$1:$T$9999,COLUMN('DataLink Info'!$K$1)-COLUMN('DataLink Info'!$A$1)+1,FALSE))</f>
        <v>TIMESTAMP</v>
      </c>
      <c r="K538" s="1">
        <f>IFERROR(VLOOKUP(TRIM($D538),'Master Field Index'!$A$1:$D$9929,COLUMN('Master Field Index'!$C$1)-COLUMN('Master Field Index'!$A$1)+1,FALSE),VLOOKUP(_xlfn.CONCAT(TRIM($A538),".",TRIM($B538),".",TRIM($D538)),'DataLink Info'!$A$1:$T$9999,COLUMN('DataLink Info'!$N$1)-COLUMN('DataLink Info'!$A$1)+1,FALSE))</f>
        <v>10</v>
      </c>
      <c r="L538" s="1">
        <f>IFERROR(VLOOKUP(TRIM($D538),'Master Field Index'!$A$1:$D$9929,COLUMN('Master Field Index'!$D$1)-COLUMN('Master Field Index'!$A$1)+1,FALSE),VLOOKUP(_xlfn.CONCAT(TRIM($A538),".",TRIM($B538),".",TRIM($D538)),'DataLink Info'!$A$1:$T$9999,COLUMN('DataLink Info'!$Q$1)-COLUMN('DataLink Info'!$A$1)+1,FALSE))</f>
        <v>6</v>
      </c>
      <c r="M538" s="1" t="str">
        <f t="shared" si="34"/>
        <v xml:space="preserve">start_effective_date            </v>
      </c>
      <c r="N538" s="1" t="str">
        <f t="shared" si="36"/>
        <v xml:space="preserve">DATETIME2                       </v>
      </c>
      <c r="O538" s="4" t="str">
        <f t="shared" si="35"/>
        <v xml:space="preserve">        start_effective_date            DATETIME2                           NULL,</v>
      </c>
    </row>
    <row r="539" spans="1:15" hidden="1" x14ac:dyDescent="0.3">
      <c r="A539" s="76" t="s">
        <v>701</v>
      </c>
      <c r="B539" s="76" t="s">
        <v>342</v>
      </c>
      <c r="C539" s="76">
        <v>4</v>
      </c>
      <c r="D539" s="76" t="s">
        <v>1298</v>
      </c>
      <c r="E539" s="76" t="s">
        <v>19</v>
      </c>
      <c r="F539" s="76">
        <v>0</v>
      </c>
      <c r="G539" s="1">
        <v>0</v>
      </c>
      <c r="H539" s="76">
        <v>0</v>
      </c>
      <c r="I539" s="73">
        <f t="shared" si="33"/>
        <v>4</v>
      </c>
      <c r="J539" s="1" t="str">
        <f>IFERROR(VLOOKUP(TRIM($D539),'Master Field Index'!$A$1:$D$9929,COLUMN('Master Field Index'!$B$1)-COLUMN('Master Field Index'!$A$1)+1,FALSE),VLOOKUP(_xlfn.CONCAT(TRIM($A539),".",TRIM($B539),".",TRIM($D539)),'DataLink Info'!$A$1:$T$9999,COLUMN('DataLink Info'!$K$1)-COLUMN('DataLink Info'!$A$1)+1,FALSE))</f>
        <v>TIMESTAMP</v>
      </c>
      <c r="K539" s="1">
        <f>IFERROR(VLOOKUP(TRIM($D539),'Master Field Index'!$A$1:$D$9929,COLUMN('Master Field Index'!$C$1)-COLUMN('Master Field Index'!$A$1)+1,FALSE),VLOOKUP(_xlfn.CONCAT(TRIM($A539),".",TRIM($B539),".",TRIM($D539)),'DataLink Info'!$A$1:$T$9999,COLUMN('DataLink Info'!$N$1)-COLUMN('DataLink Info'!$A$1)+1,FALSE))</f>
        <v>10</v>
      </c>
      <c r="L539" s="1">
        <f>IFERROR(VLOOKUP(TRIM($D539),'Master Field Index'!$A$1:$D$9929,COLUMN('Master Field Index'!$D$1)-COLUMN('Master Field Index'!$A$1)+1,FALSE),VLOOKUP(_xlfn.CONCAT(TRIM($A539),".",TRIM($B539),".",TRIM($D539)),'DataLink Info'!$A$1:$T$9999,COLUMN('DataLink Info'!$Q$1)-COLUMN('DataLink Info'!$A$1)+1,FALSE))</f>
        <v>6</v>
      </c>
      <c r="M539" s="1" t="str">
        <f t="shared" si="34"/>
        <v xml:space="preserve">end_effective_date              </v>
      </c>
      <c r="N539" s="1" t="str">
        <f t="shared" si="36"/>
        <v xml:space="preserve">DATETIME2                       </v>
      </c>
      <c r="O539" s="4" t="str">
        <f t="shared" si="35"/>
        <v xml:space="preserve">        end_effective_date              DATETIME2                       NOT NULL,</v>
      </c>
    </row>
    <row r="540" spans="1:15" hidden="1" x14ac:dyDescent="0.3">
      <c r="A540" s="76" t="s">
        <v>701</v>
      </c>
      <c r="B540" s="76" t="s">
        <v>342</v>
      </c>
      <c r="C540" s="76">
        <v>5</v>
      </c>
      <c r="D540" s="76" t="s">
        <v>1299</v>
      </c>
      <c r="E540" s="76" t="s">
        <v>19</v>
      </c>
      <c r="F540" s="76">
        <v>0</v>
      </c>
      <c r="G540" s="1">
        <v>0</v>
      </c>
      <c r="H540" s="76">
        <v>0</v>
      </c>
      <c r="I540" s="73">
        <f t="shared" si="33"/>
        <v>5</v>
      </c>
      <c r="J540" s="1" t="str">
        <f>IFERROR(VLOOKUP(TRIM($D540),'Master Field Index'!$A$1:$D$9929,COLUMN('Master Field Index'!$B$1)-COLUMN('Master Field Index'!$A$1)+1,FALSE),VLOOKUP(_xlfn.CONCAT(TRIM($A540),".",TRIM($B540),".",TRIM($D540)),'DataLink Info'!$A$1:$T$9999,COLUMN('DataLink Info'!$K$1)-COLUMN('DataLink Info'!$A$1)+1,FALSE))</f>
        <v>TIMESTAMP</v>
      </c>
      <c r="K540" s="1">
        <f>IFERROR(VLOOKUP(TRIM($D540),'Master Field Index'!$A$1:$D$9929,COLUMN('Master Field Index'!$C$1)-COLUMN('Master Field Index'!$A$1)+1,FALSE),VLOOKUP(_xlfn.CONCAT(TRIM($A540),".",TRIM($B540),".",TRIM($D540)),'DataLink Info'!$A$1:$T$9999,COLUMN('DataLink Info'!$N$1)-COLUMN('DataLink Info'!$A$1)+1,FALSE))</f>
        <v>10</v>
      </c>
      <c r="L540" s="1">
        <f>IFERROR(VLOOKUP(TRIM($D540),'Master Field Index'!$A$1:$D$9929,COLUMN('Master Field Index'!$D$1)-COLUMN('Master Field Index'!$A$1)+1,FALSE),VLOOKUP(_xlfn.CONCAT(TRIM($A540),".",TRIM($B540),".",TRIM($D540)),'DataLink Info'!$A$1:$T$9999,COLUMN('DataLink Info'!$Q$1)-COLUMN('DataLink Info'!$A$1)+1,FALSE))</f>
        <v>0</v>
      </c>
      <c r="M540" s="1" t="str">
        <f t="shared" si="34"/>
        <v xml:space="preserve">last_activity_date              </v>
      </c>
      <c r="N540" s="1" t="str">
        <f t="shared" si="36"/>
        <v xml:space="preserve">DATETIME2                       </v>
      </c>
      <c r="O540" s="4" t="str">
        <f t="shared" si="35"/>
        <v xml:space="preserve">        last_activity_date              DATETIME2                       NOT NULL,</v>
      </c>
    </row>
    <row r="541" spans="1:15" hidden="1" x14ac:dyDescent="0.3">
      <c r="A541" s="76" t="s">
        <v>701</v>
      </c>
      <c r="B541" s="76" t="s">
        <v>342</v>
      </c>
      <c r="C541" s="76">
        <v>6</v>
      </c>
      <c r="D541" s="76" t="s">
        <v>684</v>
      </c>
      <c r="E541" s="76" t="s">
        <v>19</v>
      </c>
      <c r="F541" s="76">
        <v>0</v>
      </c>
      <c r="G541" s="1">
        <v>0</v>
      </c>
      <c r="H541" s="76">
        <v>0</v>
      </c>
      <c r="I541" s="73">
        <f t="shared" si="33"/>
        <v>6</v>
      </c>
      <c r="J541" s="1" t="str">
        <f>IFERROR(VLOOKUP(TRIM($D541),'Master Field Index'!$A$1:$D$9929,COLUMN('Master Field Index'!$B$1)-COLUMN('Master Field Index'!$A$1)+1,FALSE),VLOOKUP(_xlfn.CONCAT(TRIM($A541),".",TRIM($B541),".",TRIM($D541)),'DataLink Info'!$A$1:$T$9999,COLUMN('DataLink Info'!$K$1)-COLUMN('DataLink Info'!$A$1)+1,FALSE))</f>
        <v>CHARACTER</v>
      </c>
      <c r="K541" s="1">
        <f>IFERROR(VLOOKUP(TRIM($D541),'Master Field Index'!$A$1:$D$9929,COLUMN('Master Field Index'!$C$1)-COLUMN('Master Field Index'!$A$1)+1,FALSE),VLOOKUP(_xlfn.CONCAT(TRIM($A541),".",TRIM($B541),".",TRIM($D541)),'DataLink Info'!$A$1:$T$9999,COLUMN('DataLink Info'!$N$1)-COLUMN('DataLink Info'!$A$1)+1,FALSE))</f>
        <v>1</v>
      </c>
      <c r="L541" s="1">
        <f>IFERROR(VLOOKUP(TRIM($D541),'Master Field Index'!$A$1:$D$9929,COLUMN('Master Field Index'!$D$1)-COLUMN('Master Field Index'!$A$1)+1,FALSE),VLOOKUP(_xlfn.CONCAT(TRIM($A541),".",TRIM($B541),".",TRIM($D541)),'DataLink Info'!$A$1:$T$9999,COLUMN('DataLink Info'!$Q$1)-COLUMN('DataLink Info'!$A$1)+1,FALSE))</f>
        <v>0</v>
      </c>
      <c r="M541" s="1" t="str">
        <f t="shared" si="34"/>
        <v xml:space="preserve">[status]                        </v>
      </c>
      <c r="N541" s="1" t="str">
        <f t="shared" si="36"/>
        <v xml:space="preserve">CHAR(1)                         </v>
      </c>
      <c r="O541" s="4" t="str">
        <f t="shared" si="35"/>
        <v xml:space="preserve">        [status]                        CHAR(1)                         NOT NULL,</v>
      </c>
    </row>
    <row r="542" spans="1:15" hidden="1" x14ac:dyDescent="0.3">
      <c r="A542" s="76" t="s">
        <v>701</v>
      </c>
      <c r="B542" s="76" t="s">
        <v>342</v>
      </c>
      <c r="C542" s="76">
        <v>7</v>
      </c>
      <c r="D542" s="76" t="s">
        <v>1360</v>
      </c>
      <c r="E542" s="76" t="s">
        <v>19</v>
      </c>
      <c r="F542" s="76">
        <v>0</v>
      </c>
      <c r="G542" s="1">
        <v>0</v>
      </c>
      <c r="H542" s="76">
        <v>0</v>
      </c>
      <c r="I542" s="73">
        <f t="shared" si="33"/>
        <v>7</v>
      </c>
      <c r="J542" s="1" t="str">
        <f>IFERROR(VLOOKUP(TRIM($D542),'Master Field Index'!$A$1:$D$9929,COLUMN('Master Field Index'!$B$1)-COLUMN('Master Field Index'!$A$1)+1,FALSE),VLOOKUP(_xlfn.CONCAT(TRIM($A542),".",TRIM($B542),".",TRIM($D542)),'DataLink Info'!$A$1:$T$9999,COLUMN('DataLink Info'!$K$1)-COLUMN('DataLink Info'!$A$1)+1,FALSE))</f>
        <v>VARCHAR</v>
      </c>
      <c r="K542" s="1">
        <f>IFERROR(VLOOKUP(TRIM($D542),'Master Field Index'!$A$1:$D$9929,COLUMN('Master Field Index'!$C$1)-COLUMN('Master Field Index'!$A$1)+1,FALSE),VLOOKUP(_xlfn.CONCAT(TRIM($A542),".",TRIM($B542),".",TRIM($D542)),'DataLink Info'!$A$1:$T$9999,COLUMN('DataLink Info'!$N$1)-COLUMN('DataLink Info'!$A$1)+1,FALSE))</f>
        <v>35</v>
      </c>
      <c r="L542" s="1">
        <f>IFERROR(VLOOKUP(TRIM($D542),'Master Field Index'!$A$1:$D$9929,COLUMN('Master Field Index'!$D$1)-COLUMN('Master Field Index'!$A$1)+1,FALSE),VLOOKUP(_xlfn.CONCAT(TRIM($A542),".",TRIM($B542),".",TRIM($D542)),'DataLink Info'!$A$1:$T$9999,COLUMN('DataLink Info'!$Q$1)-COLUMN('DataLink Info'!$A$1)+1,FALSE))</f>
        <v>0</v>
      </c>
      <c r="M542" s="1" t="str">
        <f t="shared" si="34"/>
        <v xml:space="preserve">location_title                  </v>
      </c>
      <c r="N542" s="1" t="str">
        <f t="shared" si="36"/>
        <v xml:space="preserve">VARCHAR(35)                     </v>
      </c>
      <c r="O542" s="4" t="str">
        <f t="shared" si="35"/>
        <v xml:space="preserve">        location_title                  VARCHAR(35)                     NOT NULL,</v>
      </c>
    </row>
    <row r="543" spans="1:15" hidden="1" x14ac:dyDescent="0.3">
      <c r="A543" s="76" t="s">
        <v>701</v>
      </c>
      <c r="B543" s="76" t="s">
        <v>342</v>
      </c>
      <c r="C543" s="76">
        <v>8</v>
      </c>
      <c r="D543" s="76" t="s">
        <v>11</v>
      </c>
      <c r="E543" s="76" t="s">
        <v>21</v>
      </c>
      <c r="H543" s="76">
        <v>0</v>
      </c>
      <c r="I543" s="73">
        <f t="shared" si="33"/>
        <v>8</v>
      </c>
      <c r="J543" s="1" t="str">
        <f>IFERROR(VLOOKUP(TRIM($D543),'Master Field Index'!$A$1:$D$9929,COLUMN('Master Field Index'!$B$1)-COLUMN('Master Field Index'!$A$1)+1,FALSE),VLOOKUP(_xlfn.CONCAT(TRIM($A543),".",TRIM($B543),".",TRIM($D543)),'DataLink Info'!$A$1:$T$9999,COLUMN('DataLink Info'!$K$1)-COLUMN('DataLink Info'!$A$1)+1,FALSE))</f>
        <v>TIMESTAMP</v>
      </c>
      <c r="K543" s="1">
        <f>IFERROR(VLOOKUP(TRIM($D543),'Master Field Index'!$A$1:$D$9929,COLUMN('Master Field Index'!$C$1)-COLUMN('Master Field Index'!$A$1)+1,FALSE),VLOOKUP(_xlfn.CONCAT(TRIM($A543),".",TRIM($B543),".",TRIM($D543)),'DataLink Info'!$A$1:$T$9999,COLUMN('DataLink Info'!$N$1)-COLUMN('DataLink Info'!$A$1)+1,FALSE))</f>
        <v>10</v>
      </c>
      <c r="L543" s="1">
        <f>IFERROR(VLOOKUP(TRIM($D543),'Master Field Index'!$A$1:$D$9929,COLUMN('Master Field Index'!$D$1)-COLUMN('Master Field Index'!$A$1)+1,FALSE),VLOOKUP(_xlfn.CONCAT(TRIM($A543),".",TRIM($B543),".",TRIM($D543)),'DataLink Info'!$A$1:$T$9999,COLUMN('DataLink Info'!$Q$1)-COLUMN('DataLink Info'!$A$1)+1,FALSE))</f>
        <v>6</v>
      </c>
      <c r="M543" s="1" t="str">
        <f t="shared" si="34"/>
        <v xml:space="preserve">refresh_date                    </v>
      </c>
      <c r="N543" s="1" t="str">
        <f t="shared" si="36"/>
        <v xml:space="preserve">DATETIME2                       </v>
      </c>
      <c r="O543" s="4" t="str">
        <f t="shared" si="35"/>
        <v xml:space="preserve">        refresh_date                    DATETIME2                       NOT NULL,</v>
      </c>
    </row>
    <row r="544" spans="1:15" ht="72" hidden="1" x14ac:dyDescent="0.3">
      <c r="A544" s="76" t="s">
        <v>701</v>
      </c>
      <c r="B544" s="76" t="s">
        <v>1366</v>
      </c>
      <c r="C544" s="76">
        <v>0</v>
      </c>
      <c r="D544" s="76" t="s">
        <v>1367</v>
      </c>
      <c r="E544" s="76" t="s">
        <v>19</v>
      </c>
      <c r="F544" s="1">
        <v>0</v>
      </c>
      <c r="G544" s="1">
        <v>0</v>
      </c>
      <c r="H544" s="76">
        <v>0</v>
      </c>
      <c r="I544" s="73">
        <f t="shared" si="33"/>
        <v>0</v>
      </c>
      <c r="J544" s="1" t="str">
        <f>IFERROR(VLOOKUP(TRIM($D544),'Master Field Index'!$A$1:$D$9929,COLUMN('Master Field Index'!$B$1)-COLUMN('Master Field Index'!$A$1)+1,FALSE),VLOOKUP(_xlfn.CONCAT(TRIM($A544),".",TRIM($B544),".",TRIM($D544)),'DataLink Info'!$A$1:$T$9999,COLUMN('DataLink Info'!$K$1)-COLUMN('DataLink Info'!$A$1)+1,FALSE))</f>
        <v>INTEGER</v>
      </c>
      <c r="K544" s="1">
        <f>IFERROR(VLOOKUP(TRIM($D544),'Master Field Index'!$A$1:$D$9929,COLUMN('Master Field Index'!$C$1)-COLUMN('Master Field Index'!$A$1)+1,FALSE),VLOOKUP(_xlfn.CONCAT(TRIM($A544),".",TRIM($B544),".",TRIM($D544)),'DataLink Info'!$A$1:$T$9999,COLUMN('DataLink Info'!$N$1)-COLUMN('DataLink Info'!$A$1)+1,FALSE))</f>
        <v>4</v>
      </c>
      <c r="L544" s="1">
        <f>IFERROR(VLOOKUP(TRIM($D544),'Master Field Index'!$A$1:$D$9929,COLUMN('Master Field Index'!$D$1)-COLUMN('Master Field Index'!$A$1)+1,FALSE),VLOOKUP(_xlfn.CONCAT(TRIM($A544),".",TRIM($B544),".",TRIM($D544)),'DataLink Info'!$A$1:$T$9999,COLUMN('DataLink Info'!$Q$1)-COLUMN('DataLink Info'!$A$1)+1,FALSE))</f>
        <v>0</v>
      </c>
      <c r="M544" s="1" t="str">
        <f t="shared" si="34"/>
        <v xml:space="preserve">month_key                       </v>
      </c>
      <c r="N544" s="1" t="str">
        <f t="shared" si="36"/>
        <v xml:space="preserve">INTEGER                         </v>
      </c>
      <c r="O544" s="4" t="str">
        <f t="shared" si="35"/>
        <v xml:space="preserve">        rowguid                     UNIQUEIDENTIFIER ROWGUIDCOL    NOT NULL DEFAULT NEWSEQUENTIALID(),_x000D_        version_number              ROWVERSION_x000D_    )_x000D_END TRY_x000D_BEGIN CATCH_x000D_    EXEC dbo.PrintError_x000D_    EXEC dbo.LogError_x000D_END CATCH_x000D__x000D_PRINT '-- coa_db.month'_x000D_BEGIN TRY_x000D_    CREATE TABLE coa_db.month_x000D_    (_x000D_        month_key                       INTEGER                         NOT NULL,</v>
      </c>
    </row>
    <row r="545" spans="1:15" hidden="1" x14ac:dyDescent="0.3">
      <c r="A545" s="76" t="s">
        <v>701</v>
      </c>
      <c r="B545" s="76" t="s">
        <v>1366</v>
      </c>
      <c r="C545" s="76">
        <v>1</v>
      </c>
      <c r="D545" s="76" t="s">
        <v>1368</v>
      </c>
      <c r="E545" s="76" t="s">
        <v>19</v>
      </c>
      <c r="F545" s="76">
        <v>0</v>
      </c>
      <c r="G545" s="1">
        <v>0</v>
      </c>
      <c r="H545" s="76">
        <v>0</v>
      </c>
      <c r="I545" s="73">
        <f t="shared" si="33"/>
        <v>1</v>
      </c>
      <c r="J545" s="1" t="str">
        <f>IFERROR(VLOOKUP(TRIM($D545),'Master Field Index'!$A$1:$D$9929,COLUMN('Master Field Index'!$B$1)-COLUMN('Master Field Index'!$A$1)+1,FALSE),VLOOKUP(_xlfn.CONCAT(TRIM($A545),".",TRIM($B545),".",TRIM($D545)),'DataLink Info'!$A$1:$T$9999,COLUMN('DataLink Info'!$K$1)-COLUMN('DataLink Info'!$A$1)+1,FALSE))</f>
        <v>TIMESTAMP</v>
      </c>
      <c r="K545" s="1">
        <f>IFERROR(VLOOKUP(TRIM($D545),'Master Field Index'!$A$1:$D$9929,COLUMN('Master Field Index'!$C$1)-COLUMN('Master Field Index'!$A$1)+1,FALSE),VLOOKUP(_xlfn.CONCAT(TRIM($A545),".",TRIM($B545),".",TRIM($D545)),'DataLink Info'!$A$1:$T$9999,COLUMN('DataLink Info'!$N$1)-COLUMN('DataLink Info'!$A$1)+1,FALSE))</f>
        <v>10</v>
      </c>
      <c r="L545" s="1">
        <f>IFERROR(VLOOKUP(TRIM($D545),'Master Field Index'!$A$1:$D$9929,COLUMN('Master Field Index'!$D$1)-COLUMN('Master Field Index'!$A$1)+1,FALSE),VLOOKUP(_xlfn.CONCAT(TRIM($A545),".",TRIM($B545),".",TRIM($D545)),'DataLink Info'!$A$1:$T$9999,COLUMN('DataLink Info'!$Q$1)-COLUMN('DataLink Info'!$A$1)+1,FALSE))</f>
        <v>6</v>
      </c>
      <c r="M545" s="1" t="str">
        <f t="shared" si="34"/>
        <v xml:space="preserve">month_end_date                  </v>
      </c>
      <c r="N545" s="1" t="str">
        <f t="shared" si="36"/>
        <v xml:space="preserve">DATETIME2                       </v>
      </c>
      <c r="O545" s="4" t="str">
        <f t="shared" si="35"/>
        <v xml:space="preserve">        month_end_date                  DATETIME2                       NOT NULL,</v>
      </c>
    </row>
    <row r="546" spans="1:15" hidden="1" x14ac:dyDescent="0.3">
      <c r="A546" s="76" t="s">
        <v>701</v>
      </c>
      <c r="B546" s="76" t="s">
        <v>1366</v>
      </c>
      <c r="C546" s="76">
        <v>2</v>
      </c>
      <c r="D546" s="76" t="s">
        <v>1271</v>
      </c>
      <c r="E546" s="76" t="s">
        <v>19</v>
      </c>
      <c r="F546" s="76">
        <v>0</v>
      </c>
      <c r="G546" s="1">
        <v>0</v>
      </c>
      <c r="H546" s="76">
        <v>0</v>
      </c>
      <c r="I546" s="73">
        <f t="shared" si="33"/>
        <v>2</v>
      </c>
      <c r="J546" s="1" t="str">
        <f>IFERROR(VLOOKUP(TRIM($D546),'Master Field Index'!$A$1:$D$9929,COLUMN('Master Field Index'!$B$1)-COLUMN('Master Field Index'!$A$1)+1,FALSE),VLOOKUP(_xlfn.CONCAT(TRIM($A546),".",TRIM($B546),".",TRIM($D546)),'DataLink Info'!$A$1:$T$9999,COLUMN('DataLink Info'!$K$1)-COLUMN('DataLink Info'!$A$1)+1,FALSE))</f>
        <v>CHARACTER</v>
      </c>
      <c r="K546" s="1">
        <f>IFERROR(VLOOKUP(TRIM($D546),'Master Field Index'!$A$1:$D$9929,COLUMN('Master Field Index'!$C$1)-COLUMN('Master Field Index'!$A$1)+1,FALSE),VLOOKUP(_xlfn.CONCAT(TRIM($A546),".",TRIM($B546),".",TRIM($D546)),'DataLink Info'!$A$1:$T$9999,COLUMN('DataLink Info'!$N$1)-COLUMN('DataLink Info'!$A$1)+1,FALSE))</f>
        <v>1</v>
      </c>
      <c r="L546" s="1">
        <f>IFERROR(VLOOKUP(TRIM($D546),'Master Field Index'!$A$1:$D$9929,COLUMN('Master Field Index'!$D$1)-COLUMN('Master Field Index'!$A$1)+1,FALSE),VLOOKUP(_xlfn.CONCAT(TRIM($A546),".",TRIM($B546),".",TRIM($D546)),'DataLink Info'!$A$1:$T$9999,COLUMN('DataLink Info'!$Q$1)-COLUMN('DataLink Info'!$A$1)+1,FALSE))</f>
        <v>0</v>
      </c>
      <c r="M546" s="1" t="str">
        <f t="shared" si="34"/>
        <v xml:space="preserve">special_fiscal_period_flag      </v>
      </c>
      <c r="N546" s="1" t="str">
        <f t="shared" si="36"/>
        <v xml:space="preserve">CHAR(1)                         </v>
      </c>
      <c r="O546" s="4" t="str">
        <f t="shared" si="35"/>
        <v xml:space="preserve">        special_fiscal_period_flag      CHAR(1)                         NOT NULL,</v>
      </c>
    </row>
    <row r="547" spans="1:15" hidden="1" x14ac:dyDescent="0.3">
      <c r="A547" s="76" t="s">
        <v>701</v>
      </c>
      <c r="B547" s="76" t="s">
        <v>1366</v>
      </c>
      <c r="C547" s="76">
        <v>3</v>
      </c>
      <c r="D547" s="76" t="s">
        <v>1282</v>
      </c>
      <c r="E547" s="76" t="s">
        <v>19</v>
      </c>
      <c r="F547" s="76">
        <v>0</v>
      </c>
      <c r="G547" s="1">
        <v>0</v>
      </c>
      <c r="H547" s="76">
        <v>0</v>
      </c>
      <c r="I547" s="73">
        <f t="shared" si="33"/>
        <v>3</v>
      </c>
      <c r="J547" s="1" t="str">
        <f>IFERROR(VLOOKUP(TRIM($D547),'Master Field Index'!$A$1:$D$9929,COLUMN('Master Field Index'!$B$1)-COLUMN('Master Field Index'!$A$1)+1,FALSE),VLOOKUP(_xlfn.CONCAT(TRIM($A547),".",TRIM($B547),".",TRIM($D547)),'DataLink Info'!$A$1:$T$9999,COLUMN('DataLink Info'!$K$1)-COLUMN('DataLink Info'!$A$1)+1,FALSE))</f>
        <v>SMALLINT</v>
      </c>
      <c r="K547" s="1">
        <f>IFERROR(VLOOKUP(TRIM($D547),'Master Field Index'!$A$1:$D$9929,COLUMN('Master Field Index'!$C$1)-COLUMN('Master Field Index'!$A$1)+1,FALSE),VLOOKUP(_xlfn.CONCAT(TRIM($A547),".",TRIM($B547),".",TRIM($D547)),'DataLink Info'!$A$1:$T$9999,COLUMN('DataLink Info'!$N$1)-COLUMN('DataLink Info'!$A$1)+1,FALSE))</f>
        <v>2</v>
      </c>
      <c r="L547" s="1">
        <f>IFERROR(VLOOKUP(TRIM($D547),'Master Field Index'!$A$1:$D$9929,COLUMN('Master Field Index'!$D$1)-COLUMN('Master Field Index'!$A$1)+1,FALSE),VLOOKUP(_xlfn.CONCAT(TRIM($A547),".",TRIM($B547),".",TRIM($D547)),'DataLink Info'!$A$1:$T$9999,COLUMN('DataLink Info'!$Q$1)-COLUMN('DataLink Info'!$A$1)+1,FALSE))</f>
        <v>0</v>
      </c>
      <c r="M547" s="1" t="str">
        <f t="shared" si="34"/>
        <v xml:space="preserve">month_num                       </v>
      </c>
      <c r="N547" s="1" t="str">
        <f t="shared" si="36"/>
        <v xml:space="preserve">SMALLINT                        </v>
      </c>
      <c r="O547" s="4" t="str">
        <f t="shared" si="35"/>
        <v xml:space="preserve">        month_num                       SMALLINT                        NOT NULL,</v>
      </c>
    </row>
    <row r="548" spans="1:15" hidden="1" x14ac:dyDescent="0.3">
      <c r="A548" s="76" t="s">
        <v>701</v>
      </c>
      <c r="B548" s="76" t="s">
        <v>1366</v>
      </c>
      <c r="C548" s="76">
        <v>4</v>
      </c>
      <c r="D548" s="76" t="s">
        <v>1283</v>
      </c>
      <c r="E548" s="76" t="s">
        <v>19</v>
      </c>
      <c r="F548" s="76">
        <v>0</v>
      </c>
      <c r="G548" s="1">
        <v>0</v>
      </c>
      <c r="H548" s="76">
        <v>0</v>
      </c>
      <c r="I548" s="73">
        <f t="shared" si="33"/>
        <v>4</v>
      </c>
      <c r="J548" s="1" t="str">
        <f>IFERROR(VLOOKUP(TRIM($D548),'Master Field Index'!$A$1:$D$9929,COLUMN('Master Field Index'!$B$1)-COLUMN('Master Field Index'!$A$1)+1,FALSE),VLOOKUP(_xlfn.CONCAT(TRIM($A548),".",TRIM($B548),".",TRIM($D548)),'DataLink Info'!$A$1:$T$9999,COLUMN('DataLink Info'!$K$1)-COLUMN('DataLink Info'!$A$1)+1,FALSE))</f>
        <v>INTEGER</v>
      </c>
      <c r="K548" s="1">
        <f>IFERROR(VLOOKUP(TRIM($D548),'Master Field Index'!$A$1:$D$9929,COLUMN('Master Field Index'!$C$1)-COLUMN('Master Field Index'!$A$1)+1,FALSE),VLOOKUP(_xlfn.CONCAT(TRIM($A548),".",TRIM($B548),".",TRIM($D548)),'DataLink Info'!$A$1:$T$9999,COLUMN('DataLink Info'!$N$1)-COLUMN('DataLink Info'!$A$1)+1,FALSE))</f>
        <v>4</v>
      </c>
      <c r="L548" s="1">
        <f>IFERROR(VLOOKUP(TRIM($D548),'Master Field Index'!$A$1:$D$9929,COLUMN('Master Field Index'!$D$1)-COLUMN('Master Field Index'!$A$1)+1,FALSE),VLOOKUP(_xlfn.CONCAT(TRIM($A548),".",TRIM($B548),".",TRIM($D548)),'DataLink Info'!$A$1:$T$9999,COLUMN('DataLink Info'!$Q$1)-COLUMN('DataLink Info'!$A$1)+1,FALSE))</f>
        <v>0</v>
      </c>
      <c r="M548" s="1" t="str">
        <f t="shared" si="34"/>
        <v xml:space="preserve">month_num_overall               </v>
      </c>
      <c r="N548" s="1" t="str">
        <f t="shared" si="36"/>
        <v xml:space="preserve">INTEGER                         </v>
      </c>
      <c r="O548" s="4" t="str">
        <f t="shared" si="35"/>
        <v xml:space="preserve">        month_num_overall               INTEGER                         NOT NULL,</v>
      </c>
    </row>
    <row r="549" spans="1:15" hidden="1" x14ac:dyDescent="0.3">
      <c r="A549" s="76" t="s">
        <v>701</v>
      </c>
      <c r="B549" s="76" t="s">
        <v>1366</v>
      </c>
      <c r="C549" s="76">
        <v>5</v>
      </c>
      <c r="D549" s="76" t="s">
        <v>1284</v>
      </c>
      <c r="E549" s="76" t="s">
        <v>19</v>
      </c>
      <c r="F549" s="76">
        <v>0</v>
      </c>
      <c r="G549" s="1">
        <v>0</v>
      </c>
      <c r="H549" s="76">
        <v>0</v>
      </c>
      <c r="I549" s="73">
        <f t="shared" si="33"/>
        <v>5</v>
      </c>
      <c r="J549" s="1" t="str">
        <f>IFERROR(VLOOKUP(TRIM($D549),'Master Field Index'!$A$1:$D$9929,COLUMN('Master Field Index'!$B$1)-COLUMN('Master Field Index'!$A$1)+1,FALSE),VLOOKUP(_xlfn.CONCAT(TRIM($A549),".",TRIM($B549),".",TRIM($D549)),'DataLink Info'!$A$1:$T$9999,COLUMN('DataLink Info'!$K$1)-COLUMN('DataLink Info'!$A$1)+1,FALSE))</f>
        <v>CHARACTER</v>
      </c>
      <c r="K549" s="1">
        <f>IFERROR(VLOOKUP(TRIM($D549),'Master Field Index'!$A$1:$D$9929,COLUMN('Master Field Index'!$C$1)-COLUMN('Master Field Index'!$A$1)+1,FALSE),VLOOKUP(_xlfn.CONCAT(TRIM($A549),".",TRIM($B549),".",TRIM($D549)),'DataLink Info'!$A$1:$T$9999,COLUMN('DataLink Info'!$N$1)-COLUMN('DataLink Info'!$A$1)+1,FALSE))</f>
        <v>10</v>
      </c>
      <c r="L549" s="1">
        <f>IFERROR(VLOOKUP(TRIM($D549),'Master Field Index'!$A$1:$D$9929,COLUMN('Master Field Index'!$D$1)-COLUMN('Master Field Index'!$A$1)+1,FALSE),VLOOKUP(_xlfn.CONCAT(TRIM($A549),".",TRIM($B549),".",TRIM($D549)),'DataLink Info'!$A$1:$T$9999,COLUMN('DataLink Info'!$Q$1)-COLUMN('DataLink Info'!$A$1)+1,FALSE))</f>
        <v>0</v>
      </c>
      <c r="M549" s="1" t="str">
        <f t="shared" si="34"/>
        <v xml:space="preserve">month_name                      </v>
      </c>
      <c r="N549" s="1" t="str">
        <f t="shared" si="36"/>
        <v xml:space="preserve">CHAR(10)                        </v>
      </c>
      <c r="O549" s="4" t="str">
        <f t="shared" si="35"/>
        <v xml:space="preserve">        month_name                      CHAR(10)                        NOT NULL,</v>
      </c>
    </row>
    <row r="550" spans="1:15" hidden="1" x14ac:dyDescent="0.3">
      <c r="A550" s="76" t="s">
        <v>701</v>
      </c>
      <c r="B550" s="76" t="s">
        <v>1366</v>
      </c>
      <c r="C550" s="76">
        <v>6</v>
      </c>
      <c r="D550" s="76" t="s">
        <v>1285</v>
      </c>
      <c r="E550" s="76" t="s">
        <v>19</v>
      </c>
      <c r="F550" s="76">
        <v>0</v>
      </c>
      <c r="G550" s="1">
        <v>0</v>
      </c>
      <c r="H550" s="76">
        <v>0</v>
      </c>
      <c r="I550" s="73">
        <f t="shared" si="33"/>
        <v>6</v>
      </c>
      <c r="J550" s="1" t="str">
        <f>IFERROR(VLOOKUP(TRIM($D550),'Master Field Index'!$A$1:$D$9929,COLUMN('Master Field Index'!$B$1)-COLUMN('Master Field Index'!$A$1)+1,FALSE),VLOOKUP(_xlfn.CONCAT(TRIM($A550),".",TRIM($B550),".",TRIM($D550)),'DataLink Info'!$A$1:$T$9999,COLUMN('DataLink Info'!$K$1)-COLUMN('DataLink Info'!$A$1)+1,FALSE))</f>
        <v>CHARACTER</v>
      </c>
      <c r="K550" s="1">
        <f>IFERROR(VLOOKUP(TRIM($D550),'Master Field Index'!$A$1:$D$9929,COLUMN('Master Field Index'!$C$1)-COLUMN('Master Field Index'!$A$1)+1,FALSE),VLOOKUP(_xlfn.CONCAT(TRIM($A550),".",TRIM($B550),".",TRIM($D550)),'DataLink Info'!$A$1:$T$9999,COLUMN('DataLink Info'!$N$1)-COLUMN('DataLink Info'!$A$1)+1,FALSE))</f>
        <v>3</v>
      </c>
      <c r="L550" s="1">
        <f>IFERROR(VLOOKUP(TRIM($D550),'Master Field Index'!$A$1:$D$9929,COLUMN('Master Field Index'!$D$1)-COLUMN('Master Field Index'!$A$1)+1,FALSE),VLOOKUP(_xlfn.CONCAT(TRIM($A550),".",TRIM($B550),".",TRIM($D550)),'DataLink Info'!$A$1:$T$9999,COLUMN('DataLink Info'!$Q$1)-COLUMN('DataLink Info'!$A$1)+1,FALSE))</f>
        <v>0</v>
      </c>
      <c r="M550" s="1" t="str">
        <f t="shared" si="34"/>
        <v xml:space="preserve">month_abbrev                    </v>
      </c>
      <c r="N550" s="1" t="str">
        <f t="shared" si="36"/>
        <v xml:space="preserve">CHAR(3)                         </v>
      </c>
      <c r="O550" s="4" t="str">
        <f t="shared" si="35"/>
        <v xml:space="preserve">        month_abbrev                    CHAR(3)                         NOT NULL,</v>
      </c>
    </row>
    <row r="551" spans="1:15" hidden="1" x14ac:dyDescent="0.3">
      <c r="A551" s="76" t="s">
        <v>701</v>
      </c>
      <c r="B551" s="76" t="s">
        <v>1366</v>
      </c>
      <c r="C551" s="76">
        <v>7</v>
      </c>
      <c r="D551" s="76" t="s">
        <v>1286</v>
      </c>
      <c r="E551" s="76" t="s">
        <v>19</v>
      </c>
      <c r="F551" s="76">
        <v>0</v>
      </c>
      <c r="G551" s="1">
        <v>0</v>
      </c>
      <c r="H551" s="76">
        <v>0</v>
      </c>
      <c r="I551" s="73">
        <f t="shared" si="33"/>
        <v>7</v>
      </c>
      <c r="J551" s="1" t="str">
        <f>IFERROR(VLOOKUP(TRIM($D551),'Master Field Index'!$A$1:$D$9929,COLUMN('Master Field Index'!$B$1)-COLUMN('Master Field Index'!$A$1)+1,FALSE),VLOOKUP(_xlfn.CONCAT(TRIM($A551),".",TRIM($B551),".",TRIM($D551)),'DataLink Info'!$A$1:$T$9999,COLUMN('DataLink Info'!$K$1)-COLUMN('DataLink Info'!$A$1)+1,FALSE))</f>
        <v>SMALLINT</v>
      </c>
      <c r="K551" s="1">
        <f>IFERROR(VLOOKUP(TRIM($D551),'Master Field Index'!$A$1:$D$9929,COLUMN('Master Field Index'!$C$1)-COLUMN('Master Field Index'!$A$1)+1,FALSE),VLOOKUP(_xlfn.CONCAT(TRIM($A551),".",TRIM($B551),".",TRIM($D551)),'DataLink Info'!$A$1:$T$9999,COLUMN('DataLink Info'!$N$1)-COLUMN('DataLink Info'!$A$1)+1,FALSE))</f>
        <v>2</v>
      </c>
      <c r="L551" s="1">
        <f>IFERROR(VLOOKUP(TRIM($D551),'Master Field Index'!$A$1:$D$9929,COLUMN('Master Field Index'!$D$1)-COLUMN('Master Field Index'!$A$1)+1,FALSE),VLOOKUP(_xlfn.CONCAT(TRIM($A551),".",TRIM($B551),".",TRIM($D551)),'DataLink Info'!$A$1:$T$9999,COLUMN('DataLink Info'!$Q$1)-COLUMN('DataLink Info'!$A$1)+1,FALSE))</f>
        <v>0</v>
      </c>
      <c r="M551" s="1" t="str">
        <f t="shared" si="34"/>
        <v xml:space="preserve">cal_quarter                     </v>
      </c>
      <c r="N551" s="1" t="str">
        <f t="shared" si="36"/>
        <v xml:space="preserve">SMALLINT                        </v>
      </c>
      <c r="O551" s="4" t="str">
        <f t="shared" si="35"/>
        <v xml:space="preserve">        cal_quarter                     SMALLINT                        NOT NULL,</v>
      </c>
    </row>
    <row r="552" spans="1:15" hidden="1" x14ac:dyDescent="0.3">
      <c r="A552" s="76" t="s">
        <v>701</v>
      </c>
      <c r="B552" s="76" t="s">
        <v>1366</v>
      </c>
      <c r="C552" s="76">
        <v>8</v>
      </c>
      <c r="D552" s="76" t="s">
        <v>1287</v>
      </c>
      <c r="E552" s="76" t="s">
        <v>19</v>
      </c>
      <c r="F552" s="1">
        <v>0</v>
      </c>
      <c r="G552" s="76">
        <v>0</v>
      </c>
      <c r="H552" s="76">
        <v>0</v>
      </c>
      <c r="I552" s="73">
        <f t="shared" si="33"/>
        <v>8</v>
      </c>
      <c r="J552" s="1" t="str">
        <f>IFERROR(VLOOKUP(TRIM($D552),'Master Field Index'!$A$1:$D$9929,COLUMN('Master Field Index'!$B$1)-COLUMN('Master Field Index'!$A$1)+1,FALSE),VLOOKUP(_xlfn.CONCAT(TRIM($A552),".",TRIM($B552),".",TRIM($D552)),'DataLink Info'!$A$1:$T$9999,COLUMN('DataLink Info'!$K$1)-COLUMN('DataLink Info'!$A$1)+1,FALSE))</f>
        <v>INTEGER</v>
      </c>
      <c r="K552" s="1">
        <f>IFERROR(VLOOKUP(TRIM($D552),'Master Field Index'!$A$1:$D$9929,COLUMN('Master Field Index'!$C$1)-COLUMN('Master Field Index'!$A$1)+1,FALSE),VLOOKUP(_xlfn.CONCAT(TRIM($A552),".",TRIM($B552),".",TRIM($D552)),'DataLink Info'!$A$1:$T$9999,COLUMN('DataLink Info'!$N$1)-COLUMN('DataLink Info'!$A$1)+1,FALSE))</f>
        <v>4</v>
      </c>
      <c r="L552" s="1">
        <f>IFERROR(VLOOKUP(TRIM($D552),'Master Field Index'!$A$1:$D$9929,COLUMN('Master Field Index'!$D$1)-COLUMN('Master Field Index'!$A$1)+1,FALSE),VLOOKUP(_xlfn.CONCAT(TRIM($A552),".",TRIM($B552),".",TRIM($D552)),'DataLink Info'!$A$1:$T$9999,COLUMN('DataLink Info'!$Q$1)-COLUMN('DataLink Info'!$A$1)+1,FALSE))</f>
        <v>0</v>
      </c>
      <c r="M552" s="1" t="str">
        <f t="shared" si="34"/>
        <v xml:space="preserve">cal_year                        </v>
      </c>
      <c r="N552" s="1" t="str">
        <f t="shared" si="36"/>
        <v xml:space="preserve">INTEGER                         </v>
      </c>
      <c r="O552" s="4" t="str">
        <f t="shared" si="35"/>
        <v xml:space="preserve">        cal_year                        INTEGER                         NOT NULL,</v>
      </c>
    </row>
    <row r="553" spans="1:15" hidden="1" x14ac:dyDescent="0.3">
      <c r="A553" s="76" t="s">
        <v>701</v>
      </c>
      <c r="B553" s="76" t="s">
        <v>1366</v>
      </c>
      <c r="C553" s="76">
        <v>9</v>
      </c>
      <c r="D553" s="76" t="s">
        <v>1288</v>
      </c>
      <c r="E553" s="76" t="s">
        <v>33</v>
      </c>
      <c r="F553" s="1">
        <v>4</v>
      </c>
      <c r="H553" s="76">
        <v>0</v>
      </c>
      <c r="I553" s="73">
        <f t="shared" si="33"/>
        <v>9</v>
      </c>
      <c r="J553" s="1" t="str">
        <f>IFERROR(VLOOKUP(TRIM($D553),'Master Field Index'!$A$1:$D$9929,COLUMN('Master Field Index'!$B$1)-COLUMN('Master Field Index'!$A$1)+1,FALSE),VLOOKUP(_xlfn.CONCAT(TRIM($A553),".",TRIM($B553),".",TRIM($D553)),'DataLink Info'!$A$1:$T$9999,COLUMN('DataLink Info'!$K$1)-COLUMN('DataLink Info'!$A$1)+1,FALSE))</f>
        <v>INTEGER</v>
      </c>
      <c r="K553" s="1">
        <f>IFERROR(VLOOKUP(TRIM($D553),'Master Field Index'!$A$1:$D$9929,COLUMN('Master Field Index'!$C$1)-COLUMN('Master Field Index'!$A$1)+1,FALSE),VLOOKUP(_xlfn.CONCAT(TRIM($A553),".",TRIM($B553),".",TRIM($D553)),'DataLink Info'!$A$1:$T$9999,COLUMN('DataLink Info'!$N$1)-COLUMN('DataLink Info'!$A$1)+1,FALSE))</f>
        <v>4</v>
      </c>
      <c r="L553" s="1">
        <f>IFERROR(VLOOKUP(TRIM($D553),'Master Field Index'!$A$1:$D$9929,COLUMN('Master Field Index'!$D$1)-COLUMN('Master Field Index'!$A$1)+1,FALSE),VLOOKUP(_xlfn.CONCAT(TRIM($A553),".",TRIM($B553),".",TRIM($D553)),'DataLink Info'!$A$1:$T$9999,COLUMN('DataLink Info'!$Q$1)-COLUMN('DataLink Info'!$A$1)+1,FALSE))</f>
        <v>0</v>
      </c>
      <c r="M553" s="1" t="str">
        <f t="shared" si="34"/>
        <v xml:space="preserve">cal_year_month                  </v>
      </c>
      <c r="N553" s="1" t="str">
        <f t="shared" si="36"/>
        <v xml:space="preserve">INTEGER                         </v>
      </c>
      <c r="O553" s="4" t="str">
        <f t="shared" si="35"/>
        <v xml:space="preserve">        cal_year_month                  INTEGER                         NOT NULL,</v>
      </c>
    </row>
    <row r="554" spans="1:15" hidden="1" x14ac:dyDescent="0.3">
      <c r="A554" s="76" t="s">
        <v>701</v>
      </c>
      <c r="B554" s="76" t="s">
        <v>1366</v>
      </c>
      <c r="C554" s="76">
        <v>10</v>
      </c>
      <c r="D554" s="76" t="s">
        <v>1289</v>
      </c>
      <c r="E554" s="76" t="s">
        <v>19</v>
      </c>
      <c r="F554" s="76">
        <v>0</v>
      </c>
      <c r="G554" s="76">
        <v>0</v>
      </c>
      <c r="H554" s="76">
        <v>0</v>
      </c>
      <c r="I554" s="73">
        <f t="shared" si="33"/>
        <v>10</v>
      </c>
      <c r="J554" s="1" t="str">
        <f>IFERROR(VLOOKUP(TRIM($D554),'Master Field Index'!$A$1:$D$9929,COLUMN('Master Field Index'!$B$1)-COLUMN('Master Field Index'!$A$1)+1,FALSE),VLOOKUP(_xlfn.CONCAT(TRIM($A554),".",TRIM($B554),".",TRIM($D554)),'DataLink Info'!$A$1:$T$9999,COLUMN('DataLink Info'!$K$1)-COLUMN('DataLink Info'!$A$1)+1,FALSE))</f>
        <v>SMALLINT</v>
      </c>
      <c r="K554" s="1">
        <f>IFERROR(VLOOKUP(TRIM($D554),'Master Field Index'!$A$1:$D$9929,COLUMN('Master Field Index'!$C$1)-COLUMN('Master Field Index'!$A$1)+1,FALSE),VLOOKUP(_xlfn.CONCAT(TRIM($A554),".",TRIM($B554),".",TRIM($D554)),'DataLink Info'!$A$1:$T$9999,COLUMN('DataLink Info'!$N$1)-COLUMN('DataLink Info'!$A$1)+1,FALSE))</f>
        <v>2</v>
      </c>
      <c r="L554" s="1">
        <f>IFERROR(VLOOKUP(TRIM($D554),'Master Field Index'!$A$1:$D$9929,COLUMN('Master Field Index'!$D$1)-COLUMN('Master Field Index'!$A$1)+1,FALSE),VLOOKUP(_xlfn.CONCAT(TRIM($A554),".",TRIM($B554),".",TRIM($D554)),'DataLink Info'!$A$1:$T$9999,COLUMN('DataLink Info'!$Q$1)-COLUMN('DataLink Info'!$A$1)+1,FALSE))</f>
        <v>0</v>
      </c>
      <c r="M554" s="1" t="str">
        <f t="shared" si="34"/>
        <v xml:space="preserve">fiscal_month                    </v>
      </c>
      <c r="N554" s="1" t="str">
        <f t="shared" si="36"/>
        <v xml:space="preserve">SMALLINT                        </v>
      </c>
      <c r="O554" s="4" t="str">
        <f t="shared" si="35"/>
        <v xml:space="preserve">        fiscal_month                    SMALLINT                        NOT NULL,</v>
      </c>
    </row>
    <row r="555" spans="1:15" hidden="1" x14ac:dyDescent="0.3">
      <c r="A555" s="76" t="s">
        <v>701</v>
      </c>
      <c r="B555" s="76" t="s">
        <v>1366</v>
      </c>
      <c r="C555" s="76">
        <v>11</v>
      </c>
      <c r="D555" s="76" t="s">
        <v>1290</v>
      </c>
      <c r="E555" s="76" t="s">
        <v>19</v>
      </c>
      <c r="F555" s="76">
        <v>0</v>
      </c>
      <c r="G555" s="76">
        <v>0</v>
      </c>
      <c r="H555" s="76">
        <v>0</v>
      </c>
      <c r="I555" s="73">
        <f t="shared" si="33"/>
        <v>11</v>
      </c>
      <c r="J555" s="1" t="str">
        <f>IFERROR(VLOOKUP(TRIM($D555),'Master Field Index'!$A$1:$D$9929,COLUMN('Master Field Index'!$B$1)-COLUMN('Master Field Index'!$A$1)+1,FALSE),VLOOKUP(_xlfn.CONCAT(TRIM($A555),".",TRIM($B555),".",TRIM($D555)),'DataLink Info'!$A$1:$T$9999,COLUMN('DataLink Info'!$K$1)-COLUMN('DataLink Info'!$A$1)+1,FALSE))</f>
        <v>SMALLINT</v>
      </c>
      <c r="K555" s="1">
        <f>IFERROR(VLOOKUP(TRIM($D555),'Master Field Index'!$A$1:$D$9929,COLUMN('Master Field Index'!$C$1)-COLUMN('Master Field Index'!$A$1)+1,FALSE),VLOOKUP(_xlfn.CONCAT(TRIM($A555),".",TRIM($B555),".",TRIM($D555)),'DataLink Info'!$A$1:$T$9999,COLUMN('DataLink Info'!$N$1)-COLUMN('DataLink Info'!$A$1)+1,FALSE))</f>
        <v>2</v>
      </c>
      <c r="L555" s="1">
        <f>IFERROR(VLOOKUP(TRIM($D555),'Master Field Index'!$A$1:$D$9929,COLUMN('Master Field Index'!$D$1)-COLUMN('Master Field Index'!$A$1)+1,FALSE),VLOOKUP(_xlfn.CONCAT(TRIM($A555),".",TRIM($B555),".",TRIM($D555)),'DataLink Info'!$A$1:$T$9999,COLUMN('DataLink Info'!$Q$1)-COLUMN('DataLink Info'!$A$1)+1,FALSE))</f>
        <v>0</v>
      </c>
      <c r="M555" s="1" t="str">
        <f t="shared" si="34"/>
        <v xml:space="preserve">fiscal_quarter                  </v>
      </c>
      <c r="N555" s="1" t="str">
        <f t="shared" si="36"/>
        <v xml:space="preserve">SMALLINT                        </v>
      </c>
      <c r="O555" s="4" t="str">
        <f t="shared" si="35"/>
        <v xml:space="preserve">        fiscal_quarter                  SMALLINT                        NOT NULL,</v>
      </c>
    </row>
    <row r="556" spans="1:15" hidden="1" x14ac:dyDescent="0.3">
      <c r="A556" s="76" t="s">
        <v>701</v>
      </c>
      <c r="B556" s="76" t="s">
        <v>1366</v>
      </c>
      <c r="C556" s="76">
        <v>12</v>
      </c>
      <c r="D556" s="76" t="s">
        <v>1291</v>
      </c>
      <c r="E556" s="76" t="s">
        <v>36</v>
      </c>
      <c r="F556" s="76">
        <v>1</v>
      </c>
      <c r="G556" s="76"/>
      <c r="H556" s="76">
        <v>0</v>
      </c>
      <c r="I556" s="73">
        <f t="shared" si="33"/>
        <v>12</v>
      </c>
      <c r="J556" s="1" t="str">
        <f>IFERROR(VLOOKUP(TRIM($D556),'Master Field Index'!$A$1:$D$9929,COLUMN('Master Field Index'!$B$1)-COLUMN('Master Field Index'!$A$1)+1,FALSE),VLOOKUP(_xlfn.CONCAT(TRIM($A556),".",TRIM($B556),".",TRIM($D556)),'DataLink Info'!$A$1:$T$9999,COLUMN('DataLink Info'!$K$1)-COLUMN('DataLink Info'!$A$1)+1,FALSE))</f>
        <v>INTEGER</v>
      </c>
      <c r="K556" s="1">
        <f>IFERROR(VLOOKUP(TRIM($D556),'Master Field Index'!$A$1:$D$9929,COLUMN('Master Field Index'!$C$1)-COLUMN('Master Field Index'!$A$1)+1,FALSE),VLOOKUP(_xlfn.CONCAT(TRIM($A556),".",TRIM($B556),".",TRIM($D556)),'DataLink Info'!$A$1:$T$9999,COLUMN('DataLink Info'!$N$1)-COLUMN('DataLink Info'!$A$1)+1,FALSE))</f>
        <v>4</v>
      </c>
      <c r="L556" s="1">
        <f>IFERROR(VLOOKUP(TRIM($D556),'Master Field Index'!$A$1:$D$9929,COLUMN('Master Field Index'!$D$1)-COLUMN('Master Field Index'!$A$1)+1,FALSE),VLOOKUP(_xlfn.CONCAT(TRIM($A556),".",TRIM($B556),".",TRIM($D556)),'DataLink Info'!$A$1:$T$9999,COLUMN('DataLink Info'!$Q$1)-COLUMN('DataLink Info'!$A$1)+1,FALSE))</f>
        <v>0</v>
      </c>
      <c r="M556" s="1" t="str">
        <f t="shared" si="34"/>
        <v xml:space="preserve">fiscal_year                     </v>
      </c>
      <c r="N556" s="1" t="str">
        <f t="shared" si="36"/>
        <v xml:space="preserve">INTEGER                         </v>
      </c>
      <c r="O556" s="4" t="str">
        <f t="shared" si="35"/>
        <v xml:space="preserve">        fiscal_year                     INTEGER                         NOT NULL,</v>
      </c>
    </row>
    <row r="557" spans="1:15" hidden="1" x14ac:dyDescent="0.3">
      <c r="A557" s="76" t="s">
        <v>701</v>
      </c>
      <c r="B557" s="76" t="s">
        <v>1366</v>
      </c>
      <c r="C557" s="76">
        <v>13</v>
      </c>
      <c r="D557" s="76" t="s">
        <v>1369</v>
      </c>
      <c r="E557" s="76" t="s">
        <v>19</v>
      </c>
      <c r="F557" s="76">
        <v>0</v>
      </c>
      <c r="G557" s="76">
        <v>0</v>
      </c>
      <c r="H557" s="76">
        <v>0</v>
      </c>
      <c r="I557" s="73">
        <f t="shared" si="33"/>
        <v>13</v>
      </c>
      <c r="J557" s="1" t="str">
        <f>IFERROR(VLOOKUP(TRIM($D557),'Master Field Index'!$A$1:$D$9929,COLUMN('Master Field Index'!$B$1)-COLUMN('Master Field Index'!$A$1)+1,FALSE),VLOOKUP(_xlfn.CONCAT(TRIM($A557),".",TRIM($B557),".",TRIM($D557)),'DataLink Info'!$A$1:$T$9999,COLUMN('DataLink Info'!$K$1)-COLUMN('DataLink Info'!$A$1)+1,FALSE))</f>
        <v>INTEGER</v>
      </c>
      <c r="K557" s="1">
        <f>IFERROR(VLOOKUP(TRIM($D557),'Master Field Index'!$A$1:$D$9929,COLUMN('Master Field Index'!$C$1)-COLUMN('Master Field Index'!$A$1)+1,FALSE),VLOOKUP(_xlfn.CONCAT(TRIM($A557),".",TRIM($B557),".",TRIM($D557)),'DataLink Info'!$A$1:$T$9999,COLUMN('DataLink Info'!$N$1)-COLUMN('DataLink Info'!$A$1)+1,FALSE))</f>
        <v>4</v>
      </c>
      <c r="L557" s="1">
        <f>IFERROR(VLOOKUP(TRIM($D557),'Master Field Index'!$A$1:$D$9929,COLUMN('Master Field Index'!$D$1)-COLUMN('Master Field Index'!$A$1)+1,FALSE),VLOOKUP(_xlfn.CONCAT(TRIM($A557),".",TRIM($B557),".",TRIM($D557)),'DataLink Info'!$A$1:$T$9999,COLUMN('DataLink Info'!$Q$1)-COLUMN('DataLink Info'!$A$1)+1,FALSE))</f>
        <v>0</v>
      </c>
      <c r="M557" s="1" t="str">
        <f t="shared" si="34"/>
        <v xml:space="preserve">fiscal_year_month               </v>
      </c>
      <c r="N557" s="1" t="str">
        <f t="shared" si="36"/>
        <v xml:space="preserve">INTEGER                         </v>
      </c>
      <c r="O557" s="4" t="str">
        <f t="shared" si="35"/>
        <v xml:space="preserve">        fiscal_year_month               INTEGER                         NOT NULL,</v>
      </c>
    </row>
    <row r="558" spans="1:15" ht="72" hidden="1" x14ac:dyDescent="0.3">
      <c r="A558" s="76" t="s">
        <v>701</v>
      </c>
      <c r="B558" s="76" t="s">
        <v>1370</v>
      </c>
      <c r="C558" s="76">
        <v>0</v>
      </c>
      <c r="D558" s="76" t="s">
        <v>1371</v>
      </c>
      <c r="E558" s="76" t="s">
        <v>19</v>
      </c>
      <c r="F558" s="76">
        <v>0</v>
      </c>
      <c r="G558" s="1">
        <v>0</v>
      </c>
      <c r="H558" s="76">
        <v>0</v>
      </c>
      <c r="I558" s="73">
        <f t="shared" si="33"/>
        <v>0</v>
      </c>
      <c r="J558" s="1" t="str">
        <f>IFERROR(VLOOKUP(TRIM($D558),'Master Field Index'!$A$1:$D$9929,COLUMN('Master Field Index'!$B$1)-COLUMN('Master Field Index'!$A$1)+1,FALSE),VLOOKUP(_xlfn.CONCAT(TRIM($A558),".",TRIM($B558),".",TRIM($D558)),'DataLink Info'!$A$1:$T$9999,COLUMN('DataLink Info'!$K$1)-COLUMN('DataLink Info'!$A$1)+1,FALSE))</f>
        <v>CHARACTER</v>
      </c>
      <c r="K558" s="1">
        <f>IFERROR(VLOOKUP(TRIM($D558),'Master Field Index'!$A$1:$D$9929,COLUMN('Master Field Index'!$C$1)-COLUMN('Master Field Index'!$A$1)+1,FALSE),VLOOKUP(_xlfn.CONCAT(TRIM($A558),".",TRIM($B558),".",TRIM($D558)),'DataLink Info'!$A$1:$T$9999,COLUMN('DataLink Info'!$N$1)-COLUMN('DataLink Info'!$A$1)+1,FALSE))</f>
        <v>6</v>
      </c>
      <c r="L558" s="1">
        <f>IFERROR(VLOOKUP(TRIM($D558),'Master Field Index'!$A$1:$D$9929,COLUMN('Master Field Index'!$D$1)-COLUMN('Master Field Index'!$A$1)+1,FALSE),VLOOKUP(_xlfn.CONCAT(TRIM($A558),".",TRIM($B558),".",TRIM($D558)),'DataLink Info'!$A$1:$T$9999,COLUMN('DataLink Info'!$Q$1)-COLUMN('DataLink Info'!$A$1)+1,FALSE))</f>
        <v>0</v>
      </c>
      <c r="M558" s="1" t="str">
        <f t="shared" si="34"/>
        <v xml:space="preserve">parent_org                      </v>
      </c>
      <c r="N558" s="1" t="str">
        <f t="shared" si="36"/>
        <v xml:space="preserve">CHAR(6)                         </v>
      </c>
      <c r="O558" s="4" t="str">
        <f t="shared" si="35"/>
        <v xml:space="preserve">        rowguid                     UNIQUEIDENTIFIER ROWGUIDCOL    NOT NULL DEFAULT NEWSEQUENTIALID(),_x000D_        version_number              ROWVERSION_x000D_    )_x000D_END TRY_x000D_BEGIN CATCH_x000D_    EXEC dbo.PrintError_x000D_    EXEC dbo.LogError_x000D_END CATCH_x000D__x000D_PRINT '-- coa_db.org_hierarchy'_x000D_BEGIN TRY_x000D_    CREATE TABLE coa_db.org_hierarchy_x000D_    (_x000D_        parent_org                      CHAR(6)                         NOT NULL,</v>
      </c>
    </row>
    <row r="559" spans="1:15" hidden="1" x14ac:dyDescent="0.3">
      <c r="A559" s="76" t="s">
        <v>701</v>
      </c>
      <c r="B559" s="76" t="s">
        <v>1370</v>
      </c>
      <c r="C559" s="76">
        <v>1</v>
      </c>
      <c r="D559" s="76" t="s">
        <v>1372</v>
      </c>
      <c r="E559" s="76" t="s">
        <v>19</v>
      </c>
      <c r="F559" s="76">
        <v>0</v>
      </c>
      <c r="G559" s="1">
        <v>0</v>
      </c>
      <c r="H559" s="76">
        <v>0</v>
      </c>
      <c r="I559" s="73">
        <f t="shared" si="33"/>
        <v>1</v>
      </c>
      <c r="J559" s="1" t="str">
        <f>IFERROR(VLOOKUP(TRIM($D559),'Master Field Index'!$A$1:$D$9929,COLUMN('Master Field Index'!$B$1)-COLUMN('Master Field Index'!$A$1)+1,FALSE),VLOOKUP(_xlfn.CONCAT(TRIM($A559),".",TRIM($B559),".",TRIM($D559)),'DataLink Info'!$A$1:$T$9999,COLUMN('DataLink Info'!$K$1)-COLUMN('DataLink Info'!$A$1)+1,FALSE))</f>
        <v>CHARACTER</v>
      </c>
      <c r="K559" s="1">
        <f>IFERROR(VLOOKUP(TRIM($D559),'Master Field Index'!$A$1:$D$9929,COLUMN('Master Field Index'!$C$1)-COLUMN('Master Field Index'!$A$1)+1,FALSE),VLOOKUP(_xlfn.CONCAT(TRIM($A559),".",TRIM($B559),".",TRIM($D559)),'DataLink Info'!$A$1:$T$9999,COLUMN('DataLink Info'!$N$1)-COLUMN('DataLink Info'!$A$1)+1,FALSE))</f>
        <v>6</v>
      </c>
      <c r="L559" s="1">
        <f>IFERROR(VLOOKUP(TRIM($D559),'Master Field Index'!$A$1:$D$9929,COLUMN('Master Field Index'!$D$1)-COLUMN('Master Field Index'!$A$1)+1,FALSE),VLOOKUP(_xlfn.CONCAT(TRIM($A559),".",TRIM($B559),".",TRIM($D559)),'DataLink Info'!$A$1:$T$9999,COLUMN('DataLink Info'!$Q$1)-COLUMN('DataLink Info'!$A$1)+1,FALSE))</f>
        <v>0</v>
      </c>
      <c r="M559" s="1" t="str">
        <f t="shared" si="34"/>
        <v xml:space="preserve">subsidiary_org                  </v>
      </c>
      <c r="N559" s="1" t="str">
        <f t="shared" si="36"/>
        <v xml:space="preserve">CHAR(6)                         </v>
      </c>
      <c r="O559" s="4" t="str">
        <f t="shared" si="35"/>
        <v xml:space="preserve">        subsidiary_org                  CHAR(6)                         NOT NULL,</v>
      </c>
    </row>
    <row r="560" spans="1:15" hidden="1" x14ac:dyDescent="0.3">
      <c r="A560" s="76" t="s">
        <v>701</v>
      </c>
      <c r="B560" s="76" t="s">
        <v>1370</v>
      </c>
      <c r="C560" s="1">
        <v>2</v>
      </c>
      <c r="D560" s="76" t="s">
        <v>1350</v>
      </c>
      <c r="E560" s="76" t="s">
        <v>19</v>
      </c>
      <c r="F560" s="76">
        <v>0</v>
      </c>
      <c r="G560" s="1">
        <v>0</v>
      </c>
      <c r="H560" s="76">
        <v>0</v>
      </c>
      <c r="I560" s="73">
        <f t="shared" si="33"/>
        <v>2</v>
      </c>
      <c r="J560" s="1" t="str">
        <f>IFERROR(VLOOKUP(TRIM($D560),'Master Field Index'!$A$1:$D$9929,COLUMN('Master Field Index'!$B$1)-COLUMN('Master Field Index'!$A$1)+1,FALSE),VLOOKUP(_xlfn.CONCAT(TRIM($A560),".",TRIM($B560),".",TRIM($D560)),'DataLink Info'!$A$1:$T$9999,COLUMN('DataLink Info'!$K$1)-COLUMN('DataLink Info'!$A$1)+1,FALSE))</f>
        <v>SMALLINT</v>
      </c>
      <c r="K560" s="1">
        <f>IFERROR(VLOOKUP(TRIM($D560),'Master Field Index'!$A$1:$D$9929,COLUMN('Master Field Index'!$C$1)-COLUMN('Master Field Index'!$A$1)+1,FALSE),VLOOKUP(_xlfn.CONCAT(TRIM($A560),".",TRIM($B560),".",TRIM($D560)),'DataLink Info'!$A$1:$T$9999,COLUMN('DataLink Info'!$N$1)-COLUMN('DataLink Info'!$A$1)+1,FALSE))</f>
        <v>2</v>
      </c>
      <c r="L560" s="1">
        <f>IFERROR(VLOOKUP(TRIM($D560),'Master Field Index'!$A$1:$D$9929,COLUMN('Master Field Index'!$D$1)-COLUMN('Master Field Index'!$A$1)+1,FALSE),VLOOKUP(_xlfn.CONCAT(TRIM($A560),".",TRIM($B560),".",TRIM($D560)),'DataLink Info'!$A$1:$T$9999,COLUMN('DataLink Info'!$Q$1)-COLUMN('DataLink Info'!$A$1)+1,FALSE))</f>
        <v>0</v>
      </c>
      <c r="M560" s="1" t="str">
        <f t="shared" si="34"/>
        <v xml:space="preserve">number_of_levels                </v>
      </c>
      <c r="N560" s="1" t="str">
        <f t="shared" si="36"/>
        <v xml:space="preserve">SMALLINT                        </v>
      </c>
      <c r="O560" s="4" t="str">
        <f t="shared" si="35"/>
        <v xml:space="preserve">        number_of_levels                SMALLINT                        NOT NULL,</v>
      </c>
    </row>
    <row r="561" spans="1:15" hidden="1" x14ac:dyDescent="0.3">
      <c r="A561" s="76" t="s">
        <v>701</v>
      </c>
      <c r="B561" s="76" t="s">
        <v>1370</v>
      </c>
      <c r="C561" s="1">
        <v>3</v>
      </c>
      <c r="D561" s="76" t="s">
        <v>1351</v>
      </c>
      <c r="E561" s="76" t="s">
        <v>19</v>
      </c>
      <c r="F561" s="76">
        <v>0</v>
      </c>
      <c r="G561" s="76">
        <v>0</v>
      </c>
      <c r="H561" s="76">
        <v>0</v>
      </c>
      <c r="I561" s="73">
        <f t="shared" si="33"/>
        <v>3</v>
      </c>
      <c r="J561" s="1" t="str">
        <f>IFERROR(VLOOKUP(TRIM($D561),'Master Field Index'!$A$1:$D$9929,COLUMN('Master Field Index'!$B$1)-COLUMN('Master Field Index'!$A$1)+1,FALSE),VLOOKUP(_xlfn.CONCAT(TRIM($A561),".",TRIM($B561),".",TRIM($D561)),'DataLink Info'!$A$1:$T$9999,COLUMN('DataLink Info'!$K$1)-COLUMN('DataLink Info'!$A$1)+1,FALSE))</f>
        <v>CHARACTER</v>
      </c>
      <c r="K561" s="1">
        <f>IFERROR(VLOOKUP(TRIM($D561),'Master Field Index'!$A$1:$D$9929,COLUMN('Master Field Index'!$C$1)-COLUMN('Master Field Index'!$A$1)+1,FALSE),VLOOKUP(_xlfn.CONCAT(TRIM($A561),".",TRIM($B561),".",TRIM($D561)),'DataLink Info'!$A$1:$T$9999,COLUMN('DataLink Info'!$N$1)-COLUMN('DataLink Info'!$A$1)+1,FALSE))</f>
        <v>1</v>
      </c>
      <c r="L561" s="1">
        <f>IFERROR(VLOOKUP(TRIM($D561),'Master Field Index'!$A$1:$D$9929,COLUMN('Master Field Index'!$D$1)-COLUMN('Master Field Index'!$A$1)+1,FALSE),VLOOKUP(_xlfn.CONCAT(TRIM($A561),".",TRIM($B561),".",TRIM($D561)),'DataLink Info'!$A$1:$T$9999,COLUMN('DataLink Info'!$Q$1)-COLUMN('DataLink Info'!$A$1)+1,FALSE))</f>
        <v>0</v>
      </c>
      <c r="M561" s="1" t="str">
        <f t="shared" si="34"/>
        <v xml:space="preserve">top_most_flag                   </v>
      </c>
      <c r="N561" s="1" t="str">
        <f t="shared" si="36"/>
        <v xml:space="preserve">CHAR(1)                         </v>
      </c>
      <c r="O561" s="4" t="str">
        <f t="shared" si="35"/>
        <v xml:space="preserve">        top_most_flag                   CHAR(1)                         NOT NULL,</v>
      </c>
    </row>
    <row r="562" spans="1:15" hidden="1" x14ac:dyDescent="0.3">
      <c r="A562" s="76" t="s">
        <v>701</v>
      </c>
      <c r="B562" s="76" t="s">
        <v>1370</v>
      </c>
      <c r="C562" s="1">
        <v>4</v>
      </c>
      <c r="D562" s="76" t="s">
        <v>1352</v>
      </c>
      <c r="E562" s="76" t="s">
        <v>19</v>
      </c>
      <c r="F562" s="76">
        <v>0</v>
      </c>
      <c r="G562" s="76">
        <v>0</v>
      </c>
      <c r="H562" s="76">
        <v>0</v>
      </c>
      <c r="I562" s="73">
        <f t="shared" si="33"/>
        <v>4</v>
      </c>
      <c r="J562" s="1" t="str">
        <f>IFERROR(VLOOKUP(TRIM($D562),'Master Field Index'!$A$1:$D$9929,COLUMN('Master Field Index'!$B$1)-COLUMN('Master Field Index'!$A$1)+1,FALSE),VLOOKUP(_xlfn.CONCAT(TRIM($A562),".",TRIM($B562),".",TRIM($D562)),'DataLink Info'!$A$1:$T$9999,COLUMN('DataLink Info'!$K$1)-COLUMN('DataLink Info'!$A$1)+1,FALSE))</f>
        <v>CHARACTER</v>
      </c>
      <c r="K562" s="1">
        <f>IFERROR(VLOOKUP(TRIM($D562),'Master Field Index'!$A$1:$D$9929,COLUMN('Master Field Index'!$C$1)-COLUMN('Master Field Index'!$A$1)+1,FALSE),VLOOKUP(_xlfn.CONCAT(TRIM($A562),".",TRIM($B562),".",TRIM($D562)),'DataLink Info'!$A$1:$T$9999,COLUMN('DataLink Info'!$N$1)-COLUMN('DataLink Info'!$A$1)+1,FALSE))</f>
        <v>1</v>
      </c>
      <c r="L562" s="1">
        <f>IFERROR(VLOOKUP(TRIM($D562),'Master Field Index'!$A$1:$D$9929,COLUMN('Master Field Index'!$D$1)-COLUMN('Master Field Index'!$A$1)+1,FALSE),VLOOKUP(_xlfn.CONCAT(TRIM($A562),".",TRIM($B562),".",TRIM($D562)),'DataLink Info'!$A$1:$T$9999,COLUMN('DataLink Info'!$Q$1)-COLUMN('DataLink Info'!$A$1)+1,FALSE))</f>
        <v>0</v>
      </c>
      <c r="M562" s="1" t="str">
        <f t="shared" si="34"/>
        <v xml:space="preserve">bottom_most_flag                </v>
      </c>
      <c r="N562" s="1" t="str">
        <f t="shared" si="36"/>
        <v xml:space="preserve">CHAR(1)                         </v>
      </c>
      <c r="O562" s="4" t="str">
        <f t="shared" si="35"/>
        <v xml:space="preserve">        bottom_most_flag                CHAR(1)                         NOT NULL,</v>
      </c>
    </row>
    <row r="563" spans="1:15" ht="72" hidden="1" x14ac:dyDescent="0.3">
      <c r="A563" s="76" t="s">
        <v>701</v>
      </c>
      <c r="B563" s="76" t="s">
        <v>339</v>
      </c>
      <c r="C563" s="1">
        <v>0</v>
      </c>
      <c r="D563" s="76" t="s">
        <v>1373</v>
      </c>
      <c r="E563" s="76" t="s">
        <v>19</v>
      </c>
      <c r="F563" s="76">
        <v>0</v>
      </c>
      <c r="G563" s="76">
        <v>0</v>
      </c>
      <c r="H563" s="76">
        <v>0</v>
      </c>
      <c r="I563" s="73">
        <f t="shared" si="33"/>
        <v>0</v>
      </c>
      <c r="J563" s="1" t="str">
        <f>IFERROR(VLOOKUP(TRIM($D563),'Master Field Index'!$A$1:$D$9929,COLUMN('Master Field Index'!$B$1)-COLUMN('Master Field Index'!$A$1)+1,FALSE),VLOOKUP(_xlfn.CONCAT(TRIM($A563),".",TRIM($B563),".",TRIM($D563)),'DataLink Info'!$A$1:$T$9999,COLUMN('DataLink Info'!$K$1)-COLUMN('DataLink Info'!$A$1)+1,FALSE))</f>
        <v>INTEGER</v>
      </c>
      <c r="K563" s="1">
        <f>IFERROR(VLOOKUP(TRIM($D563),'Master Field Index'!$A$1:$D$9929,COLUMN('Master Field Index'!$C$1)-COLUMN('Master Field Index'!$A$1)+1,FALSE),VLOOKUP(_xlfn.CONCAT(TRIM($A563),".",TRIM($B563),".",TRIM($D563)),'DataLink Info'!$A$1:$T$9999,COLUMN('DataLink Info'!$N$1)-COLUMN('DataLink Info'!$A$1)+1,FALSE))</f>
        <v>4</v>
      </c>
      <c r="L563" s="1">
        <f>IFERROR(VLOOKUP(TRIM($D563),'Master Field Index'!$A$1:$D$9929,COLUMN('Master Field Index'!$D$1)-COLUMN('Master Field Index'!$A$1)+1,FALSE),VLOOKUP(_xlfn.CONCAT(TRIM($A563),".",TRIM($B563),".",TRIM($D563)),'DataLink Info'!$A$1:$T$9999,COLUMN('DataLink Info'!$Q$1)-COLUMN('DataLink Info'!$A$1)+1,FALSE))</f>
        <v>0</v>
      </c>
      <c r="M563" s="1" t="str">
        <f t="shared" si="34"/>
        <v xml:space="preserve">organization_key                </v>
      </c>
      <c r="N563" s="1" t="str">
        <f t="shared" si="36"/>
        <v xml:space="preserve">INTEGER                         </v>
      </c>
      <c r="O563" s="4" t="str">
        <f t="shared" si="35"/>
        <v xml:space="preserve">        rowguid                     UNIQUEIDENTIFIER ROWGUIDCOL    NOT NULL DEFAULT NEWSEQUENTIALID(),_x000D_        version_number              ROWVERSION_x000D_    )_x000D_END TRY_x000D_BEGIN CATCH_x000D_    EXEC dbo.PrintError_x000D_    EXEC dbo.LogError_x000D_END CATCH_x000D__x000D_PRINT '-- coa_db.organization'_x000D_BEGIN TRY_x000D_    CREATE TABLE coa_db.organization_x000D_    (_x000D_        organization_key                INTEGER                         NOT NULL,</v>
      </c>
    </row>
    <row r="564" spans="1:15" hidden="1" x14ac:dyDescent="0.3">
      <c r="A564" s="76" t="s">
        <v>701</v>
      </c>
      <c r="B564" s="76" t="s">
        <v>339</v>
      </c>
      <c r="C564" s="1">
        <v>1</v>
      </c>
      <c r="D564" s="76" t="s">
        <v>43</v>
      </c>
      <c r="E564" s="76" t="s">
        <v>20</v>
      </c>
      <c r="F564" s="76">
        <v>6</v>
      </c>
      <c r="G564" s="76"/>
      <c r="H564" s="76">
        <v>0</v>
      </c>
      <c r="I564" s="73">
        <f t="shared" si="33"/>
        <v>1</v>
      </c>
      <c r="J564" s="1" t="str">
        <f>IFERROR(VLOOKUP(TRIM($D564),'Master Field Index'!$A$1:$D$9929,COLUMN('Master Field Index'!$B$1)-COLUMN('Master Field Index'!$A$1)+1,FALSE),VLOOKUP(_xlfn.CONCAT(TRIM($A564),".",TRIM($B564),".",TRIM($D564)),'DataLink Info'!$A$1:$T$9999,COLUMN('DataLink Info'!$K$1)-COLUMN('DataLink Info'!$A$1)+1,FALSE))</f>
        <v>CHARACTER</v>
      </c>
      <c r="K564" s="1">
        <f>IFERROR(VLOOKUP(TRIM($D564),'Master Field Index'!$A$1:$D$9929,COLUMN('Master Field Index'!$C$1)-COLUMN('Master Field Index'!$A$1)+1,FALSE),VLOOKUP(_xlfn.CONCAT(TRIM($A564),".",TRIM($B564),".",TRIM($D564)),'DataLink Info'!$A$1:$T$9999,COLUMN('DataLink Info'!$N$1)-COLUMN('DataLink Info'!$A$1)+1,FALSE))</f>
        <v>6</v>
      </c>
      <c r="L564" s="1">
        <f>IFERROR(VLOOKUP(TRIM($D564),'Master Field Index'!$A$1:$D$9929,COLUMN('Master Field Index'!$D$1)-COLUMN('Master Field Index'!$A$1)+1,FALSE),VLOOKUP(_xlfn.CONCAT(TRIM($A564),".",TRIM($B564),".",TRIM($D564)),'DataLink Info'!$A$1:$T$9999,COLUMN('DataLink Info'!$Q$1)-COLUMN('DataLink Info'!$A$1)+1,FALSE))</f>
        <v>0</v>
      </c>
      <c r="M564" s="1" t="str">
        <f t="shared" si="34"/>
        <v xml:space="preserve">organization                    </v>
      </c>
      <c r="N564" s="1" t="str">
        <f t="shared" si="36"/>
        <v xml:space="preserve">CHAR(6)                         </v>
      </c>
      <c r="O564" s="4" t="str">
        <f t="shared" si="35"/>
        <v xml:space="preserve">        organization                    CHAR(6)                         NOT NULL,</v>
      </c>
    </row>
    <row r="565" spans="1:15" hidden="1" x14ac:dyDescent="0.3">
      <c r="A565" s="76" t="s">
        <v>701</v>
      </c>
      <c r="B565" s="76" t="s">
        <v>339</v>
      </c>
      <c r="C565" s="1">
        <v>2</v>
      </c>
      <c r="D565" s="76" t="s">
        <v>1296</v>
      </c>
      <c r="E565" s="76" t="s">
        <v>19</v>
      </c>
      <c r="F565" s="76">
        <v>0</v>
      </c>
      <c r="G565" s="1">
        <v>0</v>
      </c>
      <c r="H565" s="76">
        <v>0</v>
      </c>
      <c r="I565" s="73">
        <f t="shared" si="33"/>
        <v>2</v>
      </c>
      <c r="J565" s="1" t="str">
        <f>IFERROR(VLOOKUP(TRIM($D565),'Master Field Index'!$A$1:$D$9929,COLUMN('Master Field Index'!$B$1)-COLUMN('Master Field Index'!$A$1)+1,FALSE),VLOOKUP(_xlfn.CONCAT(TRIM($A565),".",TRIM($B565),".",TRIM($D565)),'DataLink Info'!$A$1:$T$9999,COLUMN('DataLink Info'!$K$1)-COLUMN('DataLink Info'!$A$1)+1,FALSE))</f>
        <v>CHARACTER</v>
      </c>
      <c r="K565" s="1">
        <f>IFERROR(VLOOKUP(TRIM($D565),'Master Field Index'!$A$1:$D$9929,COLUMN('Master Field Index'!$C$1)-COLUMN('Master Field Index'!$A$1)+1,FALSE),VLOOKUP(_xlfn.CONCAT(TRIM($A565),".",TRIM($B565),".",TRIM($D565)),'DataLink Info'!$A$1:$T$9999,COLUMN('DataLink Info'!$N$1)-COLUMN('DataLink Info'!$A$1)+1,FALSE))</f>
        <v>1</v>
      </c>
      <c r="L565" s="1">
        <f>IFERROR(VLOOKUP(TRIM($D565),'Master Field Index'!$A$1:$D$9929,COLUMN('Master Field Index'!$D$1)-COLUMN('Master Field Index'!$A$1)+1,FALSE),VLOOKUP(_xlfn.CONCAT(TRIM($A565),".",TRIM($B565),".",TRIM($D565)),'DataLink Info'!$A$1:$T$9999,COLUMN('DataLink Info'!$Q$1)-COLUMN('DataLink Info'!$A$1)+1,FALSE))</f>
        <v>0</v>
      </c>
      <c r="M565" s="1" t="str">
        <f t="shared" si="34"/>
        <v xml:space="preserve">most_recent_flag                </v>
      </c>
      <c r="N565" s="1" t="str">
        <f t="shared" si="36"/>
        <v xml:space="preserve">CHAR(1)                         </v>
      </c>
      <c r="O565" s="4" t="str">
        <f t="shared" si="35"/>
        <v xml:space="preserve">        most_recent_flag                CHAR(1)                         NOT NULL,</v>
      </c>
    </row>
    <row r="566" spans="1:15" hidden="1" x14ac:dyDescent="0.3">
      <c r="A566" s="76" t="s">
        <v>701</v>
      </c>
      <c r="B566" s="76" t="s">
        <v>339</v>
      </c>
      <c r="C566" s="1">
        <v>3</v>
      </c>
      <c r="D566" s="76" t="s">
        <v>1297</v>
      </c>
      <c r="E566" s="76" t="s">
        <v>21</v>
      </c>
      <c r="F566" s="76">
        <v>4</v>
      </c>
      <c r="G566" s="1">
        <v>0</v>
      </c>
      <c r="H566" s="76">
        <v>1</v>
      </c>
      <c r="I566" s="73">
        <f t="shared" si="33"/>
        <v>3</v>
      </c>
      <c r="J566" s="1" t="str">
        <f>IFERROR(VLOOKUP(TRIM($D566),'Master Field Index'!$A$1:$D$9929,COLUMN('Master Field Index'!$B$1)-COLUMN('Master Field Index'!$A$1)+1,FALSE),VLOOKUP(_xlfn.CONCAT(TRIM($A566),".",TRIM($B566),".",TRIM($D566)),'DataLink Info'!$A$1:$T$9999,COLUMN('DataLink Info'!$K$1)-COLUMN('DataLink Info'!$A$1)+1,FALSE))</f>
        <v>TIMESTAMP</v>
      </c>
      <c r="K566" s="1">
        <f>IFERROR(VLOOKUP(TRIM($D566),'Master Field Index'!$A$1:$D$9929,COLUMN('Master Field Index'!$C$1)-COLUMN('Master Field Index'!$A$1)+1,FALSE),VLOOKUP(_xlfn.CONCAT(TRIM($A566),".",TRIM($B566),".",TRIM($D566)),'DataLink Info'!$A$1:$T$9999,COLUMN('DataLink Info'!$N$1)-COLUMN('DataLink Info'!$A$1)+1,FALSE))</f>
        <v>10</v>
      </c>
      <c r="L566" s="1">
        <f>IFERROR(VLOOKUP(TRIM($D566),'Master Field Index'!$A$1:$D$9929,COLUMN('Master Field Index'!$D$1)-COLUMN('Master Field Index'!$A$1)+1,FALSE),VLOOKUP(_xlfn.CONCAT(TRIM($A566),".",TRIM($B566),".",TRIM($D566)),'DataLink Info'!$A$1:$T$9999,COLUMN('DataLink Info'!$Q$1)-COLUMN('DataLink Info'!$A$1)+1,FALSE))</f>
        <v>6</v>
      </c>
      <c r="M566" s="1" t="str">
        <f t="shared" si="34"/>
        <v xml:space="preserve">start_effective_date            </v>
      </c>
      <c r="N566" s="1" t="str">
        <f t="shared" si="36"/>
        <v xml:space="preserve">DATETIME2                       </v>
      </c>
      <c r="O566" s="4" t="str">
        <f t="shared" si="35"/>
        <v xml:space="preserve">        start_effective_date            DATETIME2                           NULL,</v>
      </c>
    </row>
    <row r="567" spans="1:15" hidden="1" x14ac:dyDescent="0.3">
      <c r="A567" s="76" t="s">
        <v>701</v>
      </c>
      <c r="B567" s="76" t="s">
        <v>339</v>
      </c>
      <c r="C567" s="1">
        <v>4</v>
      </c>
      <c r="D567" s="76" t="s">
        <v>1298</v>
      </c>
      <c r="E567" s="76" t="s">
        <v>19</v>
      </c>
      <c r="F567" s="76">
        <v>0</v>
      </c>
      <c r="G567" s="76">
        <v>0</v>
      </c>
      <c r="H567" s="76">
        <v>0</v>
      </c>
      <c r="I567" s="73">
        <f t="shared" si="33"/>
        <v>4</v>
      </c>
      <c r="J567" s="1" t="str">
        <f>IFERROR(VLOOKUP(TRIM($D567),'Master Field Index'!$A$1:$D$9929,COLUMN('Master Field Index'!$B$1)-COLUMN('Master Field Index'!$A$1)+1,FALSE),VLOOKUP(_xlfn.CONCAT(TRIM($A567),".",TRIM($B567),".",TRIM($D567)),'DataLink Info'!$A$1:$T$9999,COLUMN('DataLink Info'!$K$1)-COLUMN('DataLink Info'!$A$1)+1,FALSE))</f>
        <v>TIMESTAMP</v>
      </c>
      <c r="K567" s="1">
        <f>IFERROR(VLOOKUP(TRIM($D567),'Master Field Index'!$A$1:$D$9929,COLUMN('Master Field Index'!$C$1)-COLUMN('Master Field Index'!$A$1)+1,FALSE),VLOOKUP(_xlfn.CONCAT(TRIM($A567),".",TRIM($B567),".",TRIM($D567)),'DataLink Info'!$A$1:$T$9999,COLUMN('DataLink Info'!$N$1)-COLUMN('DataLink Info'!$A$1)+1,FALSE))</f>
        <v>10</v>
      </c>
      <c r="L567" s="1">
        <f>IFERROR(VLOOKUP(TRIM($D567),'Master Field Index'!$A$1:$D$9929,COLUMN('Master Field Index'!$D$1)-COLUMN('Master Field Index'!$A$1)+1,FALSE),VLOOKUP(_xlfn.CONCAT(TRIM($A567),".",TRIM($B567),".",TRIM($D567)),'DataLink Info'!$A$1:$T$9999,COLUMN('DataLink Info'!$Q$1)-COLUMN('DataLink Info'!$A$1)+1,FALSE))</f>
        <v>6</v>
      </c>
      <c r="M567" s="1" t="str">
        <f t="shared" si="34"/>
        <v xml:space="preserve">end_effective_date              </v>
      </c>
      <c r="N567" s="1" t="str">
        <f t="shared" si="36"/>
        <v xml:space="preserve">DATETIME2                       </v>
      </c>
      <c r="O567" s="4" t="str">
        <f t="shared" si="35"/>
        <v xml:space="preserve">        end_effective_date              DATETIME2                       NOT NULL,</v>
      </c>
    </row>
    <row r="568" spans="1:15" hidden="1" x14ac:dyDescent="0.3">
      <c r="A568" s="76" t="s">
        <v>701</v>
      </c>
      <c r="B568" s="76" t="s">
        <v>339</v>
      </c>
      <c r="C568" s="1">
        <v>5</v>
      </c>
      <c r="D568" s="76" t="s">
        <v>1299</v>
      </c>
      <c r="E568" s="76" t="s">
        <v>19</v>
      </c>
      <c r="F568" s="76">
        <v>0</v>
      </c>
      <c r="G568" s="1">
        <v>0</v>
      </c>
      <c r="H568" s="76">
        <v>0</v>
      </c>
      <c r="I568" s="73">
        <f t="shared" si="33"/>
        <v>5</v>
      </c>
      <c r="J568" s="1" t="str">
        <f>IFERROR(VLOOKUP(TRIM($D568),'Master Field Index'!$A$1:$D$9929,COLUMN('Master Field Index'!$B$1)-COLUMN('Master Field Index'!$A$1)+1,FALSE),VLOOKUP(_xlfn.CONCAT(TRIM($A568),".",TRIM($B568),".",TRIM($D568)),'DataLink Info'!$A$1:$T$9999,COLUMN('DataLink Info'!$K$1)-COLUMN('DataLink Info'!$A$1)+1,FALSE))</f>
        <v>TIMESTAMP</v>
      </c>
      <c r="K568" s="1">
        <f>IFERROR(VLOOKUP(TRIM($D568),'Master Field Index'!$A$1:$D$9929,COLUMN('Master Field Index'!$C$1)-COLUMN('Master Field Index'!$A$1)+1,FALSE),VLOOKUP(_xlfn.CONCAT(TRIM($A568),".",TRIM($B568),".",TRIM($D568)),'DataLink Info'!$A$1:$T$9999,COLUMN('DataLink Info'!$N$1)-COLUMN('DataLink Info'!$A$1)+1,FALSE))</f>
        <v>10</v>
      </c>
      <c r="L568" s="1">
        <f>IFERROR(VLOOKUP(TRIM($D568),'Master Field Index'!$A$1:$D$9929,COLUMN('Master Field Index'!$D$1)-COLUMN('Master Field Index'!$A$1)+1,FALSE),VLOOKUP(_xlfn.CONCAT(TRIM($A568),".",TRIM($B568),".",TRIM($D568)),'DataLink Info'!$A$1:$T$9999,COLUMN('DataLink Info'!$Q$1)-COLUMN('DataLink Info'!$A$1)+1,FALSE))</f>
        <v>0</v>
      </c>
      <c r="M568" s="1" t="str">
        <f t="shared" si="34"/>
        <v xml:space="preserve">last_activity_date              </v>
      </c>
      <c r="N568" s="1" t="str">
        <f t="shared" si="36"/>
        <v xml:space="preserve">DATETIME2                       </v>
      </c>
      <c r="O568" s="4" t="str">
        <f t="shared" si="35"/>
        <v xml:space="preserve">        last_activity_date              DATETIME2                       NOT NULL,</v>
      </c>
    </row>
    <row r="569" spans="1:15" hidden="1" x14ac:dyDescent="0.3">
      <c r="A569" s="76" t="s">
        <v>701</v>
      </c>
      <c r="B569" s="76" t="s">
        <v>339</v>
      </c>
      <c r="C569" s="1">
        <v>6</v>
      </c>
      <c r="D569" s="76" t="s">
        <v>684</v>
      </c>
      <c r="E569" s="76" t="s">
        <v>19</v>
      </c>
      <c r="F569" s="76">
        <v>0</v>
      </c>
      <c r="G569" s="76">
        <v>0</v>
      </c>
      <c r="H569" s="76">
        <v>0</v>
      </c>
      <c r="I569" s="73">
        <f t="shared" si="33"/>
        <v>6</v>
      </c>
      <c r="J569" s="1" t="str">
        <f>IFERROR(VLOOKUP(TRIM($D569),'Master Field Index'!$A$1:$D$9929,COLUMN('Master Field Index'!$B$1)-COLUMN('Master Field Index'!$A$1)+1,FALSE),VLOOKUP(_xlfn.CONCAT(TRIM($A569),".",TRIM($B569),".",TRIM($D569)),'DataLink Info'!$A$1:$T$9999,COLUMN('DataLink Info'!$K$1)-COLUMN('DataLink Info'!$A$1)+1,FALSE))</f>
        <v>CHARACTER</v>
      </c>
      <c r="K569" s="1">
        <f>IFERROR(VLOOKUP(TRIM($D569),'Master Field Index'!$A$1:$D$9929,COLUMN('Master Field Index'!$C$1)-COLUMN('Master Field Index'!$A$1)+1,FALSE),VLOOKUP(_xlfn.CONCAT(TRIM($A569),".",TRIM($B569),".",TRIM($D569)),'DataLink Info'!$A$1:$T$9999,COLUMN('DataLink Info'!$N$1)-COLUMN('DataLink Info'!$A$1)+1,FALSE))</f>
        <v>1</v>
      </c>
      <c r="L569" s="1">
        <f>IFERROR(VLOOKUP(TRIM($D569),'Master Field Index'!$A$1:$D$9929,COLUMN('Master Field Index'!$D$1)-COLUMN('Master Field Index'!$A$1)+1,FALSE),VLOOKUP(_xlfn.CONCAT(TRIM($A569),".",TRIM($B569),".",TRIM($D569)),'DataLink Info'!$A$1:$T$9999,COLUMN('DataLink Info'!$Q$1)-COLUMN('DataLink Info'!$A$1)+1,FALSE))</f>
        <v>0</v>
      </c>
      <c r="M569" s="1" t="str">
        <f t="shared" si="34"/>
        <v xml:space="preserve">[status]                        </v>
      </c>
      <c r="N569" s="1" t="str">
        <f t="shared" si="36"/>
        <v xml:space="preserve">CHAR(1)                         </v>
      </c>
      <c r="O569" s="4" t="str">
        <f t="shared" si="35"/>
        <v xml:space="preserve">        [status]                        CHAR(1)                         NOT NULL,</v>
      </c>
    </row>
    <row r="570" spans="1:15" hidden="1" x14ac:dyDescent="0.3">
      <c r="A570" s="76" t="s">
        <v>701</v>
      </c>
      <c r="B570" s="76" t="s">
        <v>339</v>
      </c>
      <c r="C570" s="1">
        <v>7</v>
      </c>
      <c r="D570" s="76" t="s">
        <v>1357</v>
      </c>
      <c r="E570" s="76" t="s">
        <v>20</v>
      </c>
      <c r="F570" s="76">
        <v>35</v>
      </c>
      <c r="G570" s="76"/>
      <c r="H570" s="76">
        <v>0</v>
      </c>
      <c r="I570" s="73">
        <f t="shared" si="33"/>
        <v>7</v>
      </c>
      <c r="J570" s="1" t="str">
        <f>IFERROR(VLOOKUP(TRIM($D570),'Master Field Index'!$A$1:$D$9929,COLUMN('Master Field Index'!$B$1)-COLUMN('Master Field Index'!$A$1)+1,FALSE),VLOOKUP(_xlfn.CONCAT(TRIM($A570),".",TRIM($B570),".",TRIM($D570)),'DataLink Info'!$A$1:$T$9999,COLUMN('DataLink Info'!$K$1)-COLUMN('DataLink Info'!$A$1)+1,FALSE))</f>
        <v>VARCHAR</v>
      </c>
      <c r="K570" s="1">
        <f>IFERROR(VLOOKUP(TRIM($D570),'Master Field Index'!$A$1:$D$9929,COLUMN('Master Field Index'!$C$1)-COLUMN('Master Field Index'!$A$1)+1,FALSE),VLOOKUP(_xlfn.CONCAT(TRIM($A570),".",TRIM($B570),".",TRIM($D570)),'DataLink Info'!$A$1:$T$9999,COLUMN('DataLink Info'!$N$1)-COLUMN('DataLink Info'!$A$1)+1,FALSE))</f>
        <v>35</v>
      </c>
      <c r="L570" s="1">
        <f>IFERROR(VLOOKUP(TRIM($D570),'Master Field Index'!$A$1:$D$9929,COLUMN('Master Field Index'!$D$1)-COLUMN('Master Field Index'!$A$1)+1,FALSE),VLOOKUP(_xlfn.CONCAT(TRIM($A570),".",TRIM($B570),".",TRIM($D570)),'DataLink Info'!$A$1:$T$9999,COLUMN('DataLink Info'!$Q$1)-COLUMN('DataLink Info'!$A$1)+1,FALSE))</f>
        <v>0</v>
      </c>
      <c r="M570" s="1" t="str">
        <f t="shared" si="34"/>
        <v xml:space="preserve">organization_title              </v>
      </c>
      <c r="N570" s="1" t="str">
        <f t="shared" si="36"/>
        <v xml:space="preserve">VARCHAR(35)                     </v>
      </c>
      <c r="O570" s="4" t="str">
        <f t="shared" si="35"/>
        <v xml:space="preserve">        organization_title              VARCHAR(35)                     NOT NULL,</v>
      </c>
    </row>
    <row r="571" spans="1:15" hidden="1" x14ac:dyDescent="0.3">
      <c r="A571" s="76" t="s">
        <v>701</v>
      </c>
      <c r="B571" s="76" t="s">
        <v>339</v>
      </c>
      <c r="C571" s="1">
        <v>8</v>
      </c>
      <c r="D571" s="76" t="s">
        <v>1374</v>
      </c>
      <c r="E571" s="76" t="s">
        <v>19</v>
      </c>
      <c r="F571" s="76">
        <v>0</v>
      </c>
      <c r="G571" s="1">
        <v>0</v>
      </c>
      <c r="H571" s="76">
        <v>0</v>
      </c>
      <c r="I571" s="73">
        <f t="shared" si="33"/>
        <v>8</v>
      </c>
      <c r="J571" s="1" t="str">
        <f>IFERROR(VLOOKUP(TRIM($D571),'Master Field Index'!$A$1:$D$9929,COLUMN('Master Field Index'!$B$1)-COLUMN('Master Field Index'!$A$1)+1,FALSE),VLOOKUP(_xlfn.CONCAT(TRIM($A571),".",TRIM($B571),".",TRIM($D571)),'DataLink Info'!$A$1:$T$9999,COLUMN('DataLink Info'!$K$1)-COLUMN('DataLink Info'!$A$1)+1,FALSE))</f>
        <v>CHARACTER</v>
      </c>
      <c r="K571" s="1">
        <f>IFERROR(VLOOKUP(TRIM($D571),'Master Field Index'!$A$1:$D$9929,COLUMN('Master Field Index'!$C$1)-COLUMN('Master Field Index'!$A$1)+1,FALSE),VLOOKUP(_xlfn.CONCAT(TRIM($A571),".",TRIM($B571),".",TRIM($D571)),'DataLink Info'!$A$1:$T$9999,COLUMN('DataLink Info'!$N$1)-COLUMN('DataLink Info'!$A$1)+1,FALSE))</f>
        <v>10</v>
      </c>
      <c r="L571" s="1">
        <f>IFERROR(VLOOKUP(TRIM($D571),'Master Field Index'!$A$1:$D$9929,COLUMN('Master Field Index'!$D$1)-COLUMN('Master Field Index'!$A$1)+1,FALSE),VLOOKUP(_xlfn.CONCAT(TRIM($A571),".",TRIM($B571),".",TRIM($D571)),'DataLink Info'!$A$1:$T$9999,COLUMN('DataLink Info'!$Q$1)-COLUMN('DataLink Info'!$A$1)+1,FALSE))</f>
        <v>0</v>
      </c>
      <c r="M571" s="1" t="str">
        <f t="shared" si="34"/>
        <v xml:space="preserve">department_level_ind            </v>
      </c>
      <c r="N571" s="1" t="str">
        <f t="shared" si="36"/>
        <v xml:space="preserve">CHAR(10)                        </v>
      </c>
      <c r="O571" s="4" t="str">
        <f t="shared" si="35"/>
        <v xml:space="preserve">        department_level_ind            CHAR(10)                        NOT NULL,</v>
      </c>
    </row>
    <row r="572" spans="1:15" hidden="1" x14ac:dyDescent="0.3">
      <c r="A572" s="76" t="s">
        <v>701</v>
      </c>
      <c r="B572" s="76" t="s">
        <v>339</v>
      </c>
      <c r="C572" s="1">
        <v>9</v>
      </c>
      <c r="D572" s="76" t="s">
        <v>1375</v>
      </c>
      <c r="E572" s="76" t="s">
        <v>19</v>
      </c>
      <c r="F572" s="76">
        <v>0</v>
      </c>
      <c r="G572" s="1">
        <v>0</v>
      </c>
      <c r="H572" s="76">
        <v>0</v>
      </c>
      <c r="I572" s="73">
        <f t="shared" si="33"/>
        <v>9</v>
      </c>
      <c r="J572" s="1" t="str">
        <f>IFERROR(VLOOKUP(TRIM($D572),'Master Field Index'!$A$1:$D$9929,COLUMN('Master Field Index'!$B$1)-COLUMN('Master Field Index'!$A$1)+1,FALSE),VLOOKUP(_xlfn.CONCAT(TRIM($A572),".",TRIM($B572),".",TRIM($D572)),'DataLink Info'!$A$1:$T$9999,COLUMN('DataLink Info'!$K$1)-COLUMN('DataLink Info'!$A$1)+1,FALSE))</f>
        <v>CHARACTER</v>
      </c>
      <c r="K572" s="1">
        <f>IFERROR(VLOOKUP(TRIM($D572),'Master Field Index'!$A$1:$D$9929,COLUMN('Master Field Index'!$C$1)-COLUMN('Master Field Index'!$A$1)+1,FALSE),VLOOKUP(_xlfn.CONCAT(TRIM($A572),".",TRIM($B572),".",TRIM($D572)),'DataLink Info'!$A$1:$T$9999,COLUMN('DataLink Info'!$N$1)-COLUMN('DataLink Info'!$A$1)+1,FALSE))</f>
        <v>9</v>
      </c>
      <c r="L572" s="1">
        <f>IFERROR(VLOOKUP(TRIM($D572),'Master Field Index'!$A$1:$D$9929,COLUMN('Master Field Index'!$D$1)-COLUMN('Master Field Index'!$A$1)+1,FALSE),VLOOKUP(_xlfn.CONCAT(TRIM($A572),".",TRIM($B572),".",TRIM($D572)),'DataLink Info'!$A$1:$T$9999,COLUMN('DataLink Info'!$Q$1)-COLUMN('DataLink Info'!$A$1)+1,FALSE))</f>
        <v>0</v>
      </c>
      <c r="M572" s="1" t="str">
        <f t="shared" si="34"/>
        <v xml:space="preserve">manager_pid                     </v>
      </c>
      <c r="N572" s="1" t="str">
        <f t="shared" si="36"/>
        <v xml:space="preserve">CHAR(9)                         </v>
      </c>
      <c r="O572" s="4" t="str">
        <f t="shared" si="35"/>
        <v xml:space="preserve">        manager_pid                     CHAR(9)                         NOT NULL,</v>
      </c>
    </row>
    <row r="573" spans="1:15" hidden="1" x14ac:dyDescent="0.3">
      <c r="A573" s="76" t="s">
        <v>701</v>
      </c>
      <c r="B573" s="76" t="s">
        <v>339</v>
      </c>
      <c r="C573" s="1">
        <v>10</v>
      </c>
      <c r="D573" s="76" t="s">
        <v>1376</v>
      </c>
      <c r="E573" s="76" t="s">
        <v>19</v>
      </c>
      <c r="F573" s="1">
        <v>0</v>
      </c>
      <c r="G573" s="1">
        <v>0</v>
      </c>
      <c r="H573" s="1">
        <v>0</v>
      </c>
      <c r="I573" s="73">
        <f t="shared" si="33"/>
        <v>10</v>
      </c>
      <c r="J573" s="1" t="str">
        <f>IFERROR(VLOOKUP(TRIM($D573),'Master Field Index'!$A$1:$D$9929,COLUMN('Master Field Index'!$B$1)-COLUMN('Master Field Index'!$A$1)+1,FALSE),VLOOKUP(_xlfn.CONCAT(TRIM($A573),".",TRIM($B573),".",TRIM($D573)),'DataLink Info'!$A$1:$T$9999,COLUMN('DataLink Info'!$K$1)-COLUMN('DataLink Info'!$A$1)+1,FALSE))</f>
        <v>DECIMAL</v>
      </c>
      <c r="K573" s="1">
        <f>IFERROR(VLOOKUP(TRIM($D573),'Master Field Index'!$A$1:$D$9929,COLUMN('Master Field Index'!$C$1)-COLUMN('Master Field Index'!$A$1)+1,FALSE),VLOOKUP(_xlfn.CONCAT(TRIM($A573),".",TRIM($B573),".",TRIM($D573)),'DataLink Info'!$A$1:$T$9999,COLUMN('DataLink Info'!$N$1)-COLUMN('DataLink Info'!$A$1)+1,FALSE))</f>
        <v>10</v>
      </c>
      <c r="L573" s="1">
        <f>IFERROR(VLOOKUP(TRIM($D573),'Master Field Index'!$A$1:$D$9929,COLUMN('Master Field Index'!$D$1)-COLUMN('Master Field Index'!$A$1)+1,FALSE),VLOOKUP(_xlfn.CONCAT(TRIM($A573),".",TRIM($B573),".",TRIM($D573)),'DataLink Info'!$A$1:$T$9999,COLUMN('DataLink Info'!$Q$1)-COLUMN('DataLink Info'!$A$1)+1,FALSE))</f>
        <v>0</v>
      </c>
      <c r="M573" s="1" t="str">
        <f t="shared" si="34"/>
        <v xml:space="preserve">manager_int_ref_id              </v>
      </c>
      <c r="N573" s="1" t="str">
        <f t="shared" si="36"/>
        <v xml:space="preserve">DECIMAL(10,0)                   </v>
      </c>
      <c r="O573" s="4" t="str">
        <f t="shared" si="35"/>
        <v xml:space="preserve">        manager_int_ref_id              DECIMAL(10,0)                   NOT NULL,</v>
      </c>
    </row>
    <row r="574" spans="1:15" hidden="1" x14ac:dyDescent="0.3">
      <c r="A574" s="76" t="s">
        <v>701</v>
      </c>
      <c r="B574" s="76" t="s">
        <v>339</v>
      </c>
      <c r="C574" s="1">
        <v>11</v>
      </c>
      <c r="D574" s="76" t="s">
        <v>1377</v>
      </c>
      <c r="E574" s="76" t="s">
        <v>19</v>
      </c>
      <c r="F574" s="76">
        <v>0</v>
      </c>
      <c r="G574" s="1">
        <v>0</v>
      </c>
      <c r="H574" s="76">
        <v>0</v>
      </c>
      <c r="I574" s="73">
        <f t="shared" si="33"/>
        <v>11</v>
      </c>
      <c r="J574" s="1" t="str">
        <f>IFERROR(VLOOKUP(TRIM($D574),'Master Field Index'!$A$1:$D$9929,COLUMN('Master Field Index'!$B$1)-COLUMN('Master Field Index'!$A$1)+1,FALSE),VLOOKUP(_xlfn.CONCAT(TRIM($A574),".",TRIM($B574),".",TRIM($D574)),'DataLink Info'!$A$1:$T$9999,COLUMN('DataLink Info'!$K$1)-COLUMN('DataLink Info'!$A$1)+1,FALSE))</f>
        <v>VARCHAR</v>
      </c>
      <c r="K574" s="1">
        <f>IFERROR(VLOOKUP(TRIM($D574),'Master Field Index'!$A$1:$D$9929,COLUMN('Master Field Index'!$C$1)-COLUMN('Master Field Index'!$A$1)+1,FALSE),VLOOKUP(_xlfn.CONCAT(TRIM($A574),".",TRIM($B574),".",TRIM($D574)),'DataLink Info'!$A$1:$T$9999,COLUMN('DataLink Info'!$N$1)-COLUMN('DataLink Info'!$A$1)+1,FALSE))</f>
        <v>35</v>
      </c>
      <c r="L574" s="1">
        <f>IFERROR(VLOOKUP(TRIM($D574),'Master Field Index'!$A$1:$D$9929,COLUMN('Master Field Index'!$D$1)-COLUMN('Master Field Index'!$A$1)+1,FALSE),VLOOKUP(_xlfn.CONCAT(TRIM($A574),".",TRIM($B574),".",TRIM($D574)),'DataLink Info'!$A$1:$T$9999,COLUMN('DataLink Info'!$Q$1)-COLUMN('DataLink Info'!$A$1)+1,FALSE))</f>
        <v>0</v>
      </c>
      <c r="M574" s="1" t="str">
        <f t="shared" si="34"/>
        <v xml:space="preserve">manager_name                    </v>
      </c>
      <c r="N574" s="1" t="str">
        <f t="shared" si="36"/>
        <v xml:space="preserve">VARCHAR(35)                     </v>
      </c>
      <c r="O574" s="4" t="str">
        <f t="shared" si="35"/>
        <v xml:space="preserve">        manager_name                    VARCHAR(35)                     NOT NULL,</v>
      </c>
    </row>
    <row r="575" spans="1:15" hidden="1" x14ac:dyDescent="0.3">
      <c r="A575" s="76" t="s">
        <v>701</v>
      </c>
      <c r="B575" s="76" t="s">
        <v>339</v>
      </c>
      <c r="C575" s="1">
        <v>12</v>
      </c>
      <c r="D575" s="76" t="s">
        <v>1378</v>
      </c>
      <c r="E575" s="76" t="s">
        <v>19</v>
      </c>
      <c r="F575" s="76">
        <v>0</v>
      </c>
      <c r="G575" s="76">
        <v>0</v>
      </c>
      <c r="H575" s="76">
        <v>0</v>
      </c>
      <c r="I575" s="73">
        <f t="shared" si="33"/>
        <v>12</v>
      </c>
      <c r="J575" s="1" t="str">
        <f>IFERROR(VLOOKUP(TRIM($D575),'Master Field Index'!$A$1:$D$9929,COLUMN('Master Field Index'!$B$1)-COLUMN('Master Field Index'!$A$1)+1,FALSE),VLOOKUP(_xlfn.CONCAT(TRIM($A575),".",TRIM($B575),".",TRIM($D575)),'DataLink Info'!$A$1:$T$9999,COLUMN('DataLink Info'!$K$1)-COLUMN('DataLink Info'!$A$1)+1,FALSE))</f>
        <v>CHARACTER</v>
      </c>
      <c r="K575" s="1">
        <f>IFERROR(VLOOKUP(TRIM($D575),'Master Field Index'!$A$1:$D$9929,COLUMN('Master Field Index'!$C$1)-COLUMN('Master Field Index'!$A$1)+1,FALSE),VLOOKUP(_xlfn.CONCAT(TRIM($A575),".",TRIM($B575),".",TRIM($D575)),'DataLink Info'!$A$1:$T$9999,COLUMN('DataLink Info'!$N$1)-COLUMN('DataLink Info'!$A$1)+1,FALSE))</f>
        <v>6</v>
      </c>
      <c r="L575" s="1">
        <f>IFERROR(VLOOKUP(TRIM($D575),'Master Field Index'!$A$1:$D$9929,COLUMN('Master Field Index'!$D$1)-COLUMN('Master Field Index'!$A$1)+1,FALSE),VLOOKUP(_xlfn.CONCAT(TRIM($A575),".",TRIM($B575),".",TRIM($D575)),'DataLink Info'!$A$1:$T$9999,COLUMN('DataLink Info'!$Q$1)-COLUMN('DataLink Info'!$A$1)+1,FALSE))</f>
        <v>0</v>
      </c>
      <c r="M575" s="1" t="str">
        <f t="shared" si="34"/>
        <v xml:space="preserve">manager_mail_code               </v>
      </c>
      <c r="N575" s="1" t="str">
        <f t="shared" si="36"/>
        <v xml:space="preserve">CHAR(6)                         </v>
      </c>
      <c r="O575" s="4" t="str">
        <f t="shared" si="35"/>
        <v xml:space="preserve">        manager_mail_code               CHAR(6)                         NOT NULL,</v>
      </c>
    </row>
    <row r="576" spans="1:15" hidden="1" x14ac:dyDescent="0.3">
      <c r="A576" s="76" t="s">
        <v>701</v>
      </c>
      <c r="B576" s="76" t="s">
        <v>339</v>
      </c>
      <c r="C576" s="1">
        <v>13</v>
      </c>
      <c r="D576" s="76" t="s">
        <v>1379</v>
      </c>
      <c r="E576" s="76" t="s">
        <v>19</v>
      </c>
      <c r="F576" s="1">
        <v>0</v>
      </c>
      <c r="G576" s="76">
        <v>0</v>
      </c>
      <c r="H576" s="76">
        <v>0</v>
      </c>
      <c r="I576" s="73">
        <f t="shared" si="33"/>
        <v>13</v>
      </c>
      <c r="J576" s="1" t="str">
        <f>IFERROR(VLOOKUP(TRIM($D576),'Master Field Index'!$A$1:$D$9929,COLUMN('Master Field Index'!$B$1)-COLUMN('Master Field Index'!$A$1)+1,FALSE),VLOOKUP(_xlfn.CONCAT(TRIM($A576),".",TRIM($B576),".",TRIM($D576)),'DataLink Info'!$A$1:$T$9999,COLUMN('DataLink Info'!$K$1)-COLUMN('DataLink Info'!$A$1)+1,FALSE))</f>
        <v>CHARACTER</v>
      </c>
      <c r="K576" s="1">
        <f>IFERROR(VLOOKUP(TRIM($D576),'Master Field Index'!$A$1:$D$9929,COLUMN('Master Field Index'!$C$1)-COLUMN('Master Field Index'!$A$1)+1,FALSE),VLOOKUP(_xlfn.CONCAT(TRIM($A576),".",TRIM($B576),".",TRIM($D576)),'DataLink Info'!$A$1:$T$9999,COLUMN('DataLink Info'!$N$1)-COLUMN('DataLink Info'!$A$1)+1,FALSE))</f>
        <v>6</v>
      </c>
      <c r="L576" s="1">
        <f>IFERROR(VLOOKUP(TRIM($D576),'Master Field Index'!$A$1:$D$9929,COLUMN('Master Field Index'!$D$1)-COLUMN('Master Field Index'!$A$1)+1,FALSE),VLOOKUP(_xlfn.CONCAT(TRIM($A576),".",TRIM($B576),".",TRIM($D576)),'DataLink Info'!$A$1:$T$9999,COLUMN('DataLink Info'!$Q$1)-COLUMN('DataLink Info'!$A$1)+1,FALSE))</f>
        <v>0</v>
      </c>
      <c r="M576" s="1" t="str">
        <f t="shared" si="34"/>
        <v xml:space="preserve">org_hierarchy_level1            </v>
      </c>
      <c r="N576" s="1" t="str">
        <f t="shared" si="36"/>
        <v xml:space="preserve">CHAR(6)                         </v>
      </c>
      <c r="O576" s="4" t="str">
        <f t="shared" si="35"/>
        <v xml:space="preserve">        org_hierarchy_level1            CHAR(6)                         NOT NULL,</v>
      </c>
    </row>
    <row r="577" spans="1:15" hidden="1" x14ac:dyDescent="0.3">
      <c r="A577" s="76" t="s">
        <v>701</v>
      </c>
      <c r="B577" s="76" t="s">
        <v>339</v>
      </c>
      <c r="C577" s="1">
        <v>14</v>
      </c>
      <c r="D577" s="76" t="s">
        <v>1380</v>
      </c>
      <c r="E577" s="76" t="s">
        <v>19</v>
      </c>
      <c r="F577" s="1">
        <v>0</v>
      </c>
      <c r="G577" s="1">
        <v>0</v>
      </c>
      <c r="H577" s="76">
        <v>0</v>
      </c>
      <c r="I577" s="73">
        <f t="shared" si="33"/>
        <v>14</v>
      </c>
      <c r="J577" s="1" t="str">
        <f>IFERROR(VLOOKUP(TRIM($D577),'Master Field Index'!$A$1:$D$9929,COLUMN('Master Field Index'!$B$1)-COLUMN('Master Field Index'!$A$1)+1,FALSE),VLOOKUP(_xlfn.CONCAT(TRIM($A577),".",TRIM($B577),".",TRIM($D577)),'DataLink Info'!$A$1:$T$9999,COLUMN('DataLink Info'!$K$1)-COLUMN('DataLink Info'!$A$1)+1,FALSE))</f>
        <v>CHARACTER</v>
      </c>
      <c r="K577" s="1">
        <f>IFERROR(VLOOKUP(TRIM($D577),'Master Field Index'!$A$1:$D$9929,COLUMN('Master Field Index'!$C$1)-COLUMN('Master Field Index'!$A$1)+1,FALSE),VLOOKUP(_xlfn.CONCAT(TRIM($A577),".",TRIM($B577),".",TRIM($D577)),'DataLink Info'!$A$1:$T$9999,COLUMN('DataLink Info'!$N$1)-COLUMN('DataLink Info'!$A$1)+1,FALSE))</f>
        <v>6</v>
      </c>
      <c r="L577" s="1">
        <f>IFERROR(VLOOKUP(TRIM($D577),'Master Field Index'!$A$1:$D$9929,COLUMN('Master Field Index'!$D$1)-COLUMN('Master Field Index'!$A$1)+1,FALSE),VLOOKUP(_xlfn.CONCAT(TRIM($A577),".",TRIM($B577),".",TRIM($D577)),'DataLink Info'!$A$1:$T$9999,COLUMN('DataLink Info'!$Q$1)-COLUMN('DataLink Info'!$A$1)+1,FALSE))</f>
        <v>0</v>
      </c>
      <c r="M577" s="1" t="str">
        <f t="shared" si="34"/>
        <v xml:space="preserve">ucop_account_number             </v>
      </c>
      <c r="N577" s="1" t="str">
        <f t="shared" si="36"/>
        <v xml:space="preserve">CHAR(6)                         </v>
      </c>
      <c r="O577" s="4" t="str">
        <f t="shared" si="35"/>
        <v xml:space="preserve">        ucop_account_number             CHAR(6)                         NOT NULL,</v>
      </c>
    </row>
    <row r="578" spans="1:15" hidden="1" x14ac:dyDescent="0.3">
      <c r="A578" s="76" t="s">
        <v>701</v>
      </c>
      <c r="B578" s="76" t="s">
        <v>339</v>
      </c>
      <c r="C578" s="1">
        <v>15</v>
      </c>
      <c r="D578" s="76" t="s">
        <v>1381</v>
      </c>
      <c r="E578" s="76" t="s">
        <v>19</v>
      </c>
      <c r="F578" s="76">
        <v>0</v>
      </c>
      <c r="G578" s="76">
        <v>0</v>
      </c>
      <c r="H578" s="76">
        <v>0</v>
      </c>
      <c r="I578" s="73">
        <f t="shared" si="33"/>
        <v>15</v>
      </c>
      <c r="J578" s="1" t="str">
        <f>IFERROR(VLOOKUP(TRIM($D578),'Master Field Index'!$A$1:$D$9929,COLUMN('Master Field Index'!$B$1)-COLUMN('Master Field Index'!$A$1)+1,FALSE),VLOOKUP(_xlfn.CONCAT(TRIM($A578),".",TRIM($B578),".",TRIM($D578)),'DataLink Info'!$A$1:$T$9999,COLUMN('DataLink Info'!$K$1)-COLUMN('DataLink Info'!$A$1)+1,FALSE))</f>
        <v>VARCHAR</v>
      </c>
      <c r="K578" s="1">
        <f>IFERROR(VLOOKUP(TRIM($D578),'Master Field Index'!$A$1:$D$9929,COLUMN('Master Field Index'!$C$1)-COLUMN('Master Field Index'!$A$1)+1,FALSE),VLOOKUP(_xlfn.CONCAT(TRIM($A578),".",TRIM($B578),".",TRIM($D578)),'DataLink Info'!$A$1:$T$9999,COLUMN('DataLink Info'!$N$1)-COLUMN('DataLink Info'!$A$1)+1,FALSE))</f>
        <v>35</v>
      </c>
      <c r="L578" s="1">
        <f>IFERROR(VLOOKUP(TRIM($D578),'Master Field Index'!$A$1:$D$9929,COLUMN('Master Field Index'!$D$1)-COLUMN('Master Field Index'!$A$1)+1,FALSE),VLOOKUP(_xlfn.CONCAT(TRIM($A578),".",TRIM($B578),".",TRIM($D578)),'DataLink Info'!$A$1:$T$9999,COLUMN('DataLink Info'!$Q$1)-COLUMN('DataLink Info'!$A$1)+1,FALSE))</f>
        <v>0</v>
      </c>
      <c r="M578" s="1" t="str">
        <f t="shared" si="34"/>
        <v xml:space="preserve">ucop_account_name               </v>
      </c>
      <c r="N578" s="1" t="str">
        <f t="shared" si="36"/>
        <v xml:space="preserve">VARCHAR(35)                     </v>
      </c>
      <c r="O578" s="4" t="str">
        <f t="shared" si="35"/>
        <v xml:space="preserve">        ucop_account_name               VARCHAR(35)                     NOT NULL,</v>
      </c>
    </row>
    <row r="579" spans="1:15" hidden="1" x14ac:dyDescent="0.3">
      <c r="A579" s="76" t="s">
        <v>701</v>
      </c>
      <c r="B579" s="76" t="s">
        <v>339</v>
      </c>
      <c r="C579" s="1">
        <v>16</v>
      </c>
      <c r="D579" s="76" t="s">
        <v>1382</v>
      </c>
      <c r="E579" s="76" t="s">
        <v>19</v>
      </c>
      <c r="F579" s="76">
        <v>0</v>
      </c>
      <c r="G579" s="76">
        <v>0</v>
      </c>
      <c r="H579" s="76">
        <v>0</v>
      </c>
      <c r="I579" s="73">
        <f t="shared" ref="I579:I642" si="37">IF($C579&lt;&gt;"",$C579,IF(TRIM($B578)=TRIM($B579),$I578+1,0))</f>
        <v>16</v>
      </c>
      <c r="J579" s="1" t="str">
        <f>IFERROR(VLOOKUP(TRIM($D579),'Master Field Index'!$A$1:$D$9929,COLUMN('Master Field Index'!$B$1)-COLUMN('Master Field Index'!$A$1)+1,FALSE),VLOOKUP(_xlfn.CONCAT(TRIM($A579),".",TRIM($B579),".",TRIM($D579)),'DataLink Info'!$A$1:$T$9999,COLUMN('DataLink Info'!$K$1)-COLUMN('DataLink Info'!$A$1)+1,FALSE))</f>
        <v>CHARACTER</v>
      </c>
      <c r="K579" s="1">
        <f>IFERROR(VLOOKUP(TRIM($D579),'Master Field Index'!$A$1:$D$9929,COLUMN('Master Field Index'!$C$1)-COLUMN('Master Field Index'!$A$1)+1,FALSE),VLOOKUP(_xlfn.CONCAT(TRIM($A579),".",TRIM($B579),".",TRIM($D579)),'DataLink Info'!$A$1:$T$9999,COLUMN('DataLink Info'!$N$1)-COLUMN('DataLink Info'!$A$1)+1,FALSE))</f>
        <v>6</v>
      </c>
      <c r="L579" s="1">
        <f>IFERROR(VLOOKUP(TRIM($D579),'Master Field Index'!$A$1:$D$9929,COLUMN('Master Field Index'!$D$1)-COLUMN('Master Field Index'!$A$1)+1,FALSE),VLOOKUP(_xlfn.CONCAT(TRIM($A579),".",TRIM($B579),".",TRIM($D579)),'DataLink Info'!$A$1:$T$9999,COLUMN('DataLink Info'!$Q$1)-COLUMN('DataLink Info'!$A$1)+1,FALSE))</f>
        <v>0</v>
      </c>
      <c r="M579" s="1" t="str">
        <f t="shared" ref="M579:M642" si="38">_xlfn.CONCAT(LEFT(_xlfn.CONCAT(IF(OR(TRIM($D579)="location",TRIM($D579)="date",TRIM($D579)="start_date",TRIM($D579)="status",TRIM($D579)="top"),_xlfn.CONCAT("[",TRIM($D579),"]"),TRIM($D579)),"                                               "),32))</f>
        <v xml:space="preserve">annual_report_code              </v>
      </c>
      <c r="N579" s="1" t="str">
        <f t="shared" si="36"/>
        <v xml:space="preserve">CHAR(6)                         </v>
      </c>
      <c r="O579" s="4" t="str">
        <f t="shared" ref="O579:O642" si="39">_xlfn.CONCAT(IF(AND($I579=0,$I578&lt;&gt;$I$1),_xlfn.CONCAT("        rowguid                     UNIQUEIDENTIFIER ROWGUIDCOL    NOT NULL DEFAULT NEWSEQUENTIALID(),",CHAR(13),"        version_number              ROWVERSION",CHAR(13),"    )",CHAR(13),"END TRY",CHAR(13),"BEGIN CATCH",CHAR(13),"    EXEC dbo.PrintError",CHAR(13),"    EXEC dbo.LogError",CHAR(13),"END CATCH",CHAR(13),CHAR(13)),""),IF($I579=0,_xlfn.CONCAT("PRINT '-- ",TRIM($A579),".",TRIM($B579),"'",CHAR(13),"BEGIN TRY",CHAR(13),"    CREATE TABLE ",TRIM($A579),".",TRIM($B579),CHAR(13),"    (",CHAR(13)),""),"        ",_xlfn.CONCAT($M579,$N579,IF(OR($H579=1,$H579=""),"    NULL","NOT NULL"),","))</f>
        <v xml:space="preserve">        annual_report_code              CHAR(6)                         NOT NULL,</v>
      </c>
    </row>
    <row r="580" spans="1:15" hidden="1" x14ac:dyDescent="0.3">
      <c r="A580" s="76" t="s">
        <v>701</v>
      </c>
      <c r="B580" s="76" t="s">
        <v>339</v>
      </c>
      <c r="C580" s="1">
        <v>17</v>
      </c>
      <c r="D580" s="76" t="s">
        <v>1383</v>
      </c>
      <c r="E580" s="76" t="s">
        <v>19</v>
      </c>
      <c r="F580" s="76">
        <v>0</v>
      </c>
      <c r="G580" s="76">
        <v>0</v>
      </c>
      <c r="H580" s="76">
        <v>0</v>
      </c>
      <c r="I580" s="73">
        <f t="shared" si="37"/>
        <v>17</v>
      </c>
      <c r="J580" s="1" t="str">
        <f>IFERROR(VLOOKUP(TRIM($D580),'Master Field Index'!$A$1:$D$9929,COLUMN('Master Field Index'!$B$1)-COLUMN('Master Field Index'!$A$1)+1,FALSE),VLOOKUP(_xlfn.CONCAT(TRIM($A580),".",TRIM($B580),".",TRIM($D580)),'DataLink Info'!$A$1:$T$9999,COLUMN('DataLink Info'!$K$1)-COLUMN('DataLink Info'!$A$1)+1,FALSE))</f>
        <v>CHARACTER</v>
      </c>
      <c r="K580" s="1">
        <f>IFERROR(VLOOKUP(TRIM($D580),'Master Field Index'!$A$1:$D$9929,COLUMN('Master Field Index'!$C$1)-COLUMN('Master Field Index'!$A$1)+1,FALSE),VLOOKUP(_xlfn.CONCAT(TRIM($A580),".",TRIM($B580),".",TRIM($D580)),'DataLink Info'!$A$1:$T$9999,COLUMN('DataLink Info'!$N$1)-COLUMN('DataLink Info'!$A$1)+1,FALSE))</f>
        <v>6</v>
      </c>
      <c r="L580" s="1">
        <f>IFERROR(VLOOKUP(TRIM($D580),'Master Field Index'!$A$1:$D$9929,COLUMN('Master Field Index'!$D$1)-COLUMN('Master Field Index'!$A$1)+1,FALSE),VLOOKUP(_xlfn.CONCAT(TRIM($A580),".",TRIM($B580),".",TRIM($D580)),'DataLink Info'!$A$1:$T$9999,COLUMN('DataLink Info'!$Q$1)-COLUMN('DataLink Info'!$A$1)+1,FALSE))</f>
        <v>0</v>
      </c>
      <c r="M580" s="1" t="str">
        <f t="shared" si="38"/>
        <v xml:space="preserve">uniform_acctg_str_cd            </v>
      </c>
      <c r="N580" s="1" t="str">
        <f t="shared" si="36"/>
        <v xml:space="preserve">CHAR(6)                         </v>
      </c>
      <c r="O580" s="4" t="str">
        <f t="shared" si="39"/>
        <v xml:space="preserve">        uniform_acctg_str_cd            CHAR(6)                         NOT NULL,</v>
      </c>
    </row>
    <row r="581" spans="1:15" hidden="1" x14ac:dyDescent="0.3">
      <c r="A581" s="76" t="s">
        <v>701</v>
      </c>
      <c r="B581" s="76" t="s">
        <v>339</v>
      </c>
      <c r="C581" s="1">
        <v>18</v>
      </c>
      <c r="D581" s="76" t="s">
        <v>1384</v>
      </c>
      <c r="E581" s="76" t="s">
        <v>19</v>
      </c>
      <c r="F581" s="76">
        <v>0</v>
      </c>
      <c r="G581" s="1">
        <v>0</v>
      </c>
      <c r="H581" s="76">
        <v>0</v>
      </c>
      <c r="I581" s="73">
        <f t="shared" si="37"/>
        <v>18</v>
      </c>
      <c r="J581" s="1" t="str">
        <f>IFERROR(VLOOKUP(TRIM($D581),'Master Field Index'!$A$1:$D$9929,COLUMN('Master Field Index'!$B$1)-COLUMN('Master Field Index'!$A$1)+1,FALSE),VLOOKUP(_xlfn.CONCAT(TRIM($A581),".",TRIM($B581),".",TRIM($D581)),'DataLink Info'!$A$1:$T$9999,COLUMN('DataLink Info'!$K$1)-COLUMN('DataLink Info'!$A$1)+1,FALSE))</f>
        <v>CHARACTER</v>
      </c>
      <c r="K581" s="1">
        <f>IFERROR(VLOOKUP(TRIM($D581),'Master Field Index'!$A$1:$D$9929,COLUMN('Master Field Index'!$C$1)-COLUMN('Master Field Index'!$A$1)+1,FALSE),VLOOKUP(_xlfn.CONCAT(TRIM($A581),".",TRIM($B581),".",TRIM($D581)),'DataLink Info'!$A$1:$T$9999,COLUMN('DataLink Info'!$N$1)-COLUMN('DataLink Info'!$A$1)+1,FALSE))</f>
        <v>3</v>
      </c>
      <c r="L581" s="1">
        <f>IFERROR(VLOOKUP(TRIM($D581),'Master Field Index'!$A$1:$D$9929,COLUMN('Master Field Index'!$D$1)-COLUMN('Master Field Index'!$A$1)+1,FALSE),VLOOKUP(_xlfn.CONCAT(TRIM($A581),".",TRIM($B581),".",TRIM($D581)),'DataLink Info'!$A$1:$T$9999,COLUMN('DataLink Info'!$Q$1)-COLUMN('DataLink Info'!$A$1)+1,FALSE))</f>
        <v>0</v>
      </c>
      <c r="M581" s="1" t="str">
        <f t="shared" si="38"/>
        <v xml:space="preserve">academic_discipline_cd          </v>
      </c>
      <c r="N581" s="1" t="str">
        <f t="shared" si="36"/>
        <v xml:space="preserve">CHAR(3)                         </v>
      </c>
      <c r="O581" s="4" t="str">
        <f t="shared" si="39"/>
        <v xml:space="preserve">        academic_discipline_cd          CHAR(3)                         NOT NULL,</v>
      </c>
    </row>
    <row r="582" spans="1:15" hidden="1" x14ac:dyDescent="0.3">
      <c r="A582" s="76" t="s">
        <v>701</v>
      </c>
      <c r="B582" s="76" t="s">
        <v>339</v>
      </c>
      <c r="C582" s="1">
        <v>19</v>
      </c>
      <c r="D582" s="76" t="s">
        <v>11</v>
      </c>
      <c r="E582" s="76" t="s">
        <v>21</v>
      </c>
      <c r="F582" s="76"/>
      <c r="G582" s="76"/>
      <c r="H582" s="76">
        <v>0</v>
      </c>
      <c r="I582" s="73">
        <f t="shared" si="37"/>
        <v>19</v>
      </c>
      <c r="J582" s="1" t="str">
        <f>IFERROR(VLOOKUP(TRIM($D582),'Master Field Index'!$A$1:$D$9929,COLUMN('Master Field Index'!$B$1)-COLUMN('Master Field Index'!$A$1)+1,FALSE),VLOOKUP(_xlfn.CONCAT(TRIM($A582),".",TRIM($B582),".",TRIM($D582)),'DataLink Info'!$A$1:$T$9999,COLUMN('DataLink Info'!$K$1)-COLUMN('DataLink Info'!$A$1)+1,FALSE))</f>
        <v>TIMESTAMP</v>
      </c>
      <c r="K582" s="1">
        <f>IFERROR(VLOOKUP(TRIM($D582),'Master Field Index'!$A$1:$D$9929,COLUMN('Master Field Index'!$C$1)-COLUMN('Master Field Index'!$A$1)+1,FALSE),VLOOKUP(_xlfn.CONCAT(TRIM($A582),".",TRIM($B582),".",TRIM($D582)),'DataLink Info'!$A$1:$T$9999,COLUMN('DataLink Info'!$N$1)-COLUMN('DataLink Info'!$A$1)+1,FALSE))</f>
        <v>10</v>
      </c>
      <c r="L582" s="1">
        <f>IFERROR(VLOOKUP(TRIM($D582),'Master Field Index'!$A$1:$D$9929,COLUMN('Master Field Index'!$D$1)-COLUMN('Master Field Index'!$A$1)+1,FALSE),VLOOKUP(_xlfn.CONCAT(TRIM($A582),".",TRIM($B582),".",TRIM($D582)),'DataLink Info'!$A$1:$T$9999,COLUMN('DataLink Info'!$Q$1)-COLUMN('DataLink Info'!$A$1)+1,FALSE))</f>
        <v>6</v>
      </c>
      <c r="M582" s="1" t="str">
        <f t="shared" si="38"/>
        <v xml:space="preserve">refresh_date                    </v>
      </c>
      <c r="N582" s="1" t="str">
        <f t="shared" ref="N582:N645" si="40">LEFT(_xlfn.CONCAT(IF($J582="CHARACTER",_xlfn.CONCAT("CHAR(",$K582,")"),IF($J582="VARCHAR",_xlfn.CONCAT("VARCHAR(",$K582,")"),IF($J582="TIMESTAMP","DATETIME2",IF($J582="DATE","DATE",IF($J582="DECIMAL",_xlfn.CONCAT("DECIMAL(",$K582,",",$L582,")"),$J582))))),"                                    "),32)</f>
        <v xml:space="preserve">DATETIME2                       </v>
      </c>
      <c r="O582" s="4" t="str">
        <f t="shared" si="39"/>
        <v xml:space="preserve">        refresh_date                    DATETIME2                       NOT NULL,</v>
      </c>
    </row>
    <row r="583" spans="1:15" ht="72" hidden="1" x14ac:dyDescent="0.3">
      <c r="A583" s="76" t="s">
        <v>701</v>
      </c>
      <c r="B583" s="76" t="s">
        <v>1087</v>
      </c>
      <c r="C583" s="78">
        <v>0</v>
      </c>
      <c r="D583" s="43" t="s">
        <v>678</v>
      </c>
      <c r="E583" s="43" t="s">
        <v>19</v>
      </c>
      <c r="F583" s="42">
        <v>0</v>
      </c>
      <c r="G583" s="78">
        <v>0</v>
      </c>
      <c r="H583" s="42">
        <v>0</v>
      </c>
      <c r="I583" s="73">
        <f t="shared" si="37"/>
        <v>0</v>
      </c>
      <c r="J583" s="1" t="str">
        <f>IFERROR(VLOOKUP(TRIM($D583),'Master Field Index'!$A$1:$D$9929,COLUMN('Master Field Index'!$B$1)-COLUMN('Master Field Index'!$A$1)+1,FALSE),VLOOKUP(_xlfn.CONCAT(TRIM($A583),".",TRIM($B583),".",TRIM($D583)),'DataLink Info'!$A$1:$T$9999,COLUMN('DataLink Info'!$K$1)-COLUMN('DataLink Info'!$A$1)+1,FALSE))</f>
        <v>CHARACTER</v>
      </c>
      <c r="K583" s="1">
        <f>IFERROR(VLOOKUP(TRIM($D583),'Master Field Index'!$A$1:$D$9929,COLUMN('Master Field Index'!$C$1)-COLUMN('Master Field Index'!$A$1)+1,FALSE),VLOOKUP(_xlfn.CONCAT(TRIM($A583),".",TRIM($B583),".",TRIM($D583)),'DataLink Info'!$A$1:$T$9999,COLUMN('DataLink Info'!$N$1)-COLUMN('DataLink Info'!$A$1)+1,FALSE))</f>
        <v>2</v>
      </c>
      <c r="L583" s="1">
        <f>IFERROR(VLOOKUP(TRIM($D583),'Master Field Index'!$A$1:$D$9929,COLUMN('Master Field Index'!$D$1)-COLUMN('Master Field Index'!$A$1)+1,FALSE),VLOOKUP(_xlfn.CONCAT(TRIM($A583),".",TRIM($B583),".",TRIM($D583)),'DataLink Info'!$A$1:$T$9999,COLUMN('DataLink Info'!$Q$1)-COLUMN('DataLink Info'!$A$1)+1,FALSE))</f>
        <v>0</v>
      </c>
      <c r="M583" s="1" t="str">
        <f t="shared" si="38"/>
        <v xml:space="preserve">unvrs_code                      </v>
      </c>
      <c r="N583" s="1" t="str">
        <f t="shared" si="40"/>
        <v xml:space="preserve">CHAR(2)                         </v>
      </c>
      <c r="O583" s="4" t="str">
        <f t="shared" si="39"/>
        <v xml:space="preserve">        rowguid                     UNIQUEIDENTIFIER ROWGUIDCOL    NOT NULL DEFAULT NEWSEQUENTIALID(),_x000D_        version_number              ROWVERSION_x000D_    )_x000D_END TRY_x000D_BEGIN CATCH_x000D_    EXEC dbo.PrintError_x000D_    EXEC dbo.LogError_x000D_END CATCH_x000D__x000D_PRINT '-- coa_db.orgn_table'_x000D_BEGIN TRY_x000D_    CREATE TABLE coa_db.orgn_table_x000D_    (_x000D_        unvrs_code                      CHAR(2)                         NOT NULL,</v>
      </c>
    </row>
    <row r="584" spans="1:15" hidden="1" x14ac:dyDescent="0.3">
      <c r="A584" s="76" t="s">
        <v>701</v>
      </c>
      <c r="B584" s="76" t="s">
        <v>1087</v>
      </c>
      <c r="C584" s="78">
        <v>1</v>
      </c>
      <c r="D584" s="43" t="s">
        <v>679</v>
      </c>
      <c r="E584" s="43" t="s">
        <v>19</v>
      </c>
      <c r="F584" s="42">
        <v>0</v>
      </c>
      <c r="G584" s="42">
        <v>0</v>
      </c>
      <c r="H584" s="42">
        <v>0</v>
      </c>
      <c r="I584" s="73">
        <f t="shared" si="37"/>
        <v>1</v>
      </c>
      <c r="J584" s="1" t="str">
        <f>IFERROR(VLOOKUP(TRIM($D584),'Master Field Index'!$A$1:$D$9929,COLUMN('Master Field Index'!$B$1)-COLUMN('Master Field Index'!$A$1)+1,FALSE),VLOOKUP(_xlfn.CONCAT(TRIM($A584),".",TRIM($B584),".",TRIM($D584)),'DataLink Info'!$A$1:$T$9999,COLUMN('DataLink Info'!$K$1)-COLUMN('DataLink Info'!$A$1)+1,FALSE))</f>
        <v>CHARACTER</v>
      </c>
      <c r="K584" s="1">
        <f>IFERROR(VLOOKUP(TRIM($D584),'Master Field Index'!$A$1:$D$9929,COLUMN('Master Field Index'!$C$1)-COLUMN('Master Field Index'!$A$1)+1,FALSE),VLOOKUP(_xlfn.CONCAT(TRIM($A584),".",TRIM($B584),".",TRIM($D584)),'DataLink Info'!$A$1:$T$9999,COLUMN('DataLink Info'!$N$1)-COLUMN('DataLink Info'!$A$1)+1,FALSE))</f>
        <v>1</v>
      </c>
      <c r="L584" s="1">
        <f>IFERROR(VLOOKUP(TRIM($D584),'Master Field Index'!$A$1:$D$9929,COLUMN('Master Field Index'!$D$1)-COLUMN('Master Field Index'!$A$1)+1,FALSE),VLOOKUP(_xlfn.CONCAT(TRIM($A584),".",TRIM($B584),".",TRIM($D584)),'DataLink Info'!$A$1:$T$9999,COLUMN('DataLink Info'!$Q$1)-COLUMN('DataLink Info'!$A$1)+1,FALSE))</f>
        <v>0</v>
      </c>
      <c r="M584" s="1" t="str">
        <f t="shared" si="38"/>
        <v xml:space="preserve">coa_code                        </v>
      </c>
      <c r="N584" s="1" t="str">
        <f t="shared" si="40"/>
        <v xml:space="preserve">CHAR(1)                         </v>
      </c>
      <c r="O584" s="4" t="str">
        <f t="shared" si="39"/>
        <v xml:space="preserve">        coa_code                        CHAR(1)                         NOT NULL,</v>
      </c>
    </row>
    <row r="585" spans="1:15" hidden="1" x14ac:dyDescent="0.3">
      <c r="A585" s="76" t="s">
        <v>701</v>
      </c>
      <c r="B585" s="76" t="s">
        <v>1087</v>
      </c>
      <c r="C585" s="78">
        <v>2</v>
      </c>
      <c r="D585" s="43" t="s">
        <v>694</v>
      </c>
      <c r="E585" s="43" t="s">
        <v>20</v>
      </c>
      <c r="F585" s="42">
        <v>6</v>
      </c>
      <c r="G585" s="120"/>
      <c r="H585" s="42">
        <v>0</v>
      </c>
      <c r="I585" s="73">
        <f t="shared" si="37"/>
        <v>2</v>
      </c>
      <c r="J585" s="1" t="str">
        <f>IFERROR(VLOOKUP(TRIM($D585),'Master Field Index'!$A$1:$D$9929,COLUMN('Master Field Index'!$B$1)-COLUMN('Master Field Index'!$A$1)+1,FALSE),VLOOKUP(_xlfn.CONCAT(TRIM($A585),".",TRIM($B585),".",TRIM($D585)),'DataLink Info'!$A$1:$T$9999,COLUMN('DataLink Info'!$K$1)-COLUMN('DataLink Info'!$A$1)+1,FALSE))</f>
        <v>CHARACTER</v>
      </c>
      <c r="K585" s="1">
        <f>IFERROR(VLOOKUP(TRIM($D585),'Master Field Index'!$A$1:$D$9929,COLUMN('Master Field Index'!$C$1)-COLUMN('Master Field Index'!$A$1)+1,FALSE),VLOOKUP(_xlfn.CONCAT(TRIM($A585),".",TRIM($B585),".",TRIM($D585)),'DataLink Info'!$A$1:$T$9999,COLUMN('DataLink Info'!$N$1)-COLUMN('DataLink Info'!$A$1)+1,FALSE))</f>
        <v>6</v>
      </c>
      <c r="L585" s="1">
        <f>IFERROR(VLOOKUP(TRIM($D585),'Master Field Index'!$A$1:$D$9929,COLUMN('Master Field Index'!$D$1)-COLUMN('Master Field Index'!$A$1)+1,FALSE),VLOOKUP(_xlfn.CONCAT(TRIM($A585),".",TRIM($B585),".",TRIM($D585)),'DataLink Info'!$A$1:$T$9999,COLUMN('DataLink Info'!$Q$1)-COLUMN('DataLink Info'!$A$1)+1,FALSE))</f>
        <v>0</v>
      </c>
      <c r="M585" s="1" t="str">
        <f t="shared" si="38"/>
        <v xml:space="preserve">orgn_code                       </v>
      </c>
      <c r="N585" s="1" t="str">
        <f t="shared" si="40"/>
        <v xml:space="preserve">CHAR(6)                         </v>
      </c>
      <c r="O585" s="4" t="str">
        <f t="shared" si="39"/>
        <v xml:space="preserve">        orgn_code                       CHAR(6)                         NOT NULL,</v>
      </c>
    </row>
    <row r="586" spans="1:15" hidden="1" x14ac:dyDescent="0.3">
      <c r="A586" s="76" t="s">
        <v>701</v>
      </c>
      <c r="B586" s="76" t="s">
        <v>1087</v>
      </c>
      <c r="C586" s="78">
        <v>3</v>
      </c>
      <c r="D586" s="43" t="s">
        <v>681</v>
      </c>
      <c r="E586" s="43" t="s">
        <v>21</v>
      </c>
      <c r="F586" s="42">
        <v>4</v>
      </c>
      <c r="G586" s="42">
        <v>0</v>
      </c>
      <c r="H586" s="42">
        <v>1</v>
      </c>
      <c r="I586" s="73">
        <f t="shared" si="37"/>
        <v>3</v>
      </c>
      <c r="J586" s="1" t="str">
        <f>IFERROR(VLOOKUP(TRIM($D586),'Master Field Index'!$A$1:$D$9929,COLUMN('Master Field Index'!$B$1)-COLUMN('Master Field Index'!$A$1)+1,FALSE),VLOOKUP(_xlfn.CONCAT(TRIM($A586),".",TRIM($B586),".",TRIM($D586)),'DataLink Info'!$A$1:$T$9999,COLUMN('DataLink Info'!$K$1)-COLUMN('DataLink Info'!$A$1)+1,FALSE))</f>
        <v>TIMESTAMP</v>
      </c>
      <c r="K586" s="1">
        <f>IFERROR(VLOOKUP(TRIM($D586),'Master Field Index'!$A$1:$D$9929,COLUMN('Master Field Index'!$C$1)-COLUMN('Master Field Index'!$A$1)+1,FALSE),VLOOKUP(_xlfn.CONCAT(TRIM($A586),".",TRIM($B586),".",TRIM($D586)),'DataLink Info'!$A$1:$T$9999,COLUMN('DataLink Info'!$N$1)-COLUMN('DataLink Info'!$A$1)+1,FALSE))</f>
        <v>10</v>
      </c>
      <c r="L586" s="1">
        <f>IFERROR(VLOOKUP(TRIM($D586),'Master Field Index'!$A$1:$D$9929,COLUMN('Master Field Index'!$D$1)-COLUMN('Master Field Index'!$A$1)+1,FALSE),VLOOKUP(_xlfn.CONCAT(TRIM($A586),".",TRIM($B586),".",TRIM($D586)),'DataLink Info'!$A$1:$T$9999,COLUMN('DataLink Info'!$Q$1)-COLUMN('DataLink Info'!$A$1)+1,FALSE))</f>
        <v>6</v>
      </c>
      <c r="M586" s="1" t="str">
        <f t="shared" si="38"/>
        <v xml:space="preserve">[start_date]                    </v>
      </c>
      <c r="N586" s="1" t="str">
        <f t="shared" si="40"/>
        <v xml:space="preserve">DATETIME2                       </v>
      </c>
      <c r="O586" s="4" t="str">
        <f t="shared" si="39"/>
        <v xml:space="preserve">        [start_date]                    DATETIME2                           NULL,</v>
      </c>
    </row>
    <row r="587" spans="1:15" hidden="1" x14ac:dyDescent="0.3">
      <c r="A587" s="76" t="s">
        <v>701</v>
      </c>
      <c r="B587" s="76" t="s">
        <v>1087</v>
      </c>
      <c r="C587" s="78">
        <v>4</v>
      </c>
      <c r="D587" s="43" t="s">
        <v>682</v>
      </c>
      <c r="E587" s="43" t="s">
        <v>21</v>
      </c>
      <c r="F587" s="42">
        <v>4</v>
      </c>
      <c r="G587" s="42">
        <v>0</v>
      </c>
      <c r="H587" s="42">
        <v>1</v>
      </c>
      <c r="I587" s="73">
        <f t="shared" si="37"/>
        <v>4</v>
      </c>
      <c r="J587" s="1" t="str">
        <f>IFERROR(VLOOKUP(TRIM($D587),'Master Field Index'!$A$1:$D$9929,COLUMN('Master Field Index'!$B$1)-COLUMN('Master Field Index'!$A$1)+1,FALSE),VLOOKUP(_xlfn.CONCAT(TRIM($A587),".",TRIM($B587),".",TRIM($D587)),'DataLink Info'!$A$1:$T$9999,COLUMN('DataLink Info'!$K$1)-COLUMN('DataLink Info'!$A$1)+1,FALSE))</f>
        <v>DATE</v>
      </c>
      <c r="K587" s="1">
        <f>IFERROR(VLOOKUP(TRIM($D587),'Master Field Index'!$A$1:$D$9929,COLUMN('Master Field Index'!$C$1)-COLUMN('Master Field Index'!$A$1)+1,FALSE),VLOOKUP(_xlfn.CONCAT(TRIM($A587),".",TRIM($B587),".",TRIM($D587)),'DataLink Info'!$A$1:$T$9999,COLUMN('DataLink Info'!$N$1)-COLUMN('DataLink Info'!$A$1)+1,FALSE))</f>
        <v>4</v>
      </c>
      <c r="L587" s="1">
        <f>IFERROR(VLOOKUP(TRIM($D587),'Master Field Index'!$A$1:$D$9929,COLUMN('Master Field Index'!$D$1)-COLUMN('Master Field Index'!$A$1)+1,FALSE),VLOOKUP(_xlfn.CONCAT(TRIM($A587),".",TRIM($B587),".",TRIM($D587)),'DataLink Info'!$A$1:$T$9999,COLUMN('DataLink Info'!$Q$1)-COLUMN('DataLink Info'!$A$1)+1,FALSE))</f>
        <v>0</v>
      </c>
      <c r="M587" s="1" t="str">
        <f t="shared" si="38"/>
        <v xml:space="preserve">end_date                        </v>
      </c>
      <c r="N587" s="1" t="str">
        <f t="shared" si="40"/>
        <v xml:space="preserve">DATE                            </v>
      </c>
      <c r="O587" s="4" t="str">
        <f t="shared" si="39"/>
        <v xml:space="preserve">        end_date                        DATE                                NULL,</v>
      </c>
    </row>
    <row r="588" spans="1:15" hidden="1" x14ac:dyDescent="0.3">
      <c r="A588" s="76" t="s">
        <v>701</v>
      </c>
      <c r="B588" s="76" t="s">
        <v>1087</v>
      </c>
      <c r="C588" s="78">
        <v>5</v>
      </c>
      <c r="D588" s="43" t="s">
        <v>683</v>
      </c>
      <c r="E588" s="43" t="s">
        <v>19</v>
      </c>
      <c r="F588" s="42">
        <v>0</v>
      </c>
      <c r="G588" s="42">
        <v>0</v>
      </c>
      <c r="H588" s="42">
        <v>0</v>
      </c>
      <c r="I588" s="73">
        <f t="shared" si="37"/>
        <v>5</v>
      </c>
      <c r="J588" s="1" t="str">
        <f>IFERROR(VLOOKUP(TRIM($D588),'Master Field Index'!$A$1:$D$9929,COLUMN('Master Field Index'!$B$1)-COLUMN('Master Field Index'!$A$1)+1,FALSE),VLOOKUP(_xlfn.CONCAT(TRIM($A588),".",TRIM($B588),".",TRIM($D588)),'DataLink Info'!$A$1:$T$9999,COLUMN('DataLink Info'!$K$1)-COLUMN('DataLink Info'!$A$1)+1,FALSE))</f>
        <v>DATE</v>
      </c>
      <c r="K588" s="1">
        <f>IFERROR(VLOOKUP(TRIM($D588),'Master Field Index'!$A$1:$D$9929,COLUMN('Master Field Index'!$C$1)-COLUMN('Master Field Index'!$A$1)+1,FALSE),VLOOKUP(_xlfn.CONCAT(TRIM($A588),".",TRIM($B588),".",TRIM($D588)),'DataLink Info'!$A$1:$T$9999,COLUMN('DataLink Info'!$N$1)-COLUMN('DataLink Info'!$A$1)+1,FALSE))</f>
        <v>4</v>
      </c>
      <c r="L588" s="1">
        <f>IFERROR(VLOOKUP(TRIM($D588),'Master Field Index'!$A$1:$D$9929,COLUMN('Master Field Index'!$D$1)-COLUMN('Master Field Index'!$A$1)+1,FALSE),VLOOKUP(_xlfn.CONCAT(TRIM($A588),".",TRIM($B588),".",TRIM($D588)),'DataLink Info'!$A$1:$T$9999,COLUMN('DataLink Info'!$Q$1)-COLUMN('DataLink Info'!$A$1)+1,FALSE))</f>
        <v>0</v>
      </c>
      <c r="M588" s="1" t="str">
        <f t="shared" si="38"/>
        <v xml:space="preserve">last_actvy_date                 </v>
      </c>
      <c r="N588" s="1" t="str">
        <f t="shared" si="40"/>
        <v xml:space="preserve">DATE                            </v>
      </c>
      <c r="O588" s="4" t="str">
        <f t="shared" si="39"/>
        <v xml:space="preserve">        last_actvy_date                 DATE                            NOT NULL,</v>
      </c>
    </row>
    <row r="589" spans="1:15" hidden="1" x14ac:dyDescent="0.3">
      <c r="A589" s="76" t="s">
        <v>701</v>
      </c>
      <c r="B589" s="76" t="s">
        <v>1087</v>
      </c>
      <c r="C589" s="78">
        <v>6</v>
      </c>
      <c r="D589" s="43" t="s">
        <v>684</v>
      </c>
      <c r="E589" s="43" t="s">
        <v>19</v>
      </c>
      <c r="F589" s="78">
        <v>0</v>
      </c>
      <c r="G589" s="78">
        <v>0</v>
      </c>
      <c r="H589" s="78">
        <v>0</v>
      </c>
      <c r="I589" s="73">
        <f t="shared" si="37"/>
        <v>6</v>
      </c>
      <c r="J589" s="1" t="str">
        <f>IFERROR(VLOOKUP(TRIM($D589),'Master Field Index'!$A$1:$D$9929,COLUMN('Master Field Index'!$B$1)-COLUMN('Master Field Index'!$A$1)+1,FALSE),VLOOKUP(_xlfn.CONCAT(TRIM($A589),".",TRIM($B589),".",TRIM($D589)),'DataLink Info'!$A$1:$T$9999,COLUMN('DataLink Info'!$K$1)-COLUMN('DataLink Info'!$A$1)+1,FALSE))</f>
        <v>CHARACTER</v>
      </c>
      <c r="K589" s="1">
        <f>IFERROR(VLOOKUP(TRIM($D589),'Master Field Index'!$A$1:$D$9929,COLUMN('Master Field Index'!$C$1)-COLUMN('Master Field Index'!$A$1)+1,FALSE),VLOOKUP(_xlfn.CONCAT(TRIM($A589),".",TRIM($B589),".",TRIM($D589)),'DataLink Info'!$A$1:$T$9999,COLUMN('DataLink Info'!$N$1)-COLUMN('DataLink Info'!$A$1)+1,FALSE))</f>
        <v>1</v>
      </c>
      <c r="L589" s="1">
        <f>IFERROR(VLOOKUP(TRIM($D589),'Master Field Index'!$A$1:$D$9929,COLUMN('Master Field Index'!$D$1)-COLUMN('Master Field Index'!$A$1)+1,FALSE),VLOOKUP(_xlfn.CONCAT(TRIM($A589),".",TRIM($B589),".",TRIM($D589)),'DataLink Info'!$A$1:$T$9999,COLUMN('DataLink Info'!$Q$1)-COLUMN('DataLink Info'!$A$1)+1,FALSE))</f>
        <v>0</v>
      </c>
      <c r="M589" s="1" t="str">
        <f t="shared" si="38"/>
        <v xml:space="preserve">[status]                        </v>
      </c>
      <c r="N589" s="1" t="str">
        <f t="shared" si="40"/>
        <v xml:space="preserve">CHAR(1)                         </v>
      </c>
      <c r="O589" s="4" t="str">
        <f t="shared" si="39"/>
        <v xml:space="preserve">        [status]                        CHAR(1)                         NOT NULL,</v>
      </c>
    </row>
    <row r="590" spans="1:15" hidden="1" x14ac:dyDescent="0.3">
      <c r="A590" s="76" t="s">
        <v>701</v>
      </c>
      <c r="B590" s="76" t="s">
        <v>1087</v>
      </c>
      <c r="C590" s="78">
        <v>7</v>
      </c>
      <c r="D590" s="43" t="s">
        <v>685</v>
      </c>
      <c r="E590" s="43" t="s">
        <v>19</v>
      </c>
      <c r="F590" s="42">
        <v>0</v>
      </c>
      <c r="G590" s="42">
        <v>0</v>
      </c>
      <c r="H590" s="42">
        <v>0</v>
      </c>
      <c r="I590" s="73">
        <f t="shared" si="37"/>
        <v>7</v>
      </c>
      <c r="J590" s="1" t="str">
        <f>IFERROR(VLOOKUP(TRIM($D590),'Master Field Index'!$A$1:$D$9929,COLUMN('Master Field Index'!$B$1)-COLUMN('Master Field Index'!$A$1)+1,FALSE),VLOOKUP(_xlfn.CONCAT(TRIM($A590),".",TRIM($B590),".",TRIM($D590)),'DataLink Info'!$A$1:$T$9999,COLUMN('DataLink Info'!$K$1)-COLUMN('DataLink Info'!$A$1)+1,FALSE))</f>
        <v>VARCHAR</v>
      </c>
      <c r="K590" s="1">
        <f>IFERROR(VLOOKUP(TRIM($D590),'Master Field Index'!$A$1:$D$9929,COLUMN('Master Field Index'!$C$1)-COLUMN('Master Field Index'!$A$1)+1,FALSE),VLOOKUP(_xlfn.CONCAT(TRIM($A590),".",TRIM($B590),".",TRIM($D590)),'DataLink Info'!$A$1:$T$9999,COLUMN('DataLink Info'!$N$1)-COLUMN('DataLink Info'!$A$1)+1,FALSE))</f>
        <v>8</v>
      </c>
      <c r="L590" s="1">
        <f>IFERROR(VLOOKUP(TRIM($D590),'Master Field Index'!$A$1:$D$9929,COLUMN('Master Field Index'!$D$1)-COLUMN('Master Field Index'!$A$1)+1,FALSE),VLOOKUP(_xlfn.CONCAT(TRIM($A590),".",TRIM($B590),".",TRIM($D590)),'DataLink Info'!$A$1:$T$9999,COLUMN('DataLink Info'!$Q$1)-COLUMN('DataLink Info'!$A$1)+1,FALSE))</f>
        <v>0</v>
      </c>
      <c r="M590" s="1" t="str">
        <f t="shared" si="38"/>
        <v xml:space="preserve">user_code                       </v>
      </c>
      <c r="N590" s="1" t="str">
        <f t="shared" si="40"/>
        <v xml:space="preserve">VARCHAR(8)                      </v>
      </c>
      <c r="O590" s="4" t="str">
        <f t="shared" si="39"/>
        <v xml:space="preserve">        user_code                       VARCHAR(8)                      NOT NULL,</v>
      </c>
    </row>
    <row r="591" spans="1:15" hidden="1" x14ac:dyDescent="0.3">
      <c r="A591" s="76" t="s">
        <v>701</v>
      </c>
      <c r="B591" s="76" t="s">
        <v>1087</v>
      </c>
      <c r="C591" s="78">
        <v>8</v>
      </c>
      <c r="D591" s="43" t="s">
        <v>1076</v>
      </c>
      <c r="E591" s="43" t="s">
        <v>20</v>
      </c>
      <c r="F591" s="42">
        <v>35</v>
      </c>
      <c r="G591" s="120"/>
      <c r="H591" s="42">
        <v>0</v>
      </c>
      <c r="I591" s="73">
        <f t="shared" si="37"/>
        <v>8</v>
      </c>
      <c r="J591" s="1" t="str">
        <f>IFERROR(VLOOKUP(TRIM($D591),'Master Field Index'!$A$1:$D$9929,COLUMN('Master Field Index'!$B$1)-COLUMN('Master Field Index'!$A$1)+1,FALSE),VLOOKUP(_xlfn.CONCAT(TRIM($A591),".",TRIM($B591),".",TRIM($D591)),'DataLink Info'!$A$1:$T$9999,COLUMN('DataLink Info'!$K$1)-COLUMN('DataLink Info'!$A$1)+1,FALSE))</f>
        <v>VARCHAR</v>
      </c>
      <c r="K591" s="1">
        <f>IFERROR(VLOOKUP(TRIM($D591),'Master Field Index'!$A$1:$D$9929,COLUMN('Master Field Index'!$C$1)-COLUMN('Master Field Index'!$A$1)+1,FALSE),VLOOKUP(_xlfn.CONCAT(TRIM($A591),".",TRIM($B591),".",TRIM($D591)),'DataLink Info'!$A$1:$T$9999,COLUMN('DataLink Info'!$N$1)-COLUMN('DataLink Info'!$A$1)+1,FALSE))</f>
        <v>35</v>
      </c>
      <c r="L591" s="1">
        <f>IFERROR(VLOOKUP(TRIM($D591),'Master Field Index'!$A$1:$D$9929,COLUMN('Master Field Index'!$D$1)-COLUMN('Master Field Index'!$A$1)+1,FALSE),VLOOKUP(_xlfn.CONCAT(TRIM($A591),".",TRIM($B591),".",TRIM($D591)),'DataLink Info'!$A$1:$T$9999,COLUMN('DataLink Info'!$Q$1)-COLUMN('DataLink Info'!$A$1)+1,FALSE))</f>
        <v>0</v>
      </c>
      <c r="M591" s="1" t="str">
        <f t="shared" si="38"/>
        <v xml:space="preserve">orgn_code_title                 </v>
      </c>
      <c r="N591" s="1" t="str">
        <f t="shared" si="40"/>
        <v xml:space="preserve">VARCHAR(35)                     </v>
      </c>
      <c r="O591" s="4" t="str">
        <f t="shared" si="39"/>
        <v xml:space="preserve">        orgn_code_title                 VARCHAR(35)                     NOT NULL,</v>
      </c>
    </row>
    <row r="592" spans="1:15" hidden="1" x14ac:dyDescent="0.3">
      <c r="A592" s="76" t="s">
        <v>701</v>
      </c>
      <c r="B592" s="76" t="s">
        <v>1087</v>
      </c>
      <c r="C592" s="78">
        <v>9</v>
      </c>
      <c r="D592" s="43" t="s">
        <v>1077</v>
      </c>
      <c r="E592" s="43" t="s">
        <v>20</v>
      </c>
      <c r="F592" s="78">
        <v>6</v>
      </c>
      <c r="G592" s="44"/>
      <c r="H592" s="42">
        <v>0</v>
      </c>
      <c r="I592" s="73">
        <f t="shared" si="37"/>
        <v>9</v>
      </c>
      <c r="J592" s="1" t="str">
        <f>IFERROR(VLOOKUP(TRIM($D592),'Master Field Index'!$A$1:$D$9929,COLUMN('Master Field Index'!$B$1)-COLUMN('Master Field Index'!$A$1)+1,FALSE),VLOOKUP(_xlfn.CONCAT(TRIM($A592),".",TRIM($B592),".",TRIM($D592)),'DataLink Info'!$A$1:$T$9999,COLUMN('DataLink Info'!$K$1)-COLUMN('DataLink Info'!$A$1)+1,FALSE))</f>
        <v>CHARACTER</v>
      </c>
      <c r="K592" s="1">
        <f>IFERROR(VLOOKUP(TRIM($D592),'Master Field Index'!$A$1:$D$9929,COLUMN('Master Field Index'!$C$1)-COLUMN('Master Field Index'!$A$1)+1,FALSE),VLOOKUP(_xlfn.CONCAT(TRIM($A592),".",TRIM($B592),".",TRIM($D592)),'DataLink Info'!$A$1:$T$9999,COLUMN('DataLink Info'!$N$1)-COLUMN('DataLink Info'!$A$1)+1,FALSE))</f>
        <v>6</v>
      </c>
      <c r="L592" s="1">
        <f>IFERROR(VLOOKUP(TRIM($D592),'Master Field Index'!$A$1:$D$9929,COLUMN('Master Field Index'!$D$1)-COLUMN('Master Field Index'!$A$1)+1,FALSE),VLOOKUP(_xlfn.CONCAT(TRIM($A592),".",TRIM($B592),".",TRIM($D592)),'DataLink Info'!$A$1:$T$9999,COLUMN('DataLink Info'!$Q$1)-COLUMN('DataLink Info'!$A$1)+1,FALSE))</f>
        <v>0</v>
      </c>
      <c r="M592" s="1" t="str">
        <f t="shared" si="38"/>
        <v xml:space="preserve">pred_orgn_code                  </v>
      </c>
      <c r="N592" s="1" t="str">
        <f t="shared" si="40"/>
        <v xml:space="preserve">CHAR(6)                         </v>
      </c>
      <c r="O592" s="4" t="str">
        <f t="shared" si="39"/>
        <v xml:space="preserve">        pred_orgn_code                  CHAR(6)                         NOT NULL,</v>
      </c>
    </row>
    <row r="593" spans="1:15" hidden="1" x14ac:dyDescent="0.3">
      <c r="A593" s="76" t="s">
        <v>701</v>
      </c>
      <c r="B593" s="76" t="s">
        <v>1087</v>
      </c>
      <c r="C593" s="78">
        <v>10</v>
      </c>
      <c r="D593" s="43" t="s">
        <v>744</v>
      </c>
      <c r="E593" s="43" t="s">
        <v>19</v>
      </c>
      <c r="F593" s="42">
        <v>0</v>
      </c>
      <c r="G593" s="78">
        <v>0</v>
      </c>
      <c r="H593" s="42">
        <v>0</v>
      </c>
      <c r="I593" s="73">
        <f t="shared" si="37"/>
        <v>10</v>
      </c>
      <c r="J593" s="1" t="str">
        <f>IFERROR(VLOOKUP(TRIM($D593),'Master Field Index'!$A$1:$D$9929,COLUMN('Master Field Index'!$B$1)-COLUMN('Master Field Index'!$A$1)+1,FALSE),VLOOKUP(_xlfn.CONCAT(TRIM($A593),".",TRIM($B593),".",TRIM($D593)),'DataLink Info'!$A$1:$T$9999,COLUMN('DataLink Info'!$K$1)-COLUMN('DataLink Info'!$A$1)+1,FALSE))</f>
        <v>CHARACTER</v>
      </c>
      <c r="K593" s="1">
        <f>IFERROR(VLOOKUP(TRIM($D593),'Master Field Index'!$A$1:$D$9929,COLUMN('Master Field Index'!$C$1)-COLUMN('Master Field Index'!$A$1)+1,FALSE),VLOOKUP(_xlfn.CONCAT(TRIM($A593),".",TRIM($B593),".",TRIM($D593)),'DataLink Info'!$A$1:$T$9999,COLUMN('DataLink Info'!$N$1)-COLUMN('DataLink Info'!$A$1)+1,FALSE))</f>
        <v>1</v>
      </c>
      <c r="L593" s="1">
        <f>IFERROR(VLOOKUP(TRIM($D593),'Master Field Index'!$A$1:$D$9929,COLUMN('Master Field Index'!$D$1)-COLUMN('Master Field Index'!$A$1)+1,FALSE),VLOOKUP(_xlfn.CONCAT(TRIM($A593),".",TRIM($B593),".",TRIM($D593)),'DataLink Info'!$A$1:$T$9999,COLUMN('DataLink Info'!$Q$1)-COLUMN('DataLink Info'!$A$1)+1,FALSE))</f>
        <v>0</v>
      </c>
      <c r="M593" s="1" t="str">
        <f t="shared" si="38"/>
        <v xml:space="preserve">data_entry_ind                  </v>
      </c>
      <c r="N593" s="1" t="str">
        <f t="shared" si="40"/>
        <v xml:space="preserve">CHAR(1)                         </v>
      </c>
      <c r="O593" s="4" t="str">
        <f t="shared" si="39"/>
        <v xml:space="preserve">        data_entry_ind                  CHAR(1)                         NOT NULL,</v>
      </c>
    </row>
    <row r="594" spans="1:15" hidden="1" x14ac:dyDescent="0.3">
      <c r="A594" s="76" t="s">
        <v>701</v>
      </c>
      <c r="B594" s="76" t="s">
        <v>1087</v>
      </c>
      <c r="C594" s="78">
        <v>11</v>
      </c>
      <c r="D594" s="43" t="s">
        <v>1078</v>
      </c>
      <c r="E594" s="43" t="s">
        <v>19</v>
      </c>
      <c r="F594" s="78">
        <v>0</v>
      </c>
      <c r="G594" s="78">
        <v>0</v>
      </c>
      <c r="H594" s="42">
        <v>0</v>
      </c>
      <c r="I594" s="73">
        <f t="shared" si="37"/>
        <v>11</v>
      </c>
      <c r="J594" s="1" t="str">
        <f>IFERROR(VLOOKUP(TRIM($D594),'Master Field Index'!$A$1:$D$9929,COLUMN('Master Field Index'!$B$1)-COLUMN('Master Field Index'!$A$1)+1,FALSE),VLOOKUP(_xlfn.CONCAT(TRIM($A594),".",TRIM($B594),".",TRIM($D594)),'DataLink Info'!$A$1:$T$9999,COLUMN('DataLink Info'!$K$1)-COLUMN('DataLink Info'!$A$1)+1,FALSE))</f>
        <v>CHARACTER</v>
      </c>
      <c r="K594" s="1">
        <f>IFERROR(VLOOKUP(TRIM($D594),'Master Field Index'!$A$1:$D$9929,COLUMN('Master Field Index'!$C$1)-COLUMN('Master Field Index'!$A$1)+1,FALSE),VLOOKUP(_xlfn.CONCAT(TRIM($A594),".",TRIM($B594),".",TRIM($D594)),'DataLink Info'!$A$1:$T$9999,COLUMN('DataLink Info'!$N$1)-COLUMN('DataLink Info'!$A$1)+1,FALSE))</f>
        <v>6</v>
      </c>
      <c r="L594" s="1">
        <f>IFERROR(VLOOKUP(TRIM($D594),'Master Field Index'!$A$1:$D$9929,COLUMN('Master Field Index'!$D$1)-COLUMN('Master Field Index'!$A$1)+1,FALSE),VLOOKUP(_xlfn.CONCAT(TRIM($A594),".",TRIM($B594),".",TRIM($D594)),'DataLink Info'!$A$1:$T$9999,COLUMN('DataLink Info'!$Q$1)-COLUMN('DataLink Info'!$A$1)+1,FALSE))</f>
        <v>0</v>
      </c>
      <c r="M594" s="1" t="str">
        <f t="shared" si="38"/>
        <v xml:space="preserve">dflt_fund_code                  </v>
      </c>
      <c r="N594" s="1" t="str">
        <f t="shared" si="40"/>
        <v xml:space="preserve">CHAR(6)                         </v>
      </c>
      <c r="O594" s="4" t="str">
        <f t="shared" si="39"/>
        <v xml:space="preserve">        dflt_fund_code                  CHAR(6)                         NOT NULL,</v>
      </c>
    </row>
    <row r="595" spans="1:15" hidden="1" x14ac:dyDescent="0.3">
      <c r="A595" s="76" t="s">
        <v>701</v>
      </c>
      <c r="B595" s="76" t="s">
        <v>1087</v>
      </c>
      <c r="C595" s="78">
        <v>12</v>
      </c>
      <c r="D595" s="43" t="s">
        <v>751</v>
      </c>
      <c r="E595" s="43" t="s">
        <v>19</v>
      </c>
      <c r="F595" s="42">
        <v>0</v>
      </c>
      <c r="G595" s="78">
        <v>0</v>
      </c>
      <c r="H595" s="42">
        <v>0</v>
      </c>
      <c r="I595" s="73">
        <f t="shared" si="37"/>
        <v>12</v>
      </c>
      <c r="J595" s="1" t="str">
        <f>IFERROR(VLOOKUP(TRIM($D595),'Master Field Index'!$A$1:$D$9929,COLUMN('Master Field Index'!$B$1)-COLUMN('Master Field Index'!$A$1)+1,FALSE),VLOOKUP(_xlfn.CONCAT(TRIM($A595),".",TRIM($B595),".",TRIM($D595)),'DataLink Info'!$A$1:$T$9999,COLUMN('DataLink Info'!$K$1)-COLUMN('DataLink Info'!$A$1)+1,FALSE))</f>
        <v>CHARACTER</v>
      </c>
      <c r="K595" s="1">
        <f>IFERROR(VLOOKUP(TRIM($D595),'Master Field Index'!$A$1:$D$9929,COLUMN('Master Field Index'!$C$1)-COLUMN('Master Field Index'!$A$1)+1,FALSE),VLOOKUP(_xlfn.CONCAT(TRIM($A595),".",TRIM($B595),".",TRIM($D595)),'DataLink Info'!$A$1:$T$9999,COLUMN('DataLink Info'!$N$1)-COLUMN('DataLink Info'!$A$1)+1,FALSE))</f>
        <v>6</v>
      </c>
      <c r="L595" s="1">
        <f>IFERROR(VLOOKUP(TRIM($D595),'Master Field Index'!$A$1:$D$9929,COLUMN('Master Field Index'!$D$1)-COLUMN('Master Field Index'!$A$1)+1,FALSE),VLOOKUP(_xlfn.CONCAT(TRIM($A595),".",TRIM($B595),".",TRIM($D595)),'DataLink Info'!$A$1:$T$9999,COLUMN('DataLink Info'!$Q$1)-COLUMN('DataLink Info'!$A$1)+1,FALSE))</f>
        <v>0</v>
      </c>
      <c r="M595" s="1" t="str">
        <f t="shared" si="38"/>
        <v xml:space="preserve">dflt_prog_code                  </v>
      </c>
      <c r="N595" s="1" t="str">
        <f t="shared" si="40"/>
        <v xml:space="preserve">CHAR(6)                         </v>
      </c>
      <c r="O595" s="4" t="str">
        <f t="shared" si="39"/>
        <v xml:space="preserve">        dflt_prog_code                  CHAR(6)                         NOT NULL,</v>
      </c>
    </row>
    <row r="596" spans="1:15" hidden="1" x14ac:dyDescent="0.3">
      <c r="A596" s="76" t="s">
        <v>701</v>
      </c>
      <c r="B596" s="76" t="s">
        <v>1087</v>
      </c>
      <c r="C596" s="78">
        <v>13</v>
      </c>
      <c r="D596" s="43" t="s">
        <v>752</v>
      </c>
      <c r="E596" s="43" t="s">
        <v>19</v>
      </c>
      <c r="F596" s="42">
        <v>0</v>
      </c>
      <c r="G596" s="78">
        <v>0</v>
      </c>
      <c r="H596" s="42">
        <v>0</v>
      </c>
      <c r="I596" s="73">
        <f t="shared" si="37"/>
        <v>13</v>
      </c>
      <c r="J596" s="1" t="str">
        <f>IFERROR(VLOOKUP(TRIM($D596),'Master Field Index'!$A$1:$D$9929,COLUMN('Master Field Index'!$B$1)-COLUMN('Master Field Index'!$A$1)+1,FALSE),VLOOKUP(_xlfn.CONCAT(TRIM($A596),".",TRIM($B596),".",TRIM($D596)),'DataLink Info'!$A$1:$T$9999,COLUMN('DataLink Info'!$K$1)-COLUMN('DataLink Info'!$A$1)+1,FALSE))</f>
        <v>CHARACTER</v>
      </c>
      <c r="K596" s="1">
        <f>IFERROR(VLOOKUP(TRIM($D596),'Master Field Index'!$A$1:$D$9929,COLUMN('Master Field Index'!$C$1)-COLUMN('Master Field Index'!$A$1)+1,FALSE),VLOOKUP(_xlfn.CONCAT(TRIM($A596),".",TRIM($B596),".",TRIM($D596)),'DataLink Info'!$A$1:$T$9999,COLUMN('DataLink Info'!$N$1)-COLUMN('DataLink Info'!$A$1)+1,FALSE))</f>
        <v>6</v>
      </c>
      <c r="L596" s="1">
        <f>IFERROR(VLOOKUP(TRIM($D596),'Master Field Index'!$A$1:$D$9929,COLUMN('Master Field Index'!$D$1)-COLUMN('Master Field Index'!$A$1)+1,FALSE),VLOOKUP(_xlfn.CONCAT(TRIM($A596),".",TRIM($B596),".",TRIM($D596)),'DataLink Info'!$A$1:$T$9999,COLUMN('DataLink Info'!$Q$1)-COLUMN('DataLink Info'!$A$1)+1,FALSE))</f>
        <v>0</v>
      </c>
      <c r="M596" s="1" t="str">
        <f t="shared" si="38"/>
        <v xml:space="preserve">dftl_actv_code                  </v>
      </c>
      <c r="N596" s="1" t="str">
        <f t="shared" si="40"/>
        <v xml:space="preserve">CHAR(6)                         </v>
      </c>
      <c r="O596" s="4" t="str">
        <f t="shared" si="39"/>
        <v xml:space="preserve">        dftl_actv_code                  CHAR(6)                         NOT NULL,</v>
      </c>
    </row>
    <row r="597" spans="1:15" hidden="1" x14ac:dyDescent="0.3">
      <c r="A597" s="76" t="s">
        <v>701</v>
      </c>
      <c r="B597" s="76" t="s">
        <v>1087</v>
      </c>
      <c r="C597" s="78">
        <v>14</v>
      </c>
      <c r="D597" s="43" t="s">
        <v>753</v>
      </c>
      <c r="E597" s="43" t="s">
        <v>19</v>
      </c>
      <c r="F597" s="42">
        <v>0</v>
      </c>
      <c r="G597" s="42">
        <v>0</v>
      </c>
      <c r="H597" s="42">
        <v>0</v>
      </c>
      <c r="I597" s="73">
        <f t="shared" si="37"/>
        <v>14</v>
      </c>
      <c r="J597" s="1" t="str">
        <f>IFERROR(VLOOKUP(TRIM($D597),'Master Field Index'!$A$1:$D$9929,COLUMN('Master Field Index'!$B$1)-COLUMN('Master Field Index'!$A$1)+1,FALSE),VLOOKUP(_xlfn.CONCAT(TRIM($A597),".",TRIM($B597),".",TRIM($D597)),'DataLink Info'!$A$1:$T$9999,COLUMN('DataLink Info'!$K$1)-COLUMN('DataLink Info'!$A$1)+1,FALSE))</f>
        <v>CHARACTER</v>
      </c>
      <c r="K597" s="1">
        <f>IFERROR(VLOOKUP(TRIM($D597),'Master Field Index'!$A$1:$D$9929,COLUMN('Master Field Index'!$C$1)-COLUMN('Master Field Index'!$A$1)+1,FALSE),VLOOKUP(_xlfn.CONCAT(TRIM($A597),".",TRIM($B597),".",TRIM($D597)),'DataLink Info'!$A$1:$T$9999,COLUMN('DataLink Info'!$N$1)-COLUMN('DataLink Info'!$A$1)+1,FALSE))</f>
        <v>6</v>
      </c>
      <c r="L597" s="1">
        <f>IFERROR(VLOOKUP(TRIM($D597),'Master Field Index'!$A$1:$D$9929,COLUMN('Master Field Index'!$D$1)-COLUMN('Master Field Index'!$A$1)+1,FALSE),VLOOKUP(_xlfn.CONCAT(TRIM($A597),".",TRIM($B597),".",TRIM($D597)),'DataLink Info'!$A$1:$T$9999,COLUMN('DataLink Info'!$Q$1)-COLUMN('DataLink Info'!$A$1)+1,FALSE))</f>
        <v>0</v>
      </c>
      <c r="M597" s="1" t="str">
        <f t="shared" si="38"/>
        <v xml:space="preserve">dflt_lctn_code                  </v>
      </c>
      <c r="N597" s="1" t="str">
        <f t="shared" si="40"/>
        <v xml:space="preserve">CHAR(6)                         </v>
      </c>
      <c r="O597" s="4" t="str">
        <f t="shared" si="39"/>
        <v xml:space="preserve">        dflt_lctn_code                  CHAR(6)                         NOT NULL,</v>
      </c>
    </row>
    <row r="598" spans="1:15" hidden="1" x14ac:dyDescent="0.3">
      <c r="A598" s="76" t="s">
        <v>701</v>
      </c>
      <c r="B598" s="76" t="s">
        <v>1087</v>
      </c>
      <c r="C598" s="78">
        <v>15</v>
      </c>
      <c r="D598" s="43" t="s">
        <v>780</v>
      </c>
      <c r="E598" s="43" t="s">
        <v>19</v>
      </c>
      <c r="F598" s="78">
        <v>0</v>
      </c>
      <c r="G598" s="78">
        <v>0</v>
      </c>
      <c r="H598" s="78">
        <v>0</v>
      </c>
      <c r="I598" s="73">
        <f t="shared" si="37"/>
        <v>15</v>
      </c>
      <c r="J598" s="1" t="str">
        <f>IFERROR(VLOOKUP(TRIM($D598),'Master Field Index'!$A$1:$D$9929,COLUMN('Master Field Index'!$B$1)-COLUMN('Master Field Index'!$A$1)+1,FALSE),VLOOKUP(_xlfn.CONCAT(TRIM($A598),".",TRIM($B598),".",TRIM($D598)),'DataLink Info'!$A$1:$T$9999,COLUMN('DataLink Info'!$K$1)-COLUMN('DataLink Info'!$A$1)+1,FALSE))</f>
        <v>CHARACTER</v>
      </c>
      <c r="K598" s="1">
        <f>IFERROR(VLOOKUP(TRIM($D598),'Master Field Index'!$A$1:$D$9929,COLUMN('Master Field Index'!$C$1)-COLUMN('Master Field Index'!$A$1)+1,FALSE),VLOOKUP(_xlfn.CONCAT(TRIM($A598),".",TRIM($B598),".",TRIM($D598)),'DataLink Info'!$A$1:$T$9999,COLUMN('DataLink Info'!$N$1)-COLUMN('DataLink Info'!$A$1)+1,FALSE))</f>
        <v>1</v>
      </c>
      <c r="L598" s="1">
        <f>IFERROR(VLOOKUP(TRIM($D598),'Master Field Index'!$A$1:$D$9929,COLUMN('Master Field Index'!$D$1)-COLUMN('Master Field Index'!$A$1)+1,FALSE),VLOOKUP(_xlfn.CONCAT(TRIM($A598),".",TRIM($B598),".",TRIM($D598)),'DataLink Info'!$A$1:$T$9999,COLUMN('DataLink Info'!$Q$1)-COLUMN('DataLink Info'!$A$1)+1,FALSE))</f>
        <v>0</v>
      </c>
      <c r="M598" s="1" t="str">
        <f t="shared" si="38"/>
        <v xml:space="preserve">cmbnd_cntrl_ind                 </v>
      </c>
      <c r="N598" s="1" t="str">
        <f t="shared" si="40"/>
        <v xml:space="preserve">CHAR(1)                         </v>
      </c>
      <c r="O598" s="4" t="str">
        <f t="shared" si="39"/>
        <v xml:space="preserve">        cmbnd_cntrl_ind                 CHAR(1)                         NOT NULL,</v>
      </c>
    </row>
    <row r="599" spans="1:15" hidden="1" x14ac:dyDescent="0.3">
      <c r="A599" s="1" t="s">
        <v>701</v>
      </c>
      <c r="B599" s="1" t="s">
        <v>1087</v>
      </c>
      <c r="C599" s="78">
        <v>16</v>
      </c>
      <c r="D599" s="92" t="s">
        <v>1079</v>
      </c>
      <c r="E599" s="92" t="s">
        <v>19</v>
      </c>
      <c r="F599" s="78">
        <v>0</v>
      </c>
      <c r="G599" s="78">
        <v>0</v>
      </c>
      <c r="H599" s="78">
        <v>0</v>
      </c>
      <c r="I599" s="73">
        <f t="shared" si="37"/>
        <v>16</v>
      </c>
      <c r="J599" s="1" t="str">
        <f>IFERROR(VLOOKUP(TRIM($D599),'Master Field Index'!$A$1:$D$9929,COLUMN('Master Field Index'!$B$1)-COLUMN('Master Field Index'!$A$1)+1,FALSE),VLOOKUP(_xlfn.CONCAT(TRIM($A599),".",TRIM($B599),".",TRIM($D599)),'DataLink Info'!$A$1:$T$9999,COLUMN('DataLink Info'!$K$1)-COLUMN('DataLink Info'!$A$1)+1,FALSE))</f>
        <v>CHARACTER</v>
      </c>
      <c r="K599" s="1">
        <f>IFERROR(VLOOKUP(TRIM($D599),'Master Field Index'!$A$1:$D$9929,COLUMN('Master Field Index'!$C$1)-COLUMN('Master Field Index'!$A$1)+1,FALSE),VLOOKUP(_xlfn.CONCAT(TRIM($A599),".",TRIM($B599),".",TRIM($D599)),'DataLink Info'!$A$1:$T$9999,COLUMN('DataLink Info'!$N$1)-COLUMN('DataLink Info'!$A$1)+1,FALSE))</f>
        <v>6</v>
      </c>
      <c r="L599" s="1">
        <f>IFERROR(VLOOKUP(TRIM($D599),'Master Field Index'!$A$1:$D$9929,COLUMN('Master Field Index'!$D$1)-COLUMN('Master Field Index'!$A$1)+1,FALSE),VLOOKUP(_xlfn.CONCAT(TRIM($A599),".",TRIM($B599),".",TRIM($D599)),'DataLink Info'!$A$1:$T$9999,COLUMN('DataLink Info'!$Q$1)-COLUMN('DataLink Info'!$A$1)+1,FALSE))</f>
        <v>0</v>
      </c>
      <c r="M599" s="1" t="str">
        <f t="shared" si="38"/>
        <v xml:space="preserve">bdgt_cntrl_orgn                 </v>
      </c>
      <c r="N599" s="1" t="str">
        <f t="shared" si="40"/>
        <v xml:space="preserve">CHAR(6)                         </v>
      </c>
      <c r="O599" s="4" t="str">
        <f t="shared" si="39"/>
        <v xml:space="preserve">        bdgt_cntrl_orgn                 CHAR(6)                         NOT NULL,</v>
      </c>
    </row>
    <row r="600" spans="1:15" hidden="1" x14ac:dyDescent="0.3">
      <c r="A600" s="1" t="s">
        <v>701</v>
      </c>
      <c r="B600" s="1" t="s">
        <v>1087</v>
      </c>
      <c r="C600" s="78">
        <v>17</v>
      </c>
      <c r="D600" s="92" t="s">
        <v>1080</v>
      </c>
      <c r="E600" s="92" t="s">
        <v>19</v>
      </c>
      <c r="F600" s="78">
        <v>0</v>
      </c>
      <c r="G600" s="78">
        <v>0</v>
      </c>
      <c r="H600" s="78">
        <v>0</v>
      </c>
      <c r="I600" s="73">
        <f t="shared" si="37"/>
        <v>17</v>
      </c>
      <c r="J600" s="1" t="str">
        <f>IFERROR(VLOOKUP(TRIM($D600),'Master Field Index'!$A$1:$D$9929,COLUMN('Master Field Index'!$B$1)-COLUMN('Master Field Index'!$A$1)+1,FALSE),VLOOKUP(_xlfn.CONCAT(TRIM($A600),".",TRIM($B600),".",TRIM($D600)),'DataLink Info'!$A$1:$T$9999,COLUMN('DataLink Info'!$K$1)-COLUMN('DataLink Info'!$A$1)+1,FALSE))</f>
        <v>CHARACTER</v>
      </c>
      <c r="K600" s="1">
        <f>IFERROR(VLOOKUP(TRIM($D600),'Master Field Index'!$A$1:$D$9929,COLUMN('Master Field Index'!$C$1)-COLUMN('Master Field Index'!$A$1)+1,FALSE),VLOOKUP(_xlfn.CONCAT(TRIM($A600),".",TRIM($B600),".",TRIM($D600)),'DataLink Info'!$A$1:$T$9999,COLUMN('DataLink Info'!$N$1)-COLUMN('DataLink Info'!$A$1)+1,FALSE))</f>
        <v>2</v>
      </c>
      <c r="L600" s="1">
        <f>IFERROR(VLOOKUP(TRIM($D600),'Master Field Index'!$A$1:$D$9929,COLUMN('Master Field Index'!$D$1)-COLUMN('Master Field Index'!$A$1)+1,FALSE),VLOOKUP(_xlfn.CONCAT(TRIM($A600),".",TRIM($B600),".",TRIM($D600)),'DataLink Info'!$A$1:$T$9999,COLUMN('DataLink Info'!$Q$1)-COLUMN('DataLink Info'!$A$1)+1,FALSE))</f>
        <v>0</v>
      </c>
      <c r="M600" s="1" t="str">
        <f t="shared" si="38"/>
        <v xml:space="preserve">encmbr_plcy_ind                 </v>
      </c>
      <c r="N600" s="1" t="str">
        <f t="shared" si="40"/>
        <v xml:space="preserve">CHAR(2)                         </v>
      </c>
      <c r="O600" s="4" t="str">
        <f t="shared" si="39"/>
        <v xml:space="preserve">        encmbr_plcy_ind                 CHAR(2)                         NOT NULL,</v>
      </c>
    </row>
    <row r="601" spans="1:15" hidden="1" x14ac:dyDescent="0.3">
      <c r="A601" s="1" t="s">
        <v>701</v>
      </c>
      <c r="B601" s="1" t="s">
        <v>1087</v>
      </c>
      <c r="C601" s="78">
        <v>18</v>
      </c>
      <c r="D601" s="92" t="s">
        <v>791</v>
      </c>
      <c r="E601" s="92" t="s">
        <v>19</v>
      </c>
      <c r="F601" s="78">
        <v>0</v>
      </c>
      <c r="G601" s="78">
        <v>0</v>
      </c>
      <c r="H601" s="78">
        <v>0</v>
      </c>
      <c r="I601" s="73">
        <f t="shared" si="37"/>
        <v>18</v>
      </c>
      <c r="J601" s="1" t="str">
        <f>IFERROR(VLOOKUP(TRIM($D601),'Master Field Index'!$A$1:$D$9929,COLUMN('Master Field Index'!$B$1)-COLUMN('Master Field Index'!$A$1)+1,FALSE),VLOOKUP(_xlfn.CONCAT(TRIM($A601),".",TRIM($B601),".",TRIM($D601)),'DataLink Info'!$A$1:$T$9999,COLUMN('DataLink Info'!$K$1)-COLUMN('DataLink Info'!$A$1)+1,FALSE))</f>
        <v>DECIMAL</v>
      </c>
      <c r="K601" s="1">
        <f>IFERROR(VLOOKUP(TRIM($D601),'Master Field Index'!$A$1:$D$9929,COLUMN('Master Field Index'!$C$1)-COLUMN('Master Field Index'!$A$1)+1,FALSE),VLOOKUP(_xlfn.CONCAT(TRIM($A601),".",TRIM($B601),".",TRIM($D601)),'DataLink Info'!$A$1:$T$9999,COLUMN('DataLink Info'!$N$1)-COLUMN('DataLink Info'!$A$1)+1,FALSE))</f>
        <v>10</v>
      </c>
      <c r="L601" s="1">
        <f>IFERROR(VLOOKUP(TRIM($D601),'Master Field Index'!$A$1:$D$9929,COLUMN('Master Field Index'!$D$1)-COLUMN('Master Field Index'!$A$1)+1,FALSE),VLOOKUP(_xlfn.CONCAT(TRIM($A601),".",TRIM($B601),".",TRIM($D601)),'DataLink Info'!$A$1:$T$9999,COLUMN('DataLink Info'!$Q$1)-COLUMN('DataLink Info'!$A$1)+1,FALSE))</f>
        <v>0</v>
      </c>
      <c r="M601" s="1" t="str">
        <f t="shared" si="38"/>
        <v xml:space="preserve">mgr_intrl_ref_id                </v>
      </c>
      <c r="N601" s="1" t="str">
        <f t="shared" si="40"/>
        <v xml:space="preserve">DECIMAL(10,0)                   </v>
      </c>
      <c r="O601" s="4" t="str">
        <f t="shared" si="39"/>
        <v xml:space="preserve">        mgr_intrl_ref_id                DECIMAL(10,0)                   NOT NULL,</v>
      </c>
    </row>
    <row r="602" spans="1:15" hidden="1" x14ac:dyDescent="0.3">
      <c r="A602" s="1" t="s">
        <v>701</v>
      </c>
      <c r="B602" s="1" t="s">
        <v>1087</v>
      </c>
      <c r="C602" s="78">
        <v>19</v>
      </c>
      <c r="D602" s="92" t="s">
        <v>1081</v>
      </c>
      <c r="E602" s="92" t="s">
        <v>19</v>
      </c>
      <c r="F602" s="78">
        <v>0</v>
      </c>
      <c r="G602" s="78">
        <v>0</v>
      </c>
      <c r="H602" s="78">
        <v>0</v>
      </c>
      <c r="I602" s="73">
        <f t="shared" si="37"/>
        <v>19</v>
      </c>
      <c r="J602" s="1" t="str">
        <f>IFERROR(VLOOKUP(TRIM($D602),'Master Field Index'!$A$1:$D$9929,COLUMN('Master Field Index'!$B$1)-COLUMN('Master Field Index'!$A$1)+1,FALSE),VLOOKUP(_xlfn.CONCAT(TRIM($A602),".",TRIM($B602),".",TRIM($D602)),'DataLink Info'!$A$1:$T$9999,COLUMN('DataLink Info'!$K$1)-COLUMN('DataLink Info'!$A$1)+1,FALSE))</f>
        <v>CHARACTER</v>
      </c>
      <c r="K602" s="1">
        <f>IFERROR(VLOOKUP(TRIM($D602),'Master Field Index'!$A$1:$D$9929,COLUMN('Master Field Index'!$C$1)-COLUMN('Master Field Index'!$A$1)+1,FALSE),VLOOKUP(_xlfn.CONCAT(TRIM($A602),".",TRIM($B602),".",TRIM($D602)),'DataLink Info'!$A$1:$T$9999,COLUMN('DataLink Info'!$N$1)-COLUMN('DataLink Info'!$A$1)+1,FALSE))</f>
        <v>1</v>
      </c>
      <c r="L602" s="1">
        <f>IFERROR(VLOOKUP(TRIM($D602),'Master Field Index'!$A$1:$D$9929,COLUMN('Master Field Index'!$D$1)-COLUMN('Master Field Index'!$A$1)+1,FALSE),VLOOKUP(_xlfn.CONCAT(TRIM($A602),".",TRIM($B602),".",TRIM($D602)),'DataLink Info'!$A$1:$T$9999,COLUMN('DataLink Info'!$Q$1)-COLUMN('DataLink Info'!$A$1)+1,FALSE))</f>
        <v>0</v>
      </c>
      <c r="M602" s="1" t="str">
        <f t="shared" si="38"/>
        <v xml:space="preserve">encmbr_ldgr_ind                 </v>
      </c>
      <c r="N602" s="1" t="str">
        <f t="shared" si="40"/>
        <v xml:space="preserve">CHAR(1)                         </v>
      </c>
      <c r="O602" s="4" t="str">
        <f t="shared" si="39"/>
        <v xml:space="preserve">        encmbr_ldgr_ind                 CHAR(1)                         NOT NULL,</v>
      </c>
    </row>
    <row r="603" spans="1:15" hidden="1" x14ac:dyDescent="0.3">
      <c r="A603" s="1" t="s">
        <v>701</v>
      </c>
      <c r="B603" s="1" t="s">
        <v>1087</v>
      </c>
      <c r="C603" s="78">
        <v>20</v>
      </c>
      <c r="D603" s="92" t="s">
        <v>1082</v>
      </c>
      <c r="E603" s="92" t="s">
        <v>19</v>
      </c>
      <c r="F603" s="78">
        <v>0</v>
      </c>
      <c r="G603" s="78">
        <v>0</v>
      </c>
      <c r="H603" s="78">
        <v>0</v>
      </c>
      <c r="I603" s="73">
        <f t="shared" si="37"/>
        <v>20</v>
      </c>
      <c r="J603" s="1" t="str">
        <f>IFERROR(VLOOKUP(TRIM($D603),'Master Field Index'!$A$1:$D$9929,COLUMN('Master Field Index'!$B$1)-COLUMN('Master Field Index'!$A$1)+1,FALSE),VLOOKUP(_xlfn.CONCAT(TRIM($A603),".",TRIM($B603),".",TRIM($D603)),'DataLink Info'!$A$1:$T$9999,COLUMN('DataLink Info'!$K$1)-COLUMN('DataLink Info'!$A$1)+1,FALSE))</f>
        <v>VARCHAR</v>
      </c>
      <c r="K603" s="1">
        <f>IFERROR(VLOOKUP(TRIM($D603),'Master Field Index'!$A$1:$D$9929,COLUMN('Master Field Index'!$C$1)-COLUMN('Master Field Index'!$A$1)+1,FALSE),VLOOKUP(_xlfn.CONCAT(TRIM($A603),".",TRIM($B603),".",TRIM($D603)),'DataLink Info'!$A$1:$T$9999,COLUMN('DataLink Info'!$N$1)-COLUMN('DataLink Info'!$A$1)+1,FALSE))</f>
        <v>8</v>
      </c>
      <c r="L603" s="1">
        <f>IFERROR(VLOOKUP(TRIM($D603),'Master Field Index'!$A$1:$D$9929,COLUMN('Master Field Index'!$D$1)-COLUMN('Master Field Index'!$A$1)+1,FALSE),VLOOKUP(_xlfn.CONCAT(TRIM($A603),".",TRIM($B603),".",TRIM($D603)),'DataLink Info'!$A$1:$T$9999,COLUMN('DataLink Info'!$Q$1)-COLUMN('DataLink Info'!$A$1)+1,FALSE))</f>
        <v>0</v>
      </c>
      <c r="M603" s="1" t="str">
        <f t="shared" si="38"/>
        <v xml:space="preserve">encmbr_ldgr_user                </v>
      </c>
      <c r="N603" s="1" t="str">
        <f t="shared" si="40"/>
        <v xml:space="preserve">VARCHAR(8)                      </v>
      </c>
      <c r="O603" s="4" t="str">
        <f t="shared" si="39"/>
        <v xml:space="preserve">        encmbr_ldgr_user                VARCHAR(8)                      NOT NULL,</v>
      </c>
    </row>
    <row r="604" spans="1:15" hidden="1" x14ac:dyDescent="0.3">
      <c r="A604" s="1" t="s">
        <v>701</v>
      </c>
      <c r="B604" s="1" t="s">
        <v>1087</v>
      </c>
      <c r="C604" s="78">
        <v>21</v>
      </c>
      <c r="D604" s="92" t="s">
        <v>1083</v>
      </c>
      <c r="E604" s="92" t="s">
        <v>19</v>
      </c>
      <c r="F604" s="78">
        <v>0</v>
      </c>
      <c r="G604" s="78">
        <v>0</v>
      </c>
      <c r="H604" s="78">
        <v>0</v>
      </c>
      <c r="I604" s="73">
        <f t="shared" si="37"/>
        <v>21</v>
      </c>
      <c r="J604" s="1" t="str">
        <f>IFERROR(VLOOKUP(TRIM($D604),'Master Field Index'!$A$1:$D$9929,COLUMN('Master Field Index'!$B$1)-COLUMN('Master Field Index'!$A$1)+1,FALSE),VLOOKUP(_xlfn.CONCAT(TRIM($A604),".",TRIM($B604),".",TRIM($D604)),'DataLink Info'!$A$1:$T$9999,COLUMN('DataLink Info'!$K$1)-COLUMN('DataLink Info'!$A$1)+1,FALSE))</f>
        <v>CHARACTER</v>
      </c>
      <c r="K604" s="1">
        <f>IFERROR(VLOOKUP(TRIM($D604),'Master Field Index'!$A$1:$D$9929,COLUMN('Master Field Index'!$C$1)-COLUMN('Master Field Index'!$A$1)+1,FALSE),VLOOKUP(_xlfn.CONCAT(TRIM($A604),".",TRIM($B604),".",TRIM($D604)),'DataLink Info'!$A$1:$T$9999,COLUMN('DataLink Info'!$N$1)-COLUMN('DataLink Info'!$A$1)+1,FALSE))</f>
        <v>1</v>
      </c>
      <c r="L604" s="1">
        <f>IFERROR(VLOOKUP(TRIM($D604),'Master Field Index'!$A$1:$D$9929,COLUMN('Master Field Index'!$D$1)-COLUMN('Master Field Index'!$A$1)+1,FALSE),VLOOKUP(_xlfn.CONCAT(TRIM($A604),".",TRIM($B604),".",TRIM($D604)),'DataLink Info'!$A$1:$T$9999,COLUMN('DataLink Info'!$Q$1)-COLUMN('DataLink Info'!$A$1)+1,FALSE))</f>
        <v>0</v>
      </c>
      <c r="M604" s="1" t="str">
        <f t="shared" si="38"/>
        <v xml:space="preserve">oper_ldgr_ind                   </v>
      </c>
      <c r="N604" s="1" t="str">
        <f t="shared" si="40"/>
        <v xml:space="preserve">CHAR(1)                         </v>
      </c>
      <c r="O604" s="4" t="str">
        <f t="shared" si="39"/>
        <v xml:space="preserve">        oper_ldgr_ind                   CHAR(1)                         NOT NULL,</v>
      </c>
    </row>
    <row r="605" spans="1:15" hidden="1" x14ac:dyDescent="0.3">
      <c r="A605" s="1" t="s">
        <v>701</v>
      </c>
      <c r="B605" s="1" t="s">
        <v>1087</v>
      </c>
      <c r="C605" s="78">
        <v>22</v>
      </c>
      <c r="D605" s="92" t="s">
        <v>1084</v>
      </c>
      <c r="E605" s="92" t="s">
        <v>19</v>
      </c>
      <c r="F605" s="78">
        <v>0</v>
      </c>
      <c r="G605" s="78">
        <v>0</v>
      </c>
      <c r="H605" s="78">
        <v>0</v>
      </c>
      <c r="I605" s="73">
        <f t="shared" si="37"/>
        <v>22</v>
      </c>
      <c r="J605" s="1" t="str">
        <f>IFERROR(VLOOKUP(TRIM($D605),'Master Field Index'!$A$1:$D$9929,COLUMN('Master Field Index'!$B$1)-COLUMN('Master Field Index'!$A$1)+1,FALSE),VLOOKUP(_xlfn.CONCAT(TRIM($A605),".",TRIM($B605),".",TRIM($D605)),'DataLink Info'!$A$1:$T$9999,COLUMN('DataLink Info'!$K$1)-COLUMN('DataLink Info'!$A$1)+1,FALSE))</f>
        <v>VARCHAR</v>
      </c>
      <c r="K605" s="1">
        <f>IFERROR(VLOOKUP(TRIM($D605),'Master Field Index'!$A$1:$D$9929,COLUMN('Master Field Index'!$C$1)-COLUMN('Master Field Index'!$A$1)+1,FALSE),VLOOKUP(_xlfn.CONCAT(TRIM($A605),".",TRIM($B605),".",TRIM($D605)),'DataLink Info'!$A$1:$T$9999,COLUMN('DataLink Info'!$N$1)-COLUMN('DataLink Info'!$A$1)+1,FALSE))</f>
        <v>8</v>
      </c>
      <c r="L605" s="1">
        <f>IFERROR(VLOOKUP(TRIM($D605),'Master Field Index'!$A$1:$D$9929,COLUMN('Master Field Index'!$D$1)-COLUMN('Master Field Index'!$A$1)+1,FALSE),VLOOKUP(_xlfn.CONCAT(TRIM($A605),".",TRIM($B605),".",TRIM($D605)),'DataLink Info'!$A$1:$T$9999,COLUMN('DataLink Info'!$Q$1)-COLUMN('DataLink Info'!$A$1)+1,FALSE))</f>
        <v>0</v>
      </c>
      <c r="M605" s="1" t="str">
        <f t="shared" si="38"/>
        <v xml:space="preserve">oper_ldgr_user                  </v>
      </c>
      <c r="N605" s="1" t="str">
        <f t="shared" si="40"/>
        <v xml:space="preserve">VARCHAR(8)                      </v>
      </c>
      <c r="O605" s="4" t="str">
        <f t="shared" si="39"/>
        <v xml:space="preserve">        oper_ldgr_user                  VARCHAR(8)                      NOT NULL,</v>
      </c>
    </row>
    <row r="606" spans="1:15" hidden="1" x14ac:dyDescent="0.3">
      <c r="A606" s="1" t="s">
        <v>701</v>
      </c>
      <c r="B606" s="1" t="s">
        <v>1087</v>
      </c>
      <c r="C606" s="78">
        <v>23</v>
      </c>
      <c r="D606" s="92" t="s">
        <v>1085</v>
      </c>
      <c r="E606" s="92" t="s">
        <v>19</v>
      </c>
      <c r="F606" s="78">
        <v>0</v>
      </c>
      <c r="G606" s="78">
        <v>0</v>
      </c>
      <c r="H606" s="78">
        <v>0</v>
      </c>
      <c r="I606" s="73">
        <f t="shared" si="37"/>
        <v>23</v>
      </c>
      <c r="J606" s="1" t="str">
        <f>IFERROR(VLOOKUP(TRIM($D606),'Master Field Index'!$A$1:$D$9929,COLUMN('Master Field Index'!$B$1)-COLUMN('Master Field Index'!$A$1)+1,FALSE),VLOOKUP(_xlfn.CONCAT(TRIM($A606),".",TRIM($B606),".",TRIM($D606)),'DataLink Info'!$A$1:$T$9999,COLUMN('DataLink Info'!$K$1)-COLUMN('DataLink Info'!$A$1)+1,FALSE))</f>
        <v>CHARACTER</v>
      </c>
      <c r="K606" s="1">
        <f>IFERROR(VLOOKUP(TRIM($D606),'Master Field Index'!$A$1:$D$9929,COLUMN('Master Field Index'!$C$1)-COLUMN('Master Field Index'!$A$1)+1,FALSE),VLOOKUP(_xlfn.CONCAT(TRIM($A606),".",TRIM($B606),".",TRIM($D606)),'DataLink Info'!$A$1:$T$9999,COLUMN('DataLink Info'!$N$1)-COLUMN('DataLink Info'!$A$1)+1,FALSE))</f>
        <v>1</v>
      </c>
      <c r="L606" s="1">
        <f>IFERROR(VLOOKUP(TRIM($D606),'Master Field Index'!$A$1:$D$9929,COLUMN('Master Field Index'!$D$1)-COLUMN('Master Field Index'!$A$1)+1,FALSE),VLOOKUP(_xlfn.CONCAT(TRIM($A606),".",TRIM($B606),".",TRIM($D606)),'DataLink Info'!$A$1:$T$9999,COLUMN('DataLink Info'!$Q$1)-COLUMN('DataLink Info'!$A$1)+1,FALSE))</f>
        <v>0</v>
      </c>
      <c r="M606" s="1" t="str">
        <f t="shared" si="38"/>
        <v xml:space="preserve">dept_lvl_ind                    </v>
      </c>
      <c r="N606" s="1" t="str">
        <f t="shared" si="40"/>
        <v xml:space="preserve">CHAR(1)                         </v>
      </c>
      <c r="O606" s="4" t="str">
        <f t="shared" si="39"/>
        <v xml:space="preserve">        dept_lvl_ind                    CHAR(1)                         NOT NULL,</v>
      </c>
    </row>
    <row r="607" spans="1:15" hidden="1" x14ac:dyDescent="0.3">
      <c r="A607" s="1" t="s">
        <v>701</v>
      </c>
      <c r="B607" s="1" t="s">
        <v>1087</v>
      </c>
      <c r="C607" s="78">
        <v>24</v>
      </c>
      <c r="D607" s="92" t="s">
        <v>11</v>
      </c>
      <c r="E607" s="92" t="s">
        <v>21</v>
      </c>
      <c r="F607" s="44"/>
      <c r="G607" s="44"/>
      <c r="H607" s="78">
        <v>0</v>
      </c>
      <c r="I607" s="73">
        <f t="shared" si="37"/>
        <v>24</v>
      </c>
      <c r="J607" s="1" t="str">
        <f>IFERROR(VLOOKUP(TRIM($D607),'Master Field Index'!$A$1:$D$9929,COLUMN('Master Field Index'!$B$1)-COLUMN('Master Field Index'!$A$1)+1,FALSE),VLOOKUP(_xlfn.CONCAT(TRIM($A607),".",TRIM($B607),".",TRIM($D607)),'DataLink Info'!$A$1:$T$9999,COLUMN('DataLink Info'!$K$1)-COLUMN('DataLink Info'!$A$1)+1,FALSE))</f>
        <v>TIMESTAMP</v>
      </c>
      <c r="K607" s="1">
        <f>IFERROR(VLOOKUP(TRIM($D607),'Master Field Index'!$A$1:$D$9929,COLUMN('Master Field Index'!$C$1)-COLUMN('Master Field Index'!$A$1)+1,FALSE),VLOOKUP(_xlfn.CONCAT(TRIM($A607),".",TRIM($B607),".",TRIM($D607)),'DataLink Info'!$A$1:$T$9999,COLUMN('DataLink Info'!$N$1)-COLUMN('DataLink Info'!$A$1)+1,FALSE))</f>
        <v>10</v>
      </c>
      <c r="L607" s="1">
        <f>IFERROR(VLOOKUP(TRIM($D607),'Master Field Index'!$A$1:$D$9929,COLUMN('Master Field Index'!$D$1)-COLUMN('Master Field Index'!$A$1)+1,FALSE),VLOOKUP(_xlfn.CONCAT(TRIM($A607),".",TRIM($B607),".",TRIM($D607)),'DataLink Info'!$A$1:$T$9999,COLUMN('DataLink Info'!$Q$1)-COLUMN('DataLink Info'!$A$1)+1,FALSE))</f>
        <v>6</v>
      </c>
      <c r="M607" s="1" t="str">
        <f t="shared" si="38"/>
        <v xml:space="preserve">refresh_date                    </v>
      </c>
      <c r="N607" s="1" t="str">
        <f t="shared" si="40"/>
        <v xml:space="preserve">DATETIME2                       </v>
      </c>
      <c r="O607" s="4" t="str">
        <f t="shared" si="39"/>
        <v xml:space="preserve">        refresh_date                    DATETIME2                       NOT NULL,</v>
      </c>
    </row>
    <row r="608" spans="1:15" hidden="1" x14ac:dyDescent="0.3">
      <c r="A608" s="1" t="s">
        <v>701</v>
      </c>
      <c r="B608" s="1" t="s">
        <v>1087</v>
      </c>
      <c r="C608" s="78">
        <v>25</v>
      </c>
      <c r="D608" s="92" t="s">
        <v>1086</v>
      </c>
      <c r="E608" s="92" t="s">
        <v>19</v>
      </c>
      <c r="F608" s="78">
        <v>0</v>
      </c>
      <c r="G608" s="78">
        <v>0</v>
      </c>
      <c r="H608" s="78">
        <v>0</v>
      </c>
      <c r="I608" s="73">
        <f t="shared" si="37"/>
        <v>25</v>
      </c>
      <c r="J608" s="1" t="str">
        <f>IFERROR(VLOOKUP(TRIM($D608),'Master Field Index'!$A$1:$D$9929,COLUMN('Master Field Index'!$B$1)-COLUMN('Master Field Index'!$A$1)+1,FALSE),VLOOKUP(_xlfn.CONCAT(TRIM($A608),".",TRIM($B608),".",TRIM($D608)),'DataLink Info'!$A$1:$T$9999,COLUMN('DataLink Info'!$K$1)-COLUMN('DataLink Info'!$A$1)+1,FALSE))</f>
        <v>DECIMAL</v>
      </c>
      <c r="K608" s="1">
        <f>IFERROR(VLOOKUP(TRIM($D608),'Master Field Index'!$A$1:$D$9929,COLUMN('Master Field Index'!$C$1)-COLUMN('Master Field Index'!$A$1)+1,FALSE),VLOOKUP(_xlfn.CONCAT(TRIM($A608),".",TRIM($B608),".",TRIM($D608)),'DataLink Info'!$A$1:$T$9999,COLUMN('DataLink Info'!$N$1)-COLUMN('DataLink Info'!$A$1)+1,FALSE))</f>
        <v>10</v>
      </c>
      <c r="L608" s="1">
        <f>IFERROR(VLOOKUP(TRIM($D608),'Master Field Index'!$A$1:$D$9929,COLUMN('Master Field Index'!$D$1)-COLUMN('Master Field Index'!$A$1)+1,FALSE),VLOOKUP(_xlfn.CONCAT(TRIM($A608),".",TRIM($B608),".",TRIM($D608)),'DataLink Info'!$A$1:$T$9999,COLUMN('DataLink Info'!$Q$1)-COLUMN('DataLink Info'!$A$1)+1,FALSE))</f>
        <v>0</v>
      </c>
      <c r="M608" s="1" t="str">
        <f t="shared" si="38"/>
        <v xml:space="preserve">orgn_table_id                   </v>
      </c>
      <c r="N608" s="1" t="str">
        <f t="shared" si="40"/>
        <v xml:space="preserve">DECIMAL(10,0)                   </v>
      </c>
      <c r="O608" s="4" t="str">
        <f t="shared" si="39"/>
        <v xml:space="preserve">        orgn_table_id                   DECIMAL(10,0)                   NOT NULL,</v>
      </c>
    </row>
    <row r="609" spans="1:15" ht="72" hidden="1" x14ac:dyDescent="0.3">
      <c r="A609" s="1" t="s">
        <v>701</v>
      </c>
      <c r="B609" s="1" t="s">
        <v>1156</v>
      </c>
      <c r="C609" s="82">
        <v>0</v>
      </c>
      <c r="D609" s="91" t="s">
        <v>694</v>
      </c>
      <c r="E609" s="91" t="s">
        <v>20</v>
      </c>
      <c r="F609" s="82">
        <v>6</v>
      </c>
      <c r="G609" s="59"/>
      <c r="H609" s="82">
        <v>0</v>
      </c>
      <c r="I609" s="73">
        <f t="shared" si="37"/>
        <v>0</v>
      </c>
      <c r="J609" s="1" t="str">
        <f>IFERROR(VLOOKUP(TRIM($D609),'Master Field Index'!$A$1:$D$9929,COLUMN('Master Field Index'!$B$1)-COLUMN('Master Field Index'!$A$1)+1,FALSE),VLOOKUP(_xlfn.CONCAT(TRIM($A609),".",TRIM($B609),".",TRIM($D609)),'DataLink Info'!$A$1:$T$9999,COLUMN('DataLink Info'!$K$1)-COLUMN('DataLink Info'!$A$1)+1,FALSE))</f>
        <v>CHARACTER</v>
      </c>
      <c r="K609" s="1">
        <f>IFERROR(VLOOKUP(TRIM($D609),'Master Field Index'!$A$1:$D$9929,COLUMN('Master Field Index'!$C$1)-COLUMN('Master Field Index'!$A$1)+1,FALSE),VLOOKUP(_xlfn.CONCAT(TRIM($A609),".",TRIM($B609),".",TRIM($D609)),'DataLink Info'!$A$1:$T$9999,COLUMN('DataLink Info'!$N$1)-COLUMN('DataLink Info'!$A$1)+1,FALSE))</f>
        <v>6</v>
      </c>
      <c r="L609" s="1">
        <f>IFERROR(VLOOKUP(TRIM($D609),'Master Field Index'!$A$1:$D$9929,COLUMN('Master Field Index'!$D$1)-COLUMN('Master Field Index'!$A$1)+1,FALSE),VLOOKUP(_xlfn.CONCAT(TRIM($A609),".",TRIM($B609),".",TRIM($D609)),'DataLink Info'!$A$1:$T$9999,COLUMN('DataLink Info'!$Q$1)-COLUMN('DataLink Info'!$A$1)+1,FALSE))</f>
        <v>0</v>
      </c>
      <c r="M609" s="1" t="str">
        <f t="shared" si="38"/>
        <v xml:space="preserve">orgn_code                       </v>
      </c>
      <c r="N609" s="1" t="str">
        <f t="shared" si="40"/>
        <v xml:space="preserve">CHAR(6)                         </v>
      </c>
      <c r="O609" s="4" t="str">
        <f t="shared" si="39"/>
        <v xml:space="preserve">        rowguid                     UNIQUEIDENTIFIER ROWGUIDCOL    NOT NULL DEFAULT NEWSEQUENTIALID(),_x000D_        version_number              ROWVERSION_x000D_    )_x000D_END TRY_x000D_BEGIN CATCH_x000D_    EXEC dbo.PrintError_x000D_    EXEC dbo.LogError_x000D_END CATCH_x000D__x000D_PRINT '-- coa_db.orgnhier_table'_x000D_BEGIN TRY_x000D_    CREATE TABLE coa_db.orgnhier_table_x000D_    (_x000D_        orgn_code                       CHAR(6)                         NOT NULL,</v>
      </c>
    </row>
    <row r="610" spans="1:15" hidden="1" x14ac:dyDescent="0.3">
      <c r="A610" s="1" t="s">
        <v>701</v>
      </c>
      <c r="B610" s="1" t="s">
        <v>1156</v>
      </c>
      <c r="C610" s="82">
        <v>1</v>
      </c>
      <c r="D610" s="91" t="s">
        <v>1113</v>
      </c>
      <c r="E610" s="91" t="s">
        <v>19</v>
      </c>
      <c r="F610" s="82">
        <v>0</v>
      </c>
      <c r="G610" s="82">
        <v>0</v>
      </c>
      <c r="H610" s="82">
        <v>0</v>
      </c>
      <c r="I610" s="73">
        <f t="shared" si="37"/>
        <v>1</v>
      </c>
      <c r="J610" s="1" t="str">
        <f>IFERROR(VLOOKUP(TRIM($D610),'Master Field Index'!$A$1:$D$9929,COLUMN('Master Field Index'!$B$1)-COLUMN('Master Field Index'!$A$1)+1,FALSE),VLOOKUP(_xlfn.CONCAT(TRIM($A610),".",TRIM($B610),".",TRIM($D610)),'DataLink Info'!$A$1:$T$9999,COLUMN('DataLink Info'!$K$1)-COLUMN('DataLink Info'!$A$1)+1,FALSE))</f>
        <v>CHARACTER</v>
      </c>
      <c r="K610" s="1">
        <f>IFERROR(VLOOKUP(TRIM($D610),'Master Field Index'!$A$1:$D$9929,COLUMN('Master Field Index'!$C$1)-COLUMN('Master Field Index'!$A$1)+1,FALSE),VLOOKUP(_xlfn.CONCAT(TRIM($A610),".",TRIM($B610),".",TRIM($D610)),'DataLink Info'!$A$1:$T$9999,COLUMN('DataLink Info'!$N$1)-COLUMN('DataLink Info'!$A$1)+1,FALSE))</f>
        <v>1</v>
      </c>
      <c r="L610" s="1">
        <f>IFERROR(VLOOKUP(TRIM($D610),'Master Field Index'!$A$1:$D$9929,COLUMN('Master Field Index'!$D$1)-COLUMN('Master Field Index'!$A$1)+1,FALSE),VLOOKUP(_xlfn.CONCAT(TRIM($A610),".",TRIM($B610),".",TRIM($D610)),'DataLink Info'!$A$1:$T$9999,COLUMN('DataLink Info'!$Q$1)-COLUMN('DataLink Info'!$A$1)+1,FALSE))</f>
        <v>0</v>
      </c>
      <c r="M610" s="1" t="str">
        <f t="shared" si="38"/>
        <v xml:space="preserve">[top]                           </v>
      </c>
      <c r="N610" s="1" t="str">
        <f t="shared" si="40"/>
        <v xml:space="preserve">CHAR(1)                         </v>
      </c>
      <c r="O610" s="4" t="str">
        <f t="shared" si="39"/>
        <v xml:space="preserve">        [top]                           CHAR(1)                         NOT NULL,</v>
      </c>
    </row>
    <row r="611" spans="1:15" hidden="1" x14ac:dyDescent="0.3">
      <c r="A611" s="1" t="s">
        <v>701</v>
      </c>
      <c r="B611" s="1" t="s">
        <v>1156</v>
      </c>
      <c r="C611" s="82">
        <v>2</v>
      </c>
      <c r="D611" s="91" t="s">
        <v>1114</v>
      </c>
      <c r="E611" s="91" t="s">
        <v>19</v>
      </c>
      <c r="F611" s="82">
        <v>0</v>
      </c>
      <c r="G611" s="82">
        <v>0</v>
      </c>
      <c r="H611" s="82">
        <v>0</v>
      </c>
      <c r="I611" s="73">
        <f t="shared" si="37"/>
        <v>2</v>
      </c>
      <c r="J611" s="1" t="str">
        <f>IFERROR(VLOOKUP(TRIM($D611),'Master Field Index'!$A$1:$D$9929,COLUMN('Master Field Index'!$B$1)-COLUMN('Master Field Index'!$A$1)+1,FALSE),VLOOKUP(_xlfn.CONCAT(TRIM($A611),".",TRIM($B611),".",TRIM($D611)),'DataLink Info'!$A$1:$T$9999,COLUMN('DataLink Info'!$K$1)-COLUMN('DataLink Info'!$A$1)+1,FALSE))</f>
        <v>CHARACTER</v>
      </c>
      <c r="K611" s="1">
        <f>IFERROR(VLOOKUP(TRIM($D611),'Master Field Index'!$A$1:$D$9929,COLUMN('Master Field Index'!$C$1)-COLUMN('Master Field Index'!$A$1)+1,FALSE),VLOOKUP(_xlfn.CONCAT(TRIM($A611),".",TRIM($B611),".",TRIM($D611)),'DataLink Info'!$A$1:$T$9999,COLUMN('DataLink Info'!$N$1)-COLUMN('DataLink Info'!$A$1)+1,FALSE))</f>
        <v>1</v>
      </c>
      <c r="L611" s="1">
        <f>IFERROR(VLOOKUP(TRIM($D611),'Master Field Index'!$A$1:$D$9929,COLUMN('Master Field Index'!$D$1)-COLUMN('Master Field Index'!$A$1)+1,FALSE),VLOOKUP(_xlfn.CONCAT(TRIM($A611),".",TRIM($B611),".",TRIM($D611)),'DataLink Info'!$A$1:$T$9999,COLUMN('DataLink Info'!$Q$1)-COLUMN('DataLink Info'!$A$1)+1,FALSE))</f>
        <v>0</v>
      </c>
      <c r="M611" s="1" t="str">
        <f t="shared" si="38"/>
        <v xml:space="preserve">bottom                          </v>
      </c>
      <c r="N611" s="1" t="str">
        <f t="shared" si="40"/>
        <v xml:space="preserve">CHAR(1)                         </v>
      </c>
      <c r="O611" s="4" t="str">
        <f t="shared" si="39"/>
        <v xml:space="preserve">        bottom                          CHAR(1)                         NOT NULL,</v>
      </c>
    </row>
    <row r="612" spans="1:15" hidden="1" x14ac:dyDescent="0.3">
      <c r="A612" s="1" t="s">
        <v>701</v>
      </c>
      <c r="B612" s="1" t="s">
        <v>1156</v>
      </c>
      <c r="C612" s="82">
        <v>3</v>
      </c>
      <c r="D612" s="91" t="s">
        <v>1115</v>
      </c>
      <c r="E612" s="91" t="s">
        <v>19</v>
      </c>
      <c r="F612" s="82">
        <v>0</v>
      </c>
      <c r="G612" s="82">
        <v>0</v>
      </c>
      <c r="H612" s="82">
        <v>0</v>
      </c>
      <c r="I612" s="73">
        <f t="shared" si="37"/>
        <v>3</v>
      </c>
      <c r="J612" s="1" t="str">
        <f>IFERROR(VLOOKUP(TRIM($D612),'Master Field Index'!$A$1:$D$9929,COLUMN('Master Field Index'!$B$1)-COLUMN('Master Field Index'!$A$1)+1,FALSE),VLOOKUP(_xlfn.CONCAT(TRIM($A612),".",TRIM($B612),".",TRIM($D612)),'DataLink Info'!$A$1:$T$9999,COLUMN('DataLink Info'!$K$1)-COLUMN('DataLink Info'!$A$1)+1,FALSE))</f>
        <v>SMALLINT</v>
      </c>
      <c r="K612" s="1">
        <f>IFERROR(VLOOKUP(TRIM($D612),'Master Field Index'!$A$1:$D$9929,COLUMN('Master Field Index'!$C$1)-COLUMN('Master Field Index'!$A$1)+1,FALSE),VLOOKUP(_xlfn.CONCAT(TRIM($A612),".",TRIM($B612),".",TRIM($D612)),'DataLink Info'!$A$1:$T$9999,COLUMN('DataLink Info'!$N$1)-COLUMN('DataLink Info'!$A$1)+1,FALSE))</f>
        <v>2</v>
      </c>
      <c r="L612" s="1">
        <f>IFERROR(VLOOKUP(TRIM($D612),'Master Field Index'!$A$1:$D$9929,COLUMN('Master Field Index'!$D$1)-COLUMN('Master Field Index'!$A$1)+1,FALSE),VLOOKUP(_xlfn.CONCAT(TRIM($A612),".",TRIM($B612),".",TRIM($D612)),'DataLink Info'!$A$1:$T$9999,COLUMN('DataLink Info'!$Q$1)-COLUMN('DataLink Info'!$A$1)+1,FALSE))</f>
        <v>0</v>
      </c>
      <c r="M612" s="1" t="str">
        <f t="shared" si="38"/>
        <v xml:space="preserve">code_level                      </v>
      </c>
      <c r="N612" s="1" t="str">
        <f t="shared" si="40"/>
        <v xml:space="preserve">SMALLINT                        </v>
      </c>
      <c r="O612" s="4" t="str">
        <f t="shared" si="39"/>
        <v xml:space="preserve">        code_level                      SMALLINT                        NOT NULL,</v>
      </c>
    </row>
    <row r="613" spans="1:15" hidden="1" x14ac:dyDescent="0.3">
      <c r="A613" s="1" t="s">
        <v>701</v>
      </c>
      <c r="B613" s="1" t="s">
        <v>1156</v>
      </c>
      <c r="C613" s="82">
        <v>4</v>
      </c>
      <c r="D613" s="91" t="s">
        <v>1116</v>
      </c>
      <c r="E613" s="91" t="s">
        <v>19</v>
      </c>
      <c r="F613" s="82">
        <v>0</v>
      </c>
      <c r="G613" s="82">
        <v>0</v>
      </c>
      <c r="H613" s="82">
        <v>0</v>
      </c>
      <c r="I613" s="73">
        <f t="shared" si="37"/>
        <v>4</v>
      </c>
      <c r="J613" s="1" t="str">
        <f>IFERROR(VLOOKUP(TRIM($D613),'Master Field Index'!$A$1:$D$9929,COLUMN('Master Field Index'!$B$1)-COLUMN('Master Field Index'!$A$1)+1,FALSE),VLOOKUP(_xlfn.CONCAT(TRIM($A613),".",TRIM($B613),".",TRIM($D613)),'DataLink Info'!$A$1:$T$9999,COLUMN('DataLink Info'!$K$1)-COLUMN('DataLink Info'!$A$1)+1,FALSE))</f>
        <v>CHARACTER</v>
      </c>
      <c r="K613" s="1">
        <f>IFERROR(VLOOKUP(TRIM($D613),'Master Field Index'!$A$1:$D$9929,COLUMN('Master Field Index'!$C$1)-COLUMN('Master Field Index'!$A$1)+1,FALSE),VLOOKUP(_xlfn.CONCAT(TRIM($A613),".",TRIM($B613),".",TRIM($D613)),'DataLink Info'!$A$1:$T$9999,COLUMN('DataLink Info'!$N$1)-COLUMN('DataLink Info'!$A$1)+1,FALSE))</f>
        <v>6</v>
      </c>
      <c r="L613" s="1">
        <f>IFERROR(VLOOKUP(TRIM($D613),'Master Field Index'!$A$1:$D$9929,COLUMN('Master Field Index'!$D$1)-COLUMN('Master Field Index'!$A$1)+1,FALSE),VLOOKUP(_xlfn.CONCAT(TRIM($A613),".",TRIM($B613),".",TRIM($D613)),'DataLink Info'!$A$1:$T$9999,COLUMN('DataLink Info'!$Q$1)-COLUMN('DataLink Info'!$A$1)+1,FALSE))</f>
        <v>0</v>
      </c>
      <c r="M613" s="1" t="str">
        <f t="shared" si="38"/>
        <v xml:space="preserve">code_1                          </v>
      </c>
      <c r="N613" s="1" t="str">
        <f t="shared" si="40"/>
        <v xml:space="preserve">CHAR(6)                         </v>
      </c>
      <c r="O613" s="4" t="str">
        <f t="shared" si="39"/>
        <v xml:space="preserve">        code_1                          CHAR(6)                         NOT NULL,</v>
      </c>
    </row>
    <row r="614" spans="1:15" hidden="1" x14ac:dyDescent="0.3">
      <c r="A614" s="1" t="s">
        <v>701</v>
      </c>
      <c r="B614" s="1" t="s">
        <v>1156</v>
      </c>
      <c r="C614" s="82">
        <v>5</v>
      </c>
      <c r="D614" s="91" t="s">
        <v>1117</v>
      </c>
      <c r="E614" s="91" t="s">
        <v>19</v>
      </c>
      <c r="F614" s="82">
        <v>0</v>
      </c>
      <c r="G614" s="82">
        <v>0</v>
      </c>
      <c r="H614" s="82">
        <v>0</v>
      </c>
      <c r="I614" s="73">
        <f t="shared" si="37"/>
        <v>5</v>
      </c>
      <c r="J614" s="1" t="str">
        <f>IFERROR(VLOOKUP(TRIM($D614),'Master Field Index'!$A$1:$D$9929,COLUMN('Master Field Index'!$B$1)-COLUMN('Master Field Index'!$A$1)+1,FALSE),VLOOKUP(_xlfn.CONCAT(TRIM($A614),".",TRIM($B614),".",TRIM($D614)),'DataLink Info'!$A$1:$T$9999,COLUMN('DataLink Info'!$K$1)-COLUMN('DataLink Info'!$A$1)+1,FALSE))</f>
        <v>CHARACTER</v>
      </c>
      <c r="K614" s="1">
        <f>IFERROR(VLOOKUP(TRIM($D614),'Master Field Index'!$A$1:$D$9929,COLUMN('Master Field Index'!$C$1)-COLUMN('Master Field Index'!$A$1)+1,FALSE),VLOOKUP(_xlfn.CONCAT(TRIM($A614),".",TRIM($B614),".",TRIM($D614)),'DataLink Info'!$A$1:$T$9999,COLUMN('DataLink Info'!$N$1)-COLUMN('DataLink Info'!$A$1)+1,FALSE))</f>
        <v>6</v>
      </c>
      <c r="L614" s="1">
        <f>IFERROR(VLOOKUP(TRIM($D614),'Master Field Index'!$A$1:$D$9929,COLUMN('Master Field Index'!$D$1)-COLUMN('Master Field Index'!$A$1)+1,FALSE),VLOOKUP(_xlfn.CONCAT(TRIM($A614),".",TRIM($B614),".",TRIM($D614)),'DataLink Info'!$A$1:$T$9999,COLUMN('DataLink Info'!$Q$1)-COLUMN('DataLink Info'!$A$1)+1,FALSE))</f>
        <v>0</v>
      </c>
      <c r="M614" s="1" t="str">
        <f t="shared" si="38"/>
        <v xml:space="preserve">code_2                          </v>
      </c>
      <c r="N614" s="1" t="str">
        <f t="shared" si="40"/>
        <v xml:space="preserve">CHAR(6)                         </v>
      </c>
      <c r="O614" s="4" t="str">
        <f t="shared" si="39"/>
        <v xml:space="preserve">        code_2                          CHAR(6)                         NOT NULL,</v>
      </c>
    </row>
    <row r="615" spans="1:15" hidden="1" x14ac:dyDescent="0.3">
      <c r="A615" s="1" t="s">
        <v>701</v>
      </c>
      <c r="B615" s="1" t="s">
        <v>1156</v>
      </c>
      <c r="C615" s="82">
        <v>6</v>
      </c>
      <c r="D615" s="91" t="s">
        <v>1118</v>
      </c>
      <c r="E615" s="91" t="s">
        <v>19</v>
      </c>
      <c r="F615" s="82">
        <v>0</v>
      </c>
      <c r="G615" s="82">
        <v>0</v>
      </c>
      <c r="H615" s="82">
        <v>0</v>
      </c>
      <c r="I615" s="73">
        <f t="shared" si="37"/>
        <v>6</v>
      </c>
      <c r="J615" s="1" t="str">
        <f>IFERROR(VLOOKUP(TRIM($D615),'Master Field Index'!$A$1:$D$9929,COLUMN('Master Field Index'!$B$1)-COLUMN('Master Field Index'!$A$1)+1,FALSE),VLOOKUP(_xlfn.CONCAT(TRIM($A615),".",TRIM($B615),".",TRIM($D615)),'DataLink Info'!$A$1:$T$9999,COLUMN('DataLink Info'!$K$1)-COLUMN('DataLink Info'!$A$1)+1,FALSE))</f>
        <v>CHARACTER</v>
      </c>
      <c r="K615" s="1">
        <f>IFERROR(VLOOKUP(TRIM($D615),'Master Field Index'!$A$1:$D$9929,COLUMN('Master Field Index'!$C$1)-COLUMN('Master Field Index'!$A$1)+1,FALSE),VLOOKUP(_xlfn.CONCAT(TRIM($A615),".",TRIM($B615),".",TRIM($D615)),'DataLink Info'!$A$1:$T$9999,COLUMN('DataLink Info'!$N$1)-COLUMN('DataLink Info'!$A$1)+1,FALSE))</f>
        <v>6</v>
      </c>
      <c r="L615" s="1">
        <f>IFERROR(VLOOKUP(TRIM($D615),'Master Field Index'!$A$1:$D$9929,COLUMN('Master Field Index'!$D$1)-COLUMN('Master Field Index'!$A$1)+1,FALSE),VLOOKUP(_xlfn.CONCAT(TRIM($A615),".",TRIM($B615),".",TRIM($D615)),'DataLink Info'!$A$1:$T$9999,COLUMN('DataLink Info'!$Q$1)-COLUMN('DataLink Info'!$A$1)+1,FALSE))</f>
        <v>0</v>
      </c>
      <c r="M615" s="1" t="str">
        <f t="shared" si="38"/>
        <v xml:space="preserve">code_3                          </v>
      </c>
      <c r="N615" s="1" t="str">
        <f t="shared" si="40"/>
        <v xml:space="preserve">CHAR(6)                         </v>
      </c>
      <c r="O615" s="4" t="str">
        <f t="shared" si="39"/>
        <v xml:space="preserve">        code_3                          CHAR(6)                         NOT NULL,</v>
      </c>
    </row>
    <row r="616" spans="1:15" hidden="1" x14ac:dyDescent="0.3">
      <c r="A616" s="1" t="s">
        <v>701</v>
      </c>
      <c r="B616" s="1" t="s">
        <v>1156</v>
      </c>
      <c r="C616" s="82">
        <v>7</v>
      </c>
      <c r="D616" s="91" t="s">
        <v>1119</v>
      </c>
      <c r="E616" s="91" t="s">
        <v>19</v>
      </c>
      <c r="F616" s="82">
        <v>0</v>
      </c>
      <c r="G616" s="82">
        <v>0</v>
      </c>
      <c r="H616" s="82">
        <v>0</v>
      </c>
      <c r="I616" s="73">
        <f t="shared" si="37"/>
        <v>7</v>
      </c>
      <c r="J616" s="1" t="str">
        <f>IFERROR(VLOOKUP(TRIM($D616),'Master Field Index'!$A$1:$D$9929,COLUMN('Master Field Index'!$B$1)-COLUMN('Master Field Index'!$A$1)+1,FALSE),VLOOKUP(_xlfn.CONCAT(TRIM($A616),".",TRIM($B616),".",TRIM($D616)),'DataLink Info'!$A$1:$T$9999,COLUMN('DataLink Info'!$K$1)-COLUMN('DataLink Info'!$A$1)+1,FALSE))</f>
        <v>CHARACTER</v>
      </c>
      <c r="K616" s="1">
        <f>IFERROR(VLOOKUP(TRIM($D616),'Master Field Index'!$A$1:$D$9929,COLUMN('Master Field Index'!$C$1)-COLUMN('Master Field Index'!$A$1)+1,FALSE),VLOOKUP(_xlfn.CONCAT(TRIM($A616),".",TRIM($B616),".",TRIM($D616)),'DataLink Info'!$A$1:$T$9999,COLUMN('DataLink Info'!$N$1)-COLUMN('DataLink Info'!$A$1)+1,FALSE))</f>
        <v>6</v>
      </c>
      <c r="L616" s="1">
        <f>IFERROR(VLOOKUP(TRIM($D616),'Master Field Index'!$A$1:$D$9929,COLUMN('Master Field Index'!$D$1)-COLUMN('Master Field Index'!$A$1)+1,FALSE),VLOOKUP(_xlfn.CONCAT(TRIM($A616),".",TRIM($B616),".",TRIM($D616)),'DataLink Info'!$A$1:$T$9999,COLUMN('DataLink Info'!$Q$1)-COLUMN('DataLink Info'!$A$1)+1,FALSE))</f>
        <v>0</v>
      </c>
      <c r="M616" s="1" t="str">
        <f t="shared" si="38"/>
        <v xml:space="preserve">code_4                          </v>
      </c>
      <c r="N616" s="1" t="str">
        <f t="shared" si="40"/>
        <v xml:space="preserve">CHAR(6)                         </v>
      </c>
      <c r="O616" s="4" t="str">
        <f t="shared" si="39"/>
        <v xml:space="preserve">        code_4                          CHAR(6)                         NOT NULL,</v>
      </c>
    </row>
    <row r="617" spans="1:15" hidden="1" x14ac:dyDescent="0.3">
      <c r="A617" s="1" t="s">
        <v>701</v>
      </c>
      <c r="B617" s="1" t="s">
        <v>1156</v>
      </c>
      <c r="C617" s="82">
        <v>8</v>
      </c>
      <c r="D617" s="91" t="s">
        <v>1120</v>
      </c>
      <c r="E617" s="91" t="s">
        <v>19</v>
      </c>
      <c r="F617" s="82">
        <v>0</v>
      </c>
      <c r="G617" s="82">
        <v>0</v>
      </c>
      <c r="H617" s="82">
        <v>0</v>
      </c>
      <c r="I617" s="73">
        <f t="shared" si="37"/>
        <v>8</v>
      </c>
      <c r="J617" s="1" t="str">
        <f>IFERROR(VLOOKUP(TRIM($D617),'Master Field Index'!$A$1:$D$9929,COLUMN('Master Field Index'!$B$1)-COLUMN('Master Field Index'!$A$1)+1,FALSE),VLOOKUP(_xlfn.CONCAT(TRIM($A617),".",TRIM($B617),".",TRIM($D617)),'DataLink Info'!$A$1:$T$9999,COLUMN('DataLink Info'!$K$1)-COLUMN('DataLink Info'!$A$1)+1,FALSE))</f>
        <v>CHARACTER</v>
      </c>
      <c r="K617" s="1">
        <f>IFERROR(VLOOKUP(TRIM($D617),'Master Field Index'!$A$1:$D$9929,COLUMN('Master Field Index'!$C$1)-COLUMN('Master Field Index'!$A$1)+1,FALSE),VLOOKUP(_xlfn.CONCAT(TRIM($A617),".",TRIM($B617),".",TRIM($D617)),'DataLink Info'!$A$1:$T$9999,COLUMN('DataLink Info'!$N$1)-COLUMN('DataLink Info'!$A$1)+1,FALSE))</f>
        <v>6</v>
      </c>
      <c r="L617" s="1">
        <f>IFERROR(VLOOKUP(TRIM($D617),'Master Field Index'!$A$1:$D$9929,COLUMN('Master Field Index'!$D$1)-COLUMN('Master Field Index'!$A$1)+1,FALSE),VLOOKUP(_xlfn.CONCAT(TRIM($A617),".",TRIM($B617),".",TRIM($D617)),'DataLink Info'!$A$1:$T$9999,COLUMN('DataLink Info'!$Q$1)-COLUMN('DataLink Info'!$A$1)+1,FALSE))</f>
        <v>0</v>
      </c>
      <c r="M617" s="1" t="str">
        <f t="shared" si="38"/>
        <v xml:space="preserve">code_5                          </v>
      </c>
      <c r="N617" s="1" t="str">
        <f t="shared" si="40"/>
        <v xml:space="preserve">CHAR(6)                         </v>
      </c>
      <c r="O617" s="4" t="str">
        <f t="shared" si="39"/>
        <v xml:space="preserve">        code_5                          CHAR(6)                         NOT NULL,</v>
      </c>
    </row>
    <row r="618" spans="1:15" hidden="1" x14ac:dyDescent="0.3">
      <c r="A618" s="1" t="s">
        <v>701</v>
      </c>
      <c r="B618" s="1" t="s">
        <v>1156</v>
      </c>
      <c r="C618" s="82">
        <v>9</v>
      </c>
      <c r="D618" s="91" t="s">
        <v>1152</v>
      </c>
      <c r="E618" s="91" t="s">
        <v>19</v>
      </c>
      <c r="F618" s="82">
        <v>0</v>
      </c>
      <c r="G618" s="82">
        <v>0</v>
      </c>
      <c r="H618" s="82">
        <v>0</v>
      </c>
      <c r="I618" s="73">
        <f t="shared" si="37"/>
        <v>9</v>
      </c>
      <c r="J618" s="1" t="str">
        <f>IFERROR(VLOOKUP(TRIM($D618),'Master Field Index'!$A$1:$D$9929,COLUMN('Master Field Index'!$B$1)-COLUMN('Master Field Index'!$A$1)+1,FALSE),VLOOKUP(_xlfn.CONCAT(TRIM($A618),".",TRIM($B618),".",TRIM($D618)),'DataLink Info'!$A$1:$T$9999,COLUMN('DataLink Info'!$K$1)-COLUMN('DataLink Info'!$A$1)+1,FALSE))</f>
        <v>CHARACTER</v>
      </c>
      <c r="K618" s="1">
        <f>IFERROR(VLOOKUP(TRIM($D618),'Master Field Index'!$A$1:$D$9929,COLUMN('Master Field Index'!$C$1)-COLUMN('Master Field Index'!$A$1)+1,FALSE),VLOOKUP(_xlfn.CONCAT(TRIM($A618),".",TRIM($B618),".",TRIM($D618)),'DataLink Info'!$A$1:$T$9999,COLUMN('DataLink Info'!$N$1)-COLUMN('DataLink Info'!$A$1)+1,FALSE))</f>
        <v>6</v>
      </c>
      <c r="L618" s="1">
        <f>IFERROR(VLOOKUP(TRIM($D618),'Master Field Index'!$A$1:$D$9929,COLUMN('Master Field Index'!$D$1)-COLUMN('Master Field Index'!$A$1)+1,FALSE),VLOOKUP(_xlfn.CONCAT(TRIM($A618),".",TRIM($B618),".",TRIM($D618)),'DataLink Info'!$A$1:$T$9999,COLUMN('DataLink Info'!$Q$1)-COLUMN('DataLink Info'!$A$1)+1,FALSE))</f>
        <v>0</v>
      </c>
      <c r="M618" s="1" t="str">
        <f t="shared" si="38"/>
        <v xml:space="preserve">code_6                          </v>
      </c>
      <c r="N618" s="1" t="str">
        <f t="shared" si="40"/>
        <v xml:space="preserve">CHAR(6)                         </v>
      </c>
      <c r="O618" s="4" t="str">
        <f t="shared" si="39"/>
        <v xml:space="preserve">        code_6                          CHAR(6)                         NOT NULL,</v>
      </c>
    </row>
    <row r="619" spans="1:15" hidden="1" x14ac:dyDescent="0.3">
      <c r="A619" s="1" t="s">
        <v>701</v>
      </c>
      <c r="B619" s="1" t="s">
        <v>1156</v>
      </c>
      <c r="C619" s="82">
        <v>10</v>
      </c>
      <c r="D619" s="91" t="s">
        <v>1153</v>
      </c>
      <c r="E619" s="91" t="s">
        <v>19</v>
      </c>
      <c r="F619" s="82">
        <v>0</v>
      </c>
      <c r="G619" s="82">
        <v>0</v>
      </c>
      <c r="H619" s="82">
        <v>0</v>
      </c>
      <c r="I619" s="73">
        <f t="shared" si="37"/>
        <v>10</v>
      </c>
      <c r="J619" s="1" t="str">
        <f>IFERROR(VLOOKUP(TRIM($D619),'Master Field Index'!$A$1:$D$9929,COLUMN('Master Field Index'!$B$1)-COLUMN('Master Field Index'!$A$1)+1,FALSE),VLOOKUP(_xlfn.CONCAT(TRIM($A619),".",TRIM($B619),".",TRIM($D619)),'DataLink Info'!$A$1:$T$9999,COLUMN('DataLink Info'!$K$1)-COLUMN('DataLink Info'!$A$1)+1,FALSE))</f>
        <v>CHARACTER</v>
      </c>
      <c r="K619" s="1">
        <f>IFERROR(VLOOKUP(TRIM($D619),'Master Field Index'!$A$1:$D$9929,COLUMN('Master Field Index'!$C$1)-COLUMN('Master Field Index'!$A$1)+1,FALSE),VLOOKUP(_xlfn.CONCAT(TRIM($A619),".",TRIM($B619),".",TRIM($D619)),'DataLink Info'!$A$1:$T$9999,COLUMN('DataLink Info'!$N$1)-COLUMN('DataLink Info'!$A$1)+1,FALSE))</f>
        <v>6</v>
      </c>
      <c r="L619" s="1">
        <f>IFERROR(VLOOKUP(TRIM($D619),'Master Field Index'!$A$1:$D$9929,COLUMN('Master Field Index'!$D$1)-COLUMN('Master Field Index'!$A$1)+1,FALSE),VLOOKUP(_xlfn.CONCAT(TRIM($A619),".",TRIM($B619),".",TRIM($D619)),'DataLink Info'!$A$1:$T$9999,COLUMN('DataLink Info'!$Q$1)-COLUMN('DataLink Info'!$A$1)+1,FALSE))</f>
        <v>0</v>
      </c>
      <c r="M619" s="1" t="str">
        <f t="shared" si="38"/>
        <v xml:space="preserve">code_7                          </v>
      </c>
      <c r="N619" s="1" t="str">
        <f t="shared" si="40"/>
        <v xml:space="preserve">CHAR(6)                         </v>
      </c>
      <c r="O619" s="4" t="str">
        <f t="shared" si="39"/>
        <v xml:space="preserve">        code_7                          CHAR(6)                         NOT NULL,</v>
      </c>
    </row>
    <row r="620" spans="1:15" hidden="1" x14ac:dyDescent="0.3">
      <c r="A620" s="1" t="s">
        <v>701</v>
      </c>
      <c r="B620" s="1" t="s">
        <v>1156</v>
      </c>
      <c r="C620" s="82">
        <v>11</v>
      </c>
      <c r="D620" s="91" t="s">
        <v>1154</v>
      </c>
      <c r="E620" s="91" t="s">
        <v>19</v>
      </c>
      <c r="F620" s="82">
        <v>0</v>
      </c>
      <c r="G620" s="82">
        <v>0</v>
      </c>
      <c r="H620" s="82">
        <v>0</v>
      </c>
      <c r="I620" s="73">
        <f t="shared" si="37"/>
        <v>11</v>
      </c>
      <c r="J620" s="1" t="str">
        <f>IFERROR(VLOOKUP(TRIM($D620),'Master Field Index'!$A$1:$D$9929,COLUMN('Master Field Index'!$B$1)-COLUMN('Master Field Index'!$A$1)+1,FALSE),VLOOKUP(_xlfn.CONCAT(TRIM($A620),".",TRIM($B620),".",TRIM($D620)),'DataLink Info'!$A$1:$T$9999,COLUMN('DataLink Info'!$K$1)-COLUMN('DataLink Info'!$A$1)+1,FALSE))</f>
        <v>CHARACTER</v>
      </c>
      <c r="K620" s="1">
        <f>IFERROR(VLOOKUP(TRIM($D620),'Master Field Index'!$A$1:$D$9929,COLUMN('Master Field Index'!$C$1)-COLUMN('Master Field Index'!$A$1)+1,FALSE),VLOOKUP(_xlfn.CONCAT(TRIM($A620),".",TRIM($B620),".",TRIM($D620)),'DataLink Info'!$A$1:$T$9999,COLUMN('DataLink Info'!$N$1)-COLUMN('DataLink Info'!$A$1)+1,FALSE))</f>
        <v>6</v>
      </c>
      <c r="L620" s="1">
        <f>IFERROR(VLOOKUP(TRIM($D620),'Master Field Index'!$A$1:$D$9929,COLUMN('Master Field Index'!$D$1)-COLUMN('Master Field Index'!$A$1)+1,FALSE),VLOOKUP(_xlfn.CONCAT(TRIM($A620),".",TRIM($B620),".",TRIM($D620)),'DataLink Info'!$A$1:$T$9999,COLUMN('DataLink Info'!$Q$1)-COLUMN('DataLink Info'!$A$1)+1,FALSE))</f>
        <v>0</v>
      </c>
      <c r="M620" s="1" t="str">
        <f t="shared" si="38"/>
        <v xml:space="preserve">code_8                          </v>
      </c>
      <c r="N620" s="1" t="str">
        <f t="shared" si="40"/>
        <v xml:space="preserve">CHAR(6)                         </v>
      </c>
      <c r="O620" s="4" t="str">
        <f t="shared" si="39"/>
        <v xml:space="preserve">        code_8                          CHAR(6)                         NOT NULL,</v>
      </c>
    </row>
    <row r="621" spans="1:15" hidden="1" x14ac:dyDescent="0.3">
      <c r="A621" s="1" t="s">
        <v>701</v>
      </c>
      <c r="B621" s="1" t="s">
        <v>1156</v>
      </c>
      <c r="C621" s="82">
        <v>12</v>
      </c>
      <c r="D621" s="91" t="s">
        <v>11</v>
      </c>
      <c r="E621" s="91" t="s">
        <v>21</v>
      </c>
      <c r="F621" s="59"/>
      <c r="G621" s="59"/>
      <c r="H621" s="82">
        <v>0</v>
      </c>
      <c r="I621" s="73">
        <f t="shared" si="37"/>
        <v>12</v>
      </c>
      <c r="J621" s="1" t="str">
        <f>IFERROR(VLOOKUP(TRIM($D621),'Master Field Index'!$A$1:$D$9929,COLUMN('Master Field Index'!$B$1)-COLUMN('Master Field Index'!$A$1)+1,FALSE),VLOOKUP(_xlfn.CONCAT(TRIM($A621),".",TRIM($B621),".",TRIM($D621)),'DataLink Info'!$A$1:$T$9999,COLUMN('DataLink Info'!$K$1)-COLUMN('DataLink Info'!$A$1)+1,FALSE))</f>
        <v>TIMESTAMP</v>
      </c>
      <c r="K621" s="1">
        <f>IFERROR(VLOOKUP(TRIM($D621),'Master Field Index'!$A$1:$D$9929,COLUMN('Master Field Index'!$C$1)-COLUMN('Master Field Index'!$A$1)+1,FALSE),VLOOKUP(_xlfn.CONCAT(TRIM($A621),".",TRIM($B621),".",TRIM($D621)),'DataLink Info'!$A$1:$T$9999,COLUMN('DataLink Info'!$N$1)-COLUMN('DataLink Info'!$A$1)+1,FALSE))</f>
        <v>10</v>
      </c>
      <c r="L621" s="1">
        <f>IFERROR(VLOOKUP(TRIM($D621),'Master Field Index'!$A$1:$D$9929,COLUMN('Master Field Index'!$D$1)-COLUMN('Master Field Index'!$A$1)+1,FALSE),VLOOKUP(_xlfn.CONCAT(TRIM($A621),".",TRIM($B621),".",TRIM($D621)),'DataLink Info'!$A$1:$T$9999,COLUMN('DataLink Info'!$Q$1)-COLUMN('DataLink Info'!$A$1)+1,FALSE))</f>
        <v>6</v>
      </c>
      <c r="M621" s="1" t="str">
        <f t="shared" si="38"/>
        <v xml:space="preserve">refresh_date                    </v>
      </c>
      <c r="N621" s="1" t="str">
        <f t="shared" si="40"/>
        <v xml:space="preserve">DATETIME2                       </v>
      </c>
      <c r="O621" s="4" t="str">
        <f t="shared" si="39"/>
        <v xml:space="preserve">        refresh_date                    DATETIME2                       NOT NULL,</v>
      </c>
    </row>
    <row r="622" spans="1:15" hidden="1" x14ac:dyDescent="0.3">
      <c r="A622" s="1" t="s">
        <v>701</v>
      </c>
      <c r="B622" s="1" t="s">
        <v>1156</v>
      </c>
      <c r="C622" s="82">
        <v>13</v>
      </c>
      <c r="D622" s="91" t="s">
        <v>1155</v>
      </c>
      <c r="E622" s="91" t="s">
        <v>19</v>
      </c>
      <c r="F622" s="82">
        <v>0</v>
      </c>
      <c r="G622" s="82">
        <v>0</v>
      </c>
      <c r="H622" s="82">
        <v>0</v>
      </c>
      <c r="I622" s="73">
        <f t="shared" si="37"/>
        <v>13</v>
      </c>
      <c r="J622" s="1" t="str">
        <f>IFERROR(VLOOKUP(TRIM($D622),'Master Field Index'!$A$1:$D$9929,COLUMN('Master Field Index'!$B$1)-COLUMN('Master Field Index'!$A$1)+1,FALSE),VLOOKUP(_xlfn.CONCAT(TRIM($A622),".",TRIM($B622),".",TRIM($D622)),'DataLink Info'!$A$1:$T$9999,COLUMN('DataLink Info'!$K$1)-COLUMN('DataLink Info'!$A$1)+1,FALSE))</f>
        <v>DECIMAL</v>
      </c>
      <c r="K622" s="1">
        <f>IFERROR(VLOOKUP(TRIM($D622),'Master Field Index'!$A$1:$D$9929,COLUMN('Master Field Index'!$C$1)-COLUMN('Master Field Index'!$A$1)+1,FALSE),VLOOKUP(_xlfn.CONCAT(TRIM($A622),".",TRIM($B622),".",TRIM($D622)),'DataLink Info'!$A$1:$T$9999,COLUMN('DataLink Info'!$N$1)-COLUMN('DataLink Info'!$A$1)+1,FALSE))</f>
        <v>10</v>
      </c>
      <c r="L622" s="1">
        <f>IFERROR(VLOOKUP(TRIM($D622),'Master Field Index'!$A$1:$D$9929,COLUMN('Master Field Index'!$D$1)-COLUMN('Master Field Index'!$A$1)+1,FALSE),VLOOKUP(_xlfn.CONCAT(TRIM($A622),".",TRIM($B622),".",TRIM($D622)),'DataLink Info'!$A$1:$T$9999,COLUMN('DataLink Info'!$Q$1)-COLUMN('DataLink Info'!$A$1)+1,FALSE))</f>
        <v>0</v>
      </c>
      <c r="M622" s="1" t="str">
        <f t="shared" si="38"/>
        <v xml:space="preserve">orgnhier_table_id               </v>
      </c>
      <c r="N622" s="1" t="str">
        <f t="shared" si="40"/>
        <v xml:space="preserve">DECIMAL(10,0)                   </v>
      </c>
      <c r="O622" s="4" t="str">
        <f t="shared" si="39"/>
        <v xml:space="preserve">        orgnhier_table_id               DECIMAL(10,0)                   NOT NULL,</v>
      </c>
    </row>
    <row r="623" spans="1:15" ht="72" hidden="1" x14ac:dyDescent="0.3">
      <c r="A623" s="1" t="s">
        <v>701</v>
      </c>
      <c r="B623" s="1" t="s">
        <v>1253</v>
      </c>
      <c r="C623" s="71">
        <v>0</v>
      </c>
      <c r="D623" s="72" t="s">
        <v>678</v>
      </c>
      <c r="E623" s="72" t="s">
        <v>19</v>
      </c>
      <c r="F623" s="71">
        <v>0</v>
      </c>
      <c r="G623" s="71">
        <v>0</v>
      </c>
      <c r="H623" s="71">
        <v>0</v>
      </c>
      <c r="I623" s="73">
        <f t="shared" si="37"/>
        <v>0</v>
      </c>
      <c r="J623" s="1" t="str">
        <f>IFERROR(VLOOKUP(TRIM($D623),'Master Field Index'!$A$1:$D$9929,COLUMN('Master Field Index'!$B$1)-COLUMN('Master Field Index'!$A$1)+1,FALSE),VLOOKUP(_xlfn.CONCAT(TRIM($A623),".",TRIM($B623),".",TRIM($D623)),'DataLink Info'!$A$1:$T$9999,COLUMN('DataLink Info'!$K$1)-COLUMN('DataLink Info'!$A$1)+1,FALSE))</f>
        <v>CHARACTER</v>
      </c>
      <c r="K623" s="1">
        <f>IFERROR(VLOOKUP(TRIM($D623),'Master Field Index'!$A$1:$D$9929,COLUMN('Master Field Index'!$C$1)-COLUMN('Master Field Index'!$A$1)+1,FALSE),VLOOKUP(_xlfn.CONCAT(TRIM($A623),".",TRIM($B623),".",TRIM($D623)),'DataLink Info'!$A$1:$T$9999,COLUMN('DataLink Info'!$N$1)-COLUMN('DataLink Info'!$A$1)+1,FALSE))</f>
        <v>2</v>
      </c>
      <c r="L623" s="1">
        <f>IFERROR(VLOOKUP(TRIM($D623),'Master Field Index'!$A$1:$D$9929,COLUMN('Master Field Index'!$D$1)-COLUMN('Master Field Index'!$A$1)+1,FALSE),VLOOKUP(_xlfn.CONCAT(TRIM($A623),".",TRIM($B623),".",TRIM($D623)),'DataLink Info'!$A$1:$T$9999,COLUMN('DataLink Info'!$Q$1)-COLUMN('DataLink Info'!$A$1)+1,FALSE))</f>
        <v>0</v>
      </c>
      <c r="M623" s="1" t="str">
        <f t="shared" si="38"/>
        <v xml:space="preserve">unvrs_code                      </v>
      </c>
      <c r="N623" s="1" t="str">
        <f t="shared" si="40"/>
        <v xml:space="preserve">CHAR(2)                         </v>
      </c>
      <c r="O623" s="4" t="str">
        <f t="shared" si="39"/>
        <v xml:space="preserve">        rowguid                     UNIQUEIDENTIFIER ROWGUIDCOL    NOT NULL DEFAULT NEWSEQUENTIALID(),_x000D_        version_number              ROWVERSION_x000D_    )_x000D_END TRY_x000D_BEGIN CATCH_x000D_    EXEC dbo.PrintError_x000D_    EXEC dbo.LogError_x000D_END CATCH_x000D__x000D_PRINT '-- coa_db.period_table'_x000D_BEGIN TRY_x000D_    CREATE TABLE coa_db.period_table_x000D_    (_x000D_        unvrs_code                      CHAR(2)                         NOT NULL,</v>
      </c>
    </row>
    <row r="624" spans="1:15" hidden="1" x14ac:dyDescent="0.3">
      <c r="A624" s="1" t="s">
        <v>701</v>
      </c>
      <c r="B624" s="1" t="s">
        <v>1253</v>
      </c>
      <c r="C624" s="71">
        <v>1</v>
      </c>
      <c r="D624" s="72" t="s">
        <v>679</v>
      </c>
      <c r="E624" s="72" t="s">
        <v>19</v>
      </c>
      <c r="F624" s="71">
        <v>0</v>
      </c>
      <c r="G624" s="71">
        <v>0</v>
      </c>
      <c r="H624" s="71">
        <v>0</v>
      </c>
      <c r="I624" s="73">
        <f t="shared" si="37"/>
        <v>1</v>
      </c>
      <c r="J624" s="1" t="str">
        <f>IFERROR(VLOOKUP(TRIM($D624),'Master Field Index'!$A$1:$D$9929,COLUMN('Master Field Index'!$B$1)-COLUMN('Master Field Index'!$A$1)+1,FALSE),VLOOKUP(_xlfn.CONCAT(TRIM($A624),".",TRIM($B624),".",TRIM($D624)),'DataLink Info'!$A$1:$T$9999,COLUMN('DataLink Info'!$K$1)-COLUMN('DataLink Info'!$A$1)+1,FALSE))</f>
        <v>CHARACTER</v>
      </c>
      <c r="K624" s="1">
        <f>IFERROR(VLOOKUP(TRIM($D624),'Master Field Index'!$A$1:$D$9929,COLUMN('Master Field Index'!$C$1)-COLUMN('Master Field Index'!$A$1)+1,FALSE),VLOOKUP(_xlfn.CONCAT(TRIM($A624),".",TRIM($B624),".",TRIM($D624)),'DataLink Info'!$A$1:$T$9999,COLUMN('DataLink Info'!$N$1)-COLUMN('DataLink Info'!$A$1)+1,FALSE))</f>
        <v>1</v>
      </c>
      <c r="L624" s="1">
        <f>IFERROR(VLOOKUP(TRIM($D624),'Master Field Index'!$A$1:$D$9929,COLUMN('Master Field Index'!$D$1)-COLUMN('Master Field Index'!$A$1)+1,FALSE),VLOOKUP(_xlfn.CONCAT(TRIM($A624),".",TRIM($B624),".",TRIM($D624)),'DataLink Info'!$A$1:$T$9999,COLUMN('DataLink Info'!$Q$1)-COLUMN('DataLink Info'!$A$1)+1,FALSE))</f>
        <v>0</v>
      </c>
      <c r="M624" s="1" t="str">
        <f t="shared" si="38"/>
        <v xml:space="preserve">coa_code                        </v>
      </c>
      <c r="N624" s="1" t="str">
        <f t="shared" si="40"/>
        <v xml:space="preserve">CHAR(1)                         </v>
      </c>
      <c r="O624" s="4" t="str">
        <f t="shared" si="39"/>
        <v xml:space="preserve">        coa_code                        CHAR(1)                         NOT NULL,</v>
      </c>
    </row>
    <row r="625" spans="1:15" hidden="1" x14ac:dyDescent="0.3">
      <c r="A625" s="1" t="s">
        <v>701</v>
      </c>
      <c r="B625" s="1" t="s">
        <v>1253</v>
      </c>
      <c r="C625" s="71">
        <v>2</v>
      </c>
      <c r="D625" s="72" t="s">
        <v>37</v>
      </c>
      <c r="E625" s="72" t="s">
        <v>33</v>
      </c>
      <c r="F625" s="71">
        <v>4</v>
      </c>
      <c r="G625" s="114"/>
      <c r="H625" s="71">
        <v>1</v>
      </c>
      <c r="I625" s="73">
        <f t="shared" si="37"/>
        <v>2</v>
      </c>
      <c r="J625" s="1" t="str">
        <f>IFERROR(VLOOKUP(TRIM($D625),'Master Field Index'!$A$1:$D$9929,COLUMN('Master Field Index'!$B$1)-COLUMN('Master Field Index'!$A$1)+1,FALSE),VLOOKUP(_xlfn.CONCAT(TRIM($A625),".",TRIM($B625),".",TRIM($D625)),'DataLink Info'!$A$1:$T$9999,COLUMN('DataLink Info'!$K$1)-COLUMN('DataLink Info'!$A$1)+1,FALSE))</f>
        <v>INTEGER</v>
      </c>
      <c r="K625" s="1">
        <f>IFERROR(VLOOKUP(TRIM($D625),'Master Field Index'!$A$1:$D$9929,COLUMN('Master Field Index'!$C$1)-COLUMN('Master Field Index'!$A$1)+1,FALSE),VLOOKUP(_xlfn.CONCAT(TRIM($A625),".",TRIM($B625),".",TRIM($D625)),'DataLink Info'!$A$1:$T$9999,COLUMN('DataLink Info'!$N$1)-COLUMN('DataLink Info'!$A$1)+1,FALSE))</f>
        <v>4</v>
      </c>
      <c r="L625" s="1">
        <f>IFERROR(VLOOKUP(TRIM($D625),'Master Field Index'!$A$1:$D$9929,COLUMN('Master Field Index'!$D$1)-COLUMN('Master Field Index'!$A$1)+1,FALSE),VLOOKUP(_xlfn.CONCAT(TRIM($A625),".",TRIM($B625),".",TRIM($D625)),'DataLink Info'!$A$1:$T$9999,COLUMN('DataLink Info'!$Q$1)-COLUMN('DataLink Info'!$A$1)+1,FALSE))</f>
        <v>0</v>
      </c>
      <c r="M625" s="1" t="str">
        <f t="shared" si="38"/>
        <v xml:space="preserve">full_accounting_period          </v>
      </c>
      <c r="N625" s="1" t="str">
        <f t="shared" si="40"/>
        <v xml:space="preserve">INTEGER                         </v>
      </c>
      <c r="O625" s="4" t="str">
        <f t="shared" si="39"/>
        <v xml:space="preserve">        full_accounting_period          INTEGER                             NULL,</v>
      </c>
    </row>
    <row r="626" spans="1:15" hidden="1" x14ac:dyDescent="0.3">
      <c r="A626" s="1" t="s">
        <v>701</v>
      </c>
      <c r="B626" s="1" t="s">
        <v>1253</v>
      </c>
      <c r="C626" s="71">
        <v>3</v>
      </c>
      <c r="D626" s="72" t="s">
        <v>1226</v>
      </c>
      <c r="E626" s="72" t="s">
        <v>36</v>
      </c>
      <c r="F626" s="71">
        <v>1</v>
      </c>
      <c r="G626" s="114"/>
      <c r="H626" s="71">
        <v>0</v>
      </c>
      <c r="I626" s="73">
        <f t="shared" si="37"/>
        <v>3</v>
      </c>
      <c r="J626" s="1" t="str">
        <f>IFERROR(VLOOKUP(TRIM($D626),'Master Field Index'!$A$1:$D$9929,COLUMN('Master Field Index'!$B$1)-COLUMN('Master Field Index'!$A$1)+1,FALSE),VLOOKUP(_xlfn.CONCAT(TRIM($A626),".",TRIM($B626),".",TRIM($D626)),'DataLink Info'!$A$1:$T$9999,COLUMN('DataLink Info'!$K$1)-COLUMN('DataLink Info'!$A$1)+1,FALSE))</f>
        <v>CHARACTER</v>
      </c>
      <c r="K626" s="1">
        <f>IFERROR(VLOOKUP(TRIM($D626),'Master Field Index'!$A$1:$D$9929,COLUMN('Master Field Index'!$C$1)-COLUMN('Master Field Index'!$A$1)+1,FALSE),VLOOKUP(_xlfn.CONCAT(TRIM($A626),".",TRIM($B626),".",TRIM($D626)),'DataLink Info'!$A$1:$T$9999,COLUMN('DataLink Info'!$N$1)-COLUMN('DataLink Info'!$A$1)+1,FALSE))</f>
        <v>2</v>
      </c>
      <c r="L626" s="1">
        <f>IFERROR(VLOOKUP(TRIM($D626),'Master Field Index'!$A$1:$D$9929,COLUMN('Master Field Index'!$D$1)-COLUMN('Master Field Index'!$A$1)+1,FALSE),VLOOKUP(_xlfn.CONCAT(TRIM($A626),".",TRIM($B626),".",TRIM($D626)),'DataLink Info'!$A$1:$T$9999,COLUMN('DataLink Info'!$Q$1)-COLUMN('DataLink Info'!$A$1)+1,FALSE))</f>
        <v>0</v>
      </c>
      <c r="M626" s="1" t="str">
        <f t="shared" si="38"/>
        <v xml:space="preserve">fscl_yr                         </v>
      </c>
      <c r="N626" s="1" t="str">
        <f t="shared" si="40"/>
        <v xml:space="preserve">CHAR(2)                         </v>
      </c>
      <c r="O626" s="4" t="str">
        <f t="shared" si="39"/>
        <v xml:space="preserve">        fscl_yr                         CHAR(2)                         NOT NULL,</v>
      </c>
    </row>
    <row r="627" spans="1:15" hidden="1" x14ac:dyDescent="0.3">
      <c r="A627" s="1" t="s">
        <v>701</v>
      </c>
      <c r="B627" s="1" t="s">
        <v>1253</v>
      </c>
      <c r="C627" s="71">
        <v>4</v>
      </c>
      <c r="D627" s="72" t="s">
        <v>1246</v>
      </c>
      <c r="E627" s="72" t="s">
        <v>30</v>
      </c>
      <c r="F627" s="114"/>
      <c r="G627" s="71">
        <v>0</v>
      </c>
      <c r="H627" s="71">
        <v>0</v>
      </c>
      <c r="I627" s="73">
        <f t="shared" si="37"/>
        <v>4</v>
      </c>
      <c r="J627" s="1" t="str">
        <f>IFERROR(VLOOKUP(TRIM($D627),'Master Field Index'!$A$1:$D$9929,COLUMN('Master Field Index'!$B$1)-COLUMN('Master Field Index'!$A$1)+1,FALSE),VLOOKUP(_xlfn.CONCAT(TRIM($A627),".",TRIM($B627),".",TRIM($D627)),'DataLink Info'!$A$1:$T$9999,COLUMN('DataLink Info'!$K$1)-COLUMN('DataLink Info'!$A$1)+1,FALSE))</f>
        <v>CHARACTER</v>
      </c>
      <c r="K627" s="1">
        <f>IFERROR(VLOOKUP(TRIM($D627),'Master Field Index'!$A$1:$D$9929,COLUMN('Master Field Index'!$C$1)-COLUMN('Master Field Index'!$A$1)+1,FALSE),VLOOKUP(_xlfn.CONCAT(TRIM($A627),".",TRIM($B627),".",TRIM($D627)),'DataLink Info'!$A$1:$T$9999,COLUMN('DataLink Info'!$N$1)-COLUMN('DataLink Info'!$A$1)+1,FALSE))</f>
        <v>2</v>
      </c>
      <c r="L627" s="1">
        <f>IFERROR(VLOOKUP(TRIM($D627),'Master Field Index'!$A$1:$D$9929,COLUMN('Master Field Index'!$D$1)-COLUMN('Master Field Index'!$A$1)+1,FALSE),VLOOKUP(_xlfn.CONCAT(TRIM($A627),".",TRIM($B627),".",TRIM($D627)),'DataLink Info'!$A$1:$T$9999,COLUMN('DataLink Info'!$Q$1)-COLUMN('DataLink Info'!$A$1)+1,FALSE))</f>
        <v>0</v>
      </c>
      <c r="M627" s="1" t="str">
        <f t="shared" si="38"/>
        <v xml:space="preserve">prd                             </v>
      </c>
      <c r="N627" s="1" t="str">
        <f t="shared" si="40"/>
        <v xml:space="preserve">CHAR(2)                         </v>
      </c>
      <c r="O627" s="4" t="str">
        <f t="shared" si="39"/>
        <v xml:space="preserve">        prd                             CHAR(2)                         NOT NULL,</v>
      </c>
    </row>
    <row r="628" spans="1:15" hidden="1" x14ac:dyDescent="0.3">
      <c r="A628" s="1" t="s">
        <v>701</v>
      </c>
      <c r="B628" s="1" t="s">
        <v>1253</v>
      </c>
      <c r="C628" s="71">
        <v>5</v>
      </c>
      <c r="D628" s="72" t="s">
        <v>1247</v>
      </c>
      <c r="E628" s="72" t="s">
        <v>21</v>
      </c>
      <c r="F628" s="71">
        <v>4</v>
      </c>
      <c r="G628" s="71">
        <v>0</v>
      </c>
      <c r="H628" s="71">
        <v>1</v>
      </c>
      <c r="I628" s="73">
        <f t="shared" si="37"/>
        <v>5</v>
      </c>
      <c r="J628" s="1" t="str">
        <f>IFERROR(VLOOKUP(TRIM($D628),'Master Field Index'!$A$1:$D$9929,COLUMN('Master Field Index'!$B$1)-COLUMN('Master Field Index'!$A$1)+1,FALSE),VLOOKUP(_xlfn.CONCAT(TRIM($A628),".",TRIM($B628),".",TRIM($D628)),'DataLink Info'!$A$1:$T$9999,COLUMN('DataLink Info'!$K$1)-COLUMN('DataLink Info'!$A$1)+1,FALSE))</f>
        <v>DATE</v>
      </c>
      <c r="K628" s="1">
        <f>IFERROR(VLOOKUP(TRIM($D628),'Master Field Index'!$A$1:$D$9929,COLUMN('Master Field Index'!$C$1)-COLUMN('Master Field Index'!$A$1)+1,FALSE),VLOOKUP(_xlfn.CONCAT(TRIM($A628),".",TRIM($B628),".",TRIM($D628)),'DataLink Info'!$A$1:$T$9999,COLUMN('DataLink Info'!$N$1)-COLUMN('DataLink Info'!$A$1)+1,FALSE))</f>
        <v>4</v>
      </c>
      <c r="L628" s="1">
        <f>IFERROR(VLOOKUP(TRIM($D628),'Master Field Index'!$A$1:$D$9929,COLUMN('Master Field Index'!$D$1)-COLUMN('Master Field Index'!$A$1)+1,FALSE),VLOOKUP(_xlfn.CONCAT(TRIM($A628),".",TRIM($B628),".",TRIM($D628)),'DataLink Info'!$A$1:$T$9999,COLUMN('DataLink Info'!$Q$1)-COLUMN('DataLink Info'!$A$1)+1,FALSE))</f>
        <v>0</v>
      </c>
      <c r="M628" s="1" t="str">
        <f t="shared" si="38"/>
        <v xml:space="preserve">prd_start_date                  </v>
      </c>
      <c r="N628" s="1" t="str">
        <f t="shared" si="40"/>
        <v xml:space="preserve">DATE                            </v>
      </c>
      <c r="O628" s="4" t="str">
        <f t="shared" si="39"/>
        <v xml:space="preserve">        prd_start_date                  DATE                                NULL,</v>
      </c>
    </row>
    <row r="629" spans="1:15" hidden="1" x14ac:dyDescent="0.3">
      <c r="A629" s="1" t="s">
        <v>701</v>
      </c>
      <c r="B629" s="1" t="s">
        <v>1253</v>
      </c>
      <c r="C629" s="71">
        <v>6</v>
      </c>
      <c r="D629" s="72" t="s">
        <v>1248</v>
      </c>
      <c r="E629" s="72" t="s">
        <v>21</v>
      </c>
      <c r="F629" s="71">
        <v>4</v>
      </c>
      <c r="G629" s="71">
        <v>0</v>
      </c>
      <c r="H629" s="71">
        <v>1</v>
      </c>
      <c r="I629" s="73">
        <f t="shared" si="37"/>
        <v>6</v>
      </c>
      <c r="J629" s="1" t="str">
        <f>IFERROR(VLOOKUP(TRIM($D629),'Master Field Index'!$A$1:$D$9929,COLUMN('Master Field Index'!$B$1)-COLUMN('Master Field Index'!$A$1)+1,FALSE),VLOOKUP(_xlfn.CONCAT(TRIM($A629),".",TRIM($B629),".",TRIM($D629)),'DataLink Info'!$A$1:$T$9999,COLUMN('DataLink Info'!$K$1)-COLUMN('DataLink Info'!$A$1)+1,FALSE))</f>
        <v>DATE</v>
      </c>
      <c r="K629" s="1">
        <f>IFERROR(VLOOKUP(TRIM($D629),'Master Field Index'!$A$1:$D$9929,COLUMN('Master Field Index'!$C$1)-COLUMN('Master Field Index'!$A$1)+1,FALSE),VLOOKUP(_xlfn.CONCAT(TRIM($A629),".",TRIM($B629),".",TRIM($D629)),'DataLink Info'!$A$1:$T$9999,COLUMN('DataLink Info'!$N$1)-COLUMN('DataLink Info'!$A$1)+1,FALSE))</f>
        <v>4</v>
      </c>
      <c r="L629" s="1">
        <f>IFERROR(VLOOKUP(TRIM($D629),'Master Field Index'!$A$1:$D$9929,COLUMN('Master Field Index'!$D$1)-COLUMN('Master Field Index'!$A$1)+1,FALSE),VLOOKUP(_xlfn.CONCAT(TRIM($A629),".",TRIM($B629),".",TRIM($D629)),'DataLink Info'!$A$1:$T$9999,COLUMN('DataLink Info'!$Q$1)-COLUMN('DataLink Info'!$A$1)+1,FALSE))</f>
        <v>0</v>
      </c>
      <c r="M629" s="1" t="str">
        <f t="shared" si="38"/>
        <v xml:space="preserve">prd_end_date                    </v>
      </c>
      <c r="N629" s="1" t="str">
        <f t="shared" si="40"/>
        <v xml:space="preserve">DATE                            </v>
      </c>
      <c r="O629" s="4" t="str">
        <f t="shared" si="39"/>
        <v xml:space="preserve">        prd_end_date                    DATE                                NULL,</v>
      </c>
    </row>
    <row r="630" spans="1:15" hidden="1" x14ac:dyDescent="0.3">
      <c r="A630" s="1" t="s">
        <v>701</v>
      </c>
      <c r="B630" s="1" t="s">
        <v>1253</v>
      </c>
      <c r="C630" s="71">
        <v>7</v>
      </c>
      <c r="D630" s="72" t="s">
        <v>1249</v>
      </c>
      <c r="E630" s="72" t="s">
        <v>20</v>
      </c>
      <c r="F630" s="71">
        <v>1</v>
      </c>
      <c r="G630" s="71">
        <v>0</v>
      </c>
      <c r="H630" s="71">
        <v>0</v>
      </c>
      <c r="I630" s="73">
        <f t="shared" si="37"/>
        <v>7</v>
      </c>
      <c r="J630" s="1" t="str">
        <f>IFERROR(VLOOKUP(TRIM($D630),'Master Field Index'!$A$1:$D$9929,COLUMN('Master Field Index'!$B$1)-COLUMN('Master Field Index'!$A$1)+1,FALSE),VLOOKUP(_xlfn.CONCAT(TRIM($A630),".",TRIM($B630),".",TRIM($D630)),'DataLink Info'!$A$1:$T$9999,COLUMN('DataLink Info'!$K$1)-COLUMN('DataLink Info'!$A$1)+1,FALSE))</f>
        <v>CHARACTER</v>
      </c>
      <c r="K630" s="1">
        <f>IFERROR(VLOOKUP(TRIM($D630),'Master Field Index'!$A$1:$D$9929,COLUMN('Master Field Index'!$C$1)-COLUMN('Master Field Index'!$A$1)+1,FALSE),VLOOKUP(_xlfn.CONCAT(TRIM($A630),".",TRIM($B630),".",TRIM($D630)),'DataLink Info'!$A$1:$T$9999,COLUMN('DataLink Info'!$N$1)-COLUMN('DataLink Info'!$A$1)+1,FALSE))</f>
        <v>1</v>
      </c>
      <c r="L630" s="1">
        <f>IFERROR(VLOOKUP(TRIM($D630),'Master Field Index'!$A$1:$D$9929,COLUMN('Master Field Index'!$D$1)-COLUMN('Master Field Index'!$A$1)+1,FALSE),VLOOKUP(_xlfn.CONCAT(TRIM($A630),".",TRIM($B630),".",TRIM($D630)),'DataLink Info'!$A$1:$T$9999,COLUMN('DataLink Info'!$Q$1)-COLUMN('DataLink Info'!$A$1)+1,FALSE))</f>
        <v>0</v>
      </c>
      <c r="M630" s="1" t="str">
        <f t="shared" si="38"/>
        <v xml:space="preserve">prd_status                      </v>
      </c>
      <c r="N630" s="1" t="str">
        <f t="shared" si="40"/>
        <v xml:space="preserve">CHAR(1)                         </v>
      </c>
      <c r="O630" s="4" t="str">
        <f t="shared" si="39"/>
        <v xml:space="preserve">        prd_status                      CHAR(1)                         NOT NULL,</v>
      </c>
    </row>
    <row r="631" spans="1:15" hidden="1" x14ac:dyDescent="0.3">
      <c r="A631" s="1" t="s">
        <v>701</v>
      </c>
      <c r="B631" s="1" t="s">
        <v>1253</v>
      </c>
      <c r="C631" s="71">
        <v>8</v>
      </c>
      <c r="D631" s="72" t="s">
        <v>1250</v>
      </c>
      <c r="E631" s="72" t="s">
        <v>19</v>
      </c>
      <c r="F631" s="71">
        <v>0</v>
      </c>
      <c r="G631" s="122">
        <v>0</v>
      </c>
      <c r="H631" s="71">
        <v>0</v>
      </c>
      <c r="I631" s="73">
        <f t="shared" si="37"/>
        <v>8</v>
      </c>
      <c r="J631" s="1" t="str">
        <f>IFERROR(VLOOKUP(TRIM($D631),'Master Field Index'!$A$1:$D$9929,COLUMN('Master Field Index'!$B$1)-COLUMN('Master Field Index'!$A$1)+1,FALSE),VLOOKUP(_xlfn.CONCAT(TRIM($A631),".",TRIM($B631),".",TRIM($D631)),'DataLink Info'!$A$1:$T$9999,COLUMN('DataLink Info'!$K$1)-COLUMN('DataLink Info'!$A$1)+1,FALSE))</f>
        <v>CHARACTER</v>
      </c>
      <c r="K631" s="1">
        <f>IFERROR(VLOOKUP(TRIM($D631),'Master Field Index'!$A$1:$D$9929,COLUMN('Master Field Index'!$C$1)-COLUMN('Master Field Index'!$A$1)+1,FALSE),VLOOKUP(_xlfn.CONCAT(TRIM($A631),".",TRIM($B631),".",TRIM($D631)),'DataLink Info'!$A$1:$T$9999,COLUMN('DataLink Info'!$N$1)-COLUMN('DataLink Info'!$A$1)+1,FALSE))</f>
        <v>1</v>
      </c>
      <c r="L631" s="1">
        <f>IFERROR(VLOOKUP(TRIM($D631),'Master Field Index'!$A$1:$D$9929,COLUMN('Master Field Index'!$D$1)-COLUMN('Master Field Index'!$A$1)+1,FALSE),VLOOKUP(_xlfn.CONCAT(TRIM($A631),".",TRIM($B631),".",TRIM($D631)),'DataLink Info'!$A$1:$T$9999,COLUMN('DataLink Info'!$Q$1)-COLUMN('DataLink Info'!$A$1)+1,FALSE))</f>
        <v>0</v>
      </c>
      <c r="M631" s="1" t="str">
        <f t="shared" si="38"/>
        <v xml:space="preserve">end_of_qtr_ind                  </v>
      </c>
      <c r="N631" s="1" t="str">
        <f t="shared" si="40"/>
        <v xml:space="preserve">CHAR(1)                         </v>
      </c>
      <c r="O631" s="4" t="str">
        <f t="shared" si="39"/>
        <v xml:space="preserve">        end_of_qtr_ind                  CHAR(1)                         NOT NULL,</v>
      </c>
    </row>
    <row r="632" spans="1:15" hidden="1" x14ac:dyDescent="0.3">
      <c r="A632" s="1" t="s">
        <v>701</v>
      </c>
      <c r="B632" s="1" t="s">
        <v>1253</v>
      </c>
      <c r="C632" s="71">
        <v>9</v>
      </c>
      <c r="D632" s="72" t="s">
        <v>1251</v>
      </c>
      <c r="E632" s="72" t="s">
        <v>19</v>
      </c>
      <c r="F632" s="71">
        <v>0</v>
      </c>
      <c r="G632" s="122">
        <v>0</v>
      </c>
      <c r="H632" s="71">
        <v>0</v>
      </c>
      <c r="I632" s="73">
        <f t="shared" si="37"/>
        <v>9</v>
      </c>
      <c r="J632" s="1" t="str">
        <f>IFERROR(VLOOKUP(TRIM($D632),'Master Field Index'!$A$1:$D$9929,COLUMN('Master Field Index'!$B$1)-COLUMN('Master Field Index'!$A$1)+1,FALSE),VLOOKUP(_xlfn.CONCAT(TRIM($A632),".",TRIM($B632),".",TRIM($D632)),'DataLink Info'!$A$1:$T$9999,COLUMN('DataLink Info'!$K$1)-COLUMN('DataLink Info'!$A$1)+1,FALSE))</f>
        <v>CHARACTER</v>
      </c>
      <c r="K632" s="1">
        <f>IFERROR(VLOOKUP(TRIM($D632),'Master Field Index'!$A$1:$D$9929,COLUMN('Master Field Index'!$C$1)-COLUMN('Master Field Index'!$A$1)+1,FALSE),VLOOKUP(_xlfn.CONCAT(TRIM($A632),".",TRIM($B632),".",TRIM($D632)),'DataLink Info'!$A$1:$T$9999,COLUMN('DataLink Info'!$N$1)-COLUMN('DataLink Info'!$A$1)+1,FALSE))</f>
        <v>1</v>
      </c>
      <c r="L632" s="1">
        <f>IFERROR(VLOOKUP(TRIM($D632),'Master Field Index'!$A$1:$D$9929,COLUMN('Master Field Index'!$D$1)-COLUMN('Master Field Index'!$A$1)+1,FALSE),VLOOKUP(_xlfn.CONCAT(TRIM($A632),".",TRIM($B632),".",TRIM($D632)),'DataLink Info'!$A$1:$T$9999,COLUMN('DataLink Info'!$Q$1)-COLUMN('DataLink Info'!$A$1)+1,FALSE))</f>
        <v>0</v>
      </c>
      <c r="M632" s="1" t="str">
        <f t="shared" si="38"/>
        <v xml:space="preserve">prd_purge_flag                  </v>
      </c>
      <c r="N632" s="1" t="str">
        <f t="shared" si="40"/>
        <v xml:space="preserve">CHAR(1)                         </v>
      </c>
      <c r="O632" s="4" t="str">
        <f t="shared" si="39"/>
        <v xml:space="preserve">        prd_purge_flag                  CHAR(1)                         NOT NULL,</v>
      </c>
    </row>
    <row r="633" spans="1:15" hidden="1" x14ac:dyDescent="0.3">
      <c r="A633" s="1" t="s">
        <v>701</v>
      </c>
      <c r="B633" s="1" t="s">
        <v>1253</v>
      </c>
      <c r="C633" s="71">
        <v>10</v>
      </c>
      <c r="D633" s="72" t="s">
        <v>11</v>
      </c>
      <c r="E633" s="72" t="s">
        <v>21</v>
      </c>
      <c r="F633" s="114"/>
      <c r="G633" s="114"/>
      <c r="H633" s="71">
        <v>0</v>
      </c>
      <c r="I633" s="73">
        <f t="shared" si="37"/>
        <v>10</v>
      </c>
      <c r="J633" s="1" t="str">
        <f>IFERROR(VLOOKUP(TRIM($D633),'Master Field Index'!$A$1:$D$9929,COLUMN('Master Field Index'!$B$1)-COLUMN('Master Field Index'!$A$1)+1,FALSE),VLOOKUP(_xlfn.CONCAT(TRIM($A633),".",TRIM($B633),".",TRIM($D633)),'DataLink Info'!$A$1:$T$9999,COLUMN('DataLink Info'!$K$1)-COLUMN('DataLink Info'!$A$1)+1,FALSE))</f>
        <v>TIMESTAMP</v>
      </c>
      <c r="K633" s="1">
        <f>IFERROR(VLOOKUP(TRIM($D633),'Master Field Index'!$A$1:$D$9929,COLUMN('Master Field Index'!$C$1)-COLUMN('Master Field Index'!$A$1)+1,FALSE),VLOOKUP(_xlfn.CONCAT(TRIM($A633),".",TRIM($B633),".",TRIM($D633)),'DataLink Info'!$A$1:$T$9999,COLUMN('DataLink Info'!$N$1)-COLUMN('DataLink Info'!$A$1)+1,FALSE))</f>
        <v>10</v>
      </c>
      <c r="L633" s="1">
        <f>IFERROR(VLOOKUP(TRIM($D633),'Master Field Index'!$A$1:$D$9929,COLUMN('Master Field Index'!$D$1)-COLUMN('Master Field Index'!$A$1)+1,FALSE),VLOOKUP(_xlfn.CONCAT(TRIM($A633),".",TRIM($B633),".",TRIM($D633)),'DataLink Info'!$A$1:$T$9999,COLUMN('DataLink Info'!$Q$1)-COLUMN('DataLink Info'!$A$1)+1,FALSE))</f>
        <v>6</v>
      </c>
      <c r="M633" s="1" t="str">
        <f t="shared" si="38"/>
        <v xml:space="preserve">refresh_date                    </v>
      </c>
      <c r="N633" s="1" t="str">
        <f t="shared" si="40"/>
        <v xml:space="preserve">DATETIME2                       </v>
      </c>
      <c r="O633" s="4" t="str">
        <f t="shared" si="39"/>
        <v xml:space="preserve">        refresh_date                    DATETIME2                       NOT NULL,</v>
      </c>
    </row>
    <row r="634" spans="1:15" hidden="1" x14ac:dyDescent="0.3">
      <c r="A634" s="1" t="s">
        <v>701</v>
      </c>
      <c r="B634" s="1" t="s">
        <v>1253</v>
      </c>
      <c r="C634" s="71">
        <v>11</v>
      </c>
      <c r="D634" s="72" t="s">
        <v>1252</v>
      </c>
      <c r="E634" s="72" t="s">
        <v>19</v>
      </c>
      <c r="F634" s="71">
        <v>0</v>
      </c>
      <c r="G634" s="71">
        <v>0</v>
      </c>
      <c r="H634" s="71">
        <v>0</v>
      </c>
      <c r="I634" s="73">
        <f t="shared" si="37"/>
        <v>11</v>
      </c>
      <c r="J634" s="1" t="str">
        <f>IFERROR(VLOOKUP(TRIM($D634),'Master Field Index'!$A$1:$D$9929,COLUMN('Master Field Index'!$B$1)-COLUMN('Master Field Index'!$A$1)+1,FALSE),VLOOKUP(_xlfn.CONCAT(TRIM($A634),".",TRIM($B634),".",TRIM($D634)),'DataLink Info'!$A$1:$T$9999,COLUMN('DataLink Info'!$K$1)-COLUMN('DataLink Info'!$A$1)+1,FALSE))</f>
        <v>DECIMAL</v>
      </c>
      <c r="K634" s="1">
        <f>IFERROR(VLOOKUP(TRIM($D634),'Master Field Index'!$A$1:$D$9929,COLUMN('Master Field Index'!$C$1)-COLUMN('Master Field Index'!$A$1)+1,FALSE),VLOOKUP(_xlfn.CONCAT(TRIM($A634),".",TRIM($B634),".",TRIM($D634)),'DataLink Info'!$A$1:$T$9999,COLUMN('DataLink Info'!$N$1)-COLUMN('DataLink Info'!$A$1)+1,FALSE))</f>
        <v>10</v>
      </c>
      <c r="L634" s="1">
        <f>IFERROR(VLOOKUP(TRIM($D634),'Master Field Index'!$A$1:$D$9929,COLUMN('Master Field Index'!$D$1)-COLUMN('Master Field Index'!$A$1)+1,FALSE),VLOOKUP(_xlfn.CONCAT(TRIM($A634),".",TRIM($B634),".",TRIM($D634)),'DataLink Info'!$A$1:$T$9999,COLUMN('DataLink Info'!$Q$1)-COLUMN('DataLink Info'!$A$1)+1,FALSE))</f>
        <v>0</v>
      </c>
      <c r="M634" s="1" t="str">
        <f t="shared" si="38"/>
        <v xml:space="preserve">period_table_id                 </v>
      </c>
      <c r="N634" s="1" t="str">
        <f t="shared" si="40"/>
        <v xml:space="preserve">DECIMAL(10,0)                   </v>
      </c>
      <c r="O634" s="4" t="str">
        <f t="shared" si="39"/>
        <v xml:space="preserve">        period_table_id                 DECIMAL(10,0)                   NOT NULL,</v>
      </c>
    </row>
    <row r="635" spans="1:15" ht="72" hidden="1" x14ac:dyDescent="0.3">
      <c r="A635" s="1" t="s">
        <v>701</v>
      </c>
      <c r="B635" s="1" t="s">
        <v>1385</v>
      </c>
      <c r="C635" s="76">
        <v>0</v>
      </c>
      <c r="D635" s="76" t="s">
        <v>1386</v>
      </c>
      <c r="E635" s="76" t="s">
        <v>19</v>
      </c>
      <c r="F635" s="76">
        <v>0</v>
      </c>
      <c r="G635" s="76">
        <v>0</v>
      </c>
      <c r="H635" s="76">
        <v>0</v>
      </c>
      <c r="I635" s="73">
        <f t="shared" si="37"/>
        <v>0</v>
      </c>
      <c r="J635" s="1" t="str">
        <f>IFERROR(VLOOKUP(TRIM($D635),'Master Field Index'!$A$1:$D$9929,COLUMN('Master Field Index'!$B$1)-COLUMN('Master Field Index'!$A$1)+1,FALSE),VLOOKUP(_xlfn.CONCAT(TRIM($A635),".",TRIM($B635),".",TRIM($D635)),'DataLink Info'!$A$1:$T$9999,COLUMN('DataLink Info'!$K$1)-COLUMN('DataLink Info'!$A$1)+1,FALSE))</f>
        <v>CHARACTER</v>
      </c>
      <c r="K635" s="1">
        <f>IFERROR(VLOOKUP(TRIM($D635),'Master Field Index'!$A$1:$D$9929,COLUMN('Master Field Index'!$C$1)-COLUMN('Master Field Index'!$A$1)+1,FALSE),VLOOKUP(_xlfn.CONCAT(TRIM($A635),".",TRIM($B635),".",TRIM($D635)),'DataLink Info'!$A$1:$T$9999,COLUMN('DataLink Info'!$N$1)-COLUMN('DataLink Info'!$A$1)+1,FALSE))</f>
        <v>6</v>
      </c>
      <c r="L635" s="1">
        <f>IFERROR(VLOOKUP(TRIM($D635),'Master Field Index'!$A$1:$D$9929,COLUMN('Master Field Index'!$D$1)-COLUMN('Master Field Index'!$A$1)+1,FALSE),VLOOKUP(_xlfn.CONCAT(TRIM($A635),".",TRIM($B635),".",TRIM($D635)),'DataLink Info'!$A$1:$T$9999,COLUMN('DataLink Info'!$Q$1)-COLUMN('DataLink Info'!$A$1)+1,FALSE))</f>
        <v>0</v>
      </c>
      <c r="M635" s="1" t="str">
        <f t="shared" si="38"/>
        <v xml:space="preserve">parent_prog                     </v>
      </c>
      <c r="N635" s="1" t="str">
        <f t="shared" si="40"/>
        <v xml:space="preserve">CHAR(6)                         </v>
      </c>
      <c r="O635" s="4" t="str">
        <f t="shared" si="39"/>
        <v xml:space="preserve">        rowguid                     UNIQUEIDENTIFIER ROWGUIDCOL    NOT NULL DEFAULT NEWSEQUENTIALID(),_x000D_        version_number              ROWVERSION_x000D_    )_x000D_END TRY_x000D_BEGIN CATCH_x000D_    EXEC dbo.PrintError_x000D_    EXEC dbo.LogError_x000D_END CATCH_x000D__x000D_PRINT '-- coa_db.prog_hierarchy'_x000D_BEGIN TRY_x000D_    CREATE TABLE coa_db.prog_hierarchy_x000D_    (_x000D_        parent_prog                     CHAR(6)                         NOT NULL,</v>
      </c>
    </row>
    <row r="636" spans="1:15" hidden="1" x14ac:dyDescent="0.3">
      <c r="A636" s="1" t="s">
        <v>701</v>
      </c>
      <c r="B636" s="1" t="s">
        <v>1385</v>
      </c>
      <c r="C636" s="76">
        <v>1</v>
      </c>
      <c r="D636" s="76" t="s">
        <v>1387</v>
      </c>
      <c r="E636" s="76" t="s">
        <v>19</v>
      </c>
      <c r="F636" s="76">
        <v>0</v>
      </c>
      <c r="G636" s="76">
        <v>0</v>
      </c>
      <c r="H636" s="76">
        <v>0</v>
      </c>
      <c r="I636" s="73">
        <f t="shared" si="37"/>
        <v>1</v>
      </c>
      <c r="J636" s="1" t="str">
        <f>IFERROR(VLOOKUP(TRIM($D636),'Master Field Index'!$A$1:$D$9929,COLUMN('Master Field Index'!$B$1)-COLUMN('Master Field Index'!$A$1)+1,FALSE),VLOOKUP(_xlfn.CONCAT(TRIM($A636),".",TRIM($B636),".",TRIM($D636)),'DataLink Info'!$A$1:$T$9999,COLUMN('DataLink Info'!$K$1)-COLUMN('DataLink Info'!$A$1)+1,FALSE))</f>
        <v>CHARACTER</v>
      </c>
      <c r="K636" s="1">
        <f>IFERROR(VLOOKUP(TRIM($D636),'Master Field Index'!$A$1:$D$9929,COLUMN('Master Field Index'!$C$1)-COLUMN('Master Field Index'!$A$1)+1,FALSE),VLOOKUP(_xlfn.CONCAT(TRIM($A636),".",TRIM($B636),".",TRIM($D636)),'DataLink Info'!$A$1:$T$9999,COLUMN('DataLink Info'!$N$1)-COLUMN('DataLink Info'!$A$1)+1,FALSE))</f>
        <v>6</v>
      </c>
      <c r="L636" s="1">
        <f>IFERROR(VLOOKUP(TRIM($D636),'Master Field Index'!$A$1:$D$9929,COLUMN('Master Field Index'!$D$1)-COLUMN('Master Field Index'!$A$1)+1,FALSE),VLOOKUP(_xlfn.CONCAT(TRIM($A636),".",TRIM($B636),".",TRIM($D636)),'DataLink Info'!$A$1:$T$9999,COLUMN('DataLink Info'!$Q$1)-COLUMN('DataLink Info'!$A$1)+1,FALSE))</f>
        <v>0</v>
      </c>
      <c r="M636" s="1" t="str">
        <f t="shared" si="38"/>
        <v xml:space="preserve">subsidiary_prog                 </v>
      </c>
      <c r="N636" s="1" t="str">
        <f t="shared" si="40"/>
        <v xml:space="preserve">CHAR(6)                         </v>
      </c>
      <c r="O636" s="4" t="str">
        <f t="shared" si="39"/>
        <v xml:space="preserve">        subsidiary_prog                 CHAR(6)                         NOT NULL,</v>
      </c>
    </row>
    <row r="637" spans="1:15" hidden="1" x14ac:dyDescent="0.3">
      <c r="A637" s="1" t="s">
        <v>701</v>
      </c>
      <c r="B637" s="1" t="s">
        <v>1385</v>
      </c>
      <c r="C637" s="76">
        <v>2</v>
      </c>
      <c r="D637" s="76" t="s">
        <v>1350</v>
      </c>
      <c r="E637" s="76" t="s">
        <v>19</v>
      </c>
      <c r="F637" s="76">
        <v>0</v>
      </c>
      <c r="G637" s="76">
        <v>0</v>
      </c>
      <c r="H637" s="76">
        <v>0</v>
      </c>
      <c r="I637" s="73">
        <f t="shared" si="37"/>
        <v>2</v>
      </c>
      <c r="J637" s="1" t="str">
        <f>IFERROR(VLOOKUP(TRIM($D637),'Master Field Index'!$A$1:$D$9929,COLUMN('Master Field Index'!$B$1)-COLUMN('Master Field Index'!$A$1)+1,FALSE),VLOOKUP(_xlfn.CONCAT(TRIM($A637),".",TRIM($B637),".",TRIM($D637)),'DataLink Info'!$A$1:$T$9999,COLUMN('DataLink Info'!$K$1)-COLUMN('DataLink Info'!$A$1)+1,FALSE))</f>
        <v>SMALLINT</v>
      </c>
      <c r="K637" s="1">
        <f>IFERROR(VLOOKUP(TRIM($D637),'Master Field Index'!$A$1:$D$9929,COLUMN('Master Field Index'!$C$1)-COLUMN('Master Field Index'!$A$1)+1,FALSE),VLOOKUP(_xlfn.CONCAT(TRIM($A637),".",TRIM($B637),".",TRIM($D637)),'DataLink Info'!$A$1:$T$9999,COLUMN('DataLink Info'!$N$1)-COLUMN('DataLink Info'!$A$1)+1,FALSE))</f>
        <v>2</v>
      </c>
      <c r="L637" s="1">
        <f>IFERROR(VLOOKUP(TRIM($D637),'Master Field Index'!$A$1:$D$9929,COLUMN('Master Field Index'!$D$1)-COLUMN('Master Field Index'!$A$1)+1,FALSE),VLOOKUP(_xlfn.CONCAT(TRIM($A637),".",TRIM($B637),".",TRIM($D637)),'DataLink Info'!$A$1:$T$9999,COLUMN('DataLink Info'!$Q$1)-COLUMN('DataLink Info'!$A$1)+1,FALSE))</f>
        <v>0</v>
      </c>
      <c r="M637" s="1" t="str">
        <f t="shared" si="38"/>
        <v xml:space="preserve">number_of_levels                </v>
      </c>
      <c r="N637" s="1" t="str">
        <f t="shared" si="40"/>
        <v xml:space="preserve">SMALLINT                        </v>
      </c>
      <c r="O637" s="4" t="str">
        <f t="shared" si="39"/>
        <v xml:space="preserve">        number_of_levels                SMALLINT                        NOT NULL,</v>
      </c>
    </row>
    <row r="638" spans="1:15" hidden="1" x14ac:dyDescent="0.3">
      <c r="A638" s="1" t="s">
        <v>701</v>
      </c>
      <c r="B638" s="1" t="s">
        <v>1385</v>
      </c>
      <c r="C638" s="76">
        <v>3</v>
      </c>
      <c r="D638" s="76" t="s">
        <v>1351</v>
      </c>
      <c r="E638" s="76" t="s">
        <v>19</v>
      </c>
      <c r="F638" s="76">
        <v>0</v>
      </c>
      <c r="G638" s="76">
        <v>0</v>
      </c>
      <c r="H638" s="76">
        <v>0</v>
      </c>
      <c r="I638" s="73">
        <f t="shared" si="37"/>
        <v>3</v>
      </c>
      <c r="J638" s="1" t="str">
        <f>IFERROR(VLOOKUP(TRIM($D638),'Master Field Index'!$A$1:$D$9929,COLUMN('Master Field Index'!$B$1)-COLUMN('Master Field Index'!$A$1)+1,FALSE),VLOOKUP(_xlfn.CONCAT(TRIM($A638),".",TRIM($B638),".",TRIM($D638)),'DataLink Info'!$A$1:$T$9999,COLUMN('DataLink Info'!$K$1)-COLUMN('DataLink Info'!$A$1)+1,FALSE))</f>
        <v>CHARACTER</v>
      </c>
      <c r="K638" s="1">
        <f>IFERROR(VLOOKUP(TRIM($D638),'Master Field Index'!$A$1:$D$9929,COLUMN('Master Field Index'!$C$1)-COLUMN('Master Field Index'!$A$1)+1,FALSE),VLOOKUP(_xlfn.CONCAT(TRIM($A638),".",TRIM($B638),".",TRIM($D638)),'DataLink Info'!$A$1:$T$9999,COLUMN('DataLink Info'!$N$1)-COLUMN('DataLink Info'!$A$1)+1,FALSE))</f>
        <v>1</v>
      </c>
      <c r="L638" s="1">
        <f>IFERROR(VLOOKUP(TRIM($D638),'Master Field Index'!$A$1:$D$9929,COLUMN('Master Field Index'!$D$1)-COLUMN('Master Field Index'!$A$1)+1,FALSE),VLOOKUP(_xlfn.CONCAT(TRIM($A638),".",TRIM($B638),".",TRIM($D638)),'DataLink Info'!$A$1:$T$9999,COLUMN('DataLink Info'!$Q$1)-COLUMN('DataLink Info'!$A$1)+1,FALSE))</f>
        <v>0</v>
      </c>
      <c r="M638" s="1" t="str">
        <f t="shared" si="38"/>
        <v xml:space="preserve">top_most_flag                   </v>
      </c>
      <c r="N638" s="1" t="str">
        <f t="shared" si="40"/>
        <v xml:space="preserve">CHAR(1)                         </v>
      </c>
      <c r="O638" s="4" t="str">
        <f t="shared" si="39"/>
        <v xml:space="preserve">        top_most_flag                   CHAR(1)                         NOT NULL,</v>
      </c>
    </row>
    <row r="639" spans="1:15" hidden="1" x14ac:dyDescent="0.3">
      <c r="A639" s="1" t="s">
        <v>701</v>
      </c>
      <c r="B639" s="1" t="s">
        <v>1385</v>
      </c>
      <c r="C639" s="76">
        <v>4</v>
      </c>
      <c r="D639" s="76" t="s">
        <v>1352</v>
      </c>
      <c r="E639" s="76" t="s">
        <v>19</v>
      </c>
      <c r="F639" s="76">
        <v>0</v>
      </c>
      <c r="G639" s="76">
        <v>0</v>
      </c>
      <c r="H639" s="76">
        <v>0</v>
      </c>
      <c r="I639" s="73">
        <f t="shared" si="37"/>
        <v>4</v>
      </c>
      <c r="J639" s="1" t="str">
        <f>IFERROR(VLOOKUP(TRIM($D639),'Master Field Index'!$A$1:$D$9929,COLUMN('Master Field Index'!$B$1)-COLUMN('Master Field Index'!$A$1)+1,FALSE),VLOOKUP(_xlfn.CONCAT(TRIM($A639),".",TRIM($B639),".",TRIM($D639)),'DataLink Info'!$A$1:$T$9999,COLUMN('DataLink Info'!$K$1)-COLUMN('DataLink Info'!$A$1)+1,FALSE))</f>
        <v>CHARACTER</v>
      </c>
      <c r="K639" s="1">
        <f>IFERROR(VLOOKUP(TRIM($D639),'Master Field Index'!$A$1:$D$9929,COLUMN('Master Field Index'!$C$1)-COLUMN('Master Field Index'!$A$1)+1,FALSE),VLOOKUP(_xlfn.CONCAT(TRIM($A639),".",TRIM($B639),".",TRIM($D639)),'DataLink Info'!$A$1:$T$9999,COLUMN('DataLink Info'!$N$1)-COLUMN('DataLink Info'!$A$1)+1,FALSE))</f>
        <v>1</v>
      </c>
      <c r="L639" s="1">
        <f>IFERROR(VLOOKUP(TRIM($D639),'Master Field Index'!$A$1:$D$9929,COLUMN('Master Field Index'!$D$1)-COLUMN('Master Field Index'!$A$1)+1,FALSE),VLOOKUP(_xlfn.CONCAT(TRIM($A639),".",TRIM($B639),".",TRIM($D639)),'DataLink Info'!$A$1:$T$9999,COLUMN('DataLink Info'!$Q$1)-COLUMN('DataLink Info'!$A$1)+1,FALSE))</f>
        <v>0</v>
      </c>
      <c r="M639" s="1" t="str">
        <f t="shared" si="38"/>
        <v xml:space="preserve">bottom_most_flag                </v>
      </c>
      <c r="N639" s="1" t="str">
        <f t="shared" si="40"/>
        <v xml:space="preserve">CHAR(1)                         </v>
      </c>
      <c r="O639" s="4" t="str">
        <f t="shared" si="39"/>
        <v xml:space="preserve">        bottom_most_flag                CHAR(1)                         NOT NULL,</v>
      </c>
    </row>
    <row r="640" spans="1:15" ht="72" hidden="1" x14ac:dyDescent="0.3">
      <c r="A640" s="1" t="s">
        <v>701</v>
      </c>
      <c r="B640" s="1" t="s">
        <v>1109</v>
      </c>
      <c r="C640" s="45">
        <v>0</v>
      </c>
      <c r="D640" s="46" t="s">
        <v>678</v>
      </c>
      <c r="E640" s="46" t="s">
        <v>19</v>
      </c>
      <c r="F640" s="45">
        <v>0</v>
      </c>
      <c r="G640" s="45">
        <v>0</v>
      </c>
      <c r="H640" s="45">
        <v>0</v>
      </c>
      <c r="I640" s="73">
        <f t="shared" si="37"/>
        <v>0</v>
      </c>
      <c r="J640" s="1" t="str">
        <f>IFERROR(VLOOKUP(TRIM($D640),'Master Field Index'!$A$1:$D$9929,COLUMN('Master Field Index'!$B$1)-COLUMN('Master Field Index'!$A$1)+1,FALSE),VLOOKUP(_xlfn.CONCAT(TRIM($A640),".",TRIM($B640),".",TRIM($D640)),'DataLink Info'!$A$1:$T$9999,COLUMN('DataLink Info'!$K$1)-COLUMN('DataLink Info'!$A$1)+1,FALSE))</f>
        <v>CHARACTER</v>
      </c>
      <c r="K640" s="1">
        <f>IFERROR(VLOOKUP(TRIM($D640),'Master Field Index'!$A$1:$D$9929,COLUMN('Master Field Index'!$C$1)-COLUMN('Master Field Index'!$A$1)+1,FALSE),VLOOKUP(_xlfn.CONCAT(TRIM($A640),".",TRIM($B640),".",TRIM($D640)),'DataLink Info'!$A$1:$T$9999,COLUMN('DataLink Info'!$N$1)-COLUMN('DataLink Info'!$A$1)+1,FALSE))</f>
        <v>2</v>
      </c>
      <c r="L640" s="1">
        <f>IFERROR(VLOOKUP(TRIM($D640),'Master Field Index'!$A$1:$D$9929,COLUMN('Master Field Index'!$D$1)-COLUMN('Master Field Index'!$A$1)+1,FALSE),VLOOKUP(_xlfn.CONCAT(TRIM($A640),".",TRIM($B640),".",TRIM($D640)),'DataLink Info'!$A$1:$T$9999,COLUMN('DataLink Info'!$Q$1)-COLUMN('DataLink Info'!$A$1)+1,FALSE))</f>
        <v>0</v>
      </c>
      <c r="M640" s="1" t="str">
        <f t="shared" si="38"/>
        <v xml:space="preserve">unvrs_code                      </v>
      </c>
      <c r="N640" s="1" t="str">
        <f t="shared" si="40"/>
        <v xml:space="preserve">CHAR(2)                         </v>
      </c>
      <c r="O640" s="4" t="str">
        <f t="shared" si="39"/>
        <v xml:space="preserve">        rowguid                     UNIQUEIDENTIFIER ROWGUIDCOL    NOT NULL DEFAULT NEWSEQUENTIALID(),_x000D_        version_number              ROWVERSION_x000D_    )_x000D_END TRY_x000D_BEGIN CATCH_x000D_    EXEC dbo.PrintError_x000D_    EXEC dbo.LogError_x000D_END CATCH_x000D__x000D_PRINT '-- coa_db.prog_table'_x000D_BEGIN TRY_x000D_    CREATE TABLE coa_db.prog_table_x000D_    (_x000D_        unvrs_code                      CHAR(2)                         NOT NULL,</v>
      </c>
    </row>
    <row r="641" spans="1:15" hidden="1" x14ac:dyDescent="0.3">
      <c r="A641" s="1" t="s">
        <v>701</v>
      </c>
      <c r="B641" s="1" t="s">
        <v>1109</v>
      </c>
      <c r="C641" s="45">
        <v>1</v>
      </c>
      <c r="D641" s="46" t="s">
        <v>679</v>
      </c>
      <c r="E641" s="46" t="s">
        <v>19</v>
      </c>
      <c r="F641" s="45">
        <v>0</v>
      </c>
      <c r="G641" s="45">
        <v>0</v>
      </c>
      <c r="H641" s="45">
        <v>0</v>
      </c>
      <c r="I641" s="73">
        <f t="shared" si="37"/>
        <v>1</v>
      </c>
      <c r="J641" s="1" t="str">
        <f>IFERROR(VLOOKUP(TRIM($D641),'Master Field Index'!$A$1:$D$9929,COLUMN('Master Field Index'!$B$1)-COLUMN('Master Field Index'!$A$1)+1,FALSE),VLOOKUP(_xlfn.CONCAT(TRIM($A641),".",TRIM($B641),".",TRIM($D641)),'DataLink Info'!$A$1:$T$9999,COLUMN('DataLink Info'!$K$1)-COLUMN('DataLink Info'!$A$1)+1,FALSE))</f>
        <v>CHARACTER</v>
      </c>
      <c r="K641" s="1">
        <f>IFERROR(VLOOKUP(TRIM($D641),'Master Field Index'!$A$1:$D$9929,COLUMN('Master Field Index'!$C$1)-COLUMN('Master Field Index'!$A$1)+1,FALSE),VLOOKUP(_xlfn.CONCAT(TRIM($A641),".",TRIM($B641),".",TRIM($D641)),'DataLink Info'!$A$1:$T$9999,COLUMN('DataLink Info'!$N$1)-COLUMN('DataLink Info'!$A$1)+1,FALSE))</f>
        <v>1</v>
      </c>
      <c r="L641" s="1">
        <f>IFERROR(VLOOKUP(TRIM($D641),'Master Field Index'!$A$1:$D$9929,COLUMN('Master Field Index'!$D$1)-COLUMN('Master Field Index'!$A$1)+1,FALSE),VLOOKUP(_xlfn.CONCAT(TRIM($A641),".",TRIM($B641),".",TRIM($D641)),'DataLink Info'!$A$1:$T$9999,COLUMN('DataLink Info'!$Q$1)-COLUMN('DataLink Info'!$A$1)+1,FALSE))</f>
        <v>0</v>
      </c>
      <c r="M641" s="1" t="str">
        <f t="shared" si="38"/>
        <v xml:space="preserve">coa_code                        </v>
      </c>
      <c r="N641" s="1" t="str">
        <f t="shared" si="40"/>
        <v xml:space="preserve">CHAR(1)                         </v>
      </c>
      <c r="O641" s="4" t="str">
        <f t="shared" si="39"/>
        <v xml:space="preserve">        coa_code                        CHAR(1)                         NOT NULL,</v>
      </c>
    </row>
    <row r="642" spans="1:15" hidden="1" x14ac:dyDescent="0.3">
      <c r="A642" s="1" t="s">
        <v>701</v>
      </c>
      <c r="B642" s="1" t="s">
        <v>1109</v>
      </c>
      <c r="C642" s="45">
        <v>2</v>
      </c>
      <c r="D642" s="46" t="s">
        <v>696</v>
      </c>
      <c r="E642" s="46" t="s">
        <v>20</v>
      </c>
      <c r="F642" s="45">
        <v>6</v>
      </c>
      <c r="G642" s="108"/>
      <c r="H642" s="45">
        <v>0</v>
      </c>
      <c r="I642" s="73">
        <f t="shared" si="37"/>
        <v>2</v>
      </c>
      <c r="J642" s="1" t="str">
        <f>IFERROR(VLOOKUP(TRIM($D642),'Master Field Index'!$A$1:$D$9929,COLUMN('Master Field Index'!$B$1)-COLUMN('Master Field Index'!$A$1)+1,FALSE),VLOOKUP(_xlfn.CONCAT(TRIM($A642),".",TRIM($B642),".",TRIM($D642)),'DataLink Info'!$A$1:$T$9999,COLUMN('DataLink Info'!$K$1)-COLUMN('DataLink Info'!$A$1)+1,FALSE))</f>
        <v>CHARACTER</v>
      </c>
      <c r="K642" s="1">
        <f>IFERROR(VLOOKUP(TRIM($D642),'Master Field Index'!$A$1:$D$9929,COLUMN('Master Field Index'!$C$1)-COLUMN('Master Field Index'!$A$1)+1,FALSE),VLOOKUP(_xlfn.CONCAT(TRIM($A642),".",TRIM($B642),".",TRIM($D642)),'DataLink Info'!$A$1:$T$9999,COLUMN('DataLink Info'!$N$1)-COLUMN('DataLink Info'!$A$1)+1,FALSE))</f>
        <v>6</v>
      </c>
      <c r="L642" s="1">
        <f>IFERROR(VLOOKUP(TRIM($D642),'Master Field Index'!$A$1:$D$9929,COLUMN('Master Field Index'!$D$1)-COLUMN('Master Field Index'!$A$1)+1,FALSE),VLOOKUP(_xlfn.CONCAT(TRIM($A642),".",TRIM($B642),".",TRIM($D642)),'DataLink Info'!$A$1:$T$9999,COLUMN('DataLink Info'!$Q$1)-COLUMN('DataLink Info'!$A$1)+1,FALSE))</f>
        <v>0</v>
      </c>
      <c r="M642" s="1" t="str">
        <f t="shared" si="38"/>
        <v xml:space="preserve">prog_code                       </v>
      </c>
      <c r="N642" s="1" t="str">
        <f t="shared" si="40"/>
        <v xml:space="preserve">CHAR(6)                         </v>
      </c>
      <c r="O642" s="4" t="str">
        <f t="shared" si="39"/>
        <v xml:space="preserve">        prog_code                       CHAR(6)                         NOT NULL,</v>
      </c>
    </row>
    <row r="643" spans="1:15" hidden="1" x14ac:dyDescent="0.3">
      <c r="A643" s="1" t="s">
        <v>701</v>
      </c>
      <c r="B643" s="1" t="s">
        <v>1109</v>
      </c>
      <c r="C643" s="45">
        <v>3</v>
      </c>
      <c r="D643" s="46" t="s">
        <v>681</v>
      </c>
      <c r="E643" s="46" t="s">
        <v>21</v>
      </c>
      <c r="F643" s="45">
        <v>4</v>
      </c>
      <c r="G643" s="45">
        <v>0</v>
      </c>
      <c r="H643" s="45">
        <v>1</v>
      </c>
      <c r="I643" s="73">
        <f t="shared" ref="I643:I706" si="41">IF($C643&lt;&gt;"",$C643,IF(TRIM($B642)=TRIM($B643),$I642+1,0))</f>
        <v>3</v>
      </c>
      <c r="J643" s="1" t="str">
        <f>IFERROR(VLOOKUP(TRIM($D643),'Master Field Index'!$A$1:$D$9929,COLUMN('Master Field Index'!$B$1)-COLUMN('Master Field Index'!$A$1)+1,FALSE),VLOOKUP(_xlfn.CONCAT(TRIM($A643),".",TRIM($B643),".",TRIM($D643)),'DataLink Info'!$A$1:$T$9999,COLUMN('DataLink Info'!$K$1)-COLUMN('DataLink Info'!$A$1)+1,FALSE))</f>
        <v>TIMESTAMP</v>
      </c>
      <c r="K643" s="1">
        <f>IFERROR(VLOOKUP(TRIM($D643),'Master Field Index'!$A$1:$D$9929,COLUMN('Master Field Index'!$C$1)-COLUMN('Master Field Index'!$A$1)+1,FALSE),VLOOKUP(_xlfn.CONCAT(TRIM($A643),".",TRIM($B643),".",TRIM($D643)),'DataLink Info'!$A$1:$T$9999,COLUMN('DataLink Info'!$N$1)-COLUMN('DataLink Info'!$A$1)+1,FALSE))</f>
        <v>10</v>
      </c>
      <c r="L643" s="1">
        <f>IFERROR(VLOOKUP(TRIM($D643),'Master Field Index'!$A$1:$D$9929,COLUMN('Master Field Index'!$D$1)-COLUMN('Master Field Index'!$A$1)+1,FALSE),VLOOKUP(_xlfn.CONCAT(TRIM($A643),".",TRIM($B643),".",TRIM($D643)),'DataLink Info'!$A$1:$T$9999,COLUMN('DataLink Info'!$Q$1)-COLUMN('DataLink Info'!$A$1)+1,FALSE))</f>
        <v>6</v>
      </c>
      <c r="M643" s="1" t="str">
        <f t="shared" ref="M643:M706" si="42">_xlfn.CONCAT(LEFT(_xlfn.CONCAT(IF(OR(TRIM($D643)="location",TRIM($D643)="date",TRIM($D643)="start_date",TRIM($D643)="status",TRIM($D643)="top"),_xlfn.CONCAT("[",TRIM($D643),"]"),TRIM($D643)),"                                               "),32))</f>
        <v xml:space="preserve">[start_date]                    </v>
      </c>
      <c r="N643" s="1" t="str">
        <f t="shared" si="40"/>
        <v xml:space="preserve">DATETIME2                       </v>
      </c>
      <c r="O643" s="4" t="str">
        <f t="shared" ref="O643:O706" si="43">_xlfn.CONCAT(IF(AND($I643=0,$I642&lt;&gt;$I$1),_xlfn.CONCAT("        rowguid                     UNIQUEIDENTIFIER ROWGUIDCOL    NOT NULL DEFAULT NEWSEQUENTIALID(),",CHAR(13),"        version_number              ROWVERSION",CHAR(13),"    )",CHAR(13),"END TRY",CHAR(13),"BEGIN CATCH",CHAR(13),"    EXEC dbo.PrintError",CHAR(13),"    EXEC dbo.LogError",CHAR(13),"END CATCH",CHAR(13),CHAR(13)),""),IF($I643=0,_xlfn.CONCAT("PRINT '-- ",TRIM($A643),".",TRIM($B643),"'",CHAR(13),"BEGIN TRY",CHAR(13),"    CREATE TABLE ",TRIM($A643),".",TRIM($B643),CHAR(13),"    (",CHAR(13)),""),"        ",_xlfn.CONCAT($M643,$N643,IF(OR($H643=1,$H643=""),"    NULL","NOT NULL"),","))</f>
        <v xml:space="preserve">        [start_date]                    DATETIME2                           NULL,</v>
      </c>
    </row>
    <row r="644" spans="1:15" hidden="1" x14ac:dyDescent="0.3">
      <c r="A644" s="1" t="s">
        <v>701</v>
      </c>
      <c r="B644" s="1" t="s">
        <v>1109</v>
      </c>
      <c r="C644" s="45">
        <v>4</v>
      </c>
      <c r="D644" s="46" t="s">
        <v>682</v>
      </c>
      <c r="E644" s="46" t="s">
        <v>21</v>
      </c>
      <c r="F644" s="45">
        <v>4</v>
      </c>
      <c r="G644" s="45">
        <v>0</v>
      </c>
      <c r="H644" s="45">
        <v>1</v>
      </c>
      <c r="I644" s="73">
        <f t="shared" si="41"/>
        <v>4</v>
      </c>
      <c r="J644" s="1" t="str">
        <f>IFERROR(VLOOKUP(TRIM($D644),'Master Field Index'!$A$1:$D$9929,COLUMN('Master Field Index'!$B$1)-COLUMN('Master Field Index'!$A$1)+1,FALSE),VLOOKUP(_xlfn.CONCAT(TRIM($A644),".",TRIM($B644),".",TRIM($D644)),'DataLink Info'!$A$1:$T$9999,COLUMN('DataLink Info'!$K$1)-COLUMN('DataLink Info'!$A$1)+1,FALSE))</f>
        <v>DATE</v>
      </c>
      <c r="K644" s="1">
        <f>IFERROR(VLOOKUP(TRIM($D644),'Master Field Index'!$A$1:$D$9929,COLUMN('Master Field Index'!$C$1)-COLUMN('Master Field Index'!$A$1)+1,FALSE),VLOOKUP(_xlfn.CONCAT(TRIM($A644),".",TRIM($B644),".",TRIM($D644)),'DataLink Info'!$A$1:$T$9999,COLUMN('DataLink Info'!$N$1)-COLUMN('DataLink Info'!$A$1)+1,FALSE))</f>
        <v>4</v>
      </c>
      <c r="L644" s="1">
        <f>IFERROR(VLOOKUP(TRIM($D644),'Master Field Index'!$A$1:$D$9929,COLUMN('Master Field Index'!$D$1)-COLUMN('Master Field Index'!$A$1)+1,FALSE),VLOOKUP(_xlfn.CONCAT(TRIM($A644),".",TRIM($B644),".",TRIM($D644)),'DataLink Info'!$A$1:$T$9999,COLUMN('DataLink Info'!$Q$1)-COLUMN('DataLink Info'!$A$1)+1,FALSE))</f>
        <v>0</v>
      </c>
      <c r="M644" s="1" t="str">
        <f t="shared" si="42"/>
        <v xml:space="preserve">end_date                        </v>
      </c>
      <c r="N644" s="1" t="str">
        <f t="shared" si="40"/>
        <v xml:space="preserve">DATE                            </v>
      </c>
      <c r="O644" s="4" t="str">
        <f t="shared" si="43"/>
        <v xml:space="preserve">        end_date                        DATE                                NULL,</v>
      </c>
    </row>
    <row r="645" spans="1:15" hidden="1" x14ac:dyDescent="0.3">
      <c r="A645" s="1" t="s">
        <v>701</v>
      </c>
      <c r="B645" s="1" t="s">
        <v>1109</v>
      </c>
      <c r="C645" s="45">
        <v>5</v>
      </c>
      <c r="D645" s="46" t="s">
        <v>683</v>
      </c>
      <c r="E645" s="46" t="s">
        <v>19</v>
      </c>
      <c r="F645" s="45">
        <v>0</v>
      </c>
      <c r="G645" s="45">
        <v>0</v>
      </c>
      <c r="H645" s="45">
        <v>0</v>
      </c>
      <c r="I645" s="73">
        <f t="shared" si="41"/>
        <v>5</v>
      </c>
      <c r="J645" s="1" t="str">
        <f>IFERROR(VLOOKUP(TRIM($D645),'Master Field Index'!$A$1:$D$9929,COLUMN('Master Field Index'!$B$1)-COLUMN('Master Field Index'!$A$1)+1,FALSE),VLOOKUP(_xlfn.CONCAT(TRIM($A645),".",TRIM($B645),".",TRIM($D645)),'DataLink Info'!$A$1:$T$9999,COLUMN('DataLink Info'!$K$1)-COLUMN('DataLink Info'!$A$1)+1,FALSE))</f>
        <v>DATE</v>
      </c>
      <c r="K645" s="1">
        <f>IFERROR(VLOOKUP(TRIM($D645),'Master Field Index'!$A$1:$D$9929,COLUMN('Master Field Index'!$C$1)-COLUMN('Master Field Index'!$A$1)+1,FALSE),VLOOKUP(_xlfn.CONCAT(TRIM($A645),".",TRIM($B645),".",TRIM($D645)),'DataLink Info'!$A$1:$T$9999,COLUMN('DataLink Info'!$N$1)-COLUMN('DataLink Info'!$A$1)+1,FALSE))</f>
        <v>4</v>
      </c>
      <c r="L645" s="1">
        <f>IFERROR(VLOOKUP(TRIM($D645),'Master Field Index'!$A$1:$D$9929,COLUMN('Master Field Index'!$D$1)-COLUMN('Master Field Index'!$A$1)+1,FALSE),VLOOKUP(_xlfn.CONCAT(TRIM($A645),".",TRIM($B645),".",TRIM($D645)),'DataLink Info'!$A$1:$T$9999,COLUMN('DataLink Info'!$Q$1)-COLUMN('DataLink Info'!$A$1)+1,FALSE))</f>
        <v>0</v>
      </c>
      <c r="M645" s="1" t="str">
        <f t="shared" si="42"/>
        <v xml:space="preserve">last_actvy_date                 </v>
      </c>
      <c r="N645" s="1" t="str">
        <f t="shared" si="40"/>
        <v xml:space="preserve">DATE                            </v>
      </c>
      <c r="O645" s="4" t="str">
        <f t="shared" si="43"/>
        <v xml:space="preserve">        last_actvy_date                 DATE                            NOT NULL,</v>
      </c>
    </row>
    <row r="646" spans="1:15" hidden="1" x14ac:dyDescent="0.3">
      <c r="A646" s="1" t="s">
        <v>701</v>
      </c>
      <c r="B646" s="1" t="s">
        <v>1109</v>
      </c>
      <c r="C646" s="45">
        <v>6</v>
      </c>
      <c r="D646" s="46" t="s">
        <v>684</v>
      </c>
      <c r="E646" s="46" t="s">
        <v>19</v>
      </c>
      <c r="F646" s="45">
        <v>0</v>
      </c>
      <c r="G646" s="45">
        <v>0</v>
      </c>
      <c r="H646" s="45">
        <v>0</v>
      </c>
      <c r="I646" s="73">
        <f t="shared" si="41"/>
        <v>6</v>
      </c>
      <c r="J646" s="1" t="str">
        <f>IFERROR(VLOOKUP(TRIM($D646),'Master Field Index'!$A$1:$D$9929,COLUMN('Master Field Index'!$B$1)-COLUMN('Master Field Index'!$A$1)+1,FALSE),VLOOKUP(_xlfn.CONCAT(TRIM($A646),".",TRIM($B646),".",TRIM($D646)),'DataLink Info'!$A$1:$T$9999,COLUMN('DataLink Info'!$K$1)-COLUMN('DataLink Info'!$A$1)+1,FALSE))</f>
        <v>CHARACTER</v>
      </c>
      <c r="K646" s="1">
        <f>IFERROR(VLOOKUP(TRIM($D646),'Master Field Index'!$A$1:$D$9929,COLUMN('Master Field Index'!$C$1)-COLUMN('Master Field Index'!$A$1)+1,FALSE),VLOOKUP(_xlfn.CONCAT(TRIM($A646),".",TRIM($B646),".",TRIM($D646)),'DataLink Info'!$A$1:$T$9999,COLUMN('DataLink Info'!$N$1)-COLUMN('DataLink Info'!$A$1)+1,FALSE))</f>
        <v>1</v>
      </c>
      <c r="L646" s="1">
        <f>IFERROR(VLOOKUP(TRIM($D646),'Master Field Index'!$A$1:$D$9929,COLUMN('Master Field Index'!$D$1)-COLUMN('Master Field Index'!$A$1)+1,FALSE),VLOOKUP(_xlfn.CONCAT(TRIM($A646),".",TRIM($B646),".",TRIM($D646)),'DataLink Info'!$A$1:$T$9999,COLUMN('DataLink Info'!$Q$1)-COLUMN('DataLink Info'!$A$1)+1,FALSE))</f>
        <v>0</v>
      </c>
      <c r="M646" s="1" t="str">
        <f t="shared" si="42"/>
        <v xml:space="preserve">[status]                        </v>
      </c>
      <c r="N646" s="1" t="str">
        <f t="shared" ref="N646:N709" si="44">LEFT(_xlfn.CONCAT(IF($J646="CHARACTER",_xlfn.CONCAT("CHAR(",$K646,")"),IF($J646="VARCHAR",_xlfn.CONCAT("VARCHAR(",$K646,")"),IF($J646="TIMESTAMP","DATETIME2",IF($J646="DATE","DATE",IF($J646="DECIMAL",_xlfn.CONCAT("DECIMAL(",$K646,",",$L646,")"),$J646))))),"                                    "),32)</f>
        <v xml:space="preserve">CHAR(1)                         </v>
      </c>
      <c r="O646" s="4" t="str">
        <f t="shared" si="43"/>
        <v xml:space="preserve">        [status]                        CHAR(1)                         NOT NULL,</v>
      </c>
    </row>
    <row r="647" spans="1:15" hidden="1" x14ac:dyDescent="0.3">
      <c r="A647" s="1" t="s">
        <v>701</v>
      </c>
      <c r="B647" s="1" t="s">
        <v>1109</v>
      </c>
      <c r="C647" s="45">
        <v>7</v>
      </c>
      <c r="D647" s="46" t="s">
        <v>685</v>
      </c>
      <c r="E647" s="46" t="s">
        <v>19</v>
      </c>
      <c r="F647" s="45">
        <v>0</v>
      </c>
      <c r="G647" s="45">
        <v>0</v>
      </c>
      <c r="H647" s="45">
        <v>0</v>
      </c>
      <c r="I647" s="73">
        <f t="shared" si="41"/>
        <v>7</v>
      </c>
      <c r="J647" s="1" t="str">
        <f>IFERROR(VLOOKUP(TRIM($D647),'Master Field Index'!$A$1:$D$9929,COLUMN('Master Field Index'!$B$1)-COLUMN('Master Field Index'!$A$1)+1,FALSE),VLOOKUP(_xlfn.CONCAT(TRIM($A647),".",TRIM($B647),".",TRIM($D647)),'DataLink Info'!$A$1:$T$9999,COLUMN('DataLink Info'!$K$1)-COLUMN('DataLink Info'!$A$1)+1,FALSE))</f>
        <v>VARCHAR</v>
      </c>
      <c r="K647" s="1">
        <f>IFERROR(VLOOKUP(TRIM($D647),'Master Field Index'!$A$1:$D$9929,COLUMN('Master Field Index'!$C$1)-COLUMN('Master Field Index'!$A$1)+1,FALSE),VLOOKUP(_xlfn.CONCAT(TRIM($A647),".",TRIM($B647),".",TRIM($D647)),'DataLink Info'!$A$1:$T$9999,COLUMN('DataLink Info'!$N$1)-COLUMN('DataLink Info'!$A$1)+1,FALSE))</f>
        <v>8</v>
      </c>
      <c r="L647" s="1">
        <f>IFERROR(VLOOKUP(TRIM($D647),'Master Field Index'!$A$1:$D$9929,COLUMN('Master Field Index'!$D$1)-COLUMN('Master Field Index'!$A$1)+1,FALSE),VLOOKUP(_xlfn.CONCAT(TRIM($A647),".",TRIM($B647),".",TRIM($D647)),'DataLink Info'!$A$1:$T$9999,COLUMN('DataLink Info'!$Q$1)-COLUMN('DataLink Info'!$A$1)+1,FALSE))</f>
        <v>0</v>
      </c>
      <c r="M647" s="1" t="str">
        <f t="shared" si="42"/>
        <v xml:space="preserve">user_code                       </v>
      </c>
      <c r="N647" s="1" t="str">
        <f t="shared" si="44"/>
        <v xml:space="preserve">VARCHAR(8)                      </v>
      </c>
      <c r="O647" s="4" t="str">
        <f t="shared" si="43"/>
        <v xml:space="preserve">        user_code                       VARCHAR(8)                      NOT NULL,</v>
      </c>
    </row>
    <row r="648" spans="1:15" hidden="1" x14ac:dyDescent="0.3">
      <c r="A648" s="1" t="s">
        <v>701</v>
      </c>
      <c r="B648" s="1" t="s">
        <v>1109</v>
      </c>
      <c r="C648" s="45">
        <v>8</v>
      </c>
      <c r="D648" s="46" t="s">
        <v>1106</v>
      </c>
      <c r="E648" s="46" t="s">
        <v>20</v>
      </c>
      <c r="F648" s="45">
        <v>35</v>
      </c>
      <c r="G648" s="108"/>
      <c r="H648" s="45">
        <v>0</v>
      </c>
      <c r="I648" s="73">
        <f t="shared" si="41"/>
        <v>8</v>
      </c>
      <c r="J648" s="1" t="str">
        <f>IFERROR(VLOOKUP(TRIM($D648),'Master Field Index'!$A$1:$D$9929,COLUMN('Master Field Index'!$B$1)-COLUMN('Master Field Index'!$A$1)+1,FALSE),VLOOKUP(_xlfn.CONCAT(TRIM($A648),".",TRIM($B648),".",TRIM($D648)),'DataLink Info'!$A$1:$T$9999,COLUMN('DataLink Info'!$K$1)-COLUMN('DataLink Info'!$A$1)+1,FALSE))</f>
        <v>VARCHAR</v>
      </c>
      <c r="K648" s="1">
        <f>IFERROR(VLOOKUP(TRIM($D648),'Master Field Index'!$A$1:$D$9929,COLUMN('Master Field Index'!$C$1)-COLUMN('Master Field Index'!$A$1)+1,FALSE),VLOOKUP(_xlfn.CONCAT(TRIM($A648),".",TRIM($B648),".",TRIM($D648)),'DataLink Info'!$A$1:$T$9999,COLUMN('DataLink Info'!$N$1)-COLUMN('DataLink Info'!$A$1)+1,FALSE))</f>
        <v>35</v>
      </c>
      <c r="L648" s="1">
        <f>IFERROR(VLOOKUP(TRIM($D648),'Master Field Index'!$A$1:$D$9929,COLUMN('Master Field Index'!$D$1)-COLUMN('Master Field Index'!$A$1)+1,FALSE),VLOOKUP(_xlfn.CONCAT(TRIM($A648),".",TRIM($B648),".",TRIM($D648)),'DataLink Info'!$A$1:$T$9999,COLUMN('DataLink Info'!$Q$1)-COLUMN('DataLink Info'!$A$1)+1,FALSE))</f>
        <v>0</v>
      </c>
      <c r="M648" s="1" t="str">
        <f t="shared" si="42"/>
        <v xml:space="preserve">prog_code_title                 </v>
      </c>
      <c r="N648" s="1" t="str">
        <f t="shared" si="44"/>
        <v xml:space="preserve">VARCHAR(35)                     </v>
      </c>
      <c r="O648" s="4" t="str">
        <f t="shared" si="43"/>
        <v xml:space="preserve">        prog_code_title                 VARCHAR(35)                     NOT NULL,</v>
      </c>
    </row>
    <row r="649" spans="1:15" hidden="1" x14ac:dyDescent="0.3">
      <c r="A649" s="1" t="s">
        <v>701</v>
      </c>
      <c r="B649" s="1" t="s">
        <v>1109</v>
      </c>
      <c r="C649" s="45">
        <v>9</v>
      </c>
      <c r="D649" s="46" t="s">
        <v>1107</v>
      </c>
      <c r="E649" s="46" t="s">
        <v>20</v>
      </c>
      <c r="F649" s="45">
        <v>6</v>
      </c>
      <c r="G649" s="108"/>
      <c r="H649" s="45">
        <v>0</v>
      </c>
      <c r="I649" s="73">
        <f t="shared" si="41"/>
        <v>9</v>
      </c>
      <c r="J649" s="1" t="str">
        <f>IFERROR(VLOOKUP(TRIM($D649),'Master Field Index'!$A$1:$D$9929,COLUMN('Master Field Index'!$B$1)-COLUMN('Master Field Index'!$A$1)+1,FALSE),VLOOKUP(_xlfn.CONCAT(TRIM($A649),".",TRIM($B649),".",TRIM($D649)),'DataLink Info'!$A$1:$T$9999,COLUMN('DataLink Info'!$K$1)-COLUMN('DataLink Info'!$A$1)+1,FALSE))</f>
        <v>CHARACTER</v>
      </c>
      <c r="K649" s="1">
        <f>IFERROR(VLOOKUP(TRIM($D649),'Master Field Index'!$A$1:$D$9929,COLUMN('Master Field Index'!$C$1)-COLUMN('Master Field Index'!$A$1)+1,FALSE),VLOOKUP(_xlfn.CONCAT(TRIM($A649),".",TRIM($B649),".",TRIM($D649)),'DataLink Info'!$A$1:$T$9999,COLUMN('DataLink Info'!$N$1)-COLUMN('DataLink Info'!$A$1)+1,FALSE))</f>
        <v>6</v>
      </c>
      <c r="L649" s="1">
        <f>IFERROR(VLOOKUP(TRIM($D649),'Master Field Index'!$A$1:$D$9929,COLUMN('Master Field Index'!$D$1)-COLUMN('Master Field Index'!$A$1)+1,FALSE),VLOOKUP(_xlfn.CONCAT(TRIM($A649),".",TRIM($B649),".",TRIM($D649)),'DataLink Info'!$A$1:$T$9999,COLUMN('DataLink Info'!$Q$1)-COLUMN('DataLink Info'!$A$1)+1,FALSE))</f>
        <v>0</v>
      </c>
      <c r="M649" s="1" t="str">
        <f t="shared" si="42"/>
        <v xml:space="preserve">pred_prog_code                  </v>
      </c>
      <c r="N649" s="1" t="str">
        <f t="shared" si="44"/>
        <v xml:space="preserve">CHAR(6)                         </v>
      </c>
      <c r="O649" s="4" t="str">
        <f t="shared" si="43"/>
        <v xml:space="preserve">        pred_prog_code                  CHAR(6)                         NOT NULL,</v>
      </c>
    </row>
    <row r="650" spans="1:15" hidden="1" x14ac:dyDescent="0.3">
      <c r="A650" s="1" t="s">
        <v>701</v>
      </c>
      <c r="B650" s="1" t="s">
        <v>1109</v>
      </c>
      <c r="C650" s="45">
        <v>10</v>
      </c>
      <c r="D650" s="46" t="s">
        <v>744</v>
      </c>
      <c r="E650" s="46" t="s">
        <v>19</v>
      </c>
      <c r="F650" s="45">
        <v>0</v>
      </c>
      <c r="G650" s="45">
        <v>0</v>
      </c>
      <c r="H650" s="45">
        <v>0</v>
      </c>
      <c r="I650" s="73">
        <f t="shared" si="41"/>
        <v>10</v>
      </c>
      <c r="J650" s="1" t="str">
        <f>IFERROR(VLOOKUP(TRIM($D650),'Master Field Index'!$A$1:$D$9929,COLUMN('Master Field Index'!$B$1)-COLUMN('Master Field Index'!$A$1)+1,FALSE),VLOOKUP(_xlfn.CONCAT(TRIM($A650),".",TRIM($B650),".",TRIM($D650)),'DataLink Info'!$A$1:$T$9999,COLUMN('DataLink Info'!$K$1)-COLUMN('DataLink Info'!$A$1)+1,FALSE))</f>
        <v>CHARACTER</v>
      </c>
      <c r="K650" s="1">
        <f>IFERROR(VLOOKUP(TRIM($D650),'Master Field Index'!$A$1:$D$9929,COLUMN('Master Field Index'!$C$1)-COLUMN('Master Field Index'!$A$1)+1,FALSE),VLOOKUP(_xlfn.CONCAT(TRIM($A650),".",TRIM($B650),".",TRIM($D650)),'DataLink Info'!$A$1:$T$9999,COLUMN('DataLink Info'!$N$1)-COLUMN('DataLink Info'!$A$1)+1,FALSE))</f>
        <v>1</v>
      </c>
      <c r="L650" s="1">
        <f>IFERROR(VLOOKUP(TRIM($D650),'Master Field Index'!$A$1:$D$9929,COLUMN('Master Field Index'!$D$1)-COLUMN('Master Field Index'!$A$1)+1,FALSE),VLOOKUP(_xlfn.CONCAT(TRIM($A650),".",TRIM($B650),".",TRIM($D650)),'DataLink Info'!$A$1:$T$9999,COLUMN('DataLink Info'!$Q$1)-COLUMN('DataLink Info'!$A$1)+1,FALSE))</f>
        <v>0</v>
      </c>
      <c r="M650" s="1" t="str">
        <f t="shared" si="42"/>
        <v xml:space="preserve">data_entry_ind                  </v>
      </c>
      <c r="N650" s="1" t="str">
        <f t="shared" si="44"/>
        <v xml:space="preserve">CHAR(1)                         </v>
      </c>
      <c r="O650" s="4" t="str">
        <f t="shared" si="43"/>
        <v xml:space="preserve">        data_entry_ind                  CHAR(1)                         NOT NULL,</v>
      </c>
    </row>
    <row r="651" spans="1:15" hidden="1" x14ac:dyDescent="0.3">
      <c r="A651" s="1" t="s">
        <v>701</v>
      </c>
      <c r="B651" s="1" t="s">
        <v>1109</v>
      </c>
      <c r="C651" s="45">
        <v>11</v>
      </c>
      <c r="D651" s="46" t="s">
        <v>11</v>
      </c>
      <c r="E651" s="46" t="s">
        <v>21</v>
      </c>
      <c r="F651" s="108"/>
      <c r="G651" s="108"/>
      <c r="H651" s="45">
        <v>0</v>
      </c>
      <c r="I651" s="73">
        <f t="shared" si="41"/>
        <v>11</v>
      </c>
      <c r="J651" s="1" t="str">
        <f>IFERROR(VLOOKUP(TRIM($D651),'Master Field Index'!$A$1:$D$9929,COLUMN('Master Field Index'!$B$1)-COLUMN('Master Field Index'!$A$1)+1,FALSE),VLOOKUP(_xlfn.CONCAT(TRIM($A651),".",TRIM($B651),".",TRIM($D651)),'DataLink Info'!$A$1:$T$9999,COLUMN('DataLink Info'!$K$1)-COLUMN('DataLink Info'!$A$1)+1,FALSE))</f>
        <v>TIMESTAMP</v>
      </c>
      <c r="K651" s="1">
        <f>IFERROR(VLOOKUP(TRIM($D651),'Master Field Index'!$A$1:$D$9929,COLUMN('Master Field Index'!$C$1)-COLUMN('Master Field Index'!$A$1)+1,FALSE),VLOOKUP(_xlfn.CONCAT(TRIM($A651),".",TRIM($B651),".",TRIM($D651)),'DataLink Info'!$A$1:$T$9999,COLUMN('DataLink Info'!$N$1)-COLUMN('DataLink Info'!$A$1)+1,FALSE))</f>
        <v>10</v>
      </c>
      <c r="L651" s="1">
        <f>IFERROR(VLOOKUP(TRIM($D651),'Master Field Index'!$A$1:$D$9929,COLUMN('Master Field Index'!$D$1)-COLUMN('Master Field Index'!$A$1)+1,FALSE),VLOOKUP(_xlfn.CONCAT(TRIM($A651),".",TRIM($B651),".",TRIM($D651)),'DataLink Info'!$A$1:$T$9999,COLUMN('DataLink Info'!$Q$1)-COLUMN('DataLink Info'!$A$1)+1,FALSE))</f>
        <v>6</v>
      </c>
      <c r="M651" s="1" t="str">
        <f t="shared" si="42"/>
        <v xml:space="preserve">refresh_date                    </v>
      </c>
      <c r="N651" s="1" t="str">
        <f t="shared" si="44"/>
        <v xml:space="preserve">DATETIME2                       </v>
      </c>
      <c r="O651" s="4" t="str">
        <f t="shared" si="43"/>
        <v xml:space="preserve">        refresh_date                    DATETIME2                       NOT NULL,</v>
      </c>
    </row>
    <row r="652" spans="1:15" hidden="1" x14ac:dyDescent="0.3">
      <c r="A652" s="1" t="s">
        <v>701</v>
      </c>
      <c r="B652" s="1" t="s">
        <v>1109</v>
      </c>
      <c r="C652" s="45">
        <v>12</v>
      </c>
      <c r="D652" s="46" t="s">
        <v>1108</v>
      </c>
      <c r="E652" s="46" t="s">
        <v>19</v>
      </c>
      <c r="F652" s="45">
        <v>0</v>
      </c>
      <c r="G652" s="45">
        <v>0</v>
      </c>
      <c r="H652" s="45">
        <v>0</v>
      </c>
      <c r="I652" s="73">
        <f t="shared" si="41"/>
        <v>12</v>
      </c>
      <c r="J652" s="1" t="str">
        <f>IFERROR(VLOOKUP(TRIM($D652),'Master Field Index'!$A$1:$D$9929,COLUMN('Master Field Index'!$B$1)-COLUMN('Master Field Index'!$A$1)+1,FALSE),VLOOKUP(_xlfn.CONCAT(TRIM($A652),".",TRIM($B652),".",TRIM($D652)),'DataLink Info'!$A$1:$T$9999,COLUMN('DataLink Info'!$K$1)-COLUMN('DataLink Info'!$A$1)+1,FALSE))</f>
        <v>DECIMAL</v>
      </c>
      <c r="K652" s="1">
        <f>IFERROR(VLOOKUP(TRIM($D652),'Master Field Index'!$A$1:$D$9929,COLUMN('Master Field Index'!$C$1)-COLUMN('Master Field Index'!$A$1)+1,FALSE),VLOOKUP(_xlfn.CONCAT(TRIM($A652),".",TRIM($B652),".",TRIM($D652)),'DataLink Info'!$A$1:$T$9999,COLUMN('DataLink Info'!$N$1)-COLUMN('DataLink Info'!$A$1)+1,FALSE))</f>
        <v>10</v>
      </c>
      <c r="L652" s="1">
        <f>IFERROR(VLOOKUP(TRIM($D652),'Master Field Index'!$A$1:$D$9929,COLUMN('Master Field Index'!$D$1)-COLUMN('Master Field Index'!$A$1)+1,FALSE),VLOOKUP(_xlfn.CONCAT(TRIM($A652),".",TRIM($B652),".",TRIM($D652)),'DataLink Info'!$A$1:$T$9999,COLUMN('DataLink Info'!$Q$1)-COLUMN('DataLink Info'!$A$1)+1,FALSE))</f>
        <v>0</v>
      </c>
      <c r="M652" s="1" t="str">
        <f t="shared" si="42"/>
        <v xml:space="preserve">prog_table_id                   </v>
      </c>
      <c r="N652" s="1" t="str">
        <f t="shared" si="44"/>
        <v xml:space="preserve">DECIMAL(10,0)                   </v>
      </c>
      <c r="O652" s="4" t="str">
        <f t="shared" si="43"/>
        <v xml:space="preserve">        prog_table_id                   DECIMAL(10,0)                   NOT NULL,</v>
      </c>
    </row>
    <row r="653" spans="1:15" ht="72" hidden="1" x14ac:dyDescent="0.3">
      <c r="A653" s="1" t="s">
        <v>701</v>
      </c>
      <c r="B653" s="1" t="s">
        <v>1144</v>
      </c>
      <c r="C653" s="50">
        <v>0</v>
      </c>
      <c r="D653" s="51" t="s">
        <v>696</v>
      </c>
      <c r="E653" s="51" t="s">
        <v>20</v>
      </c>
      <c r="F653" s="50">
        <v>6</v>
      </c>
      <c r="G653" s="104"/>
      <c r="H653" s="50">
        <v>0</v>
      </c>
      <c r="I653" s="73">
        <f t="shared" si="41"/>
        <v>0</v>
      </c>
      <c r="J653" s="1" t="str">
        <f>IFERROR(VLOOKUP(TRIM($D653),'Master Field Index'!$A$1:$D$9929,COLUMN('Master Field Index'!$B$1)-COLUMN('Master Field Index'!$A$1)+1,FALSE),VLOOKUP(_xlfn.CONCAT(TRIM($A653),".",TRIM($B653),".",TRIM($D653)),'DataLink Info'!$A$1:$T$9999,COLUMN('DataLink Info'!$K$1)-COLUMN('DataLink Info'!$A$1)+1,FALSE))</f>
        <v>CHARACTER</v>
      </c>
      <c r="K653" s="1">
        <f>IFERROR(VLOOKUP(TRIM($D653),'Master Field Index'!$A$1:$D$9929,COLUMN('Master Field Index'!$C$1)-COLUMN('Master Field Index'!$A$1)+1,FALSE),VLOOKUP(_xlfn.CONCAT(TRIM($A653),".",TRIM($B653),".",TRIM($D653)),'DataLink Info'!$A$1:$T$9999,COLUMN('DataLink Info'!$N$1)-COLUMN('DataLink Info'!$A$1)+1,FALSE))</f>
        <v>6</v>
      </c>
      <c r="L653" s="1">
        <f>IFERROR(VLOOKUP(TRIM($D653),'Master Field Index'!$A$1:$D$9929,COLUMN('Master Field Index'!$D$1)-COLUMN('Master Field Index'!$A$1)+1,FALSE),VLOOKUP(_xlfn.CONCAT(TRIM($A653),".",TRIM($B653),".",TRIM($D653)),'DataLink Info'!$A$1:$T$9999,COLUMN('DataLink Info'!$Q$1)-COLUMN('DataLink Info'!$A$1)+1,FALSE))</f>
        <v>0</v>
      </c>
      <c r="M653" s="1" t="str">
        <f t="shared" si="42"/>
        <v xml:space="preserve">prog_code                       </v>
      </c>
      <c r="N653" s="1" t="str">
        <f t="shared" si="44"/>
        <v xml:space="preserve">CHAR(6)                         </v>
      </c>
      <c r="O653" s="4" t="str">
        <f t="shared" si="43"/>
        <v xml:space="preserve">        rowguid                     UNIQUEIDENTIFIER ROWGUIDCOL    NOT NULL DEFAULT NEWSEQUENTIALID(),_x000D_        version_number              ROWVERSION_x000D_    )_x000D_END TRY_x000D_BEGIN CATCH_x000D_    EXEC dbo.PrintError_x000D_    EXEC dbo.LogError_x000D_END CATCH_x000D__x000D_PRINT '-- coa_db.proghier_table'_x000D_BEGIN TRY_x000D_    CREATE TABLE coa_db.proghier_table_x000D_    (_x000D_        prog_code                       CHAR(6)                         NOT NULL,</v>
      </c>
    </row>
    <row r="654" spans="1:15" hidden="1" x14ac:dyDescent="0.3">
      <c r="A654" s="1" t="s">
        <v>701</v>
      </c>
      <c r="B654" s="1" t="s">
        <v>1144</v>
      </c>
      <c r="C654" s="50">
        <v>1</v>
      </c>
      <c r="D654" s="51" t="s">
        <v>1113</v>
      </c>
      <c r="E654" s="51" t="s">
        <v>19</v>
      </c>
      <c r="F654" s="50">
        <v>0</v>
      </c>
      <c r="G654" s="50">
        <v>0</v>
      </c>
      <c r="H654" s="50">
        <v>0</v>
      </c>
      <c r="I654" s="73">
        <f t="shared" si="41"/>
        <v>1</v>
      </c>
      <c r="J654" s="1" t="str">
        <f>IFERROR(VLOOKUP(TRIM($D654),'Master Field Index'!$A$1:$D$9929,COLUMN('Master Field Index'!$B$1)-COLUMN('Master Field Index'!$A$1)+1,FALSE),VLOOKUP(_xlfn.CONCAT(TRIM($A654),".",TRIM($B654),".",TRIM($D654)),'DataLink Info'!$A$1:$T$9999,COLUMN('DataLink Info'!$K$1)-COLUMN('DataLink Info'!$A$1)+1,FALSE))</f>
        <v>CHARACTER</v>
      </c>
      <c r="K654" s="1">
        <f>IFERROR(VLOOKUP(TRIM($D654),'Master Field Index'!$A$1:$D$9929,COLUMN('Master Field Index'!$C$1)-COLUMN('Master Field Index'!$A$1)+1,FALSE),VLOOKUP(_xlfn.CONCAT(TRIM($A654),".",TRIM($B654),".",TRIM($D654)),'DataLink Info'!$A$1:$T$9999,COLUMN('DataLink Info'!$N$1)-COLUMN('DataLink Info'!$A$1)+1,FALSE))</f>
        <v>1</v>
      </c>
      <c r="L654" s="1">
        <f>IFERROR(VLOOKUP(TRIM($D654),'Master Field Index'!$A$1:$D$9929,COLUMN('Master Field Index'!$D$1)-COLUMN('Master Field Index'!$A$1)+1,FALSE),VLOOKUP(_xlfn.CONCAT(TRIM($A654),".",TRIM($B654),".",TRIM($D654)),'DataLink Info'!$A$1:$T$9999,COLUMN('DataLink Info'!$Q$1)-COLUMN('DataLink Info'!$A$1)+1,FALSE))</f>
        <v>0</v>
      </c>
      <c r="M654" s="1" t="str">
        <f t="shared" si="42"/>
        <v xml:space="preserve">[top]                           </v>
      </c>
      <c r="N654" s="1" t="str">
        <f t="shared" si="44"/>
        <v xml:space="preserve">CHAR(1)                         </v>
      </c>
      <c r="O654" s="4" t="str">
        <f t="shared" si="43"/>
        <v xml:space="preserve">        [top]                           CHAR(1)                         NOT NULL,</v>
      </c>
    </row>
    <row r="655" spans="1:15" hidden="1" x14ac:dyDescent="0.3">
      <c r="A655" s="1" t="s">
        <v>701</v>
      </c>
      <c r="B655" s="1" t="s">
        <v>1144</v>
      </c>
      <c r="C655" s="50">
        <v>2</v>
      </c>
      <c r="D655" s="51" t="s">
        <v>1114</v>
      </c>
      <c r="E655" s="51" t="s">
        <v>19</v>
      </c>
      <c r="F655" s="50">
        <v>0</v>
      </c>
      <c r="G655" s="50">
        <v>0</v>
      </c>
      <c r="H655" s="50">
        <v>0</v>
      </c>
      <c r="I655" s="73">
        <f t="shared" si="41"/>
        <v>2</v>
      </c>
      <c r="J655" s="1" t="str">
        <f>IFERROR(VLOOKUP(TRIM($D655),'Master Field Index'!$A$1:$D$9929,COLUMN('Master Field Index'!$B$1)-COLUMN('Master Field Index'!$A$1)+1,FALSE),VLOOKUP(_xlfn.CONCAT(TRIM($A655),".",TRIM($B655),".",TRIM($D655)),'DataLink Info'!$A$1:$T$9999,COLUMN('DataLink Info'!$K$1)-COLUMN('DataLink Info'!$A$1)+1,FALSE))</f>
        <v>CHARACTER</v>
      </c>
      <c r="K655" s="1">
        <f>IFERROR(VLOOKUP(TRIM($D655),'Master Field Index'!$A$1:$D$9929,COLUMN('Master Field Index'!$C$1)-COLUMN('Master Field Index'!$A$1)+1,FALSE),VLOOKUP(_xlfn.CONCAT(TRIM($A655),".",TRIM($B655),".",TRIM($D655)),'DataLink Info'!$A$1:$T$9999,COLUMN('DataLink Info'!$N$1)-COLUMN('DataLink Info'!$A$1)+1,FALSE))</f>
        <v>1</v>
      </c>
      <c r="L655" s="1">
        <f>IFERROR(VLOOKUP(TRIM($D655),'Master Field Index'!$A$1:$D$9929,COLUMN('Master Field Index'!$D$1)-COLUMN('Master Field Index'!$A$1)+1,FALSE),VLOOKUP(_xlfn.CONCAT(TRIM($A655),".",TRIM($B655),".",TRIM($D655)),'DataLink Info'!$A$1:$T$9999,COLUMN('DataLink Info'!$Q$1)-COLUMN('DataLink Info'!$A$1)+1,FALSE))</f>
        <v>0</v>
      </c>
      <c r="M655" s="1" t="str">
        <f t="shared" si="42"/>
        <v xml:space="preserve">bottom                          </v>
      </c>
      <c r="N655" s="1" t="str">
        <f t="shared" si="44"/>
        <v xml:space="preserve">CHAR(1)                         </v>
      </c>
      <c r="O655" s="4" t="str">
        <f t="shared" si="43"/>
        <v xml:space="preserve">        bottom                          CHAR(1)                         NOT NULL,</v>
      </c>
    </row>
    <row r="656" spans="1:15" hidden="1" x14ac:dyDescent="0.3">
      <c r="A656" s="1" t="s">
        <v>701</v>
      </c>
      <c r="B656" s="1" t="s">
        <v>1144</v>
      </c>
      <c r="C656" s="50">
        <v>3</v>
      </c>
      <c r="D656" s="51" t="s">
        <v>1115</v>
      </c>
      <c r="E656" s="51" t="s">
        <v>19</v>
      </c>
      <c r="F656" s="50">
        <v>0</v>
      </c>
      <c r="G656" s="50">
        <v>0</v>
      </c>
      <c r="H656" s="50">
        <v>0</v>
      </c>
      <c r="I656" s="73">
        <f t="shared" si="41"/>
        <v>3</v>
      </c>
      <c r="J656" s="1" t="str">
        <f>IFERROR(VLOOKUP(TRIM($D656),'Master Field Index'!$A$1:$D$9929,COLUMN('Master Field Index'!$B$1)-COLUMN('Master Field Index'!$A$1)+1,FALSE),VLOOKUP(_xlfn.CONCAT(TRIM($A656),".",TRIM($B656),".",TRIM($D656)),'DataLink Info'!$A$1:$T$9999,COLUMN('DataLink Info'!$K$1)-COLUMN('DataLink Info'!$A$1)+1,FALSE))</f>
        <v>SMALLINT</v>
      </c>
      <c r="K656" s="1">
        <f>IFERROR(VLOOKUP(TRIM($D656),'Master Field Index'!$A$1:$D$9929,COLUMN('Master Field Index'!$C$1)-COLUMN('Master Field Index'!$A$1)+1,FALSE),VLOOKUP(_xlfn.CONCAT(TRIM($A656),".",TRIM($B656),".",TRIM($D656)),'DataLink Info'!$A$1:$T$9999,COLUMN('DataLink Info'!$N$1)-COLUMN('DataLink Info'!$A$1)+1,FALSE))</f>
        <v>2</v>
      </c>
      <c r="L656" s="1">
        <f>IFERROR(VLOOKUP(TRIM($D656),'Master Field Index'!$A$1:$D$9929,COLUMN('Master Field Index'!$D$1)-COLUMN('Master Field Index'!$A$1)+1,FALSE),VLOOKUP(_xlfn.CONCAT(TRIM($A656),".",TRIM($B656),".",TRIM($D656)),'DataLink Info'!$A$1:$T$9999,COLUMN('DataLink Info'!$Q$1)-COLUMN('DataLink Info'!$A$1)+1,FALSE))</f>
        <v>0</v>
      </c>
      <c r="M656" s="1" t="str">
        <f t="shared" si="42"/>
        <v xml:space="preserve">code_level                      </v>
      </c>
      <c r="N656" s="1" t="str">
        <f t="shared" si="44"/>
        <v xml:space="preserve">SMALLINT                        </v>
      </c>
      <c r="O656" s="4" t="str">
        <f t="shared" si="43"/>
        <v xml:space="preserve">        code_level                      SMALLINT                        NOT NULL,</v>
      </c>
    </row>
    <row r="657" spans="1:15" hidden="1" x14ac:dyDescent="0.3">
      <c r="A657" s="1" t="s">
        <v>701</v>
      </c>
      <c r="B657" s="1" t="s">
        <v>1144</v>
      </c>
      <c r="C657" s="50">
        <v>4</v>
      </c>
      <c r="D657" s="51" t="s">
        <v>1116</v>
      </c>
      <c r="E657" s="51" t="s">
        <v>19</v>
      </c>
      <c r="F657" s="50">
        <v>0</v>
      </c>
      <c r="G657" s="50">
        <v>0</v>
      </c>
      <c r="H657" s="50">
        <v>0</v>
      </c>
      <c r="I657" s="73">
        <f t="shared" si="41"/>
        <v>4</v>
      </c>
      <c r="J657" s="1" t="str">
        <f>IFERROR(VLOOKUP(TRIM($D657),'Master Field Index'!$A$1:$D$9929,COLUMN('Master Field Index'!$B$1)-COLUMN('Master Field Index'!$A$1)+1,FALSE),VLOOKUP(_xlfn.CONCAT(TRIM($A657),".",TRIM($B657),".",TRIM($D657)),'DataLink Info'!$A$1:$T$9999,COLUMN('DataLink Info'!$K$1)-COLUMN('DataLink Info'!$A$1)+1,FALSE))</f>
        <v>CHARACTER</v>
      </c>
      <c r="K657" s="1">
        <f>IFERROR(VLOOKUP(TRIM($D657),'Master Field Index'!$A$1:$D$9929,COLUMN('Master Field Index'!$C$1)-COLUMN('Master Field Index'!$A$1)+1,FALSE),VLOOKUP(_xlfn.CONCAT(TRIM($A657),".",TRIM($B657),".",TRIM($D657)),'DataLink Info'!$A$1:$T$9999,COLUMN('DataLink Info'!$N$1)-COLUMN('DataLink Info'!$A$1)+1,FALSE))</f>
        <v>6</v>
      </c>
      <c r="L657" s="1">
        <f>IFERROR(VLOOKUP(TRIM($D657),'Master Field Index'!$A$1:$D$9929,COLUMN('Master Field Index'!$D$1)-COLUMN('Master Field Index'!$A$1)+1,FALSE),VLOOKUP(_xlfn.CONCAT(TRIM($A657),".",TRIM($B657),".",TRIM($D657)),'DataLink Info'!$A$1:$T$9999,COLUMN('DataLink Info'!$Q$1)-COLUMN('DataLink Info'!$A$1)+1,FALSE))</f>
        <v>0</v>
      </c>
      <c r="M657" s="1" t="str">
        <f t="shared" si="42"/>
        <v xml:space="preserve">code_1                          </v>
      </c>
      <c r="N657" s="1" t="str">
        <f t="shared" si="44"/>
        <v xml:space="preserve">CHAR(6)                         </v>
      </c>
      <c r="O657" s="4" t="str">
        <f t="shared" si="43"/>
        <v xml:space="preserve">        code_1                          CHAR(6)                         NOT NULL,</v>
      </c>
    </row>
    <row r="658" spans="1:15" hidden="1" x14ac:dyDescent="0.3">
      <c r="A658" s="1" t="s">
        <v>701</v>
      </c>
      <c r="B658" s="1" t="s">
        <v>1144</v>
      </c>
      <c r="C658" s="50">
        <v>5</v>
      </c>
      <c r="D658" s="51" t="s">
        <v>1117</v>
      </c>
      <c r="E658" s="51" t="s">
        <v>19</v>
      </c>
      <c r="F658" s="50">
        <v>0</v>
      </c>
      <c r="G658" s="50">
        <v>0</v>
      </c>
      <c r="H658" s="50">
        <v>0</v>
      </c>
      <c r="I658" s="73">
        <f t="shared" si="41"/>
        <v>5</v>
      </c>
      <c r="J658" s="1" t="str">
        <f>IFERROR(VLOOKUP(TRIM($D658),'Master Field Index'!$A$1:$D$9929,COLUMN('Master Field Index'!$B$1)-COLUMN('Master Field Index'!$A$1)+1,FALSE),VLOOKUP(_xlfn.CONCAT(TRIM($A658),".",TRIM($B658),".",TRIM($D658)),'DataLink Info'!$A$1:$T$9999,COLUMN('DataLink Info'!$K$1)-COLUMN('DataLink Info'!$A$1)+1,FALSE))</f>
        <v>CHARACTER</v>
      </c>
      <c r="K658" s="1">
        <f>IFERROR(VLOOKUP(TRIM($D658),'Master Field Index'!$A$1:$D$9929,COLUMN('Master Field Index'!$C$1)-COLUMN('Master Field Index'!$A$1)+1,FALSE),VLOOKUP(_xlfn.CONCAT(TRIM($A658),".",TRIM($B658),".",TRIM($D658)),'DataLink Info'!$A$1:$T$9999,COLUMN('DataLink Info'!$N$1)-COLUMN('DataLink Info'!$A$1)+1,FALSE))</f>
        <v>6</v>
      </c>
      <c r="L658" s="1">
        <f>IFERROR(VLOOKUP(TRIM($D658),'Master Field Index'!$A$1:$D$9929,COLUMN('Master Field Index'!$D$1)-COLUMN('Master Field Index'!$A$1)+1,FALSE),VLOOKUP(_xlfn.CONCAT(TRIM($A658),".",TRIM($B658),".",TRIM($D658)),'DataLink Info'!$A$1:$T$9999,COLUMN('DataLink Info'!$Q$1)-COLUMN('DataLink Info'!$A$1)+1,FALSE))</f>
        <v>0</v>
      </c>
      <c r="M658" s="1" t="str">
        <f t="shared" si="42"/>
        <v xml:space="preserve">code_2                          </v>
      </c>
      <c r="N658" s="1" t="str">
        <f t="shared" si="44"/>
        <v xml:space="preserve">CHAR(6)                         </v>
      </c>
      <c r="O658" s="4" t="str">
        <f t="shared" si="43"/>
        <v xml:space="preserve">        code_2                          CHAR(6)                         NOT NULL,</v>
      </c>
    </row>
    <row r="659" spans="1:15" hidden="1" x14ac:dyDescent="0.3">
      <c r="A659" s="1" t="s">
        <v>701</v>
      </c>
      <c r="B659" s="1" t="s">
        <v>1144</v>
      </c>
      <c r="C659" s="50">
        <v>6</v>
      </c>
      <c r="D659" s="93" t="s">
        <v>1118</v>
      </c>
      <c r="E659" s="51" t="s">
        <v>19</v>
      </c>
      <c r="F659" s="50">
        <v>0</v>
      </c>
      <c r="G659" s="50">
        <v>0</v>
      </c>
      <c r="H659" s="50">
        <v>0</v>
      </c>
      <c r="I659" s="73">
        <f t="shared" si="41"/>
        <v>6</v>
      </c>
      <c r="J659" s="1" t="str">
        <f>IFERROR(VLOOKUP(TRIM($D659),'Master Field Index'!$A$1:$D$9929,COLUMN('Master Field Index'!$B$1)-COLUMN('Master Field Index'!$A$1)+1,FALSE),VLOOKUP(_xlfn.CONCAT(TRIM($A659),".",TRIM($B659),".",TRIM($D659)),'DataLink Info'!$A$1:$T$9999,COLUMN('DataLink Info'!$K$1)-COLUMN('DataLink Info'!$A$1)+1,FALSE))</f>
        <v>CHARACTER</v>
      </c>
      <c r="K659" s="1">
        <f>IFERROR(VLOOKUP(TRIM($D659),'Master Field Index'!$A$1:$D$9929,COLUMN('Master Field Index'!$C$1)-COLUMN('Master Field Index'!$A$1)+1,FALSE),VLOOKUP(_xlfn.CONCAT(TRIM($A659),".",TRIM($B659),".",TRIM($D659)),'DataLink Info'!$A$1:$T$9999,COLUMN('DataLink Info'!$N$1)-COLUMN('DataLink Info'!$A$1)+1,FALSE))</f>
        <v>6</v>
      </c>
      <c r="L659" s="1">
        <f>IFERROR(VLOOKUP(TRIM($D659),'Master Field Index'!$A$1:$D$9929,COLUMN('Master Field Index'!$D$1)-COLUMN('Master Field Index'!$A$1)+1,FALSE),VLOOKUP(_xlfn.CONCAT(TRIM($A659),".",TRIM($B659),".",TRIM($D659)),'DataLink Info'!$A$1:$T$9999,COLUMN('DataLink Info'!$Q$1)-COLUMN('DataLink Info'!$A$1)+1,FALSE))</f>
        <v>0</v>
      </c>
      <c r="M659" s="1" t="str">
        <f t="shared" si="42"/>
        <v xml:space="preserve">code_3                          </v>
      </c>
      <c r="N659" s="1" t="str">
        <f t="shared" si="44"/>
        <v xml:space="preserve">CHAR(6)                         </v>
      </c>
      <c r="O659" s="4" t="str">
        <f t="shared" si="43"/>
        <v xml:space="preserve">        code_3                          CHAR(6)                         NOT NULL,</v>
      </c>
    </row>
    <row r="660" spans="1:15" hidden="1" x14ac:dyDescent="0.3">
      <c r="A660" s="1" t="s">
        <v>701</v>
      </c>
      <c r="B660" s="1" t="s">
        <v>1144</v>
      </c>
      <c r="C660" s="50">
        <v>7</v>
      </c>
      <c r="D660" s="51" t="s">
        <v>1119</v>
      </c>
      <c r="E660" s="51" t="s">
        <v>19</v>
      </c>
      <c r="F660" s="50">
        <v>0</v>
      </c>
      <c r="G660" s="50">
        <v>0</v>
      </c>
      <c r="H660" s="50">
        <v>0</v>
      </c>
      <c r="I660" s="73">
        <f t="shared" si="41"/>
        <v>7</v>
      </c>
      <c r="J660" s="1" t="str">
        <f>IFERROR(VLOOKUP(TRIM($D660),'Master Field Index'!$A$1:$D$9929,COLUMN('Master Field Index'!$B$1)-COLUMN('Master Field Index'!$A$1)+1,FALSE),VLOOKUP(_xlfn.CONCAT(TRIM($A660),".",TRIM($B660),".",TRIM($D660)),'DataLink Info'!$A$1:$T$9999,COLUMN('DataLink Info'!$K$1)-COLUMN('DataLink Info'!$A$1)+1,FALSE))</f>
        <v>CHARACTER</v>
      </c>
      <c r="K660" s="1">
        <f>IFERROR(VLOOKUP(TRIM($D660),'Master Field Index'!$A$1:$D$9929,COLUMN('Master Field Index'!$C$1)-COLUMN('Master Field Index'!$A$1)+1,FALSE),VLOOKUP(_xlfn.CONCAT(TRIM($A660),".",TRIM($B660),".",TRIM($D660)),'DataLink Info'!$A$1:$T$9999,COLUMN('DataLink Info'!$N$1)-COLUMN('DataLink Info'!$A$1)+1,FALSE))</f>
        <v>6</v>
      </c>
      <c r="L660" s="1">
        <f>IFERROR(VLOOKUP(TRIM($D660),'Master Field Index'!$A$1:$D$9929,COLUMN('Master Field Index'!$D$1)-COLUMN('Master Field Index'!$A$1)+1,FALSE),VLOOKUP(_xlfn.CONCAT(TRIM($A660),".",TRIM($B660),".",TRIM($D660)),'DataLink Info'!$A$1:$T$9999,COLUMN('DataLink Info'!$Q$1)-COLUMN('DataLink Info'!$A$1)+1,FALSE))</f>
        <v>0</v>
      </c>
      <c r="M660" s="1" t="str">
        <f t="shared" si="42"/>
        <v xml:space="preserve">code_4                          </v>
      </c>
      <c r="N660" s="1" t="str">
        <f t="shared" si="44"/>
        <v xml:space="preserve">CHAR(6)                         </v>
      </c>
      <c r="O660" s="4" t="str">
        <f t="shared" si="43"/>
        <v xml:space="preserve">        code_4                          CHAR(6)                         NOT NULL,</v>
      </c>
    </row>
    <row r="661" spans="1:15" hidden="1" x14ac:dyDescent="0.3">
      <c r="A661" s="1" t="s">
        <v>701</v>
      </c>
      <c r="B661" s="1" t="s">
        <v>1144</v>
      </c>
      <c r="C661" s="50">
        <v>8</v>
      </c>
      <c r="D661" s="51" t="s">
        <v>1120</v>
      </c>
      <c r="E661" s="51" t="s">
        <v>19</v>
      </c>
      <c r="F661" s="50">
        <v>0</v>
      </c>
      <c r="G661" s="50">
        <v>0</v>
      </c>
      <c r="H661" s="50">
        <v>0</v>
      </c>
      <c r="I661" s="73">
        <f t="shared" si="41"/>
        <v>8</v>
      </c>
      <c r="J661" s="1" t="str">
        <f>IFERROR(VLOOKUP(TRIM($D661),'Master Field Index'!$A$1:$D$9929,COLUMN('Master Field Index'!$B$1)-COLUMN('Master Field Index'!$A$1)+1,FALSE),VLOOKUP(_xlfn.CONCAT(TRIM($A661),".",TRIM($B661),".",TRIM($D661)),'DataLink Info'!$A$1:$T$9999,COLUMN('DataLink Info'!$K$1)-COLUMN('DataLink Info'!$A$1)+1,FALSE))</f>
        <v>CHARACTER</v>
      </c>
      <c r="K661" s="1">
        <f>IFERROR(VLOOKUP(TRIM($D661),'Master Field Index'!$A$1:$D$9929,COLUMN('Master Field Index'!$C$1)-COLUMN('Master Field Index'!$A$1)+1,FALSE),VLOOKUP(_xlfn.CONCAT(TRIM($A661),".",TRIM($B661),".",TRIM($D661)),'DataLink Info'!$A$1:$T$9999,COLUMN('DataLink Info'!$N$1)-COLUMN('DataLink Info'!$A$1)+1,FALSE))</f>
        <v>6</v>
      </c>
      <c r="L661" s="1">
        <f>IFERROR(VLOOKUP(TRIM($D661),'Master Field Index'!$A$1:$D$9929,COLUMN('Master Field Index'!$D$1)-COLUMN('Master Field Index'!$A$1)+1,FALSE),VLOOKUP(_xlfn.CONCAT(TRIM($A661),".",TRIM($B661),".",TRIM($D661)),'DataLink Info'!$A$1:$T$9999,COLUMN('DataLink Info'!$Q$1)-COLUMN('DataLink Info'!$A$1)+1,FALSE))</f>
        <v>0</v>
      </c>
      <c r="M661" s="1" t="str">
        <f t="shared" si="42"/>
        <v xml:space="preserve">code_5                          </v>
      </c>
      <c r="N661" s="1" t="str">
        <f t="shared" si="44"/>
        <v xml:space="preserve">CHAR(6)                         </v>
      </c>
      <c r="O661" s="4" t="str">
        <f t="shared" si="43"/>
        <v xml:space="preserve">        code_5                          CHAR(6)                         NOT NULL,</v>
      </c>
    </row>
    <row r="662" spans="1:15" hidden="1" x14ac:dyDescent="0.3">
      <c r="A662" s="1" t="s">
        <v>701</v>
      </c>
      <c r="B662" s="1" t="s">
        <v>1144</v>
      </c>
      <c r="C662" s="50">
        <v>12</v>
      </c>
      <c r="D662" s="51" t="s">
        <v>11</v>
      </c>
      <c r="E662" s="51" t="s">
        <v>21</v>
      </c>
      <c r="F662" s="104"/>
      <c r="G662" s="52"/>
      <c r="H662" s="50">
        <v>0</v>
      </c>
      <c r="I662" s="73">
        <f t="shared" si="41"/>
        <v>12</v>
      </c>
      <c r="J662" s="1" t="str">
        <f>IFERROR(VLOOKUP(TRIM($D662),'Master Field Index'!$A$1:$D$9929,COLUMN('Master Field Index'!$B$1)-COLUMN('Master Field Index'!$A$1)+1,FALSE),VLOOKUP(_xlfn.CONCAT(TRIM($A662),".",TRIM($B662),".",TRIM($D662)),'DataLink Info'!$A$1:$T$9999,COLUMN('DataLink Info'!$K$1)-COLUMN('DataLink Info'!$A$1)+1,FALSE))</f>
        <v>TIMESTAMP</v>
      </c>
      <c r="K662" s="1">
        <f>IFERROR(VLOOKUP(TRIM($D662),'Master Field Index'!$A$1:$D$9929,COLUMN('Master Field Index'!$C$1)-COLUMN('Master Field Index'!$A$1)+1,FALSE),VLOOKUP(_xlfn.CONCAT(TRIM($A662),".",TRIM($B662),".",TRIM($D662)),'DataLink Info'!$A$1:$T$9999,COLUMN('DataLink Info'!$N$1)-COLUMN('DataLink Info'!$A$1)+1,FALSE))</f>
        <v>10</v>
      </c>
      <c r="L662" s="1">
        <f>IFERROR(VLOOKUP(TRIM($D662),'Master Field Index'!$A$1:$D$9929,COLUMN('Master Field Index'!$D$1)-COLUMN('Master Field Index'!$A$1)+1,FALSE),VLOOKUP(_xlfn.CONCAT(TRIM($A662),".",TRIM($B662),".",TRIM($D662)),'DataLink Info'!$A$1:$T$9999,COLUMN('DataLink Info'!$Q$1)-COLUMN('DataLink Info'!$A$1)+1,FALSE))</f>
        <v>6</v>
      </c>
      <c r="M662" s="1" t="str">
        <f t="shared" si="42"/>
        <v xml:space="preserve">refresh_date                    </v>
      </c>
      <c r="N662" s="1" t="str">
        <f t="shared" si="44"/>
        <v xml:space="preserve">DATETIME2                       </v>
      </c>
      <c r="O662" s="4" t="str">
        <f t="shared" si="43"/>
        <v xml:space="preserve">        refresh_date                    DATETIME2                       NOT NULL,</v>
      </c>
    </row>
    <row r="663" spans="1:15" hidden="1" x14ac:dyDescent="0.3">
      <c r="A663" s="1" t="s">
        <v>701</v>
      </c>
      <c r="B663" s="1" t="s">
        <v>1144</v>
      </c>
      <c r="C663" s="50">
        <v>13</v>
      </c>
      <c r="D663" s="51" t="s">
        <v>1143</v>
      </c>
      <c r="E663" s="51" t="s">
        <v>19</v>
      </c>
      <c r="F663" s="50">
        <v>0</v>
      </c>
      <c r="G663" s="50">
        <v>0</v>
      </c>
      <c r="H663" s="50">
        <v>0</v>
      </c>
      <c r="I663" s="73">
        <f t="shared" si="41"/>
        <v>13</v>
      </c>
      <c r="J663" s="1" t="str">
        <f>IFERROR(VLOOKUP(TRIM($D663),'Master Field Index'!$A$1:$D$9929,COLUMN('Master Field Index'!$B$1)-COLUMN('Master Field Index'!$A$1)+1,FALSE),VLOOKUP(_xlfn.CONCAT(TRIM($A663),".",TRIM($B663),".",TRIM($D663)),'DataLink Info'!$A$1:$T$9999,COLUMN('DataLink Info'!$K$1)-COLUMN('DataLink Info'!$A$1)+1,FALSE))</f>
        <v>DECIMAL</v>
      </c>
      <c r="K663" s="1">
        <f>IFERROR(VLOOKUP(TRIM($D663),'Master Field Index'!$A$1:$D$9929,COLUMN('Master Field Index'!$C$1)-COLUMN('Master Field Index'!$A$1)+1,FALSE),VLOOKUP(_xlfn.CONCAT(TRIM($A663),".",TRIM($B663),".",TRIM($D663)),'DataLink Info'!$A$1:$T$9999,COLUMN('DataLink Info'!$N$1)-COLUMN('DataLink Info'!$A$1)+1,FALSE))</f>
        <v>10</v>
      </c>
      <c r="L663" s="1">
        <f>IFERROR(VLOOKUP(TRIM($D663),'Master Field Index'!$A$1:$D$9929,COLUMN('Master Field Index'!$D$1)-COLUMN('Master Field Index'!$A$1)+1,FALSE),VLOOKUP(_xlfn.CONCAT(TRIM($A663),".",TRIM($B663),".",TRIM($D663)),'DataLink Info'!$A$1:$T$9999,COLUMN('DataLink Info'!$Q$1)-COLUMN('DataLink Info'!$A$1)+1,FALSE))</f>
        <v>0</v>
      </c>
      <c r="M663" s="1" t="str">
        <f t="shared" si="42"/>
        <v xml:space="preserve">proghier_table_id               </v>
      </c>
      <c r="N663" s="1" t="str">
        <f t="shared" si="44"/>
        <v xml:space="preserve">DECIMAL(10,0)                   </v>
      </c>
      <c r="O663" s="4" t="str">
        <f t="shared" si="43"/>
        <v xml:space="preserve">        proghier_table_id               DECIMAL(10,0)                   NOT NULL,</v>
      </c>
    </row>
    <row r="664" spans="1:15" ht="72" hidden="1" x14ac:dyDescent="0.3">
      <c r="A664" s="1" t="s">
        <v>701</v>
      </c>
      <c r="B664" s="1" t="s">
        <v>341</v>
      </c>
      <c r="C664" s="76">
        <v>0</v>
      </c>
      <c r="D664" s="76" t="s">
        <v>1388</v>
      </c>
      <c r="E664" s="76" t="s">
        <v>19</v>
      </c>
      <c r="F664" s="76">
        <v>0</v>
      </c>
      <c r="G664" s="76">
        <v>0</v>
      </c>
      <c r="H664" s="76">
        <v>0</v>
      </c>
      <c r="I664" s="73">
        <f t="shared" si="41"/>
        <v>0</v>
      </c>
      <c r="J664" s="1" t="str">
        <f>IFERROR(VLOOKUP(TRIM($D664),'Master Field Index'!$A$1:$D$9929,COLUMN('Master Field Index'!$B$1)-COLUMN('Master Field Index'!$A$1)+1,FALSE),VLOOKUP(_xlfn.CONCAT(TRIM($A664),".",TRIM($B664),".",TRIM($D664)),'DataLink Info'!$A$1:$T$9999,COLUMN('DataLink Info'!$K$1)-COLUMN('DataLink Info'!$A$1)+1,FALSE))</f>
        <v>INTEGER</v>
      </c>
      <c r="K664" s="1">
        <f>IFERROR(VLOOKUP(TRIM($D664),'Master Field Index'!$A$1:$D$9929,COLUMN('Master Field Index'!$C$1)-COLUMN('Master Field Index'!$A$1)+1,FALSE),VLOOKUP(_xlfn.CONCAT(TRIM($A664),".",TRIM($B664),".",TRIM($D664)),'DataLink Info'!$A$1:$T$9999,COLUMN('DataLink Info'!$N$1)-COLUMN('DataLink Info'!$A$1)+1,FALSE))</f>
        <v>4</v>
      </c>
      <c r="L664" s="1">
        <f>IFERROR(VLOOKUP(TRIM($D664),'Master Field Index'!$A$1:$D$9929,COLUMN('Master Field Index'!$D$1)-COLUMN('Master Field Index'!$A$1)+1,FALSE),VLOOKUP(_xlfn.CONCAT(TRIM($A664),".",TRIM($B664),".",TRIM($D664)),'DataLink Info'!$A$1:$T$9999,COLUMN('DataLink Info'!$Q$1)-COLUMN('DataLink Info'!$A$1)+1,FALSE))</f>
        <v>0</v>
      </c>
      <c r="M664" s="1" t="str">
        <f t="shared" si="42"/>
        <v xml:space="preserve">program_key                     </v>
      </c>
      <c r="N664" s="1" t="str">
        <f t="shared" si="44"/>
        <v xml:space="preserve">INTEGER                         </v>
      </c>
      <c r="O664" s="4" t="str">
        <f t="shared" si="43"/>
        <v xml:space="preserve">        rowguid                     UNIQUEIDENTIFIER ROWGUIDCOL    NOT NULL DEFAULT NEWSEQUENTIALID(),_x000D_        version_number              ROWVERSION_x000D_    )_x000D_END TRY_x000D_BEGIN CATCH_x000D_    EXEC dbo.PrintError_x000D_    EXEC dbo.LogError_x000D_END CATCH_x000D__x000D_PRINT '-- coa_db.program'_x000D_BEGIN TRY_x000D_    CREATE TABLE coa_db.program_x000D_    (_x000D_        program_key                     INTEGER                         NOT NULL,</v>
      </c>
    </row>
    <row r="665" spans="1:15" hidden="1" x14ac:dyDescent="0.3">
      <c r="A665" s="1" t="s">
        <v>701</v>
      </c>
      <c r="B665" s="1" t="s">
        <v>341</v>
      </c>
      <c r="C665" s="76">
        <v>1</v>
      </c>
      <c r="D665" s="76" t="s">
        <v>45</v>
      </c>
      <c r="E665" s="76" t="s">
        <v>20</v>
      </c>
      <c r="F665" s="76">
        <v>6</v>
      </c>
      <c r="G665" s="76"/>
      <c r="H665" s="76">
        <v>0</v>
      </c>
      <c r="I665" s="73">
        <f t="shared" si="41"/>
        <v>1</v>
      </c>
      <c r="J665" s="1" t="str">
        <f>IFERROR(VLOOKUP(TRIM($D665),'Master Field Index'!$A$1:$D$9929,COLUMN('Master Field Index'!$B$1)-COLUMN('Master Field Index'!$A$1)+1,FALSE),VLOOKUP(_xlfn.CONCAT(TRIM($A665),".",TRIM($B665),".",TRIM($D665)),'DataLink Info'!$A$1:$T$9999,COLUMN('DataLink Info'!$K$1)-COLUMN('DataLink Info'!$A$1)+1,FALSE))</f>
        <v>CHARACTER</v>
      </c>
      <c r="K665" s="1">
        <f>IFERROR(VLOOKUP(TRIM($D665),'Master Field Index'!$A$1:$D$9929,COLUMN('Master Field Index'!$C$1)-COLUMN('Master Field Index'!$A$1)+1,FALSE),VLOOKUP(_xlfn.CONCAT(TRIM($A665),".",TRIM($B665),".",TRIM($D665)),'DataLink Info'!$A$1:$T$9999,COLUMN('DataLink Info'!$N$1)-COLUMN('DataLink Info'!$A$1)+1,FALSE))</f>
        <v>6</v>
      </c>
      <c r="L665" s="1">
        <f>IFERROR(VLOOKUP(TRIM($D665),'Master Field Index'!$A$1:$D$9929,COLUMN('Master Field Index'!$D$1)-COLUMN('Master Field Index'!$A$1)+1,FALSE),VLOOKUP(_xlfn.CONCAT(TRIM($A665),".",TRIM($B665),".",TRIM($D665)),'DataLink Info'!$A$1:$T$9999,COLUMN('DataLink Info'!$Q$1)-COLUMN('DataLink Info'!$A$1)+1,FALSE))</f>
        <v>0</v>
      </c>
      <c r="M665" s="1" t="str">
        <f t="shared" si="42"/>
        <v xml:space="preserve">program                         </v>
      </c>
      <c r="N665" s="1" t="str">
        <f t="shared" si="44"/>
        <v xml:space="preserve">CHAR(6)                         </v>
      </c>
      <c r="O665" s="4" t="str">
        <f t="shared" si="43"/>
        <v xml:space="preserve">        program                         CHAR(6)                         NOT NULL,</v>
      </c>
    </row>
    <row r="666" spans="1:15" hidden="1" x14ac:dyDescent="0.3">
      <c r="A666" s="1" t="s">
        <v>701</v>
      </c>
      <c r="B666" s="1" t="s">
        <v>341</v>
      </c>
      <c r="C666" s="76">
        <v>2</v>
      </c>
      <c r="D666" s="76" t="s">
        <v>1296</v>
      </c>
      <c r="E666" s="76" t="s">
        <v>19</v>
      </c>
      <c r="F666" s="76">
        <v>0</v>
      </c>
      <c r="G666" s="76">
        <v>0</v>
      </c>
      <c r="H666" s="76">
        <v>0</v>
      </c>
      <c r="I666" s="73">
        <f t="shared" si="41"/>
        <v>2</v>
      </c>
      <c r="J666" s="1" t="str">
        <f>IFERROR(VLOOKUP(TRIM($D666),'Master Field Index'!$A$1:$D$9929,COLUMN('Master Field Index'!$B$1)-COLUMN('Master Field Index'!$A$1)+1,FALSE),VLOOKUP(_xlfn.CONCAT(TRIM($A666),".",TRIM($B666),".",TRIM($D666)),'DataLink Info'!$A$1:$T$9999,COLUMN('DataLink Info'!$K$1)-COLUMN('DataLink Info'!$A$1)+1,FALSE))</f>
        <v>CHARACTER</v>
      </c>
      <c r="K666" s="1">
        <f>IFERROR(VLOOKUP(TRIM($D666),'Master Field Index'!$A$1:$D$9929,COLUMN('Master Field Index'!$C$1)-COLUMN('Master Field Index'!$A$1)+1,FALSE),VLOOKUP(_xlfn.CONCAT(TRIM($A666),".",TRIM($B666),".",TRIM($D666)),'DataLink Info'!$A$1:$T$9999,COLUMN('DataLink Info'!$N$1)-COLUMN('DataLink Info'!$A$1)+1,FALSE))</f>
        <v>1</v>
      </c>
      <c r="L666" s="1">
        <f>IFERROR(VLOOKUP(TRIM($D666),'Master Field Index'!$A$1:$D$9929,COLUMN('Master Field Index'!$D$1)-COLUMN('Master Field Index'!$A$1)+1,FALSE),VLOOKUP(_xlfn.CONCAT(TRIM($A666),".",TRIM($B666),".",TRIM($D666)),'DataLink Info'!$A$1:$T$9999,COLUMN('DataLink Info'!$Q$1)-COLUMN('DataLink Info'!$A$1)+1,FALSE))</f>
        <v>0</v>
      </c>
      <c r="M666" s="1" t="str">
        <f t="shared" si="42"/>
        <v xml:space="preserve">most_recent_flag                </v>
      </c>
      <c r="N666" s="1" t="str">
        <f t="shared" si="44"/>
        <v xml:space="preserve">CHAR(1)                         </v>
      </c>
      <c r="O666" s="4" t="str">
        <f t="shared" si="43"/>
        <v xml:space="preserve">        most_recent_flag                CHAR(1)                         NOT NULL,</v>
      </c>
    </row>
    <row r="667" spans="1:15" hidden="1" x14ac:dyDescent="0.3">
      <c r="A667" s="1" t="s">
        <v>701</v>
      </c>
      <c r="B667" s="1" t="s">
        <v>341</v>
      </c>
      <c r="C667" s="76">
        <v>3</v>
      </c>
      <c r="D667" s="76" t="s">
        <v>1297</v>
      </c>
      <c r="E667" s="76" t="s">
        <v>21</v>
      </c>
      <c r="F667" s="76">
        <v>4</v>
      </c>
      <c r="G667" s="76">
        <v>0</v>
      </c>
      <c r="H667" s="76">
        <v>1</v>
      </c>
      <c r="I667" s="73">
        <f t="shared" si="41"/>
        <v>3</v>
      </c>
      <c r="J667" s="1" t="str">
        <f>IFERROR(VLOOKUP(TRIM($D667),'Master Field Index'!$A$1:$D$9929,COLUMN('Master Field Index'!$B$1)-COLUMN('Master Field Index'!$A$1)+1,FALSE),VLOOKUP(_xlfn.CONCAT(TRIM($A667),".",TRIM($B667),".",TRIM($D667)),'DataLink Info'!$A$1:$T$9999,COLUMN('DataLink Info'!$K$1)-COLUMN('DataLink Info'!$A$1)+1,FALSE))</f>
        <v>TIMESTAMP</v>
      </c>
      <c r="K667" s="1">
        <f>IFERROR(VLOOKUP(TRIM($D667),'Master Field Index'!$A$1:$D$9929,COLUMN('Master Field Index'!$C$1)-COLUMN('Master Field Index'!$A$1)+1,FALSE),VLOOKUP(_xlfn.CONCAT(TRIM($A667),".",TRIM($B667),".",TRIM($D667)),'DataLink Info'!$A$1:$T$9999,COLUMN('DataLink Info'!$N$1)-COLUMN('DataLink Info'!$A$1)+1,FALSE))</f>
        <v>10</v>
      </c>
      <c r="L667" s="1">
        <f>IFERROR(VLOOKUP(TRIM($D667),'Master Field Index'!$A$1:$D$9929,COLUMN('Master Field Index'!$D$1)-COLUMN('Master Field Index'!$A$1)+1,FALSE),VLOOKUP(_xlfn.CONCAT(TRIM($A667),".",TRIM($B667),".",TRIM($D667)),'DataLink Info'!$A$1:$T$9999,COLUMN('DataLink Info'!$Q$1)-COLUMN('DataLink Info'!$A$1)+1,FALSE))</f>
        <v>6</v>
      </c>
      <c r="M667" s="1" t="str">
        <f t="shared" si="42"/>
        <v xml:space="preserve">start_effective_date            </v>
      </c>
      <c r="N667" s="1" t="str">
        <f t="shared" si="44"/>
        <v xml:space="preserve">DATETIME2                       </v>
      </c>
      <c r="O667" s="4" t="str">
        <f t="shared" si="43"/>
        <v xml:space="preserve">        start_effective_date            DATETIME2                           NULL,</v>
      </c>
    </row>
    <row r="668" spans="1:15" hidden="1" x14ac:dyDescent="0.3">
      <c r="A668" s="1" t="s">
        <v>701</v>
      </c>
      <c r="B668" s="1" t="s">
        <v>341</v>
      </c>
      <c r="C668" s="76">
        <v>4</v>
      </c>
      <c r="D668" s="76" t="s">
        <v>1298</v>
      </c>
      <c r="E668" s="76" t="s">
        <v>19</v>
      </c>
      <c r="F668" s="76">
        <v>0</v>
      </c>
      <c r="G668" s="76">
        <v>0</v>
      </c>
      <c r="H668" s="76">
        <v>0</v>
      </c>
      <c r="I668" s="73">
        <f t="shared" si="41"/>
        <v>4</v>
      </c>
      <c r="J668" s="1" t="str">
        <f>IFERROR(VLOOKUP(TRIM($D668),'Master Field Index'!$A$1:$D$9929,COLUMN('Master Field Index'!$B$1)-COLUMN('Master Field Index'!$A$1)+1,FALSE),VLOOKUP(_xlfn.CONCAT(TRIM($A668),".",TRIM($B668),".",TRIM($D668)),'DataLink Info'!$A$1:$T$9999,COLUMN('DataLink Info'!$K$1)-COLUMN('DataLink Info'!$A$1)+1,FALSE))</f>
        <v>TIMESTAMP</v>
      </c>
      <c r="K668" s="1">
        <f>IFERROR(VLOOKUP(TRIM($D668),'Master Field Index'!$A$1:$D$9929,COLUMN('Master Field Index'!$C$1)-COLUMN('Master Field Index'!$A$1)+1,FALSE),VLOOKUP(_xlfn.CONCAT(TRIM($A668),".",TRIM($B668),".",TRIM($D668)),'DataLink Info'!$A$1:$T$9999,COLUMN('DataLink Info'!$N$1)-COLUMN('DataLink Info'!$A$1)+1,FALSE))</f>
        <v>10</v>
      </c>
      <c r="L668" s="1">
        <f>IFERROR(VLOOKUP(TRIM($D668),'Master Field Index'!$A$1:$D$9929,COLUMN('Master Field Index'!$D$1)-COLUMN('Master Field Index'!$A$1)+1,FALSE),VLOOKUP(_xlfn.CONCAT(TRIM($A668),".",TRIM($B668),".",TRIM($D668)),'DataLink Info'!$A$1:$T$9999,COLUMN('DataLink Info'!$Q$1)-COLUMN('DataLink Info'!$A$1)+1,FALSE))</f>
        <v>6</v>
      </c>
      <c r="M668" s="1" t="str">
        <f t="shared" si="42"/>
        <v xml:space="preserve">end_effective_date              </v>
      </c>
      <c r="N668" s="1" t="str">
        <f t="shared" si="44"/>
        <v xml:space="preserve">DATETIME2                       </v>
      </c>
      <c r="O668" s="4" t="str">
        <f t="shared" si="43"/>
        <v xml:space="preserve">        end_effective_date              DATETIME2                       NOT NULL,</v>
      </c>
    </row>
    <row r="669" spans="1:15" hidden="1" x14ac:dyDescent="0.3">
      <c r="A669" s="1" t="s">
        <v>701</v>
      </c>
      <c r="B669" s="1" t="s">
        <v>341</v>
      </c>
      <c r="C669" s="76">
        <v>5</v>
      </c>
      <c r="D669" s="76" t="s">
        <v>1299</v>
      </c>
      <c r="E669" s="76" t="s">
        <v>19</v>
      </c>
      <c r="F669" s="76">
        <v>0</v>
      </c>
      <c r="G669" s="76">
        <v>0</v>
      </c>
      <c r="H669" s="76">
        <v>0</v>
      </c>
      <c r="I669" s="73">
        <f t="shared" si="41"/>
        <v>5</v>
      </c>
      <c r="J669" s="1" t="str">
        <f>IFERROR(VLOOKUP(TRIM($D669),'Master Field Index'!$A$1:$D$9929,COLUMN('Master Field Index'!$B$1)-COLUMN('Master Field Index'!$A$1)+1,FALSE),VLOOKUP(_xlfn.CONCAT(TRIM($A669),".",TRIM($B669),".",TRIM($D669)),'DataLink Info'!$A$1:$T$9999,COLUMN('DataLink Info'!$K$1)-COLUMN('DataLink Info'!$A$1)+1,FALSE))</f>
        <v>TIMESTAMP</v>
      </c>
      <c r="K669" s="1">
        <f>IFERROR(VLOOKUP(TRIM($D669),'Master Field Index'!$A$1:$D$9929,COLUMN('Master Field Index'!$C$1)-COLUMN('Master Field Index'!$A$1)+1,FALSE),VLOOKUP(_xlfn.CONCAT(TRIM($A669),".",TRIM($B669),".",TRIM($D669)),'DataLink Info'!$A$1:$T$9999,COLUMN('DataLink Info'!$N$1)-COLUMN('DataLink Info'!$A$1)+1,FALSE))</f>
        <v>10</v>
      </c>
      <c r="L669" s="1">
        <f>IFERROR(VLOOKUP(TRIM($D669),'Master Field Index'!$A$1:$D$9929,COLUMN('Master Field Index'!$D$1)-COLUMN('Master Field Index'!$A$1)+1,FALSE),VLOOKUP(_xlfn.CONCAT(TRIM($A669),".",TRIM($B669),".",TRIM($D669)),'DataLink Info'!$A$1:$T$9999,COLUMN('DataLink Info'!$Q$1)-COLUMN('DataLink Info'!$A$1)+1,FALSE))</f>
        <v>0</v>
      </c>
      <c r="M669" s="1" t="str">
        <f t="shared" si="42"/>
        <v xml:space="preserve">last_activity_date              </v>
      </c>
      <c r="N669" s="1" t="str">
        <f t="shared" si="44"/>
        <v xml:space="preserve">DATETIME2                       </v>
      </c>
      <c r="O669" s="4" t="str">
        <f t="shared" si="43"/>
        <v xml:space="preserve">        last_activity_date              DATETIME2                       NOT NULL,</v>
      </c>
    </row>
    <row r="670" spans="1:15" hidden="1" x14ac:dyDescent="0.3">
      <c r="A670" s="1" t="s">
        <v>701</v>
      </c>
      <c r="B670" s="1" t="s">
        <v>341</v>
      </c>
      <c r="C670" s="76">
        <v>6</v>
      </c>
      <c r="D670" s="76" t="s">
        <v>684</v>
      </c>
      <c r="E670" s="76" t="s">
        <v>19</v>
      </c>
      <c r="F670" s="76">
        <v>0</v>
      </c>
      <c r="G670" s="76">
        <v>0</v>
      </c>
      <c r="H670" s="76">
        <v>0</v>
      </c>
      <c r="I670" s="73">
        <f t="shared" si="41"/>
        <v>6</v>
      </c>
      <c r="J670" s="1" t="str">
        <f>IFERROR(VLOOKUP(TRIM($D670),'Master Field Index'!$A$1:$D$9929,COLUMN('Master Field Index'!$B$1)-COLUMN('Master Field Index'!$A$1)+1,FALSE),VLOOKUP(_xlfn.CONCAT(TRIM($A670),".",TRIM($B670),".",TRIM($D670)),'DataLink Info'!$A$1:$T$9999,COLUMN('DataLink Info'!$K$1)-COLUMN('DataLink Info'!$A$1)+1,FALSE))</f>
        <v>CHARACTER</v>
      </c>
      <c r="K670" s="1">
        <f>IFERROR(VLOOKUP(TRIM($D670),'Master Field Index'!$A$1:$D$9929,COLUMN('Master Field Index'!$C$1)-COLUMN('Master Field Index'!$A$1)+1,FALSE),VLOOKUP(_xlfn.CONCAT(TRIM($A670),".",TRIM($B670),".",TRIM($D670)),'DataLink Info'!$A$1:$T$9999,COLUMN('DataLink Info'!$N$1)-COLUMN('DataLink Info'!$A$1)+1,FALSE))</f>
        <v>1</v>
      </c>
      <c r="L670" s="1">
        <f>IFERROR(VLOOKUP(TRIM($D670),'Master Field Index'!$A$1:$D$9929,COLUMN('Master Field Index'!$D$1)-COLUMN('Master Field Index'!$A$1)+1,FALSE),VLOOKUP(_xlfn.CONCAT(TRIM($A670),".",TRIM($B670),".",TRIM($D670)),'DataLink Info'!$A$1:$T$9999,COLUMN('DataLink Info'!$Q$1)-COLUMN('DataLink Info'!$A$1)+1,FALSE))</f>
        <v>0</v>
      </c>
      <c r="M670" s="1" t="str">
        <f t="shared" si="42"/>
        <v xml:space="preserve">[status]                        </v>
      </c>
      <c r="N670" s="1" t="str">
        <f t="shared" si="44"/>
        <v xml:space="preserve">CHAR(1)                         </v>
      </c>
      <c r="O670" s="4" t="str">
        <f t="shared" si="43"/>
        <v xml:space="preserve">        [status]                        CHAR(1)                         NOT NULL,</v>
      </c>
    </row>
    <row r="671" spans="1:15" hidden="1" x14ac:dyDescent="0.3">
      <c r="A671" s="1" t="s">
        <v>701</v>
      </c>
      <c r="B671" s="1" t="s">
        <v>341</v>
      </c>
      <c r="C671" s="76">
        <v>7</v>
      </c>
      <c r="D671" s="76" t="s">
        <v>1359</v>
      </c>
      <c r="E671" s="76" t="s">
        <v>20</v>
      </c>
      <c r="F671" s="76">
        <v>35</v>
      </c>
      <c r="G671" s="76"/>
      <c r="H671" s="76">
        <v>0</v>
      </c>
      <c r="I671" s="73">
        <f t="shared" si="41"/>
        <v>7</v>
      </c>
      <c r="J671" s="1" t="str">
        <f>IFERROR(VLOOKUP(TRIM($D671),'Master Field Index'!$A$1:$D$9929,COLUMN('Master Field Index'!$B$1)-COLUMN('Master Field Index'!$A$1)+1,FALSE),VLOOKUP(_xlfn.CONCAT(TRIM($A671),".",TRIM($B671),".",TRIM($D671)),'DataLink Info'!$A$1:$T$9999,COLUMN('DataLink Info'!$K$1)-COLUMN('DataLink Info'!$A$1)+1,FALSE))</f>
        <v>VARCHAR</v>
      </c>
      <c r="K671" s="1">
        <f>IFERROR(VLOOKUP(TRIM($D671),'Master Field Index'!$A$1:$D$9929,COLUMN('Master Field Index'!$C$1)-COLUMN('Master Field Index'!$A$1)+1,FALSE),VLOOKUP(_xlfn.CONCAT(TRIM($A671),".",TRIM($B671),".",TRIM($D671)),'DataLink Info'!$A$1:$T$9999,COLUMN('DataLink Info'!$N$1)-COLUMN('DataLink Info'!$A$1)+1,FALSE))</f>
        <v>35</v>
      </c>
      <c r="L671" s="1">
        <f>IFERROR(VLOOKUP(TRIM($D671),'Master Field Index'!$A$1:$D$9929,COLUMN('Master Field Index'!$D$1)-COLUMN('Master Field Index'!$A$1)+1,FALSE),VLOOKUP(_xlfn.CONCAT(TRIM($A671),".",TRIM($B671),".",TRIM($D671)),'DataLink Info'!$A$1:$T$9999,COLUMN('DataLink Info'!$Q$1)-COLUMN('DataLink Info'!$A$1)+1,FALSE))</f>
        <v>0</v>
      </c>
      <c r="M671" s="1" t="str">
        <f t="shared" si="42"/>
        <v xml:space="preserve">program_title                   </v>
      </c>
      <c r="N671" s="1" t="str">
        <f t="shared" si="44"/>
        <v xml:space="preserve">VARCHAR(35)                     </v>
      </c>
      <c r="O671" s="4" t="str">
        <f t="shared" si="43"/>
        <v xml:space="preserve">        program_title                   VARCHAR(35)                     NOT NULL,</v>
      </c>
    </row>
    <row r="672" spans="1:15" hidden="1" x14ac:dyDescent="0.3">
      <c r="A672" s="1" t="s">
        <v>701</v>
      </c>
      <c r="B672" s="1" t="s">
        <v>341</v>
      </c>
      <c r="C672" s="76">
        <v>8</v>
      </c>
      <c r="D672" s="76" t="s">
        <v>11</v>
      </c>
      <c r="E672" s="76" t="s">
        <v>21</v>
      </c>
      <c r="F672" s="76"/>
      <c r="G672" s="76"/>
      <c r="H672" s="76">
        <v>0</v>
      </c>
      <c r="I672" s="73">
        <f t="shared" si="41"/>
        <v>8</v>
      </c>
      <c r="J672" s="1" t="str">
        <f>IFERROR(VLOOKUP(TRIM($D672),'Master Field Index'!$A$1:$D$9929,COLUMN('Master Field Index'!$B$1)-COLUMN('Master Field Index'!$A$1)+1,FALSE),VLOOKUP(_xlfn.CONCAT(TRIM($A672),".",TRIM($B672),".",TRIM($D672)),'DataLink Info'!$A$1:$T$9999,COLUMN('DataLink Info'!$K$1)-COLUMN('DataLink Info'!$A$1)+1,FALSE))</f>
        <v>TIMESTAMP</v>
      </c>
      <c r="K672" s="1">
        <f>IFERROR(VLOOKUP(TRIM($D672),'Master Field Index'!$A$1:$D$9929,COLUMN('Master Field Index'!$C$1)-COLUMN('Master Field Index'!$A$1)+1,FALSE),VLOOKUP(_xlfn.CONCAT(TRIM($A672),".",TRIM($B672),".",TRIM($D672)),'DataLink Info'!$A$1:$T$9999,COLUMN('DataLink Info'!$N$1)-COLUMN('DataLink Info'!$A$1)+1,FALSE))</f>
        <v>10</v>
      </c>
      <c r="L672" s="1">
        <f>IFERROR(VLOOKUP(TRIM($D672),'Master Field Index'!$A$1:$D$9929,COLUMN('Master Field Index'!$D$1)-COLUMN('Master Field Index'!$A$1)+1,FALSE),VLOOKUP(_xlfn.CONCAT(TRIM($A672),".",TRIM($B672),".",TRIM($D672)),'DataLink Info'!$A$1:$T$9999,COLUMN('DataLink Info'!$Q$1)-COLUMN('DataLink Info'!$A$1)+1,FALSE))</f>
        <v>6</v>
      </c>
      <c r="M672" s="1" t="str">
        <f t="shared" si="42"/>
        <v xml:space="preserve">refresh_date                    </v>
      </c>
      <c r="N672" s="1" t="str">
        <f t="shared" si="44"/>
        <v xml:space="preserve">DATETIME2                       </v>
      </c>
      <c r="O672" s="4" t="str">
        <f t="shared" si="43"/>
        <v xml:space="preserve">        refresh_date                    DATETIME2                       NOT NULL,</v>
      </c>
    </row>
    <row r="673" spans="1:15" ht="72" hidden="1" x14ac:dyDescent="0.3">
      <c r="A673" s="1" t="s">
        <v>701</v>
      </c>
      <c r="B673" s="1" t="s">
        <v>1218</v>
      </c>
      <c r="C673" s="65">
        <v>0</v>
      </c>
      <c r="D673" s="66" t="s">
        <v>1168</v>
      </c>
      <c r="E673" s="66" t="s">
        <v>19</v>
      </c>
      <c r="F673" s="65">
        <v>0</v>
      </c>
      <c r="G673" s="65">
        <v>0</v>
      </c>
      <c r="H673" s="65">
        <v>0</v>
      </c>
      <c r="I673" s="73">
        <f t="shared" si="41"/>
        <v>0</v>
      </c>
      <c r="J673" s="1" t="str">
        <f>IFERROR(VLOOKUP(TRIM($D673),'Master Field Index'!$A$1:$D$9929,COLUMN('Master Field Index'!$B$1)-COLUMN('Master Field Index'!$A$1)+1,FALSE),VLOOKUP(_xlfn.CONCAT(TRIM($A673),".",TRIM($B673),".",TRIM($D673)),'DataLink Info'!$A$1:$T$9999,COLUMN('DataLink Info'!$K$1)-COLUMN('DataLink Info'!$A$1)+1,FALSE))</f>
        <v>DECIMAL</v>
      </c>
      <c r="K673" s="1">
        <f>IFERROR(VLOOKUP(TRIM($D673),'Master Field Index'!$A$1:$D$9929,COLUMN('Master Field Index'!$C$1)-COLUMN('Master Field Index'!$A$1)+1,FALSE),VLOOKUP(_xlfn.CONCAT(TRIM($A673),".",TRIM($B673),".",TRIM($D673)),'DataLink Info'!$A$1:$T$9999,COLUMN('DataLink Info'!$N$1)-COLUMN('DataLink Info'!$A$1)+1,FALSE))</f>
        <v>11</v>
      </c>
      <c r="L673" s="1">
        <f>IFERROR(VLOOKUP(TRIM($D673),'Master Field Index'!$A$1:$D$9929,COLUMN('Master Field Index'!$D$1)-COLUMN('Master Field Index'!$A$1)+1,FALSE),VLOOKUP(_xlfn.CONCAT(TRIM($A673),".",TRIM($B673),".",TRIM($D673)),'DataLink Info'!$A$1:$T$9999,COLUMN('DataLink Info'!$Q$1)-COLUMN('DataLink Info'!$A$1)+1,FALSE))</f>
        <v>0</v>
      </c>
      <c r="M673" s="1" t="str">
        <f t="shared" si="42"/>
        <v xml:space="preserve">rule_efctv_key                  </v>
      </c>
      <c r="N673" s="1" t="str">
        <f t="shared" si="44"/>
        <v xml:space="preserve">DECIMAL(11,0)                   </v>
      </c>
      <c r="O673" s="4" t="str">
        <f t="shared" si="43"/>
        <v xml:space="preserve">        rowguid                     UNIQUEIDENTIFIER ROWGUIDCOL    NOT NULL DEFAULT NEWSEQUENTIALID(),_x000D_        version_number              ROWVERSION_x000D_    )_x000D_END TRY_x000D_BEGIN CATCH_x000D_    EXEC dbo.PrintError_x000D_    EXEC dbo.LogError_x000D_END CATCH_x000D__x000D_PRINT '-- coa_db.rule_actns_table'_x000D_BEGIN TRY_x000D_    CREATE TABLE coa_db.rule_actns_table_x000D_    (_x000D_        rule_efctv_key                  DECIMAL(11,0)                   NOT NULL,</v>
      </c>
    </row>
    <row r="674" spans="1:15" hidden="1" x14ac:dyDescent="0.3">
      <c r="A674" s="1" t="s">
        <v>701</v>
      </c>
      <c r="B674" s="1" t="s">
        <v>1218</v>
      </c>
      <c r="C674" s="65">
        <v>1</v>
      </c>
      <c r="D674" s="66" t="s">
        <v>678</v>
      </c>
      <c r="E674" s="66" t="s">
        <v>19</v>
      </c>
      <c r="F674" s="65">
        <v>0</v>
      </c>
      <c r="G674" s="65">
        <v>0</v>
      </c>
      <c r="H674" s="65">
        <v>0</v>
      </c>
      <c r="I674" s="73">
        <f t="shared" si="41"/>
        <v>1</v>
      </c>
      <c r="J674" s="1" t="str">
        <f>IFERROR(VLOOKUP(TRIM($D674),'Master Field Index'!$A$1:$D$9929,COLUMN('Master Field Index'!$B$1)-COLUMN('Master Field Index'!$A$1)+1,FALSE),VLOOKUP(_xlfn.CONCAT(TRIM($A674),".",TRIM($B674),".",TRIM($D674)),'DataLink Info'!$A$1:$T$9999,COLUMN('DataLink Info'!$K$1)-COLUMN('DataLink Info'!$A$1)+1,FALSE))</f>
        <v>CHARACTER</v>
      </c>
      <c r="K674" s="1">
        <f>IFERROR(VLOOKUP(TRIM($D674),'Master Field Index'!$A$1:$D$9929,COLUMN('Master Field Index'!$C$1)-COLUMN('Master Field Index'!$A$1)+1,FALSE),VLOOKUP(_xlfn.CONCAT(TRIM($A674),".",TRIM($B674),".",TRIM($D674)),'DataLink Info'!$A$1:$T$9999,COLUMN('DataLink Info'!$N$1)-COLUMN('DataLink Info'!$A$1)+1,FALSE))</f>
        <v>2</v>
      </c>
      <c r="L674" s="1">
        <f>IFERROR(VLOOKUP(TRIM($D674),'Master Field Index'!$A$1:$D$9929,COLUMN('Master Field Index'!$D$1)-COLUMN('Master Field Index'!$A$1)+1,FALSE),VLOOKUP(_xlfn.CONCAT(TRIM($A674),".",TRIM($B674),".",TRIM($D674)),'DataLink Info'!$A$1:$T$9999,COLUMN('DataLink Info'!$Q$1)-COLUMN('DataLink Info'!$A$1)+1,FALSE))</f>
        <v>0</v>
      </c>
      <c r="M674" s="1" t="str">
        <f t="shared" si="42"/>
        <v xml:space="preserve">unvrs_code                      </v>
      </c>
      <c r="N674" s="1" t="str">
        <f t="shared" si="44"/>
        <v xml:space="preserve">CHAR(2)                         </v>
      </c>
      <c r="O674" s="4" t="str">
        <f t="shared" si="43"/>
        <v xml:space="preserve">        unvrs_code                      CHAR(2)                         NOT NULL,</v>
      </c>
    </row>
    <row r="675" spans="1:15" hidden="1" x14ac:dyDescent="0.3">
      <c r="A675" s="1" t="s">
        <v>701</v>
      </c>
      <c r="B675" s="1" t="s">
        <v>1218</v>
      </c>
      <c r="C675" s="65">
        <v>2</v>
      </c>
      <c r="D675" s="66" t="s">
        <v>32</v>
      </c>
      <c r="E675" s="66" t="s">
        <v>20</v>
      </c>
      <c r="F675" s="65">
        <v>4</v>
      </c>
      <c r="G675" s="101"/>
      <c r="H675" s="65">
        <v>0</v>
      </c>
      <c r="I675" s="73">
        <f t="shared" si="41"/>
        <v>2</v>
      </c>
      <c r="J675" s="1" t="str">
        <f>IFERROR(VLOOKUP(TRIM($D675),'Master Field Index'!$A$1:$D$9929,COLUMN('Master Field Index'!$B$1)-COLUMN('Master Field Index'!$A$1)+1,FALSE),VLOOKUP(_xlfn.CONCAT(TRIM($A675),".",TRIM($B675),".",TRIM($D675)),'DataLink Info'!$A$1:$T$9999,COLUMN('DataLink Info'!$K$1)-COLUMN('DataLink Info'!$A$1)+1,FALSE))</f>
        <v>CHARACTER</v>
      </c>
      <c r="K675" s="1">
        <f>IFERROR(VLOOKUP(TRIM($D675),'Master Field Index'!$A$1:$D$9929,COLUMN('Master Field Index'!$C$1)-COLUMN('Master Field Index'!$A$1)+1,FALSE),VLOOKUP(_xlfn.CONCAT(TRIM($A675),".",TRIM($B675),".",TRIM($D675)),'DataLink Info'!$A$1:$T$9999,COLUMN('DataLink Info'!$N$1)-COLUMN('DataLink Info'!$A$1)+1,FALSE))</f>
        <v>4</v>
      </c>
      <c r="L675" s="1">
        <f>IFERROR(VLOOKUP(TRIM($D675),'Master Field Index'!$A$1:$D$9929,COLUMN('Master Field Index'!$D$1)-COLUMN('Master Field Index'!$A$1)+1,FALSE),VLOOKUP(_xlfn.CONCAT(TRIM($A675),".",TRIM($B675),".",TRIM($D675)),'DataLink Info'!$A$1:$T$9999,COLUMN('DataLink Info'!$Q$1)-COLUMN('DataLink Info'!$A$1)+1,FALSE))</f>
        <v>0</v>
      </c>
      <c r="M675" s="1" t="str">
        <f t="shared" si="42"/>
        <v xml:space="preserve">rule_class_code                 </v>
      </c>
      <c r="N675" s="1" t="str">
        <f t="shared" si="44"/>
        <v xml:space="preserve">CHAR(4)                         </v>
      </c>
      <c r="O675" s="4" t="str">
        <f t="shared" si="43"/>
        <v xml:space="preserve">        rule_class_code                 CHAR(4)                         NOT NULL,</v>
      </c>
    </row>
    <row r="676" spans="1:15" hidden="1" x14ac:dyDescent="0.3">
      <c r="A676" s="1" t="s">
        <v>701</v>
      </c>
      <c r="B676" s="1" t="s">
        <v>1218</v>
      </c>
      <c r="C676" s="65">
        <v>3</v>
      </c>
      <c r="D676" s="66" t="s">
        <v>1185</v>
      </c>
      <c r="E676" s="66" t="s">
        <v>33</v>
      </c>
      <c r="F676" s="65">
        <v>4</v>
      </c>
      <c r="G676" s="65">
        <v>0</v>
      </c>
      <c r="H676" s="65">
        <v>0</v>
      </c>
      <c r="I676" s="73">
        <f t="shared" si="41"/>
        <v>3</v>
      </c>
      <c r="J676" s="1" t="str">
        <f>IFERROR(VLOOKUP(TRIM($D676),'Master Field Index'!$A$1:$D$9929,COLUMN('Master Field Index'!$B$1)-COLUMN('Master Field Index'!$A$1)+1,FALSE),VLOOKUP(_xlfn.CONCAT(TRIM($A676),".",TRIM($B676),".",TRIM($D676)),'DataLink Info'!$A$1:$T$9999,COLUMN('DataLink Info'!$K$1)-COLUMN('DataLink Info'!$A$1)+1,FALSE))</f>
        <v>SMALLINT</v>
      </c>
      <c r="K676" s="1">
        <f>IFERROR(VLOOKUP(TRIM($D676),'Master Field Index'!$A$1:$D$9929,COLUMN('Master Field Index'!$C$1)-COLUMN('Master Field Index'!$A$1)+1,FALSE),VLOOKUP(_xlfn.CONCAT(TRIM($A676),".",TRIM($B676),".",TRIM($D676)),'DataLink Info'!$A$1:$T$9999,COLUMN('DataLink Info'!$N$1)-COLUMN('DataLink Info'!$A$1)+1,FALSE))</f>
        <v>2</v>
      </c>
      <c r="L676" s="1">
        <f>IFERROR(VLOOKUP(TRIM($D676),'Master Field Index'!$A$1:$D$9929,COLUMN('Master Field Index'!$D$1)-COLUMN('Master Field Index'!$A$1)+1,FALSE),VLOOKUP(_xlfn.CONCAT(TRIM($A676),".",TRIM($B676),".",TRIM($D676)),'DataLink Info'!$A$1:$T$9999,COLUMN('DataLink Info'!$Q$1)-COLUMN('DataLink Info'!$A$1)+1,FALSE))</f>
        <v>0</v>
      </c>
      <c r="M676" s="1" t="str">
        <f t="shared" si="42"/>
        <v xml:space="preserve">seq_nmbr                        </v>
      </c>
      <c r="N676" s="1" t="str">
        <f t="shared" si="44"/>
        <v xml:space="preserve">SMALLINT                        </v>
      </c>
      <c r="O676" s="4" t="str">
        <f t="shared" si="43"/>
        <v xml:space="preserve">        seq_nmbr                        SMALLINT                        NOT NULL,</v>
      </c>
    </row>
    <row r="677" spans="1:15" hidden="1" x14ac:dyDescent="0.3">
      <c r="A677" s="1" t="s">
        <v>701</v>
      </c>
      <c r="B677" s="1" t="s">
        <v>1218</v>
      </c>
      <c r="C677" s="65">
        <v>4</v>
      </c>
      <c r="D677" s="66" t="s">
        <v>1214</v>
      </c>
      <c r="E677" s="66" t="s">
        <v>20</v>
      </c>
      <c r="F677" s="65">
        <v>4</v>
      </c>
      <c r="G677" s="67"/>
      <c r="H677" s="65">
        <v>0</v>
      </c>
      <c r="I677" s="73">
        <f t="shared" si="41"/>
        <v>4</v>
      </c>
      <c r="J677" s="1" t="str">
        <f>IFERROR(VLOOKUP(TRIM($D677),'Master Field Index'!$A$1:$D$9929,COLUMN('Master Field Index'!$B$1)-COLUMN('Master Field Index'!$A$1)+1,FALSE),VLOOKUP(_xlfn.CONCAT(TRIM($A677),".",TRIM($B677),".",TRIM($D677)),'DataLink Info'!$A$1:$T$9999,COLUMN('DataLink Info'!$K$1)-COLUMN('DataLink Info'!$A$1)+1,FALSE))</f>
        <v>VARCHAR</v>
      </c>
      <c r="K677" s="1">
        <f>IFERROR(VLOOKUP(TRIM($D677),'Master Field Index'!$A$1:$D$9929,COLUMN('Master Field Index'!$C$1)-COLUMN('Master Field Index'!$A$1)+1,FALSE),VLOOKUP(_xlfn.CONCAT(TRIM($A677),".",TRIM($B677),".",TRIM($D677)),'DataLink Info'!$A$1:$T$9999,COLUMN('DataLink Info'!$N$1)-COLUMN('DataLink Info'!$A$1)+1,FALSE))</f>
        <v>4</v>
      </c>
      <c r="L677" s="1">
        <f>IFERROR(VLOOKUP(TRIM($D677),'Master Field Index'!$A$1:$D$9929,COLUMN('Master Field Index'!$D$1)-COLUMN('Master Field Index'!$A$1)+1,FALSE),VLOOKUP(_xlfn.CONCAT(TRIM($A677),".",TRIM($B677),".",TRIM($D677)),'DataLink Info'!$A$1:$T$9999,COLUMN('DataLink Info'!$Q$1)-COLUMN('DataLink Info'!$A$1)+1,FALSE))</f>
        <v>0</v>
      </c>
      <c r="M677" s="1" t="str">
        <f t="shared" si="42"/>
        <v xml:space="preserve">proc_code                       </v>
      </c>
      <c r="N677" s="1" t="str">
        <f t="shared" si="44"/>
        <v xml:space="preserve">VARCHAR(4)                      </v>
      </c>
      <c r="O677" s="4" t="str">
        <f t="shared" si="43"/>
        <v xml:space="preserve">        proc_code                       VARCHAR(4)                      NOT NULL,</v>
      </c>
    </row>
    <row r="678" spans="1:15" hidden="1" x14ac:dyDescent="0.3">
      <c r="A678" s="1" t="s">
        <v>701</v>
      </c>
      <c r="B678" s="1" t="s">
        <v>1218</v>
      </c>
      <c r="C678" s="65">
        <v>5</v>
      </c>
      <c r="D678" s="66" t="s">
        <v>683</v>
      </c>
      <c r="E678" s="66" t="s">
        <v>19</v>
      </c>
      <c r="F678" s="65">
        <v>0</v>
      </c>
      <c r="G678" s="65">
        <v>0</v>
      </c>
      <c r="H678" s="65">
        <v>0</v>
      </c>
      <c r="I678" s="73">
        <f t="shared" si="41"/>
        <v>5</v>
      </c>
      <c r="J678" s="1" t="str">
        <f>IFERROR(VLOOKUP(TRIM($D678),'Master Field Index'!$A$1:$D$9929,COLUMN('Master Field Index'!$B$1)-COLUMN('Master Field Index'!$A$1)+1,FALSE),VLOOKUP(_xlfn.CONCAT(TRIM($A678),".",TRIM($B678),".",TRIM($D678)),'DataLink Info'!$A$1:$T$9999,COLUMN('DataLink Info'!$K$1)-COLUMN('DataLink Info'!$A$1)+1,FALSE))</f>
        <v>DATE</v>
      </c>
      <c r="K678" s="1">
        <f>IFERROR(VLOOKUP(TRIM($D678),'Master Field Index'!$A$1:$D$9929,COLUMN('Master Field Index'!$C$1)-COLUMN('Master Field Index'!$A$1)+1,FALSE),VLOOKUP(_xlfn.CONCAT(TRIM($A678),".",TRIM($B678),".",TRIM($D678)),'DataLink Info'!$A$1:$T$9999,COLUMN('DataLink Info'!$N$1)-COLUMN('DataLink Info'!$A$1)+1,FALSE))</f>
        <v>4</v>
      </c>
      <c r="L678" s="1">
        <f>IFERROR(VLOOKUP(TRIM($D678),'Master Field Index'!$A$1:$D$9929,COLUMN('Master Field Index'!$D$1)-COLUMN('Master Field Index'!$A$1)+1,FALSE),VLOOKUP(_xlfn.CONCAT(TRIM($A678),".",TRIM($B678),".",TRIM($D678)),'DataLink Info'!$A$1:$T$9999,COLUMN('DataLink Info'!$Q$1)-COLUMN('DataLink Info'!$A$1)+1,FALSE))</f>
        <v>0</v>
      </c>
      <c r="M678" s="1" t="str">
        <f t="shared" si="42"/>
        <v xml:space="preserve">last_actvy_date                 </v>
      </c>
      <c r="N678" s="1" t="str">
        <f t="shared" si="44"/>
        <v xml:space="preserve">DATE                            </v>
      </c>
      <c r="O678" s="4" t="str">
        <f t="shared" si="43"/>
        <v xml:space="preserve">        last_actvy_date                 DATE                            NOT NULL,</v>
      </c>
    </row>
    <row r="679" spans="1:15" hidden="1" x14ac:dyDescent="0.3">
      <c r="A679" s="1" t="s">
        <v>701</v>
      </c>
      <c r="B679" s="1" t="s">
        <v>1218</v>
      </c>
      <c r="C679" s="65">
        <v>6</v>
      </c>
      <c r="D679" s="66" t="s">
        <v>685</v>
      </c>
      <c r="E679" s="66" t="s">
        <v>19</v>
      </c>
      <c r="F679" s="65">
        <v>0</v>
      </c>
      <c r="G679" s="65">
        <v>0</v>
      </c>
      <c r="H679" s="65">
        <v>0</v>
      </c>
      <c r="I679" s="73">
        <f t="shared" si="41"/>
        <v>6</v>
      </c>
      <c r="J679" s="1" t="str">
        <f>IFERROR(VLOOKUP(TRIM($D679),'Master Field Index'!$A$1:$D$9929,COLUMN('Master Field Index'!$B$1)-COLUMN('Master Field Index'!$A$1)+1,FALSE),VLOOKUP(_xlfn.CONCAT(TRIM($A679),".",TRIM($B679),".",TRIM($D679)),'DataLink Info'!$A$1:$T$9999,COLUMN('DataLink Info'!$K$1)-COLUMN('DataLink Info'!$A$1)+1,FALSE))</f>
        <v>VARCHAR</v>
      </c>
      <c r="K679" s="1">
        <f>IFERROR(VLOOKUP(TRIM($D679),'Master Field Index'!$A$1:$D$9929,COLUMN('Master Field Index'!$C$1)-COLUMN('Master Field Index'!$A$1)+1,FALSE),VLOOKUP(_xlfn.CONCAT(TRIM($A679),".",TRIM($B679),".",TRIM($D679)),'DataLink Info'!$A$1:$T$9999,COLUMN('DataLink Info'!$N$1)-COLUMN('DataLink Info'!$A$1)+1,FALSE))</f>
        <v>8</v>
      </c>
      <c r="L679" s="1">
        <f>IFERROR(VLOOKUP(TRIM($D679),'Master Field Index'!$A$1:$D$9929,COLUMN('Master Field Index'!$D$1)-COLUMN('Master Field Index'!$A$1)+1,FALSE),VLOOKUP(_xlfn.CONCAT(TRIM($A679),".",TRIM($B679),".",TRIM($D679)),'DataLink Info'!$A$1:$T$9999,COLUMN('DataLink Info'!$Q$1)-COLUMN('DataLink Info'!$A$1)+1,FALSE))</f>
        <v>0</v>
      </c>
      <c r="M679" s="1" t="str">
        <f t="shared" si="42"/>
        <v xml:space="preserve">user_code                       </v>
      </c>
      <c r="N679" s="1" t="str">
        <f t="shared" si="44"/>
        <v xml:space="preserve">VARCHAR(8)                      </v>
      </c>
      <c r="O679" s="4" t="str">
        <f t="shared" si="43"/>
        <v xml:space="preserve">        user_code                       VARCHAR(8)                      NOT NULL,</v>
      </c>
    </row>
    <row r="680" spans="1:15" hidden="1" x14ac:dyDescent="0.3">
      <c r="A680" s="1" t="s">
        <v>701</v>
      </c>
      <c r="B680" s="1" t="s">
        <v>1218</v>
      </c>
      <c r="C680" s="65">
        <v>7</v>
      </c>
      <c r="D680" s="66" t="s">
        <v>1215</v>
      </c>
      <c r="E680" s="66" t="s">
        <v>19</v>
      </c>
      <c r="F680" s="65">
        <v>0</v>
      </c>
      <c r="G680" s="65">
        <v>0</v>
      </c>
      <c r="H680" s="65">
        <v>0</v>
      </c>
      <c r="I680" s="73">
        <f t="shared" si="41"/>
        <v>7</v>
      </c>
      <c r="J680" s="1" t="str">
        <f>IFERROR(VLOOKUP(TRIM($D680),'Master Field Index'!$A$1:$D$9929,COLUMN('Master Field Index'!$B$1)-COLUMN('Master Field Index'!$A$1)+1,FALSE),VLOOKUP(_xlfn.CONCAT(TRIM($A680),".",TRIM($B680),".",TRIM($D680)),'DataLink Info'!$A$1:$T$9999,COLUMN('DataLink Info'!$K$1)-COLUMN('DataLink Info'!$A$1)+1,FALSE))</f>
        <v>CHARACTER</v>
      </c>
      <c r="K680" s="1">
        <f>IFERROR(VLOOKUP(TRIM($D680),'Master Field Index'!$A$1:$D$9929,COLUMN('Master Field Index'!$C$1)-COLUMN('Master Field Index'!$A$1)+1,FALSE),VLOOKUP(_xlfn.CONCAT(TRIM($A680),".",TRIM($B680),".",TRIM($D680)),'DataLink Info'!$A$1:$T$9999,COLUMN('DataLink Info'!$N$1)-COLUMN('DataLink Info'!$A$1)+1,FALSE))</f>
        <v>1</v>
      </c>
      <c r="L680" s="1">
        <f>IFERROR(VLOOKUP(TRIM($D680),'Master Field Index'!$A$1:$D$9929,COLUMN('Master Field Index'!$D$1)-COLUMN('Master Field Index'!$A$1)+1,FALSE),VLOOKUP(_xlfn.CONCAT(TRIM($A680),".",TRIM($B680),".",TRIM($D680)),'DataLink Info'!$A$1:$T$9999,COLUMN('DataLink Info'!$Q$1)-COLUMN('DataLink Info'!$A$1)+1,FALSE))</f>
        <v>0</v>
      </c>
      <c r="M680" s="1" t="str">
        <f t="shared" si="42"/>
        <v xml:space="preserve">pstng_actn_ind                  </v>
      </c>
      <c r="N680" s="1" t="str">
        <f t="shared" si="44"/>
        <v xml:space="preserve">CHAR(1)                         </v>
      </c>
      <c r="O680" s="4" t="str">
        <f t="shared" si="43"/>
        <v xml:space="preserve">        pstng_actn_ind                  CHAR(1)                         NOT NULL,</v>
      </c>
    </row>
    <row r="681" spans="1:15" hidden="1" x14ac:dyDescent="0.3">
      <c r="A681" s="1" t="s">
        <v>701</v>
      </c>
      <c r="B681" s="1" t="s">
        <v>1218</v>
      </c>
      <c r="C681" s="65">
        <v>8</v>
      </c>
      <c r="D681" s="66" t="s">
        <v>1216</v>
      </c>
      <c r="E681" s="66" t="s">
        <v>19</v>
      </c>
      <c r="F681" s="65">
        <v>0</v>
      </c>
      <c r="G681" s="65">
        <v>0</v>
      </c>
      <c r="H681" s="65">
        <v>0</v>
      </c>
      <c r="I681" s="73">
        <f t="shared" si="41"/>
        <v>8</v>
      </c>
      <c r="J681" s="1" t="str">
        <f>IFERROR(VLOOKUP(TRIM($D681),'Master Field Index'!$A$1:$D$9929,COLUMN('Master Field Index'!$B$1)-COLUMN('Master Field Index'!$A$1)+1,FALSE),VLOOKUP(_xlfn.CONCAT(TRIM($A681),".",TRIM($B681),".",TRIM($D681)),'DataLink Info'!$A$1:$T$9999,COLUMN('DataLink Info'!$K$1)-COLUMN('DataLink Info'!$A$1)+1,FALSE))</f>
        <v>CHARACTER</v>
      </c>
      <c r="K681" s="1">
        <f>IFERROR(VLOOKUP(TRIM($D681),'Master Field Index'!$A$1:$D$9929,COLUMN('Master Field Index'!$C$1)-COLUMN('Master Field Index'!$A$1)+1,FALSE),VLOOKUP(_xlfn.CONCAT(TRIM($A681),".",TRIM($B681),".",TRIM($D681)),'DataLink Info'!$A$1:$T$9999,COLUMN('DataLink Info'!$N$1)-COLUMN('DataLink Info'!$A$1)+1,FALSE))</f>
        <v>1</v>
      </c>
      <c r="L681" s="1">
        <f>IFERROR(VLOOKUP(TRIM($D681),'Master Field Index'!$A$1:$D$9929,COLUMN('Master Field Index'!$D$1)-COLUMN('Master Field Index'!$A$1)+1,FALSE),VLOOKUP(_xlfn.CONCAT(TRIM($A681),".",TRIM($B681),".",TRIM($D681)),'DataLink Info'!$A$1:$T$9999,COLUMN('DataLink Info'!$Q$1)-COLUMN('DataLink Info'!$A$1)+1,FALSE))</f>
        <v>0</v>
      </c>
      <c r="M681" s="1" t="str">
        <f t="shared" si="42"/>
        <v xml:space="preserve">acrl_impact_ind                 </v>
      </c>
      <c r="N681" s="1" t="str">
        <f t="shared" si="44"/>
        <v xml:space="preserve">CHAR(1)                         </v>
      </c>
      <c r="O681" s="4" t="str">
        <f t="shared" si="43"/>
        <v xml:space="preserve">        acrl_impact_ind                 CHAR(1)                         NOT NULL,</v>
      </c>
    </row>
    <row r="682" spans="1:15" hidden="1" x14ac:dyDescent="0.3">
      <c r="A682" s="1" t="s">
        <v>701</v>
      </c>
      <c r="B682" s="1" t="s">
        <v>1218</v>
      </c>
      <c r="C682" s="65">
        <v>9</v>
      </c>
      <c r="D682" s="66" t="s">
        <v>679</v>
      </c>
      <c r="E682" s="66" t="s">
        <v>19</v>
      </c>
      <c r="F682" s="65">
        <v>0</v>
      </c>
      <c r="G682" s="65">
        <v>0</v>
      </c>
      <c r="H682" s="65">
        <v>0</v>
      </c>
      <c r="I682" s="73">
        <f t="shared" si="41"/>
        <v>9</v>
      </c>
      <c r="J682" s="1" t="str">
        <f>IFERROR(VLOOKUP(TRIM($D682),'Master Field Index'!$A$1:$D$9929,COLUMN('Master Field Index'!$B$1)-COLUMN('Master Field Index'!$A$1)+1,FALSE),VLOOKUP(_xlfn.CONCAT(TRIM($A682),".",TRIM($B682),".",TRIM($D682)),'DataLink Info'!$A$1:$T$9999,COLUMN('DataLink Info'!$K$1)-COLUMN('DataLink Info'!$A$1)+1,FALSE))</f>
        <v>CHARACTER</v>
      </c>
      <c r="K682" s="1">
        <f>IFERROR(VLOOKUP(TRIM($D682),'Master Field Index'!$A$1:$D$9929,COLUMN('Master Field Index'!$C$1)-COLUMN('Master Field Index'!$A$1)+1,FALSE),VLOOKUP(_xlfn.CONCAT(TRIM($A682),".",TRIM($B682),".",TRIM($D682)),'DataLink Info'!$A$1:$T$9999,COLUMN('DataLink Info'!$N$1)-COLUMN('DataLink Info'!$A$1)+1,FALSE))</f>
        <v>1</v>
      </c>
      <c r="L682" s="1">
        <f>IFERROR(VLOOKUP(TRIM($D682),'Master Field Index'!$A$1:$D$9929,COLUMN('Master Field Index'!$D$1)-COLUMN('Master Field Index'!$A$1)+1,FALSE),VLOOKUP(_xlfn.CONCAT(TRIM($A682),".",TRIM($B682),".",TRIM($D682)),'DataLink Info'!$A$1:$T$9999,COLUMN('DataLink Info'!$Q$1)-COLUMN('DataLink Info'!$A$1)+1,FALSE))</f>
        <v>0</v>
      </c>
      <c r="M682" s="1" t="str">
        <f t="shared" si="42"/>
        <v xml:space="preserve">coa_code                        </v>
      </c>
      <c r="N682" s="1" t="str">
        <f t="shared" si="44"/>
        <v xml:space="preserve">CHAR(1)                         </v>
      </c>
      <c r="O682" s="4" t="str">
        <f t="shared" si="43"/>
        <v xml:space="preserve">        coa_code                        CHAR(1)                         NOT NULL,</v>
      </c>
    </row>
    <row r="683" spans="1:15" hidden="1" x14ac:dyDescent="0.3">
      <c r="A683" s="1" t="s">
        <v>701</v>
      </c>
      <c r="B683" s="1" t="s">
        <v>1218</v>
      </c>
      <c r="C683" s="65">
        <v>10</v>
      </c>
      <c r="D683" s="66" t="s">
        <v>680</v>
      </c>
      <c r="E683" s="66" t="s">
        <v>20</v>
      </c>
      <c r="F683" s="65">
        <v>10</v>
      </c>
      <c r="G683" s="65">
        <v>0</v>
      </c>
      <c r="H683" s="65">
        <v>0</v>
      </c>
      <c r="I683" s="73">
        <f t="shared" si="41"/>
        <v>10</v>
      </c>
      <c r="J683" s="1" t="str">
        <f>IFERROR(VLOOKUP(TRIM($D683),'Master Field Index'!$A$1:$D$9929,COLUMN('Master Field Index'!$B$1)-COLUMN('Master Field Index'!$A$1)+1,FALSE),VLOOKUP(_xlfn.CONCAT(TRIM($A683),".",TRIM($B683),".",TRIM($D683)),'DataLink Info'!$A$1:$T$9999,COLUMN('DataLink Info'!$K$1)-COLUMN('DataLink Info'!$A$1)+1,FALSE))</f>
        <v>CHARACTER</v>
      </c>
      <c r="K683" s="1">
        <f>IFERROR(VLOOKUP(TRIM($D683),'Master Field Index'!$A$1:$D$9929,COLUMN('Master Field Index'!$C$1)-COLUMN('Master Field Index'!$A$1)+1,FALSE),VLOOKUP(_xlfn.CONCAT(TRIM($A683),".",TRIM($B683),".",TRIM($D683)),'DataLink Info'!$A$1:$T$9999,COLUMN('DataLink Info'!$N$1)-COLUMN('DataLink Info'!$A$1)+1,FALSE))</f>
        <v>10</v>
      </c>
      <c r="L683" s="1">
        <f>IFERROR(VLOOKUP(TRIM($D683),'Master Field Index'!$A$1:$D$9929,COLUMN('Master Field Index'!$D$1)-COLUMN('Master Field Index'!$A$1)+1,FALSE),VLOOKUP(_xlfn.CONCAT(TRIM($A683),".",TRIM($B683),".",TRIM($D683)),'DataLink Info'!$A$1:$T$9999,COLUMN('DataLink Info'!$Q$1)-COLUMN('DataLink Info'!$A$1)+1,FALSE))</f>
        <v>0</v>
      </c>
      <c r="M683" s="1" t="str">
        <f t="shared" si="42"/>
        <v xml:space="preserve">index_code                      </v>
      </c>
      <c r="N683" s="1" t="str">
        <f t="shared" si="44"/>
        <v xml:space="preserve">CHAR(10)                        </v>
      </c>
      <c r="O683" s="4" t="str">
        <f t="shared" si="43"/>
        <v xml:space="preserve">        index_code                      CHAR(10)                        NOT NULL,</v>
      </c>
    </row>
    <row r="684" spans="1:15" hidden="1" x14ac:dyDescent="0.3">
      <c r="A684" s="1" t="s">
        <v>701</v>
      </c>
      <c r="B684" s="1" t="s">
        <v>1218</v>
      </c>
      <c r="C684" s="65">
        <v>11</v>
      </c>
      <c r="D684" s="66" t="s">
        <v>693</v>
      </c>
      <c r="E684" s="66" t="s">
        <v>20</v>
      </c>
      <c r="F684" s="65">
        <v>6</v>
      </c>
      <c r="G684" s="65">
        <v>0</v>
      </c>
      <c r="H684" s="65">
        <v>0</v>
      </c>
      <c r="I684" s="73">
        <f t="shared" si="41"/>
        <v>11</v>
      </c>
      <c r="J684" s="1" t="str">
        <f>IFERROR(VLOOKUP(TRIM($D684),'Master Field Index'!$A$1:$D$9929,COLUMN('Master Field Index'!$B$1)-COLUMN('Master Field Index'!$A$1)+1,FALSE),VLOOKUP(_xlfn.CONCAT(TRIM($A684),".",TRIM($B684),".",TRIM($D684)),'DataLink Info'!$A$1:$T$9999,COLUMN('DataLink Info'!$K$1)-COLUMN('DataLink Info'!$A$1)+1,FALSE))</f>
        <v>CHARACTER</v>
      </c>
      <c r="K684" s="1">
        <f>IFERROR(VLOOKUP(TRIM($D684),'Master Field Index'!$A$1:$D$9929,COLUMN('Master Field Index'!$C$1)-COLUMN('Master Field Index'!$A$1)+1,FALSE),VLOOKUP(_xlfn.CONCAT(TRIM($A684),".",TRIM($B684),".",TRIM($D684)),'DataLink Info'!$A$1:$T$9999,COLUMN('DataLink Info'!$N$1)-COLUMN('DataLink Info'!$A$1)+1,FALSE))</f>
        <v>6</v>
      </c>
      <c r="L684" s="1">
        <f>IFERROR(VLOOKUP(TRIM($D684),'Master Field Index'!$A$1:$D$9929,COLUMN('Master Field Index'!$D$1)-COLUMN('Master Field Index'!$A$1)+1,FALSE),VLOOKUP(_xlfn.CONCAT(TRIM($A684),".",TRIM($B684),".",TRIM($D684)),'DataLink Info'!$A$1:$T$9999,COLUMN('DataLink Info'!$Q$1)-COLUMN('DataLink Info'!$A$1)+1,FALSE))</f>
        <v>0</v>
      </c>
      <c r="M684" s="1" t="str">
        <f t="shared" si="42"/>
        <v xml:space="preserve">fund_code                       </v>
      </c>
      <c r="N684" s="1" t="str">
        <f t="shared" si="44"/>
        <v xml:space="preserve">CHAR(6)                         </v>
      </c>
      <c r="O684" s="4" t="str">
        <f t="shared" si="43"/>
        <v xml:space="preserve">        fund_code                       CHAR(6)                         NOT NULL,</v>
      </c>
    </row>
    <row r="685" spans="1:15" hidden="1" x14ac:dyDescent="0.3">
      <c r="A685" s="1" t="s">
        <v>701</v>
      </c>
      <c r="B685" s="1" t="s">
        <v>1218</v>
      </c>
      <c r="C685" s="65">
        <v>12</v>
      </c>
      <c r="D685" s="66" t="s">
        <v>694</v>
      </c>
      <c r="E685" s="66" t="s">
        <v>20</v>
      </c>
      <c r="F685" s="65">
        <v>6</v>
      </c>
      <c r="G685" s="101"/>
      <c r="H685" s="65">
        <v>0</v>
      </c>
      <c r="I685" s="73">
        <f t="shared" si="41"/>
        <v>12</v>
      </c>
      <c r="J685" s="1" t="str">
        <f>IFERROR(VLOOKUP(TRIM($D685),'Master Field Index'!$A$1:$D$9929,COLUMN('Master Field Index'!$B$1)-COLUMN('Master Field Index'!$A$1)+1,FALSE),VLOOKUP(_xlfn.CONCAT(TRIM($A685),".",TRIM($B685),".",TRIM($D685)),'DataLink Info'!$A$1:$T$9999,COLUMN('DataLink Info'!$K$1)-COLUMN('DataLink Info'!$A$1)+1,FALSE))</f>
        <v>CHARACTER</v>
      </c>
      <c r="K685" s="1">
        <f>IFERROR(VLOOKUP(TRIM($D685),'Master Field Index'!$A$1:$D$9929,COLUMN('Master Field Index'!$C$1)-COLUMN('Master Field Index'!$A$1)+1,FALSE),VLOOKUP(_xlfn.CONCAT(TRIM($A685),".",TRIM($B685),".",TRIM($D685)),'DataLink Info'!$A$1:$T$9999,COLUMN('DataLink Info'!$N$1)-COLUMN('DataLink Info'!$A$1)+1,FALSE))</f>
        <v>6</v>
      </c>
      <c r="L685" s="1">
        <f>IFERROR(VLOOKUP(TRIM($D685),'Master Field Index'!$A$1:$D$9929,COLUMN('Master Field Index'!$D$1)-COLUMN('Master Field Index'!$A$1)+1,FALSE),VLOOKUP(_xlfn.CONCAT(TRIM($A685),".",TRIM($B685),".",TRIM($D685)),'DataLink Info'!$A$1:$T$9999,COLUMN('DataLink Info'!$Q$1)-COLUMN('DataLink Info'!$A$1)+1,FALSE))</f>
        <v>0</v>
      </c>
      <c r="M685" s="1" t="str">
        <f t="shared" si="42"/>
        <v xml:space="preserve">orgn_code                       </v>
      </c>
      <c r="N685" s="1" t="str">
        <f t="shared" si="44"/>
        <v xml:space="preserve">CHAR(6)                         </v>
      </c>
      <c r="O685" s="4" t="str">
        <f t="shared" si="43"/>
        <v xml:space="preserve">        orgn_code                       CHAR(6)                         NOT NULL,</v>
      </c>
    </row>
    <row r="686" spans="1:15" hidden="1" x14ac:dyDescent="0.3">
      <c r="A686" s="1" t="s">
        <v>701</v>
      </c>
      <c r="B686" s="1" t="s">
        <v>1218</v>
      </c>
      <c r="C686" s="65">
        <v>13</v>
      </c>
      <c r="D686" s="66" t="s">
        <v>695</v>
      </c>
      <c r="E686" s="66" t="s">
        <v>20</v>
      </c>
      <c r="F686" s="65">
        <v>6</v>
      </c>
      <c r="G686" s="101"/>
      <c r="H686" s="65">
        <v>0</v>
      </c>
      <c r="I686" s="73">
        <f t="shared" si="41"/>
        <v>13</v>
      </c>
      <c r="J686" s="1" t="str">
        <f>IFERROR(VLOOKUP(TRIM($D686),'Master Field Index'!$A$1:$D$9929,COLUMN('Master Field Index'!$B$1)-COLUMN('Master Field Index'!$A$1)+1,FALSE),VLOOKUP(_xlfn.CONCAT(TRIM($A686),".",TRIM($B686),".",TRIM($D686)),'DataLink Info'!$A$1:$T$9999,COLUMN('DataLink Info'!$K$1)-COLUMN('DataLink Info'!$A$1)+1,FALSE))</f>
        <v>CHARACTER</v>
      </c>
      <c r="K686" s="1">
        <f>IFERROR(VLOOKUP(TRIM($D686),'Master Field Index'!$A$1:$D$9929,COLUMN('Master Field Index'!$C$1)-COLUMN('Master Field Index'!$A$1)+1,FALSE),VLOOKUP(_xlfn.CONCAT(TRIM($A686),".",TRIM($B686),".",TRIM($D686)),'DataLink Info'!$A$1:$T$9999,COLUMN('DataLink Info'!$N$1)-COLUMN('DataLink Info'!$A$1)+1,FALSE))</f>
        <v>6</v>
      </c>
      <c r="L686" s="1">
        <f>IFERROR(VLOOKUP(TRIM($D686),'Master Field Index'!$A$1:$D$9929,COLUMN('Master Field Index'!$D$1)-COLUMN('Master Field Index'!$A$1)+1,FALSE),VLOOKUP(_xlfn.CONCAT(TRIM($A686),".",TRIM($B686),".",TRIM($D686)),'DataLink Info'!$A$1:$T$9999,COLUMN('DataLink Info'!$Q$1)-COLUMN('DataLink Info'!$A$1)+1,FALSE))</f>
        <v>0</v>
      </c>
      <c r="M686" s="1" t="str">
        <f t="shared" si="42"/>
        <v xml:space="preserve">acct_code                       </v>
      </c>
      <c r="N686" s="1" t="str">
        <f t="shared" si="44"/>
        <v xml:space="preserve">CHAR(6)                         </v>
      </c>
      <c r="O686" s="4" t="str">
        <f t="shared" si="43"/>
        <v xml:space="preserve">        acct_code                       CHAR(6)                         NOT NULL,</v>
      </c>
    </row>
    <row r="687" spans="1:15" hidden="1" x14ac:dyDescent="0.3">
      <c r="A687" s="1" t="s">
        <v>701</v>
      </c>
      <c r="B687" s="1" t="s">
        <v>1218</v>
      </c>
      <c r="C687" s="65">
        <v>14</v>
      </c>
      <c r="D687" s="66" t="s">
        <v>696</v>
      </c>
      <c r="E687" s="66" t="s">
        <v>20</v>
      </c>
      <c r="F687" s="65">
        <v>6</v>
      </c>
      <c r="G687" s="101"/>
      <c r="H687" s="65">
        <v>0</v>
      </c>
      <c r="I687" s="73">
        <f t="shared" si="41"/>
        <v>14</v>
      </c>
      <c r="J687" s="1" t="str">
        <f>IFERROR(VLOOKUP(TRIM($D687),'Master Field Index'!$A$1:$D$9929,COLUMN('Master Field Index'!$B$1)-COLUMN('Master Field Index'!$A$1)+1,FALSE),VLOOKUP(_xlfn.CONCAT(TRIM($A687),".",TRIM($B687),".",TRIM($D687)),'DataLink Info'!$A$1:$T$9999,COLUMN('DataLink Info'!$K$1)-COLUMN('DataLink Info'!$A$1)+1,FALSE))</f>
        <v>CHARACTER</v>
      </c>
      <c r="K687" s="1">
        <f>IFERROR(VLOOKUP(TRIM($D687),'Master Field Index'!$A$1:$D$9929,COLUMN('Master Field Index'!$C$1)-COLUMN('Master Field Index'!$A$1)+1,FALSE),VLOOKUP(_xlfn.CONCAT(TRIM($A687),".",TRIM($B687),".",TRIM($D687)),'DataLink Info'!$A$1:$T$9999,COLUMN('DataLink Info'!$N$1)-COLUMN('DataLink Info'!$A$1)+1,FALSE))</f>
        <v>6</v>
      </c>
      <c r="L687" s="1">
        <f>IFERROR(VLOOKUP(TRIM($D687),'Master Field Index'!$A$1:$D$9929,COLUMN('Master Field Index'!$D$1)-COLUMN('Master Field Index'!$A$1)+1,FALSE),VLOOKUP(_xlfn.CONCAT(TRIM($A687),".",TRIM($B687),".",TRIM($D687)),'DataLink Info'!$A$1:$T$9999,COLUMN('DataLink Info'!$Q$1)-COLUMN('DataLink Info'!$A$1)+1,FALSE))</f>
        <v>0</v>
      </c>
      <c r="M687" s="1" t="str">
        <f t="shared" si="42"/>
        <v xml:space="preserve">prog_code                       </v>
      </c>
      <c r="N687" s="1" t="str">
        <f t="shared" si="44"/>
        <v xml:space="preserve">CHAR(6)                         </v>
      </c>
      <c r="O687" s="4" t="str">
        <f t="shared" si="43"/>
        <v xml:space="preserve">        prog_code                       CHAR(6)                         NOT NULL,</v>
      </c>
    </row>
    <row r="688" spans="1:15" hidden="1" x14ac:dyDescent="0.3">
      <c r="A688" s="1" t="s">
        <v>701</v>
      </c>
      <c r="B688" s="1" t="s">
        <v>1218</v>
      </c>
      <c r="C688" s="65">
        <v>15</v>
      </c>
      <c r="D688" s="66" t="s">
        <v>697</v>
      </c>
      <c r="E688" s="66" t="s">
        <v>19</v>
      </c>
      <c r="F688" s="101"/>
      <c r="G688" s="101"/>
      <c r="H688" s="65">
        <v>0</v>
      </c>
      <c r="I688" s="73">
        <f t="shared" si="41"/>
        <v>15</v>
      </c>
      <c r="J688" s="1" t="str">
        <f>IFERROR(VLOOKUP(TRIM($D688),'Master Field Index'!$A$1:$D$9929,COLUMN('Master Field Index'!$B$1)-COLUMN('Master Field Index'!$A$1)+1,FALSE),VLOOKUP(_xlfn.CONCAT(TRIM($A688),".",TRIM($B688),".",TRIM($D688)),'DataLink Info'!$A$1:$T$9999,COLUMN('DataLink Info'!$K$1)-COLUMN('DataLink Info'!$A$1)+1,FALSE))</f>
        <v>CHARACTER</v>
      </c>
      <c r="K688" s="1">
        <f>IFERROR(VLOOKUP(TRIM($D688),'Master Field Index'!$A$1:$D$9929,COLUMN('Master Field Index'!$C$1)-COLUMN('Master Field Index'!$A$1)+1,FALSE),VLOOKUP(_xlfn.CONCAT(TRIM($A688),".",TRIM($B688),".",TRIM($D688)),'DataLink Info'!$A$1:$T$9999,COLUMN('DataLink Info'!$N$1)-COLUMN('DataLink Info'!$A$1)+1,FALSE))</f>
        <v>6</v>
      </c>
      <c r="L688" s="1">
        <f>IFERROR(VLOOKUP(TRIM($D688),'Master Field Index'!$A$1:$D$9929,COLUMN('Master Field Index'!$D$1)-COLUMN('Master Field Index'!$A$1)+1,FALSE),VLOOKUP(_xlfn.CONCAT(TRIM($A688),".",TRIM($B688),".",TRIM($D688)),'DataLink Info'!$A$1:$T$9999,COLUMN('DataLink Info'!$Q$1)-COLUMN('DataLink Info'!$A$1)+1,FALSE))</f>
        <v>0</v>
      </c>
      <c r="M688" s="1" t="str">
        <f t="shared" si="42"/>
        <v xml:space="preserve">actv_code                       </v>
      </c>
      <c r="N688" s="1" t="str">
        <f t="shared" si="44"/>
        <v xml:space="preserve">CHAR(6)                         </v>
      </c>
      <c r="O688" s="4" t="str">
        <f t="shared" si="43"/>
        <v xml:space="preserve">        actv_code                       CHAR(6)                         NOT NULL,</v>
      </c>
    </row>
    <row r="689" spans="1:15" hidden="1" x14ac:dyDescent="0.3">
      <c r="A689" s="1" t="s">
        <v>701</v>
      </c>
      <c r="B689" s="1" t="s">
        <v>1218</v>
      </c>
      <c r="C689" s="65">
        <v>16</v>
      </c>
      <c r="D689" s="66" t="s">
        <v>698</v>
      </c>
      <c r="E689" s="66" t="s">
        <v>20</v>
      </c>
      <c r="F689" s="65">
        <v>6</v>
      </c>
      <c r="G689" s="101"/>
      <c r="H689" s="65">
        <v>0</v>
      </c>
      <c r="I689" s="73">
        <f t="shared" si="41"/>
        <v>16</v>
      </c>
      <c r="J689" s="1" t="str">
        <f>IFERROR(VLOOKUP(TRIM($D689),'Master Field Index'!$A$1:$D$9929,COLUMN('Master Field Index'!$B$1)-COLUMN('Master Field Index'!$A$1)+1,FALSE),VLOOKUP(_xlfn.CONCAT(TRIM($A689),".",TRIM($B689),".",TRIM($D689)),'DataLink Info'!$A$1:$T$9999,COLUMN('DataLink Info'!$K$1)-COLUMN('DataLink Info'!$A$1)+1,FALSE))</f>
        <v>CHARACTER</v>
      </c>
      <c r="K689" s="1">
        <f>IFERROR(VLOOKUP(TRIM($D689),'Master Field Index'!$A$1:$D$9929,COLUMN('Master Field Index'!$C$1)-COLUMN('Master Field Index'!$A$1)+1,FALSE),VLOOKUP(_xlfn.CONCAT(TRIM($A689),".",TRIM($B689),".",TRIM($D689)),'DataLink Info'!$A$1:$T$9999,COLUMN('DataLink Info'!$N$1)-COLUMN('DataLink Info'!$A$1)+1,FALSE))</f>
        <v>6</v>
      </c>
      <c r="L689" s="1">
        <f>IFERROR(VLOOKUP(TRIM($D689),'Master Field Index'!$A$1:$D$9929,COLUMN('Master Field Index'!$D$1)-COLUMN('Master Field Index'!$A$1)+1,FALSE),VLOOKUP(_xlfn.CONCAT(TRIM($A689),".",TRIM($B689),".",TRIM($D689)),'DataLink Info'!$A$1:$T$9999,COLUMN('DataLink Info'!$Q$1)-COLUMN('DataLink Info'!$A$1)+1,FALSE))</f>
        <v>0</v>
      </c>
      <c r="M689" s="1" t="str">
        <f t="shared" si="42"/>
        <v xml:space="preserve">lctn_code                       </v>
      </c>
      <c r="N689" s="1" t="str">
        <f t="shared" si="44"/>
        <v xml:space="preserve">CHAR(6)                         </v>
      </c>
      <c r="O689" s="4" t="str">
        <f t="shared" si="43"/>
        <v xml:space="preserve">        lctn_code                       CHAR(6)                         NOT NULL,</v>
      </c>
    </row>
    <row r="690" spans="1:15" hidden="1" x14ac:dyDescent="0.3">
      <c r="A690" s="1" t="s">
        <v>701</v>
      </c>
      <c r="B690" s="1" t="s">
        <v>1218</v>
      </c>
      <c r="C690" s="65">
        <v>17</v>
      </c>
      <c r="D690" s="66" t="s">
        <v>11</v>
      </c>
      <c r="E690" s="66" t="s">
        <v>21</v>
      </c>
      <c r="F690" s="101"/>
      <c r="G690" s="101"/>
      <c r="H690" s="65">
        <v>0</v>
      </c>
      <c r="I690" s="73">
        <f t="shared" si="41"/>
        <v>17</v>
      </c>
      <c r="J690" s="1" t="str">
        <f>IFERROR(VLOOKUP(TRIM($D690),'Master Field Index'!$A$1:$D$9929,COLUMN('Master Field Index'!$B$1)-COLUMN('Master Field Index'!$A$1)+1,FALSE),VLOOKUP(_xlfn.CONCAT(TRIM($A690),".",TRIM($B690),".",TRIM($D690)),'DataLink Info'!$A$1:$T$9999,COLUMN('DataLink Info'!$K$1)-COLUMN('DataLink Info'!$A$1)+1,FALSE))</f>
        <v>TIMESTAMP</v>
      </c>
      <c r="K690" s="1">
        <f>IFERROR(VLOOKUP(TRIM($D690),'Master Field Index'!$A$1:$D$9929,COLUMN('Master Field Index'!$C$1)-COLUMN('Master Field Index'!$A$1)+1,FALSE),VLOOKUP(_xlfn.CONCAT(TRIM($A690),".",TRIM($B690),".",TRIM($D690)),'DataLink Info'!$A$1:$T$9999,COLUMN('DataLink Info'!$N$1)-COLUMN('DataLink Info'!$A$1)+1,FALSE))</f>
        <v>10</v>
      </c>
      <c r="L690" s="1">
        <f>IFERROR(VLOOKUP(TRIM($D690),'Master Field Index'!$A$1:$D$9929,COLUMN('Master Field Index'!$D$1)-COLUMN('Master Field Index'!$A$1)+1,FALSE),VLOOKUP(_xlfn.CONCAT(TRIM($A690),".",TRIM($B690),".",TRIM($D690)),'DataLink Info'!$A$1:$T$9999,COLUMN('DataLink Info'!$Q$1)-COLUMN('DataLink Info'!$A$1)+1,FALSE))</f>
        <v>6</v>
      </c>
      <c r="M690" s="1" t="str">
        <f t="shared" si="42"/>
        <v xml:space="preserve">refresh_date                    </v>
      </c>
      <c r="N690" s="1" t="str">
        <f t="shared" si="44"/>
        <v xml:space="preserve">DATETIME2                       </v>
      </c>
      <c r="O690" s="4" t="str">
        <f t="shared" si="43"/>
        <v xml:space="preserve">        refresh_date                    DATETIME2                       NOT NULL,</v>
      </c>
    </row>
    <row r="691" spans="1:15" hidden="1" x14ac:dyDescent="0.3">
      <c r="A691" s="1" t="s">
        <v>701</v>
      </c>
      <c r="B691" s="1" t="s">
        <v>1218</v>
      </c>
      <c r="C691" s="65">
        <v>18</v>
      </c>
      <c r="D691" s="66" t="s">
        <v>1217</v>
      </c>
      <c r="E691" s="66" t="s">
        <v>19</v>
      </c>
      <c r="F691" s="65">
        <v>0</v>
      </c>
      <c r="G691" s="65">
        <v>0</v>
      </c>
      <c r="H691" s="65">
        <v>0</v>
      </c>
      <c r="I691" s="73">
        <f t="shared" si="41"/>
        <v>18</v>
      </c>
      <c r="J691" s="1" t="str">
        <f>IFERROR(VLOOKUP(TRIM($D691),'Master Field Index'!$A$1:$D$9929,COLUMN('Master Field Index'!$B$1)-COLUMN('Master Field Index'!$A$1)+1,FALSE),VLOOKUP(_xlfn.CONCAT(TRIM($A691),".",TRIM($B691),".",TRIM($D691)),'DataLink Info'!$A$1:$T$9999,COLUMN('DataLink Info'!$K$1)-COLUMN('DataLink Info'!$A$1)+1,FALSE))</f>
        <v>DECIMAL</v>
      </c>
      <c r="K691" s="1">
        <f>IFERROR(VLOOKUP(TRIM($D691),'Master Field Index'!$A$1:$D$9929,COLUMN('Master Field Index'!$C$1)-COLUMN('Master Field Index'!$A$1)+1,FALSE),VLOOKUP(_xlfn.CONCAT(TRIM($A691),".",TRIM($B691),".",TRIM($D691)),'DataLink Info'!$A$1:$T$9999,COLUMN('DataLink Info'!$N$1)-COLUMN('DataLink Info'!$A$1)+1,FALSE))</f>
        <v>10</v>
      </c>
      <c r="L691" s="1">
        <f>IFERROR(VLOOKUP(TRIM($D691),'Master Field Index'!$A$1:$D$9929,COLUMN('Master Field Index'!$D$1)-COLUMN('Master Field Index'!$A$1)+1,FALSE),VLOOKUP(_xlfn.CONCAT(TRIM($A691),".",TRIM($B691),".",TRIM($D691)),'DataLink Info'!$A$1:$T$9999,COLUMN('DataLink Info'!$Q$1)-COLUMN('DataLink Info'!$A$1)+1,FALSE))</f>
        <v>0</v>
      </c>
      <c r="M691" s="1" t="str">
        <f t="shared" si="42"/>
        <v xml:space="preserve">rule_actns_table_id             </v>
      </c>
      <c r="N691" s="1" t="str">
        <f t="shared" si="44"/>
        <v xml:space="preserve">DECIMAL(10,0)                   </v>
      </c>
      <c r="O691" s="4" t="str">
        <f t="shared" si="43"/>
        <v xml:space="preserve">        rule_actns_table_id             DECIMAL(10,0)                   NOT NULL,</v>
      </c>
    </row>
    <row r="692" spans="1:15" ht="72" hidden="1" x14ac:dyDescent="0.3">
      <c r="A692" s="1" t="s">
        <v>701</v>
      </c>
      <c r="B692" s="1" t="s">
        <v>1164</v>
      </c>
      <c r="C692" s="60">
        <v>0</v>
      </c>
      <c r="D692" s="61" t="s">
        <v>678</v>
      </c>
      <c r="E692" s="61" t="s">
        <v>19</v>
      </c>
      <c r="F692" s="60">
        <v>0</v>
      </c>
      <c r="G692" s="60">
        <v>0</v>
      </c>
      <c r="H692" s="60">
        <v>0</v>
      </c>
      <c r="I692" s="73">
        <f t="shared" si="41"/>
        <v>0</v>
      </c>
      <c r="J692" s="1" t="str">
        <f>IFERROR(VLOOKUP(TRIM($D692),'Master Field Index'!$A$1:$D$9929,COLUMN('Master Field Index'!$B$1)-COLUMN('Master Field Index'!$A$1)+1,FALSE),VLOOKUP(_xlfn.CONCAT(TRIM($A692),".",TRIM($B692),".",TRIM($D692)),'DataLink Info'!$A$1:$T$9999,COLUMN('DataLink Info'!$K$1)-COLUMN('DataLink Info'!$A$1)+1,FALSE))</f>
        <v>CHARACTER</v>
      </c>
      <c r="K692" s="1">
        <f>IFERROR(VLOOKUP(TRIM($D692),'Master Field Index'!$A$1:$D$9929,COLUMN('Master Field Index'!$C$1)-COLUMN('Master Field Index'!$A$1)+1,FALSE),VLOOKUP(_xlfn.CONCAT(TRIM($A692),".",TRIM($B692),".",TRIM($D692)),'DataLink Info'!$A$1:$T$9999,COLUMN('DataLink Info'!$N$1)-COLUMN('DataLink Info'!$A$1)+1,FALSE))</f>
        <v>2</v>
      </c>
      <c r="L692" s="1">
        <f>IFERROR(VLOOKUP(TRIM($D692),'Master Field Index'!$A$1:$D$9929,COLUMN('Master Field Index'!$D$1)-COLUMN('Master Field Index'!$A$1)+1,FALSE),VLOOKUP(_xlfn.CONCAT(TRIM($A692),".",TRIM($B692),".",TRIM($D692)),'DataLink Info'!$A$1:$T$9999,COLUMN('DataLink Info'!$Q$1)-COLUMN('DataLink Info'!$A$1)+1,FALSE))</f>
        <v>0</v>
      </c>
      <c r="M692" s="1" t="str">
        <f t="shared" si="42"/>
        <v xml:space="preserve">unvrs_code                      </v>
      </c>
      <c r="N692" s="1" t="str">
        <f t="shared" si="44"/>
        <v xml:space="preserve">CHAR(2)                         </v>
      </c>
      <c r="O692" s="4" t="str">
        <f t="shared" si="43"/>
        <v xml:space="preserve">        rowguid                     UNIQUEIDENTIFIER ROWGUIDCOL    NOT NULL DEFAULT NEWSEQUENTIALID(),_x000D_        version_number              ROWVERSION_x000D_    )_x000D_END TRY_x000D_BEGIN CATCH_x000D_    EXEC dbo.PrintError_x000D_    EXEC dbo.LogError_x000D_END CATCH_x000D__x000D_PRINT '-- coa_db.rule_class_table'_x000D_BEGIN TRY_x000D_    CREATE TABLE coa_db.rule_class_table_x000D_    (_x000D_        unvrs_code                      CHAR(2)                         NOT NULL,</v>
      </c>
    </row>
    <row r="693" spans="1:15" hidden="1" x14ac:dyDescent="0.3">
      <c r="A693" s="1" t="s">
        <v>701</v>
      </c>
      <c r="B693" s="1" t="s">
        <v>1164</v>
      </c>
      <c r="C693" s="60">
        <v>1</v>
      </c>
      <c r="D693" s="61" t="s">
        <v>32</v>
      </c>
      <c r="E693" s="61" t="s">
        <v>20</v>
      </c>
      <c r="F693" s="60">
        <v>4</v>
      </c>
      <c r="G693" s="123"/>
      <c r="H693" s="60">
        <v>0</v>
      </c>
      <c r="I693" s="73">
        <f t="shared" si="41"/>
        <v>1</v>
      </c>
      <c r="J693" s="1" t="str">
        <f>IFERROR(VLOOKUP(TRIM($D693),'Master Field Index'!$A$1:$D$9929,COLUMN('Master Field Index'!$B$1)-COLUMN('Master Field Index'!$A$1)+1,FALSE),VLOOKUP(_xlfn.CONCAT(TRIM($A693),".",TRIM($B693),".",TRIM($D693)),'DataLink Info'!$A$1:$T$9999,COLUMN('DataLink Info'!$K$1)-COLUMN('DataLink Info'!$A$1)+1,FALSE))</f>
        <v>CHARACTER</v>
      </c>
      <c r="K693" s="1">
        <f>IFERROR(VLOOKUP(TRIM($D693),'Master Field Index'!$A$1:$D$9929,COLUMN('Master Field Index'!$C$1)-COLUMN('Master Field Index'!$A$1)+1,FALSE),VLOOKUP(_xlfn.CONCAT(TRIM($A693),".",TRIM($B693),".",TRIM($D693)),'DataLink Info'!$A$1:$T$9999,COLUMN('DataLink Info'!$N$1)-COLUMN('DataLink Info'!$A$1)+1,FALSE))</f>
        <v>4</v>
      </c>
      <c r="L693" s="1">
        <f>IFERROR(VLOOKUP(TRIM($D693),'Master Field Index'!$A$1:$D$9929,COLUMN('Master Field Index'!$D$1)-COLUMN('Master Field Index'!$A$1)+1,FALSE),VLOOKUP(_xlfn.CONCAT(TRIM($A693),".",TRIM($B693),".",TRIM($D693)),'DataLink Info'!$A$1:$T$9999,COLUMN('DataLink Info'!$Q$1)-COLUMN('DataLink Info'!$A$1)+1,FALSE))</f>
        <v>0</v>
      </c>
      <c r="M693" s="1" t="str">
        <f t="shared" si="42"/>
        <v xml:space="preserve">rule_class_code                 </v>
      </c>
      <c r="N693" s="1" t="str">
        <f t="shared" si="44"/>
        <v xml:space="preserve">CHAR(4)                         </v>
      </c>
      <c r="O693" s="4" t="str">
        <f t="shared" si="43"/>
        <v xml:space="preserve">        rule_class_code                 CHAR(4)                         NOT NULL,</v>
      </c>
    </row>
    <row r="694" spans="1:15" hidden="1" x14ac:dyDescent="0.3">
      <c r="A694" s="1" t="s">
        <v>701</v>
      </c>
      <c r="B694" s="1" t="s">
        <v>1164</v>
      </c>
      <c r="C694" s="60">
        <v>2</v>
      </c>
      <c r="D694" s="61" t="s">
        <v>683</v>
      </c>
      <c r="E694" s="61" t="s">
        <v>19</v>
      </c>
      <c r="F694" s="60">
        <v>0</v>
      </c>
      <c r="G694" s="60">
        <v>0</v>
      </c>
      <c r="H694" s="60">
        <v>0</v>
      </c>
      <c r="I694" s="73">
        <f t="shared" si="41"/>
        <v>2</v>
      </c>
      <c r="J694" s="1" t="str">
        <f>IFERROR(VLOOKUP(TRIM($D694),'Master Field Index'!$A$1:$D$9929,COLUMN('Master Field Index'!$B$1)-COLUMN('Master Field Index'!$A$1)+1,FALSE),VLOOKUP(_xlfn.CONCAT(TRIM($A694),".",TRIM($B694),".",TRIM($D694)),'DataLink Info'!$A$1:$T$9999,COLUMN('DataLink Info'!$K$1)-COLUMN('DataLink Info'!$A$1)+1,FALSE))</f>
        <v>DATE</v>
      </c>
      <c r="K694" s="1">
        <f>IFERROR(VLOOKUP(TRIM($D694),'Master Field Index'!$A$1:$D$9929,COLUMN('Master Field Index'!$C$1)-COLUMN('Master Field Index'!$A$1)+1,FALSE),VLOOKUP(_xlfn.CONCAT(TRIM($A694),".",TRIM($B694),".",TRIM($D694)),'DataLink Info'!$A$1:$T$9999,COLUMN('DataLink Info'!$N$1)-COLUMN('DataLink Info'!$A$1)+1,FALSE))</f>
        <v>4</v>
      </c>
      <c r="L694" s="1">
        <f>IFERROR(VLOOKUP(TRIM($D694),'Master Field Index'!$A$1:$D$9929,COLUMN('Master Field Index'!$D$1)-COLUMN('Master Field Index'!$A$1)+1,FALSE),VLOOKUP(_xlfn.CONCAT(TRIM($A694),".",TRIM($B694),".",TRIM($D694)),'DataLink Info'!$A$1:$T$9999,COLUMN('DataLink Info'!$Q$1)-COLUMN('DataLink Info'!$A$1)+1,FALSE))</f>
        <v>0</v>
      </c>
      <c r="M694" s="1" t="str">
        <f t="shared" si="42"/>
        <v xml:space="preserve">last_actvy_date                 </v>
      </c>
      <c r="N694" s="1" t="str">
        <f t="shared" si="44"/>
        <v xml:space="preserve">DATE                            </v>
      </c>
      <c r="O694" s="4" t="str">
        <f t="shared" si="43"/>
        <v xml:space="preserve">        last_actvy_date                 DATE                            NOT NULL,</v>
      </c>
    </row>
    <row r="695" spans="1:15" hidden="1" x14ac:dyDescent="0.3">
      <c r="A695" s="1" t="s">
        <v>701</v>
      </c>
      <c r="B695" s="1" t="s">
        <v>1164</v>
      </c>
      <c r="C695" s="60">
        <v>3</v>
      </c>
      <c r="D695" s="61" t="s">
        <v>685</v>
      </c>
      <c r="E695" s="61" t="s">
        <v>19</v>
      </c>
      <c r="F695" s="60">
        <v>0</v>
      </c>
      <c r="G695" s="80">
        <v>0</v>
      </c>
      <c r="H695" s="60">
        <v>0</v>
      </c>
      <c r="I695" s="73">
        <f t="shared" si="41"/>
        <v>3</v>
      </c>
      <c r="J695" s="1" t="str">
        <f>IFERROR(VLOOKUP(TRIM($D695),'Master Field Index'!$A$1:$D$9929,COLUMN('Master Field Index'!$B$1)-COLUMN('Master Field Index'!$A$1)+1,FALSE),VLOOKUP(_xlfn.CONCAT(TRIM($A695),".",TRIM($B695),".",TRIM($D695)),'DataLink Info'!$A$1:$T$9999,COLUMN('DataLink Info'!$K$1)-COLUMN('DataLink Info'!$A$1)+1,FALSE))</f>
        <v>VARCHAR</v>
      </c>
      <c r="K695" s="1">
        <f>IFERROR(VLOOKUP(TRIM($D695),'Master Field Index'!$A$1:$D$9929,COLUMN('Master Field Index'!$C$1)-COLUMN('Master Field Index'!$A$1)+1,FALSE),VLOOKUP(_xlfn.CONCAT(TRIM($A695),".",TRIM($B695),".",TRIM($D695)),'DataLink Info'!$A$1:$T$9999,COLUMN('DataLink Info'!$N$1)-COLUMN('DataLink Info'!$A$1)+1,FALSE))</f>
        <v>8</v>
      </c>
      <c r="L695" s="1">
        <f>IFERROR(VLOOKUP(TRIM($D695),'Master Field Index'!$A$1:$D$9929,COLUMN('Master Field Index'!$D$1)-COLUMN('Master Field Index'!$A$1)+1,FALSE),VLOOKUP(_xlfn.CONCAT(TRIM($A695),".",TRIM($B695),".",TRIM($D695)),'DataLink Info'!$A$1:$T$9999,COLUMN('DataLink Info'!$Q$1)-COLUMN('DataLink Info'!$A$1)+1,FALSE))</f>
        <v>0</v>
      </c>
      <c r="M695" s="1" t="str">
        <f t="shared" si="42"/>
        <v xml:space="preserve">user_code                       </v>
      </c>
      <c r="N695" s="1" t="str">
        <f t="shared" si="44"/>
        <v xml:space="preserve">VARCHAR(8)                      </v>
      </c>
      <c r="O695" s="4" t="str">
        <f t="shared" si="43"/>
        <v xml:space="preserve">        user_code                       VARCHAR(8)                      NOT NULL,</v>
      </c>
    </row>
    <row r="696" spans="1:15" hidden="1" x14ac:dyDescent="0.3">
      <c r="A696" s="1" t="s">
        <v>701</v>
      </c>
      <c r="B696" s="1" t="s">
        <v>1164</v>
      </c>
      <c r="C696" s="60">
        <v>4</v>
      </c>
      <c r="D696" s="61" t="s">
        <v>1161</v>
      </c>
      <c r="E696" s="61" t="s">
        <v>21</v>
      </c>
      <c r="F696" s="62"/>
      <c r="G696" s="62"/>
      <c r="H696" s="60">
        <v>0</v>
      </c>
      <c r="I696" s="73">
        <f t="shared" si="41"/>
        <v>4</v>
      </c>
      <c r="J696" s="1" t="str">
        <f>IFERROR(VLOOKUP(TRIM($D696),'Master Field Index'!$A$1:$D$9929,COLUMN('Master Field Index'!$B$1)-COLUMN('Master Field Index'!$A$1)+1,FALSE),VLOOKUP(_xlfn.CONCAT(TRIM($A696),".",TRIM($B696),".",TRIM($D696)),'DataLink Info'!$A$1:$T$9999,COLUMN('DataLink Info'!$K$1)-COLUMN('DataLink Info'!$A$1)+1,FALSE))</f>
        <v>DATE</v>
      </c>
      <c r="K696" s="1">
        <f>IFERROR(VLOOKUP(TRIM($D696),'Master Field Index'!$A$1:$D$9929,COLUMN('Master Field Index'!$C$1)-COLUMN('Master Field Index'!$A$1)+1,FALSE),VLOOKUP(_xlfn.CONCAT(TRIM($A696),".",TRIM($B696),".",TRIM($D696)),'DataLink Info'!$A$1:$T$9999,COLUMN('DataLink Info'!$N$1)-COLUMN('DataLink Info'!$A$1)+1,FALSE))</f>
        <v>4</v>
      </c>
      <c r="L696" s="1">
        <f>IFERROR(VLOOKUP(TRIM($D696),'Master Field Index'!$A$1:$D$9929,COLUMN('Master Field Index'!$D$1)-COLUMN('Master Field Index'!$A$1)+1,FALSE),VLOOKUP(_xlfn.CONCAT(TRIM($A696),".",TRIM($B696),".",TRIM($D696)),'DataLink Info'!$A$1:$T$9999,COLUMN('DataLink Info'!$Q$1)-COLUMN('DataLink Info'!$A$1)+1,FALSE))</f>
        <v>0</v>
      </c>
      <c r="M696" s="1" t="str">
        <f t="shared" si="42"/>
        <v xml:space="preserve">actvy_date                      </v>
      </c>
      <c r="N696" s="1" t="str">
        <f t="shared" si="44"/>
        <v xml:space="preserve">DATE                            </v>
      </c>
      <c r="O696" s="4" t="str">
        <f t="shared" si="43"/>
        <v xml:space="preserve">        actvy_date                      DATE                            NOT NULL,</v>
      </c>
    </row>
    <row r="697" spans="1:15" hidden="1" x14ac:dyDescent="0.3">
      <c r="A697" s="1" t="s">
        <v>701</v>
      </c>
      <c r="B697" s="1" t="s">
        <v>1164</v>
      </c>
      <c r="C697" s="60">
        <v>5</v>
      </c>
      <c r="D697" s="61" t="s">
        <v>1162</v>
      </c>
      <c r="E697" s="61" t="s">
        <v>19</v>
      </c>
      <c r="F697" s="60">
        <v>0</v>
      </c>
      <c r="G697" s="60">
        <v>0</v>
      </c>
      <c r="H697" s="60">
        <v>0</v>
      </c>
      <c r="I697" s="73">
        <f t="shared" si="41"/>
        <v>5</v>
      </c>
      <c r="J697" s="1" t="str">
        <f>IFERROR(VLOOKUP(TRIM($D697),'Master Field Index'!$A$1:$D$9929,COLUMN('Master Field Index'!$B$1)-COLUMN('Master Field Index'!$A$1)+1,FALSE),VLOOKUP(_xlfn.CONCAT(TRIM($A697),".",TRIM($B697),".",TRIM($D697)),'DataLink Info'!$A$1:$T$9999,COLUMN('DataLink Info'!$K$1)-COLUMN('DataLink Info'!$A$1)+1,FALSE))</f>
        <v>DECIMAL</v>
      </c>
      <c r="K697" s="1">
        <f>IFERROR(VLOOKUP(TRIM($D697),'Master Field Index'!$A$1:$D$9929,COLUMN('Master Field Index'!$C$1)-COLUMN('Master Field Index'!$A$1)+1,FALSE),VLOOKUP(_xlfn.CONCAT(TRIM($A697),".",TRIM($B697),".",TRIM($D697)),'DataLink Info'!$A$1:$T$9999,COLUMN('DataLink Info'!$N$1)-COLUMN('DataLink Info'!$A$1)+1,FALSE))</f>
        <v>11</v>
      </c>
      <c r="L697" s="1">
        <f>IFERROR(VLOOKUP(TRIM($D697),'Master Field Index'!$A$1:$D$9929,COLUMN('Master Field Index'!$D$1)-COLUMN('Master Field Index'!$A$1)+1,FALSE),VLOOKUP(_xlfn.CONCAT(TRIM($A697),".",TRIM($B697),".",TRIM($D697)),'DataLink Info'!$A$1:$T$9999,COLUMN('DataLink Info'!$Q$1)-COLUMN('DataLink Info'!$A$1)+1,FALSE))</f>
        <v>0</v>
      </c>
      <c r="M697" s="1" t="str">
        <f t="shared" si="42"/>
        <v xml:space="preserve">rule_class_key                  </v>
      </c>
      <c r="N697" s="1" t="str">
        <f t="shared" si="44"/>
        <v xml:space="preserve">DECIMAL(11,0)                   </v>
      </c>
      <c r="O697" s="4" t="str">
        <f t="shared" si="43"/>
        <v xml:space="preserve">        rule_class_key                  DECIMAL(11,0)                   NOT NULL,</v>
      </c>
    </row>
    <row r="698" spans="1:15" hidden="1" x14ac:dyDescent="0.3">
      <c r="A698" s="1" t="s">
        <v>701</v>
      </c>
      <c r="B698" s="1" t="s">
        <v>1164</v>
      </c>
      <c r="C698" s="80">
        <v>6</v>
      </c>
      <c r="D698" s="89" t="s">
        <v>11</v>
      </c>
      <c r="E698" s="89" t="s">
        <v>21</v>
      </c>
      <c r="F698" s="62"/>
      <c r="G698" s="62"/>
      <c r="H698" s="80">
        <v>0</v>
      </c>
      <c r="I698" s="73">
        <f t="shared" si="41"/>
        <v>6</v>
      </c>
      <c r="J698" s="1" t="str">
        <f>IFERROR(VLOOKUP(TRIM($D698),'Master Field Index'!$A$1:$D$9929,COLUMN('Master Field Index'!$B$1)-COLUMN('Master Field Index'!$A$1)+1,FALSE),VLOOKUP(_xlfn.CONCAT(TRIM($A698),".",TRIM($B698),".",TRIM($D698)),'DataLink Info'!$A$1:$T$9999,COLUMN('DataLink Info'!$K$1)-COLUMN('DataLink Info'!$A$1)+1,FALSE))</f>
        <v>TIMESTAMP</v>
      </c>
      <c r="K698" s="1">
        <f>IFERROR(VLOOKUP(TRIM($D698),'Master Field Index'!$A$1:$D$9929,COLUMN('Master Field Index'!$C$1)-COLUMN('Master Field Index'!$A$1)+1,FALSE),VLOOKUP(_xlfn.CONCAT(TRIM($A698),".",TRIM($B698),".",TRIM($D698)),'DataLink Info'!$A$1:$T$9999,COLUMN('DataLink Info'!$N$1)-COLUMN('DataLink Info'!$A$1)+1,FALSE))</f>
        <v>10</v>
      </c>
      <c r="L698" s="1">
        <f>IFERROR(VLOOKUP(TRIM($D698),'Master Field Index'!$A$1:$D$9929,COLUMN('Master Field Index'!$D$1)-COLUMN('Master Field Index'!$A$1)+1,FALSE),VLOOKUP(_xlfn.CONCAT(TRIM($A698),".",TRIM($B698),".",TRIM($D698)),'DataLink Info'!$A$1:$T$9999,COLUMN('DataLink Info'!$Q$1)-COLUMN('DataLink Info'!$A$1)+1,FALSE))</f>
        <v>6</v>
      </c>
      <c r="M698" s="1" t="str">
        <f t="shared" si="42"/>
        <v xml:space="preserve">refresh_date                    </v>
      </c>
      <c r="N698" s="1" t="str">
        <f t="shared" si="44"/>
        <v xml:space="preserve">DATETIME2                       </v>
      </c>
      <c r="O698" s="4" t="str">
        <f t="shared" si="43"/>
        <v xml:space="preserve">        refresh_date                    DATETIME2                       NOT NULL,</v>
      </c>
    </row>
    <row r="699" spans="1:15" hidden="1" x14ac:dyDescent="0.3">
      <c r="A699" s="1" t="s">
        <v>701</v>
      </c>
      <c r="B699" s="1" t="s">
        <v>1164</v>
      </c>
      <c r="C699" s="80">
        <v>7</v>
      </c>
      <c r="D699" s="89" t="s">
        <v>1163</v>
      </c>
      <c r="E699" s="89" t="s">
        <v>19</v>
      </c>
      <c r="F699" s="80">
        <v>0</v>
      </c>
      <c r="G699" s="80">
        <v>0</v>
      </c>
      <c r="H699" s="80">
        <v>0</v>
      </c>
      <c r="I699" s="73">
        <f t="shared" si="41"/>
        <v>7</v>
      </c>
      <c r="J699" s="1" t="str">
        <f>IFERROR(VLOOKUP(TRIM($D699),'Master Field Index'!$A$1:$D$9929,COLUMN('Master Field Index'!$B$1)-COLUMN('Master Field Index'!$A$1)+1,FALSE),VLOOKUP(_xlfn.CONCAT(TRIM($A699),".",TRIM($B699),".",TRIM($D699)),'DataLink Info'!$A$1:$T$9999,COLUMN('DataLink Info'!$K$1)-COLUMN('DataLink Info'!$A$1)+1,FALSE))</f>
        <v>DECIMAL</v>
      </c>
      <c r="K699" s="1">
        <f>IFERROR(VLOOKUP(TRIM($D699),'Master Field Index'!$A$1:$D$9929,COLUMN('Master Field Index'!$C$1)-COLUMN('Master Field Index'!$A$1)+1,FALSE),VLOOKUP(_xlfn.CONCAT(TRIM($A699),".",TRIM($B699),".",TRIM($D699)),'DataLink Info'!$A$1:$T$9999,COLUMN('DataLink Info'!$N$1)-COLUMN('DataLink Info'!$A$1)+1,FALSE))</f>
        <v>10</v>
      </c>
      <c r="L699" s="1">
        <f>IFERROR(VLOOKUP(TRIM($D699),'Master Field Index'!$A$1:$D$9929,COLUMN('Master Field Index'!$D$1)-COLUMN('Master Field Index'!$A$1)+1,FALSE),VLOOKUP(_xlfn.CONCAT(TRIM($A699),".",TRIM($B699),".",TRIM($D699)),'DataLink Info'!$A$1:$T$9999,COLUMN('DataLink Info'!$Q$1)-COLUMN('DataLink Info'!$A$1)+1,FALSE))</f>
        <v>0</v>
      </c>
      <c r="M699" s="1" t="str">
        <f t="shared" si="42"/>
        <v xml:space="preserve">rule_class_table_id             </v>
      </c>
      <c r="N699" s="1" t="str">
        <f t="shared" si="44"/>
        <v xml:space="preserve">DECIMAL(10,0)                   </v>
      </c>
      <c r="O699" s="4" t="str">
        <f t="shared" si="43"/>
        <v xml:space="preserve">        rule_class_table_id             DECIMAL(10,0)                   NOT NULL,</v>
      </c>
    </row>
    <row r="700" spans="1:15" ht="72" hidden="1" x14ac:dyDescent="0.3">
      <c r="A700" s="1" t="s">
        <v>701</v>
      </c>
      <c r="B700" s="1" t="s">
        <v>1195</v>
      </c>
      <c r="C700" s="79">
        <v>0</v>
      </c>
      <c r="D700" s="88" t="s">
        <v>1168</v>
      </c>
      <c r="E700" s="88" t="s">
        <v>19</v>
      </c>
      <c r="F700" s="79">
        <v>0</v>
      </c>
      <c r="G700" s="79">
        <v>0</v>
      </c>
      <c r="H700" s="79">
        <v>0</v>
      </c>
      <c r="I700" s="73">
        <f t="shared" si="41"/>
        <v>0</v>
      </c>
      <c r="J700" s="1" t="str">
        <f>IFERROR(VLOOKUP(TRIM($D700),'Master Field Index'!$A$1:$D$9929,COLUMN('Master Field Index'!$B$1)-COLUMN('Master Field Index'!$A$1)+1,FALSE),VLOOKUP(_xlfn.CONCAT(TRIM($A700),".",TRIM($B700),".",TRIM($D700)),'DataLink Info'!$A$1:$T$9999,COLUMN('DataLink Info'!$K$1)-COLUMN('DataLink Info'!$A$1)+1,FALSE))</f>
        <v>DECIMAL</v>
      </c>
      <c r="K700" s="1">
        <f>IFERROR(VLOOKUP(TRIM($D700),'Master Field Index'!$A$1:$D$9929,COLUMN('Master Field Index'!$C$1)-COLUMN('Master Field Index'!$A$1)+1,FALSE),VLOOKUP(_xlfn.CONCAT(TRIM($A700),".",TRIM($B700),".",TRIM($D700)),'DataLink Info'!$A$1:$T$9999,COLUMN('DataLink Info'!$N$1)-COLUMN('DataLink Info'!$A$1)+1,FALSE))</f>
        <v>11</v>
      </c>
      <c r="L700" s="1">
        <f>IFERROR(VLOOKUP(TRIM($D700),'Master Field Index'!$A$1:$D$9929,COLUMN('Master Field Index'!$D$1)-COLUMN('Master Field Index'!$A$1)+1,FALSE),VLOOKUP(_xlfn.CONCAT(TRIM($A700),".",TRIM($B700),".",TRIM($D700)),'DataLink Info'!$A$1:$T$9999,COLUMN('DataLink Info'!$Q$1)-COLUMN('DataLink Info'!$A$1)+1,FALSE))</f>
        <v>0</v>
      </c>
      <c r="M700" s="1" t="str">
        <f t="shared" si="42"/>
        <v xml:space="preserve">rule_efctv_key                  </v>
      </c>
      <c r="N700" s="1" t="str">
        <f t="shared" si="44"/>
        <v xml:space="preserve">DECIMAL(11,0)                   </v>
      </c>
      <c r="O700" s="4" t="str">
        <f t="shared" si="43"/>
        <v xml:space="preserve">        rowguid                     UNIQUEIDENTIFIER ROWGUIDCOL    NOT NULL DEFAULT NEWSEQUENTIALID(),_x000D_        version_number              ROWVERSION_x000D_    )_x000D_END TRY_x000D_BEGIN CATCH_x000D_    EXEC dbo.PrintError_x000D_    EXEC dbo.LogError_x000D_END CATCH_x000D__x000D_PRINT '-- coa_db.rule_edits_table'_x000D_BEGIN TRY_x000D_    CREATE TABLE coa_db.rule_edits_table_x000D_    (_x000D_        rule_efctv_key                  DECIMAL(11,0)                   NOT NULL,</v>
      </c>
    </row>
    <row r="701" spans="1:15" hidden="1" x14ac:dyDescent="0.3">
      <c r="A701" s="1" t="s">
        <v>701</v>
      </c>
      <c r="B701" s="1" t="s">
        <v>1195</v>
      </c>
      <c r="C701" s="79">
        <v>1</v>
      </c>
      <c r="D701" s="88" t="s">
        <v>678</v>
      </c>
      <c r="E701" s="88" t="s">
        <v>19</v>
      </c>
      <c r="F701" s="79">
        <v>0</v>
      </c>
      <c r="G701" s="79">
        <v>0</v>
      </c>
      <c r="H701" s="79">
        <v>0</v>
      </c>
      <c r="I701" s="73">
        <f t="shared" si="41"/>
        <v>1</v>
      </c>
      <c r="J701" s="1" t="str">
        <f>IFERROR(VLOOKUP(TRIM($D701),'Master Field Index'!$A$1:$D$9929,COLUMN('Master Field Index'!$B$1)-COLUMN('Master Field Index'!$A$1)+1,FALSE),VLOOKUP(_xlfn.CONCAT(TRIM($A701),".",TRIM($B701),".",TRIM($D701)),'DataLink Info'!$A$1:$T$9999,COLUMN('DataLink Info'!$K$1)-COLUMN('DataLink Info'!$A$1)+1,FALSE))</f>
        <v>CHARACTER</v>
      </c>
      <c r="K701" s="1">
        <f>IFERROR(VLOOKUP(TRIM($D701),'Master Field Index'!$A$1:$D$9929,COLUMN('Master Field Index'!$C$1)-COLUMN('Master Field Index'!$A$1)+1,FALSE),VLOOKUP(_xlfn.CONCAT(TRIM($A701),".",TRIM($B701),".",TRIM($D701)),'DataLink Info'!$A$1:$T$9999,COLUMN('DataLink Info'!$N$1)-COLUMN('DataLink Info'!$A$1)+1,FALSE))</f>
        <v>2</v>
      </c>
      <c r="L701" s="1">
        <f>IFERROR(VLOOKUP(TRIM($D701),'Master Field Index'!$A$1:$D$9929,COLUMN('Master Field Index'!$D$1)-COLUMN('Master Field Index'!$A$1)+1,FALSE),VLOOKUP(_xlfn.CONCAT(TRIM($A701),".",TRIM($B701),".",TRIM($D701)),'DataLink Info'!$A$1:$T$9999,COLUMN('DataLink Info'!$Q$1)-COLUMN('DataLink Info'!$A$1)+1,FALSE))</f>
        <v>0</v>
      </c>
      <c r="M701" s="1" t="str">
        <f t="shared" si="42"/>
        <v xml:space="preserve">unvrs_code                      </v>
      </c>
      <c r="N701" s="1" t="str">
        <f t="shared" si="44"/>
        <v xml:space="preserve">CHAR(2)                         </v>
      </c>
      <c r="O701" s="4" t="str">
        <f t="shared" si="43"/>
        <v xml:space="preserve">        unvrs_code                      CHAR(2)                         NOT NULL,</v>
      </c>
    </row>
    <row r="702" spans="1:15" hidden="1" x14ac:dyDescent="0.3">
      <c r="A702" s="1" t="s">
        <v>701</v>
      </c>
      <c r="B702" s="1" t="s">
        <v>1195</v>
      </c>
      <c r="C702" s="79">
        <v>2</v>
      </c>
      <c r="D702" s="88" t="s">
        <v>32</v>
      </c>
      <c r="E702" s="88" t="s">
        <v>20</v>
      </c>
      <c r="F702" s="79">
        <v>4</v>
      </c>
      <c r="G702" s="64"/>
      <c r="H702" s="79">
        <v>0</v>
      </c>
      <c r="I702" s="73">
        <f t="shared" si="41"/>
        <v>2</v>
      </c>
      <c r="J702" s="1" t="str">
        <f>IFERROR(VLOOKUP(TRIM($D702),'Master Field Index'!$A$1:$D$9929,COLUMN('Master Field Index'!$B$1)-COLUMN('Master Field Index'!$A$1)+1,FALSE),VLOOKUP(_xlfn.CONCAT(TRIM($A702),".",TRIM($B702),".",TRIM($D702)),'DataLink Info'!$A$1:$T$9999,COLUMN('DataLink Info'!$K$1)-COLUMN('DataLink Info'!$A$1)+1,FALSE))</f>
        <v>CHARACTER</v>
      </c>
      <c r="K702" s="1">
        <f>IFERROR(VLOOKUP(TRIM($D702),'Master Field Index'!$A$1:$D$9929,COLUMN('Master Field Index'!$C$1)-COLUMN('Master Field Index'!$A$1)+1,FALSE),VLOOKUP(_xlfn.CONCAT(TRIM($A702),".",TRIM($B702),".",TRIM($D702)),'DataLink Info'!$A$1:$T$9999,COLUMN('DataLink Info'!$N$1)-COLUMN('DataLink Info'!$A$1)+1,FALSE))</f>
        <v>4</v>
      </c>
      <c r="L702" s="1">
        <f>IFERROR(VLOOKUP(TRIM($D702),'Master Field Index'!$A$1:$D$9929,COLUMN('Master Field Index'!$D$1)-COLUMN('Master Field Index'!$A$1)+1,FALSE),VLOOKUP(_xlfn.CONCAT(TRIM($A702),".",TRIM($B702),".",TRIM($D702)),'DataLink Info'!$A$1:$T$9999,COLUMN('DataLink Info'!$Q$1)-COLUMN('DataLink Info'!$A$1)+1,FALSE))</f>
        <v>0</v>
      </c>
      <c r="M702" s="1" t="str">
        <f t="shared" si="42"/>
        <v xml:space="preserve">rule_class_code                 </v>
      </c>
      <c r="N702" s="1" t="str">
        <f t="shared" si="44"/>
        <v xml:space="preserve">CHAR(4)                         </v>
      </c>
      <c r="O702" s="4" t="str">
        <f t="shared" si="43"/>
        <v xml:space="preserve">        rule_class_code                 CHAR(4)                         NOT NULL,</v>
      </c>
    </row>
    <row r="703" spans="1:15" hidden="1" x14ac:dyDescent="0.3">
      <c r="A703" s="1" t="s">
        <v>701</v>
      </c>
      <c r="B703" s="1" t="s">
        <v>1195</v>
      </c>
      <c r="C703" s="79">
        <v>3</v>
      </c>
      <c r="D703" s="88" t="s">
        <v>1185</v>
      </c>
      <c r="E703" s="88" t="s">
        <v>33</v>
      </c>
      <c r="F703" s="79">
        <v>4</v>
      </c>
      <c r="G703" s="79">
        <v>0</v>
      </c>
      <c r="H703" s="79">
        <v>0</v>
      </c>
      <c r="I703" s="73">
        <f t="shared" si="41"/>
        <v>3</v>
      </c>
      <c r="J703" s="1" t="str">
        <f>IFERROR(VLOOKUP(TRIM($D703),'Master Field Index'!$A$1:$D$9929,COLUMN('Master Field Index'!$B$1)-COLUMN('Master Field Index'!$A$1)+1,FALSE),VLOOKUP(_xlfn.CONCAT(TRIM($A703),".",TRIM($B703),".",TRIM($D703)),'DataLink Info'!$A$1:$T$9999,COLUMN('DataLink Info'!$K$1)-COLUMN('DataLink Info'!$A$1)+1,FALSE))</f>
        <v>SMALLINT</v>
      </c>
      <c r="K703" s="1">
        <f>IFERROR(VLOOKUP(TRIM($D703),'Master Field Index'!$A$1:$D$9929,COLUMN('Master Field Index'!$C$1)-COLUMN('Master Field Index'!$A$1)+1,FALSE),VLOOKUP(_xlfn.CONCAT(TRIM($A703),".",TRIM($B703),".",TRIM($D703)),'DataLink Info'!$A$1:$T$9999,COLUMN('DataLink Info'!$N$1)-COLUMN('DataLink Info'!$A$1)+1,FALSE))</f>
        <v>2</v>
      </c>
      <c r="L703" s="1">
        <f>IFERROR(VLOOKUP(TRIM($D703),'Master Field Index'!$A$1:$D$9929,COLUMN('Master Field Index'!$D$1)-COLUMN('Master Field Index'!$A$1)+1,FALSE),VLOOKUP(_xlfn.CONCAT(TRIM($A703),".",TRIM($B703),".",TRIM($D703)),'DataLink Info'!$A$1:$T$9999,COLUMN('DataLink Info'!$Q$1)-COLUMN('DataLink Info'!$A$1)+1,FALSE))</f>
        <v>0</v>
      </c>
      <c r="M703" s="1" t="str">
        <f t="shared" si="42"/>
        <v xml:space="preserve">seq_nmbr                        </v>
      </c>
      <c r="N703" s="1" t="str">
        <f t="shared" si="44"/>
        <v xml:space="preserve">SMALLINT                        </v>
      </c>
      <c r="O703" s="4" t="str">
        <f t="shared" si="43"/>
        <v xml:space="preserve">        seq_nmbr                        SMALLINT                        NOT NULL,</v>
      </c>
    </row>
    <row r="704" spans="1:15" hidden="1" x14ac:dyDescent="0.3">
      <c r="A704" s="1" t="s">
        <v>701</v>
      </c>
      <c r="B704" s="1" t="s">
        <v>1195</v>
      </c>
      <c r="C704" s="79">
        <v>4</v>
      </c>
      <c r="D704" s="88" t="s">
        <v>1186</v>
      </c>
      <c r="E704" s="88" t="s">
        <v>19</v>
      </c>
      <c r="F704" s="79">
        <v>0</v>
      </c>
      <c r="G704" s="79">
        <v>0</v>
      </c>
      <c r="H704" s="79">
        <v>0</v>
      </c>
      <c r="I704" s="73">
        <f t="shared" si="41"/>
        <v>4</v>
      </c>
      <c r="J704" s="1" t="str">
        <f>IFERROR(VLOOKUP(TRIM($D704),'Master Field Index'!$A$1:$D$9929,COLUMN('Master Field Index'!$B$1)-COLUMN('Master Field Index'!$A$1)+1,FALSE),VLOOKUP(_xlfn.CONCAT(TRIM($A704),".",TRIM($B704),".",TRIM($D704)),'DataLink Info'!$A$1:$T$9999,COLUMN('DataLink Info'!$K$1)-COLUMN('DataLink Info'!$A$1)+1,FALSE))</f>
        <v>VARCHAR</v>
      </c>
      <c r="K704" s="1">
        <f>IFERROR(VLOOKUP(TRIM($D704),'Master Field Index'!$A$1:$D$9929,COLUMN('Master Field Index'!$C$1)-COLUMN('Master Field Index'!$A$1)+1,FALSE),VLOOKUP(_xlfn.CONCAT(TRIM($A704),".",TRIM($B704),".",TRIM($D704)),'DataLink Info'!$A$1:$T$9999,COLUMN('DataLink Info'!$N$1)-COLUMN('DataLink Info'!$A$1)+1,FALSE))</f>
        <v>4</v>
      </c>
      <c r="L704" s="1">
        <f>IFERROR(VLOOKUP(TRIM($D704),'Master Field Index'!$A$1:$D$9929,COLUMN('Master Field Index'!$D$1)-COLUMN('Master Field Index'!$A$1)+1,FALSE),VLOOKUP(_xlfn.CONCAT(TRIM($A704),".",TRIM($B704),".",TRIM($D704)),'DataLink Info'!$A$1:$T$9999,COLUMN('DataLink Info'!$Q$1)-COLUMN('DataLink Info'!$A$1)+1,FALSE))</f>
        <v>0</v>
      </c>
      <c r="M704" s="1" t="str">
        <f t="shared" si="42"/>
        <v xml:space="preserve">edit_code                       </v>
      </c>
      <c r="N704" s="1" t="str">
        <f t="shared" si="44"/>
        <v xml:space="preserve">VARCHAR(4)                      </v>
      </c>
      <c r="O704" s="4" t="str">
        <f t="shared" si="43"/>
        <v xml:space="preserve">        edit_code                       VARCHAR(4)                      NOT NULL,</v>
      </c>
    </row>
    <row r="705" spans="1:15" hidden="1" x14ac:dyDescent="0.3">
      <c r="A705" s="1" t="s">
        <v>701</v>
      </c>
      <c r="B705" s="1" t="s">
        <v>1195</v>
      </c>
      <c r="C705" s="79">
        <v>5</v>
      </c>
      <c r="D705" s="88" t="s">
        <v>683</v>
      </c>
      <c r="E705" s="88" t="s">
        <v>19</v>
      </c>
      <c r="F705" s="79">
        <v>0</v>
      </c>
      <c r="G705" s="79">
        <v>0</v>
      </c>
      <c r="H705" s="79">
        <v>0</v>
      </c>
      <c r="I705" s="73">
        <f t="shared" si="41"/>
        <v>5</v>
      </c>
      <c r="J705" s="1" t="str">
        <f>IFERROR(VLOOKUP(TRIM($D705),'Master Field Index'!$A$1:$D$9929,COLUMN('Master Field Index'!$B$1)-COLUMN('Master Field Index'!$A$1)+1,FALSE),VLOOKUP(_xlfn.CONCAT(TRIM($A705),".",TRIM($B705),".",TRIM($D705)),'DataLink Info'!$A$1:$T$9999,COLUMN('DataLink Info'!$K$1)-COLUMN('DataLink Info'!$A$1)+1,FALSE))</f>
        <v>DATE</v>
      </c>
      <c r="K705" s="1">
        <f>IFERROR(VLOOKUP(TRIM($D705),'Master Field Index'!$A$1:$D$9929,COLUMN('Master Field Index'!$C$1)-COLUMN('Master Field Index'!$A$1)+1,FALSE),VLOOKUP(_xlfn.CONCAT(TRIM($A705),".",TRIM($B705),".",TRIM($D705)),'DataLink Info'!$A$1:$T$9999,COLUMN('DataLink Info'!$N$1)-COLUMN('DataLink Info'!$A$1)+1,FALSE))</f>
        <v>4</v>
      </c>
      <c r="L705" s="1">
        <f>IFERROR(VLOOKUP(TRIM($D705),'Master Field Index'!$A$1:$D$9929,COLUMN('Master Field Index'!$D$1)-COLUMN('Master Field Index'!$A$1)+1,FALSE),VLOOKUP(_xlfn.CONCAT(TRIM($A705),".",TRIM($B705),".",TRIM($D705)),'DataLink Info'!$A$1:$T$9999,COLUMN('DataLink Info'!$Q$1)-COLUMN('DataLink Info'!$A$1)+1,FALSE))</f>
        <v>0</v>
      </c>
      <c r="M705" s="1" t="str">
        <f t="shared" si="42"/>
        <v xml:space="preserve">last_actvy_date                 </v>
      </c>
      <c r="N705" s="1" t="str">
        <f t="shared" si="44"/>
        <v xml:space="preserve">DATE                            </v>
      </c>
      <c r="O705" s="4" t="str">
        <f t="shared" si="43"/>
        <v xml:space="preserve">        last_actvy_date                 DATE                            NOT NULL,</v>
      </c>
    </row>
    <row r="706" spans="1:15" hidden="1" x14ac:dyDescent="0.3">
      <c r="A706" s="1" t="s">
        <v>701</v>
      </c>
      <c r="B706" s="1" t="s">
        <v>1195</v>
      </c>
      <c r="C706" s="79">
        <v>6</v>
      </c>
      <c r="D706" s="88" t="s">
        <v>685</v>
      </c>
      <c r="E706" s="88" t="s">
        <v>19</v>
      </c>
      <c r="F706" s="79">
        <v>0</v>
      </c>
      <c r="G706" s="79">
        <v>0</v>
      </c>
      <c r="H706" s="79">
        <v>0</v>
      </c>
      <c r="I706" s="73">
        <f t="shared" si="41"/>
        <v>6</v>
      </c>
      <c r="J706" s="1" t="str">
        <f>IFERROR(VLOOKUP(TRIM($D706),'Master Field Index'!$A$1:$D$9929,COLUMN('Master Field Index'!$B$1)-COLUMN('Master Field Index'!$A$1)+1,FALSE),VLOOKUP(_xlfn.CONCAT(TRIM($A706),".",TRIM($B706),".",TRIM($D706)),'DataLink Info'!$A$1:$T$9999,COLUMN('DataLink Info'!$K$1)-COLUMN('DataLink Info'!$A$1)+1,FALSE))</f>
        <v>VARCHAR</v>
      </c>
      <c r="K706" s="1">
        <f>IFERROR(VLOOKUP(TRIM($D706),'Master Field Index'!$A$1:$D$9929,COLUMN('Master Field Index'!$C$1)-COLUMN('Master Field Index'!$A$1)+1,FALSE),VLOOKUP(_xlfn.CONCAT(TRIM($A706),".",TRIM($B706),".",TRIM($D706)),'DataLink Info'!$A$1:$T$9999,COLUMN('DataLink Info'!$N$1)-COLUMN('DataLink Info'!$A$1)+1,FALSE))</f>
        <v>8</v>
      </c>
      <c r="L706" s="1">
        <f>IFERROR(VLOOKUP(TRIM($D706),'Master Field Index'!$A$1:$D$9929,COLUMN('Master Field Index'!$D$1)-COLUMN('Master Field Index'!$A$1)+1,FALSE),VLOOKUP(_xlfn.CONCAT(TRIM($A706),".",TRIM($B706),".",TRIM($D706)),'DataLink Info'!$A$1:$T$9999,COLUMN('DataLink Info'!$Q$1)-COLUMN('DataLink Info'!$A$1)+1,FALSE))</f>
        <v>0</v>
      </c>
      <c r="M706" s="1" t="str">
        <f t="shared" si="42"/>
        <v xml:space="preserve">user_code                       </v>
      </c>
      <c r="N706" s="1" t="str">
        <f t="shared" si="44"/>
        <v xml:space="preserve">VARCHAR(8)                      </v>
      </c>
      <c r="O706" s="4" t="str">
        <f t="shared" si="43"/>
        <v xml:space="preserve">        user_code                       VARCHAR(8)                      NOT NULL,</v>
      </c>
    </row>
    <row r="707" spans="1:15" hidden="1" x14ac:dyDescent="0.3">
      <c r="A707" s="1" t="s">
        <v>701</v>
      </c>
      <c r="B707" s="1" t="s">
        <v>1195</v>
      </c>
      <c r="C707" s="79">
        <v>7</v>
      </c>
      <c r="D707" s="88" t="s">
        <v>1187</v>
      </c>
      <c r="E707" s="88" t="s">
        <v>19</v>
      </c>
      <c r="F707" s="79">
        <v>0</v>
      </c>
      <c r="G707" s="79">
        <v>0</v>
      </c>
      <c r="H707" s="79">
        <v>0</v>
      </c>
      <c r="I707" s="73">
        <f t="shared" ref="I707:I770" si="45">IF($C707&lt;&gt;"",$C707,IF(TRIM($B706)=TRIM($B707),$I706+1,0))</f>
        <v>7</v>
      </c>
      <c r="J707" s="1" t="str">
        <f>IFERROR(VLOOKUP(TRIM($D707),'Master Field Index'!$A$1:$D$9929,COLUMN('Master Field Index'!$B$1)-COLUMN('Master Field Index'!$A$1)+1,FALSE),VLOOKUP(_xlfn.CONCAT(TRIM($A707),".",TRIM($B707),".",TRIM($D707)),'DataLink Info'!$A$1:$T$9999,COLUMN('DataLink Info'!$K$1)-COLUMN('DataLink Info'!$A$1)+1,FALSE))</f>
        <v>CHARACTER</v>
      </c>
      <c r="K707" s="1">
        <f>IFERROR(VLOOKUP(TRIM($D707),'Master Field Index'!$A$1:$D$9929,COLUMN('Master Field Index'!$C$1)-COLUMN('Master Field Index'!$A$1)+1,FALSE),VLOOKUP(_xlfn.CONCAT(TRIM($A707),".",TRIM($B707),".",TRIM($D707)),'DataLink Info'!$A$1:$T$9999,COLUMN('DataLink Info'!$N$1)-COLUMN('DataLink Info'!$A$1)+1,FALSE))</f>
        <v>1</v>
      </c>
      <c r="L707" s="1">
        <f>IFERROR(VLOOKUP(TRIM($D707),'Master Field Index'!$A$1:$D$9929,COLUMN('Master Field Index'!$D$1)-COLUMN('Master Field Index'!$A$1)+1,FALSE),VLOOKUP(_xlfn.CONCAT(TRIM($A707),".",TRIM($B707),".",TRIM($D707)),'DataLink Info'!$A$1:$T$9999,COLUMN('DataLink Info'!$Q$1)-COLUMN('DataLink Info'!$A$1)+1,FALSE))</f>
        <v>0</v>
      </c>
      <c r="M707" s="1" t="str">
        <f t="shared" ref="M707:M770" si="46">_xlfn.CONCAT(LEFT(_xlfn.CONCAT(IF(OR(TRIM($D707)="location",TRIM($D707)="date",TRIM($D707)="start_date",TRIM($D707)="status",TRIM($D707)="top"),_xlfn.CONCAT("[",TRIM($D707),"]"),TRIM($D707)),"                                               "),32))</f>
        <v xml:space="preserve">error_svrty_ind                 </v>
      </c>
      <c r="N707" s="1" t="str">
        <f t="shared" si="44"/>
        <v xml:space="preserve">CHAR(1)                         </v>
      </c>
      <c r="O707" s="4" t="str">
        <f t="shared" ref="O707:O770" si="47">_xlfn.CONCAT(IF(AND($I707=0,$I706&lt;&gt;$I$1),_xlfn.CONCAT("        rowguid                     UNIQUEIDENTIFIER ROWGUIDCOL    NOT NULL DEFAULT NEWSEQUENTIALID(),",CHAR(13),"        version_number              ROWVERSION",CHAR(13),"    )",CHAR(13),"END TRY",CHAR(13),"BEGIN CATCH",CHAR(13),"    EXEC dbo.PrintError",CHAR(13),"    EXEC dbo.LogError",CHAR(13),"END CATCH",CHAR(13),CHAR(13)),""),IF($I707=0,_xlfn.CONCAT("PRINT '-- ",TRIM($A707),".",TRIM($B707),"'",CHAR(13),"BEGIN TRY",CHAR(13),"    CREATE TABLE ",TRIM($A707),".",TRIM($B707),CHAR(13),"    (",CHAR(13)),""),"        ",_xlfn.CONCAT($M707,$N707,IF(OR($H707=1,$H707=""),"    NULL","NOT NULL"),","))</f>
        <v xml:space="preserve">        error_svrty_ind                 CHAR(1)                         NOT NULL,</v>
      </c>
    </row>
    <row r="708" spans="1:15" hidden="1" x14ac:dyDescent="0.3">
      <c r="A708" s="1" t="s">
        <v>701</v>
      </c>
      <c r="B708" s="1" t="s">
        <v>1195</v>
      </c>
      <c r="C708" s="79">
        <v>8</v>
      </c>
      <c r="D708" s="88" t="s">
        <v>1188</v>
      </c>
      <c r="E708" s="88" t="s">
        <v>19</v>
      </c>
      <c r="F708" s="79">
        <v>0</v>
      </c>
      <c r="G708" s="79">
        <v>0</v>
      </c>
      <c r="H708" s="79">
        <v>0</v>
      </c>
      <c r="I708" s="73">
        <f t="shared" si="45"/>
        <v>8</v>
      </c>
      <c r="J708" s="1" t="str">
        <f>IFERROR(VLOOKUP(TRIM($D708),'Master Field Index'!$A$1:$D$9929,COLUMN('Master Field Index'!$B$1)-COLUMN('Master Field Index'!$A$1)+1,FALSE),VLOOKUP(_xlfn.CONCAT(TRIM($A708),".",TRIM($B708),".",TRIM($D708)),'DataLink Info'!$A$1:$T$9999,COLUMN('DataLink Info'!$K$1)-COLUMN('DataLink Info'!$A$1)+1,FALSE))</f>
        <v>CHARACTER</v>
      </c>
      <c r="K708" s="1">
        <f>IFERROR(VLOOKUP(TRIM($D708),'Master Field Index'!$A$1:$D$9929,COLUMN('Master Field Index'!$C$1)-COLUMN('Master Field Index'!$A$1)+1,FALSE),VLOOKUP(_xlfn.CONCAT(TRIM($A708),".",TRIM($B708),".",TRIM($D708)),'DataLink Info'!$A$1:$T$9999,COLUMN('DataLink Info'!$N$1)-COLUMN('DataLink Info'!$A$1)+1,FALSE))</f>
        <v>1</v>
      </c>
      <c r="L708" s="1">
        <f>IFERROR(VLOOKUP(TRIM($D708),'Master Field Index'!$A$1:$D$9929,COLUMN('Master Field Index'!$D$1)-COLUMN('Master Field Index'!$A$1)+1,FALSE),VLOOKUP(_xlfn.CONCAT(TRIM($A708),".",TRIM($B708),".",TRIM($D708)),'DataLink Info'!$A$1:$T$9999,COLUMN('DataLink Info'!$Q$1)-COLUMN('DataLink Info'!$A$1)+1,FALSE))</f>
        <v>0</v>
      </c>
      <c r="M708" s="1" t="str">
        <f t="shared" si="46"/>
        <v xml:space="preserve">cntnu_error_ind                 </v>
      </c>
      <c r="N708" s="1" t="str">
        <f t="shared" si="44"/>
        <v xml:space="preserve">CHAR(1)                         </v>
      </c>
      <c r="O708" s="4" t="str">
        <f t="shared" si="47"/>
        <v xml:space="preserve">        cntnu_error_ind                 CHAR(1)                         NOT NULL,</v>
      </c>
    </row>
    <row r="709" spans="1:15" hidden="1" x14ac:dyDescent="0.3">
      <c r="A709" s="1" t="s">
        <v>701</v>
      </c>
      <c r="B709" s="1" t="s">
        <v>1195</v>
      </c>
      <c r="C709" s="79">
        <v>9</v>
      </c>
      <c r="D709" s="88" t="s">
        <v>1189</v>
      </c>
      <c r="E709" s="88" t="s">
        <v>19</v>
      </c>
      <c r="F709" s="79">
        <v>0</v>
      </c>
      <c r="G709" s="79">
        <v>0</v>
      </c>
      <c r="H709" s="79">
        <v>0</v>
      </c>
      <c r="I709" s="73">
        <f t="shared" si="45"/>
        <v>9</v>
      </c>
      <c r="J709" s="1" t="str">
        <f>IFERROR(VLOOKUP(TRIM($D709),'Master Field Index'!$A$1:$D$9929,COLUMN('Master Field Index'!$B$1)-COLUMN('Master Field Index'!$A$1)+1,FALSE),VLOOKUP(_xlfn.CONCAT(TRIM($A709),".",TRIM($B709),".",TRIM($D709)),'DataLink Info'!$A$1:$T$9999,COLUMN('DataLink Info'!$K$1)-COLUMN('DataLink Info'!$A$1)+1,FALSE))</f>
        <v>VARCHAR</v>
      </c>
      <c r="K709" s="1">
        <f>IFERROR(VLOOKUP(TRIM($D709),'Master Field Index'!$A$1:$D$9929,COLUMN('Master Field Index'!$C$1)-COLUMN('Master Field Index'!$A$1)+1,FALSE),VLOOKUP(_xlfn.CONCAT(TRIM($A709),".",TRIM($B709),".",TRIM($D709)),'DataLink Info'!$A$1:$T$9999,COLUMN('DataLink Info'!$N$1)-COLUMN('DataLink Info'!$A$1)+1,FALSE))</f>
        <v>39</v>
      </c>
      <c r="L709" s="1">
        <f>IFERROR(VLOOKUP(TRIM($D709),'Master Field Index'!$A$1:$D$9929,COLUMN('Master Field Index'!$D$1)-COLUMN('Master Field Index'!$A$1)+1,FALSE),VLOOKUP(_xlfn.CONCAT(TRIM($A709),".",TRIM($B709),".",TRIM($D709)),'DataLink Info'!$A$1:$T$9999,COLUMN('DataLink Info'!$Q$1)-COLUMN('DataLink Info'!$A$1)+1,FALSE))</f>
        <v>0</v>
      </c>
      <c r="M709" s="1" t="str">
        <f t="shared" si="46"/>
        <v xml:space="preserve">error_msg                       </v>
      </c>
      <c r="N709" s="1" t="str">
        <f t="shared" si="44"/>
        <v xml:space="preserve">VARCHAR(39)                     </v>
      </c>
      <c r="O709" s="4" t="str">
        <f t="shared" si="47"/>
        <v xml:space="preserve">        error_msg                       VARCHAR(39)                     NOT NULL,</v>
      </c>
    </row>
    <row r="710" spans="1:15" hidden="1" x14ac:dyDescent="0.3">
      <c r="A710" s="1" t="s">
        <v>701</v>
      </c>
      <c r="B710" s="1" t="s">
        <v>1195</v>
      </c>
      <c r="C710" s="79">
        <v>10</v>
      </c>
      <c r="D710" s="88" t="s">
        <v>1190</v>
      </c>
      <c r="E710" s="88" t="s">
        <v>19</v>
      </c>
      <c r="F710" s="79">
        <v>0</v>
      </c>
      <c r="G710" s="79">
        <v>0</v>
      </c>
      <c r="H710" s="79">
        <v>0</v>
      </c>
      <c r="I710" s="73">
        <f t="shared" si="45"/>
        <v>10</v>
      </c>
      <c r="J710" s="1" t="str">
        <f>IFERROR(VLOOKUP(TRIM($D710),'Master Field Index'!$A$1:$D$9929,COLUMN('Master Field Index'!$B$1)-COLUMN('Master Field Index'!$A$1)+1,FALSE),VLOOKUP(_xlfn.CONCAT(TRIM($A710),".",TRIM($B710),".",TRIM($D710)),'DataLink Info'!$A$1:$T$9999,COLUMN('DataLink Info'!$K$1)-COLUMN('DataLink Info'!$A$1)+1,FALSE))</f>
        <v>VARCHAR</v>
      </c>
      <c r="K710" s="1">
        <f>IFERROR(VLOOKUP(TRIM($D710),'Master Field Index'!$A$1:$D$9929,COLUMN('Master Field Index'!$C$1)-COLUMN('Master Field Index'!$A$1)+1,FALSE),VLOOKUP(_xlfn.CONCAT(TRIM($A710),".",TRIM($B710),".",TRIM($D710)),'DataLink Info'!$A$1:$T$9999,COLUMN('DataLink Info'!$N$1)-COLUMN('DataLink Info'!$A$1)+1,FALSE))</f>
        <v>3</v>
      </c>
      <c r="L710" s="1">
        <f>IFERROR(VLOOKUP(TRIM($D710),'Master Field Index'!$A$1:$D$9929,COLUMN('Master Field Index'!$D$1)-COLUMN('Master Field Index'!$A$1)+1,FALSE),VLOOKUP(_xlfn.CONCAT(TRIM($A710),".",TRIM($B710),".",TRIM($D710)),'DataLink Info'!$A$1:$T$9999,COLUMN('DataLink Info'!$Q$1)-COLUMN('DataLink Info'!$A$1)+1,FALSE))</f>
        <v>0</v>
      </c>
      <c r="M710" s="1" t="str">
        <f t="shared" si="46"/>
        <v xml:space="preserve">oper                            </v>
      </c>
      <c r="N710" s="1" t="str">
        <f t="shared" ref="N710:N773" si="48">LEFT(_xlfn.CONCAT(IF($J710="CHARACTER",_xlfn.CONCAT("CHAR(",$K710,")"),IF($J710="VARCHAR",_xlfn.CONCAT("VARCHAR(",$K710,")"),IF($J710="TIMESTAMP","DATETIME2",IF($J710="DATE","DATE",IF($J710="DECIMAL",_xlfn.CONCAT("DECIMAL(",$K710,",",$L710,")"),$J710))))),"                                    "),32)</f>
        <v xml:space="preserve">VARCHAR(3)                      </v>
      </c>
      <c r="O710" s="4" t="str">
        <f t="shared" si="47"/>
        <v xml:space="preserve">        oper                            VARCHAR(3)                      NOT NULL,</v>
      </c>
    </row>
    <row r="711" spans="1:15" hidden="1" x14ac:dyDescent="0.3">
      <c r="A711" s="1" t="s">
        <v>701</v>
      </c>
      <c r="B711" s="1" t="s">
        <v>1195</v>
      </c>
      <c r="C711" s="79">
        <v>11</v>
      </c>
      <c r="D711" s="88" t="s">
        <v>1191</v>
      </c>
      <c r="E711" s="88" t="s">
        <v>19</v>
      </c>
      <c r="F711" s="79">
        <v>0</v>
      </c>
      <c r="G711" s="79">
        <v>0</v>
      </c>
      <c r="H711" s="79">
        <v>0</v>
      </c>
      <c r="I711" s="73">
        <f t="shared" si="45"/>
        <v>11</v>
      </c>
      <c r="J711" s="1" t="str">
        <f>IFERROR(VLOOKUP(TRIM($D711),'Master Field Index'!$A$1:$D$9929,COLUMN('Master Field Index'!$B$1)-COLUMN('Master Field Index'!$A$1)+1,FALSE),VLOOKUP(_xlfn.CONCAT(TRIM($A711),".",TRIM($B711),".",TRIM($D711)),'DataLink Info'!$A$1:$T$9999,COLUMN('DataLink Info'!$K$1)-COLUMN('DataLink Info'!$A$1)+1,FALSE))</f>
        <v>VARCHAR</v>
      </c>
      <c r="K711" s="1">
        <f>IFERROR(VLOOKUP(TRIM($D711),'Master Field Index'!$A$1:$D$9929,COLUMN('Master Field Index'!$C$1)-COLUMN('Master Field Index'!$A$1)+1,FALSE),VLOOKUP(_xlfn.CONCAT(TRIM($A711),".",TRIM($B711),".",TRIM($D711)),'DataLink Info'!$A$1:$T$9999,COLUMN('DataLink Info'!$N$1)-COLUMN('DataLink Info'!$A$1)+1,FALSE))</f>
        <v>30</v>
      </c>
      <c r="L711" s="1">
        <f>IFERROR(VLOOKUP(TRIM($D711),'Master Field Index'!$A$1:$D$9929,COLUMN('Master Field Index'!$D$1)-COLUMN('Master Field Index'!$A$1)+1,FALSE),VLOOKUP(_xlfn.CONCAT(TRIM($A711),".",TRIM($B711),".",TRIM($D711)),'DataLink Info'!$A$1:$T$9999,COLUMN('DataLink Info'!$Q$1)-COLUMN('DataLink Info'!$A$1)+1,FALSE))</f>
        <v>0</v>
      </c>
      <c r="M711" s="1" t="str">
        <f t="shared" si="46"/>
        <v xml:space="preserve">ltrl_field_1                    </v>
      </c>
      <c r="N711" s="1" t="str">
        <f t="shared" si="48"/>
        <v xml:space="preserve">VARCHAR(30)                     </v>
      </c>
      <c r="O711" s="4" t="str">
        <f t="shared" si="47"/>
        <v xml:space="preserve">        ltrl_field_1                    VARCHAR(30)                     NOT NULL,</v>
      </c>
    </row>
    <row r="712" spans="1:15" hidden="1" x14ac:dyDescent="0.3">
      <c r="A712" s="1" t="s">
        <v>701</v>
      </c>
      <c r="B712" s="1" t="s">
        <v>1195</v>
      </c>
      <c r="C712" s="79">
        <v>12</v>
      </c>
      <c r="D712" s="88" t="s">
        <v>1192</v>
      </c>
      <c r="E712" s="88" t="s">
        <v>19</v>
      </c>
      <c r="F712" s="79">
        <v>0</v>
      </c>
      <c r="G712" s="79">
        <v>0</v>
      </c>
      <c r="H712" s="79">
        <v>0</v>
      </c>
      <c r="I712" s="73">
        <f t="shared" si="45"/>
        <v>12</v>
      </c>
      <c r="J712" s="1" t="str">
        <f>IFERROR(VLOOKUP(TRIM($D712),'Master Field Index'!$A$1:$D$9929,COLUMN('Master Field Index'!$B$1)-COLUMN('Master Field Index'!$A$1)+1,FALSE),VLOOKUP(_xlfn.CONCAT(TRIM($A712),".",TRIM($B712),".",TRIM($D712)),'DataLink Info'!$A$1:$T$9999,COLUMN('DataLink Info'!$K$1)-COLUMN('DataLink Info'!$A$1)+1,FALSE))</f>
        <v>VARCHAR</v>
      </c>
      <c r="K712" s="1">
        <f>IFERROR(VLOOKUP(TRIM($D712),'Master Field Index'!$A$1:$D$9929,COLUMN('Master Field Index'!$C$1)-COLUMN('Master Field Index'!$A$1)+1,FALSE),VLOOKUP(_xlfn.CONCAT(TRIM($A712),".",TRIM($B712),".",TRIM($D712)),'DataLink Info'!$A$1:$T$9999,COLUMN('DataLink Info'!$N$1)-COLUMN('DataLink Info'!$A$1)+1,FALSE))</f>
        <v>30</v>
      </c>
      <c r="L712" s="1">
        <f>IFERROR(VLOOKUP(TRIM($D712),'Master Field Index'!$A$1:$D$9929,COLUMN('Master Field Index'!$D$1)-COLUMN('Master Field Index'!$A$1)+1,FALSE),VLOOKUP(_xlfn.CONCAT(TRIM($A712),".",TRIM($B712),".",TRIM($D712)),'DataLink Info'!$A$1:$T$9999,COLUMN('DataLink Info'!$Q$1)-COLUMN('DataLink Info'!$A$1)+1,FALSE))</f>
        <v>0</v>
      </c>
      <c r="M712" s="1" t="str">
        <f t="shared" si="46"/>
        <v xml:space="preserve">ltrl_field_2                    </v>
      </c>
      <c r="N712" s="1" t="str">
        <f t="shared" si="48"/>
        <v xml:space="preserve">VARCHAR(30)                     </v>
      </c>
      <c r="O712" s="4" t="str">
        <f t="shared" si="47"/>
        <v xml:space="preserve">        ltrl_field_2                    VARCHAR(30)                     NOT NULL,</v>
      </c>
    </row>
    <row r="713" spans="1:15" hidden="1" x14ac:dyDescent="0.3">
      <c r="A713" s="1" t="s">
        <v>701</v>
      </c>
      <c r="B713" s="1" t="s">
        <v>1195</v>
      </c>
      <c r="C713" s="79">
        <v>13</v>
      </c>
      <c r="D713" s="88" t="s">
        <v>1193</v>
      </c>
      <c r="E713" s="88" t="s">
        <v>19</v>
      </c>
      <c r="F713" s="79">
        <v>0</v>
      </c>
      <c r="G713" s="79">
        <v>0</v>
      </c>
      <c r="H713" s="79">
        <v>0</v>
      </c>
      <c r="I713" s="73">
        <f t="shared" si="45"/>
        <v>13</v>
      </c>
      <c r="J713" s="1" t="str">
        <f>IFERROR(VLOOKUP(TRIM($D713),'Master Field Index'!$A$1:$D$9929,COLUMN('Master Field Index'!$B$1)-COLUMN('Master Field Index'!$A$1)+1,FALSE),VLOOKUP(_xlfn.CONCAT(TRIM($A713),".",TRIM($B713),".",TRIM($D713)),'DataLink Info'!$A$1:$T$9999,COLUMN('DataLink Info'!$K$1)-COLUMN('DataLink Info'!$A$1)+1,FALSE))</f>
        <v>VARCHAR</v>
      </c>
      <c r="K713" s="1">
        <f>IFERROR(VLOOKUP(TRIM($D713),'Master Field Index'!$A$1:$D$9929,COLUMN('Master Field Index'!$C$1)-COLUMN('Master Field Index'!$A$1)+1,FALSE),VLOOKUP(_xlfn.CONCAT(TRIM($A713),".",TRIM($B713),".",TRIM($D713)),'DataLink Info'!$A$1:$T$9999,COLUMN('DataLink Info'!$N$1)-COLUMN('DataLink Info'!$A$1)+1,FALSE))</f>
        <v>30</v>
      </c>
      <c r="L713" s="1">
        <f>IFERROR(VLOOKUP(TRIM($D713),'Master Field Index'!$A$1:$D$9929,COLUMN('Master Field Index'!$D$1)-COLUMN('Master Field Index'!$A$1)+1,FALSE),VLOOKUP(_xlfn.CONCAT(TRIM($A713),".",TRIM($B713),".",TRIM($D713)),'DataLink Info'!$A$1:$T$9999,COLUMN('DataLink Info'!$Q$1)-COLUMN('DataLink Info'!$A$1)+1,FALSE))</f>
        <v>0</v>
      </c>
      <c r="M713" s="1" t="str">
        <f t="shared" si="46"/>
        <v xml:space="preserve">elmnt_name                      </v>
      </c>
      <c r="N713" s="1" t="str">
        <f t="shared" si="48"/>
        <v xml:space="preserve">VARCHAR(30)                     </v>
      </c>
      <c r="O713" s="4" t="str">
        <f t="shared" si="47"/>
        <v xml:space="preserve">        elmnt_name                      VARCHAR(30)                     NOT NULL,</v>
      </c>
    </row>
    <row r="714" spans="1:15" hidden="1" x14ac:dyDescent="0.3">
      <c r="A714" s="1" t="s">
        <v>701</v>
      </c>
      <c r="B714" s="1" t="s">
        <v>1195</v>
      </c>
      <c r="C714" s="79">
        <v>14</v>
      </c>
      <c r="D714" s="88" t="s">
        <v>11</v>
      </c>
      <c r="E714" s="88" t="s">
        <v>21</v>
      </c>
      <c r="F714" s="64"/>
      <c r="G714" s="64"/>
      <c r="H714" s="79">
        <v>0</v>
      </c>
      <c r="I714" s="73">
        <f t="shared" si="45"/>
        <v>14</v>
      </c>
      <c r="J714" s="1" t="str">
        <f>IFERROR(VLOOKUP(TRIM($D714),'Master Field Index'!$A$1:$D$9929,COLUMN('Master Field Index'!$B$1)-COLUMN('Master Field Index'!$A$1)+1,FALSE),VLOOKUP(_xlfn.CONCAT(TRIM($A714),".",TRIM($B714),".",TRIM($D714)),'DataLink Info'!$A$1:$T$9999,COLUMN('DataLink Info'!$K$1)-COLUMN('DataLink Info'!$A$1)+1,FALSE))</f>
        <v>TIMESTAMP</v>
      </c>
      <c r="K714" s="1">
        <f>IFERROR(VLOOKUP(TRIM($D714),'Master Field Index'!$A$1:$D$9929,COLUMN('Master Field Index'!$C$1)-COLUMN('Master Field Index'!$A$1)+1,FALSE),VLOOKUP(_xlfn.CONCAT(TRIM($A714),".",TRIM($B714),".",TRIM($D714)),'DataLink Info'!$A$1:$T$9999,COLUMN('DataLink Info'!$N$1)-COLUMN('DataLink Info'!$A$1)+1,FALSE))</f>
        <v>10</v>
      </c>
      <c r="L714" s="1">
        <f>IFERROR(VLOOKUP(TRIM($D714),'Master Field Index'!$A$1:$D$9929,COLUMN('Master Field Index'!$D$1)-COLUMN('Master Field Index'!$A$1)+1,FALSE),VLOOKUP(_xlfn.CONCAT(TRIM($A714),".",TRIM($B714),".",TRIM($D714)),'DataLink Info'!$A$1:$T$9999,COLUMN('DataLink Info'!$Q$1)-COLUMN('DataLink Info'!$A$1)+1,FALSE))</f>
        <v>6</v>
      </c>
      <c r="M714" s="1" t="str">
        <f t="shared" si="46"/>
        <v xml:space="preserve">refresh_date                    </v>
      </c>
      <c r="N714" s="1" t="str">
        <f t="shared" si="48"/>
        <v xml:space="preserve">DATETIME2                       </v>
      </c>
      <c r="O714" s="4" t="str">
        <f t="shared" si="47"/>
        <v xml:space="preserve">        refresh_date                    DATETIME2                       NOT NULL,</v>
      </c>
    </row>
    <row r="715" spans="1:15" hidden="1" x14ac:dyDescent="0.3">
      <c r="A715" s="1" t="s">
        <v>701</v>
      </c>
      <c r="B715" s="1" t="s">
        <v>1195</v>
      </c>
      <c r="C715" s="79">
        <v>15</v>
      </c>
      <c r="D715" s="88" t="s">
        <v>1194</v>
      </c>
      <c r="E715" s="88" t="s">
        <v>19</v>
      </c>
      <c r="F715" s="79">
        <v>0</v>
      </c>
      <c r="G715" s="79">
        <v>0</v>
      </c>
      <c r="H715" s="79">
        <v>0</v>
      </c>
      <c r="I715" s="73">
        <f t="shared" si="45"/>
        <v>15</v>
      </c>
      <c r="J715" s="1" t="str">
        <f>IFERROR(VLOOKUP(TRIM($D715),'Master Field Index'!$A$1:$D$9929,COLUMN('Master Field Index'!$B$1)-COLUMN('Master Field Index'!$A$1)+1,FALSE),VLOOKUP(_xlfn.CONCAT(TRIM($A715),".",TRIM($B715),".",TRIM($D715)),'DataLink Info'!$A$1:$T$9999,COLUMN('DataLink Info'!$K$1)-COLUMN('DataLink Info'!$A$1)+1,FALSE))</f>
        <v>DECIMAL</v>
      </c>
      <c r="K715" s="1">
        <f>IFERROR(VLOOKUP(TRIM($D715),'Master Field Index'!$A$1:$D$9929,COLUMN('Master Field Index'!$C$1)-COLUMN('Master Field Index'!$A$1)+1,FALSE),VLOOKUP(_xlfn.CONCAT(TRIM($A715),".",TRIM($B715),".",TRIM($D715)),'DataLink Info'!$A$1:$T$9999,COLUMN('DataLink Info'!$N$1)-COLUMN('DataLink Info'!$A$1)+1,FALSE))</f>
        <v>10</v>
      </c>
      <c r="L715" s="1">
        <f>IFERROR(VLOOKUP(TRIM($D715),'Master Field Index'!$A$1:$D$9929,COLUMN('Master Field Index'!$D$1)-COLUMN('Master Field Index'!$A$1)+1,FALSE),VLOOKUP(_xlfn.CONCAT(TRIM($A715),".",TRIM($B715),".",TRIM($D715)),'DataLink Info'!$A$1:$T$9999,COLUMN('DataLink Info'!$Q$1)-COLUMN('DataLink Info'!$A$1)+1,FALSE))</f>
        <v>0</v>
      </c>
      <c r="M715" s="1" t="str">
        <f t="shared" si="46"/>
        <v xml:space="preserve">rule_edits_table_id             </v>
      </c>
      <c r="N715" s="1" t="str">
        <f t="shared" si="48"/>
        <v xml:space="preserve">DECIMAL(10,0)                   </v>
      </c>
      <c r="O715" s="4" t="str">
        <f t="shared" si="47"/>
        <v xml:space="preserve">        rule_edits_table_id             DECIMAL(10,0)                   NOT NULL,</v>
      </c>
    </row>
    <row r="716" spans="1:15" ht="72" hidden="1" x14ac:dyDescent="0.3">
      <c r="A716" s="1" t="s">
        <v>701</v>
      </c>
      <c r="B716" s="1" t="s">
        <v>1174</v>
      </c>
      <c r="C716" s="81">
        <v>0</v>
      </c>
      <c r="D716" s="90" t="s">
        <v>1162</v>
      </c>
      <c r="E716" s="90" t="s">
        <v>19</v>
      </c>
      <c r="F716" s="81">
        <v>0</v>
      </c>
      <c r="G716" s="81">
        <v>0</v>
      </c>
      <c r="H716" s="81">
        <v>0</v>
      </c>
      <c r="I716" s="73">
        <f t="shared" si="45"/>
        <v>0</v>
      </c>
      <c r="J716" s="1" t="str">
        <f>IFERROR(VLOOKUP(TRIM($D716),'Master Field Index'!$A$1:$D$9929,COLUMN('Master Field Index'!$B$1)-COLUMN('Master Field Index'!$A$1)+1,FALSE),VLOOKUP(_xlfn.CONCAT(TRIM($A716),".",TRIM($B716),".",TRIM($D716)),'DataLink Info'!$A$1:$T$9999,COLUMN('DataLink Info'!$K$1)-COLUMN('DataLink Info'!$A$1)+1,FALSE))</f>
        <v>DECIMAL</v>
      </c>
      <c r="K716" s="1">
        <f>IFERROR(VLOOKUP(TRIM($D716),'Master Field Index'!$A$1:$D$9929,COLUMN('Master Field Index'!$C$1)-COLUMN('Master Field Index'!$A$1)+1,FALSE),VLOOKUP(_xlfn.CONCAT(TRIM($A716),".",TRIM($B716),".",TRIM($D716)),'DataLink Info'!$A$1:$T$9999,COLUMN('DataLink Info'!$N$1)-COLUMN('DataLink Info'!$A$1)+1,FALSE))</f>
        <v>11</v>
      </c>
      <c r="L716" s="1">
        <f>IFERROR(VLOOKUP(TRIM($D716),'Master Field Index'!$A$1:$D$9929,COLUMN('Master Field Index'!$D$1)-COLUMN('Master Field Index'!$A$1)+1,FALSE),VLOOKUP(_xlfn.CONCAT(TRIM($A716),".",TRIM($B716),".",TRIM($D716)),'DataLink Info'!$A$1:$T$9999,COLUMN('DataLink Info'!$Q$1)-COLUMN('DataLink Info'!$A$1)+1,FALSE))</f>
        <v>0</v>
      </c>
      <c r="M716" s="1" t="str">
        <f t="shared" si="46"/>
        <v xml:space="preserve">rule_class_key                  </v>
      </c>
      <c r="N716" s="1" t="str">
        <f t="shared" si="48"/>
        <v xml:space="preserve">DECIMAL(11,0)                   </v>
      </c>
      <c r="O716" s="4" t="str">
        <f t="shared" si="47"/>
        <v xml:space="preserve">        rowguid                     UNIQUEIDENTIFIER ROWGUIDCOL    NOT NULL DEFAULT NEWSEQUENTIALID(),_x000D_        version_number              ROWVERSION_x000D_    )_x000D_END TRY_x000D_BEGIN CATCH_x000D_    EXEC dbo.PrintError_x000D_    EXEC dbo.LogError_x000D_END CATCH_x000D__x000D_PRINT '-- coa_db.rule_efctv_table'_x000D_BEGIN TRY_x000D_    CREATE TABLE coa_db.rule_efctv_table_x000D_    (_x000D_        rule_class_key                  DECIMAL(11,0)                   NOT NULL,</v>
      </c>
    </row>
    <row r="717" spans="1:15" hidden="1" x14ac:dyDescent="0.3">
      <c r="A717" s="1" t="s">
        <v>701</v>
      </c>
      <c r="B717" s="1" t="s">
        <v>1174</v>
      </c>
      <c r="C717" s="81">
        <v>1</v>
      </c>
      <c r="D717" s="90" t="s">
        <v>1168</v>
      </c>
      <c r="E717" s="90" t="s">
        <v>19</v>
      </c>
      <c r="F717" s="81">
        <v>0</v>
      </c>
      <c r="G717" s="81">
        <v>0</v>
      </c>
      <c r="H717" s="81">
        <v>0</v>
      </c>
      <c r="I717" s="73">
        <f t="shared" si="45"/>
        <v>1</v>
      </c>
      <c r="J717" s="1" t="str">
        <f>IFERROR(VLOOKUP(TRIM($D717),'Master Field Index'!$A$1:$D$9929,COLUMN('Master Field Index'!$B$1)-COLUMN('Master Field Index'!$A$1)+1,FALSE),VLOOKUP(_xlfn.CONCAT(TRIM($A717),".",TRIM($B717),".",TRIM($D717)),'DataLink Info'!$A$1:$T$9999,COLUMN('DataLink Info'!$K$1)-COLUMN('DataLink Info'!$A$1)+1,FALSE))</f>
        <v>DECIMAL</v>
      </c>
      <c r="K717" s="1">
        <f>IFERROR(VLOOKUP(TRIM($D717),'Master Field Index'!$A$1:$D$9929,COLUMN('Master Field Index'!$C$1)-COLUMN('Master Field Index'!$A$1)+1,FALSE),VLOOKUP(_xlfn.CONCAT(TRIM($A717),".",TRIM($B717),".",TRIM($D717)),'DataLink Info'!$A$1:$T$9999,COLUMN('DataLink Info'!$N$1)-COLUMN('DataLink Info'!$A$1)+1,FALSE))</f>
        <v>11</v>
      </c>
      <c r="L717" s="1">
        <f>IFERROR(VLOOKUP(TRIM($D717),'Master Field Index'!$A$1:$D$9929,COLUMN('Master Field Index'!$D$1)-COLUMN('Master Field Index'!$A$1)+1,FALSE),VLOOKUP(_xlfn.CONCAT(TRIM($A717),".",TRIM($B717),".",TRIM($D717)),'DataLink Info'!$A$1:$T$9999,COLUMN('DataLink Info'!$Q$1)-COLUMN('DataLink Info'!$A$1)+1,FALSE))</f>
        <v>0</v>
      </c>
      <c r="M717" s="1" t="str">
        <f t="shared" si="46"/>
        <v xml:space="preserve">rule_efctv_key                  </v>
      </c>
      <c r="N717" s="1" t="str">
        <f t="shared" si="48"/>
        <v xml:space="preserve">DECIMAL(11,0)                   </v>
      </c>
      <c r="O717" s="4" t="str">
        <f t="shared" si="47"/>
        <v xml:space="preserve">        rule_efctv_key                  DECIMAL(11,0)                   NOT NULL,</v>
      </c>
    </row>
    <row r="718" spans="1:15" hidden="1" x14ac:dyDescent="0.3">
      <c r="A718" s="1" t="s">
        <v>701</v>
      </c>
      <c r="B718" s="1" t="s">
        <v>1174</v>
      </c>
      <c r="C718" s="81">
        <v>2</v>
      </c>
      <c r="D718" s="90" t="s">
        <v>678</v>
      </c>
      <c r="E718" s="90" t="s">
        <v>19</v>
      </c>
      <c r="F718" s="81">
        <v>0</v>
      </c>
      <c r="G718" s="81">
        <v>0</v>
      </c>
      <c r="H718" s="81">
        <v>0</v>
      </c>
      <c r="I718" s="73">
        <f t="shared" si="45"/>
        <v>2</v>
      </c>
      <c r="J718" s="1" t="str">
        <f>IFERROR(VLOOKUP(TRIM($D718),'Master Field Index'!$A$1:$D$9929,COLUMN('Master Field Index'!$B$1)-COLUMN('Master Field Index'!$A$1)+1,FALSE),VLOOKUP(_xlfn.CONCAT(TRIM($A718),".",TRIM($B718),".",TRIM($D718)),'DataLink Info'!$A$1:$T$9999,COLUMN('DataLink Info'!$K$1)-COLUMN('DataLink Info'!$A$1)+1,FALSE))</f>
        <v>CHARACTER</v>
      </c>
      <c r="K718" s="1">
        <f>IFERROR(VLOOKUP(TRIM($D718),'Master Field Index'!$A$1:$D$9929,COLUMN('Master Field Index'!$C$1)-COLUMN('Master Field Index'!$A$1)+1,FALSE),VLOOKUP(_xlfn.CONCAT(TRIM($A718),".",TRIM($B718),".",TRIM($D718)),'DataLink Info'!$A$1:$T$9999,COLUMN('DataLink Info'!$N$1)-COLUMN('DataLink Info'!$A$1)+1,FALSE))</f>
        <v>2</v>
      </c>
      <c r="L718" s="1">
        <f>IFERROR(VLOOKUP(TRIM($D718),'Master Field Index'!$A$1:$D$9929,COLUMN('Master Field Index'!$D$1)-COLUMN('Master Field Index'!$A$1)+1,FALSE),VLOOKUP(_xlfn.CONCAT(TRIM($A718),".",TRIM($B718),".",TRIM($D718)),'DataLink Info'!$A$1:$T$9999,COLUMN('DataLink Info'!$Q$1)-COLUMN('DataLink Info'!$A$1)+1,FALSE))</f>
        <v>0</v>
      </c>
      <c r="M718" s="1" t="str">
        <f t="shared" si="46"/>
        <v xml:space="preserve">unvrs_code                      </v>
      </c>
      <c r="N718" s="1" t="str">
        <f t="shared" si="48"/>
        <v xml:space="preserve">CHAR(2)                         </v>
      </c>
      <c r="O718" s="4" t="str">
        <f t="shared" si="47"/>
        <v xml:space="preserve">        unvrs_code                      CHAR(2)                         NOT NULL,</v>
      </c>
    </row>
    <row r="719" spans="1:15" hidden="1" x14ac:dyDescent="0.3">
      <c r="A719" s="1" t="s">
        <v>701</v>
      </c>
      <c r="B719" s="1" t="s">
        <v>1174</v>
      </c>
      <c r="C719" s="81">
        <v>3</v>
      </c>
      <c r="D719" s="90" t="s">
        <v>32</v>
      </c>
      <c r="E719" s="90" t="s">
        <v>20</v>
      </c>
      <c r="F719" s="81">
        <v>4</v>
      </c>
      <c r="G719" s="63"/>
      <c r="H719" s="81">
        <v>0</v>
      </c>
      <c r="I719" s="73">
        <f t="shared" si="45"/>
        <v>3</v>
      </c>
      <c r="J719" s="1" t="str">
        <f>IFERROR(VLOOKUP(TRIM($D719),'Master Field Index'!$A$1:$D$9929,COLUMN('Master Field Index'!$B$1)-COLUMN('Master Field Index'!$A$1)+1,FALSE),VLOOKUP(_xlfn.CONCAT(TRIM($A719),".",TRIM($B719),".",TRIM($D719)),'DataLink Info'!$A$1:$T$9999,COLUMN('DataLink Info'!$K$1)-COLUMN('DataLink Info'!$A$1)+1,FALSE))</f>
        <v>CHARACTER</v>
      </c>
      <c r="K719" s="1">
        <f>IFERROR(VLOOKUP(TRIM($D719),'Master Field Index'!$A$1:$D$9929,COLUMN('Master Field Index'!$C$1)-COLUMN('Master Field Index'!$A$1)+1,FALSE),VLOOKUP(_xlfn.CONCAT(TRIM($A719),".",TRIM($B719),".",TRIM($D719)),'DataLink Info'!$A$1:$T$9999,COLUMN('DataLink Info'!$N$1)-COLUMN('DataLink Info'!$A$1)+1,FALSE))</f>
        <v>4</v>
      </c>
      <c r="L719" s="1">
        <f>IFERROR(VLOOKUP(TRIM($D719),'Master Field Index'!$A$1:$D$9929,COLUMN('Master Field Index'!$D$1)-COLUMN('Master Field Index'!$A$1)+1,FALSE),VLOOKUP(_xlfn.CONCAT(TRIM($A719),".",TRIM($B719),".",TRIM($D719)),'DataLink Info'!$A$1:$T$9999,COLUMN('DataLink Info'!$Q$1)-COLUMN('DataLink Info'!$A$1)+1,FALSE))</f>
        <v>0</v>
      </c>
      <c r="M719" s="1" t="str">
        <f t="shared" si="46"/>
        <v xml:space="preserve">rule_class_code                 </v>
      </c>
      <c r="N719" s="1" t="str">
        <f t="shared" si="48"/>
        <v xml:space="preserve">CHAR(4)                         </v>
      </c>
      <c r="O719" s="4" t="str">
        <f t="shared" si="47"/>
        <v xml:space="preserve">        rule_class_code                 CHAR(4)                         NOT NULL,</v>
      </c>
    </row>
    <row r="720" spans="1:15" hidden="1" x14ac:dyDescent="0.3">
      <c r="A720" s="1" t="s">
        <v>701</v>
      </c>
      <c r="B720" s="1" t="s">
        <v>1174</v>
      </c>
      <c r="C720" s="81">
        <v>4</v>
      </c>
      <c r="D720" s="90" t="s">
        <v>681</v>
      </c>
      <c r="E720" s="90" t="s">
        <v>21</v>
      </c>
      <c r="F720" s="81">
        <v>4</v>
      </c>
      <c r="G720" s="81">
        <v>0</v>
      </c>
      <c r="H720" s="81">
        <v>1</v>
      </c>
      <c r="I720" s="73">
        <f t="shared" si="45"/>
        <v>4</v>
      </c>
      <c r="J720" s="1" t="str">
        <f>IFERROR(VLOOKUP(TRIM($D720),'Master Field Index'!$A$1:$D$9929,COLUMN('Master Field Index'!$B$1)-COLUMN('Master Field Index'!$A$1)+1,FALSE),VLOOKUP(_xlfn.CONCAT(TRIM($A720),".",TRIM($B720),".",TRIM($D720)),'DataLink Info'!$A$1:$T$9999,COLUMN('DataLink Info'!$K$1)-COLUMN('DataLink Info'!$A$1)+1,FALSE))</f>
        <v>TIMESTAMP</v>
      </c>
      <c r="K720" s="1">
        <f>IFERROR(VLOOKUP(TRIM($D720),'Master Field Index'!$A$1:$D$9929,COLUMN('Master Field Index'!$C$1)-COLUMN('Master Field Index'!$A$1)+1,FALSE),VLOOKUP(_xlfn.CONCAT(TRIM($A720),".",TRIM($B720),".",TRIM($D720)),'DataLink Info'!$A$1:$T$9999,COLUMN('DataLink Info'!$N$1)-COLUMN('DataLink Info'!$A$1)+1,FALSE))</f>
        <v>10</v>
      </c>
      <c r="L720" s="1">
        <f>IFERROR(VLOOKUP(TRIM($D720),'Master Field Index'!$A$1:$D$9929,COLUMN('Master Field Index'!$D$1)-COLUMN('Master Field Index'!$A$1)+1,FALSE),VLOOKUP(_xlfn.CONCAT(TRIM($A720),".",TRIM($B720),".",TRIM($D720)),'DataLink Info'!$A$1:$T$9999,COLUMN('DataLink Info'!$Q$1)-COLUMN('DataLink Info'!$A$1)+1,FALSE))</f>
        <v>6</v>
      </c>
      <c r="M720" s="1" t="str">
        <f t="shared" si="46"/>
        <v xml:space="preserve">[start_date]                    </v>
      </c>
      <c r="N720" s="1" t="str">
        <f t="shared" si="48"/>
        <v xml:space="preserve">DATETIME2                       </v>
      </c>
      <c r="O720" s="4" t="str">
        <f t="shared" si="47"/>
        <v xml:space="preserve">        [start_date]                    DATETIME2                           NULL,</v>
      </c>
    </row>
    <row r="721" spans="1:15" hidden="1" x14ac:dyDescent="0.3">
      <c r="A721" s="1" t="s">
        <v>701</v>
      </c>
      <c r="B721" s="1" t="s">
        <v>1174</v>
      </c>
      <c r="C721" s="81">
        <v>5</v>
      </c>
      <c r="D721" s="90" t="s">
        <v>682</v>
      </c>
      <c r="E721" s="90" t="s">
        <v>21</v>
      </c>
      <c r="F721" s="81">
        <v>4</v>
      </c>
      <c r="G721" s="81">
        <v>0</v>
      </c>
      <c r="H721" s="81">
        <v>1</v>
      </c>
      <c r="I721" s="73">
        <f t="shared" si="45"/>
        <v>5</v>
      </c>
      <c r="J721" s="1" t="str">
        <f>IFERROR(VLOOKUP(TRIM($D721),'Master Field Index'!$A$1:$D$9929,COLUMN('Master Field Index'!$B$1)-COLUMN('Master Field Index'!$A$1)+1,FALSE),VLOOKUP(_xlfn.CONCAT(TRIM($A721),".",TRIM($B721),".",TRIM($D721)),'DataLink Info'!$A$1:$T$9999,COLUMN('DataLink Info'!$K$1)-COLUMN('DataLink Info'!$A$1)+1,FALSE))</f>
        <v>DATE</v>
      </c>
      <c r="K721" s="1">
        <f>IFERROR(VLOOKUP(TRIM($D721),'Master Field Index'!$A$1:$D$9929,COLUMN('Master Field Index'!$C$1)-COLUMN('Master Field Index'!$A$1)+1,FALSE),VLOOKUP(_xlfn.CONCAT(TRIM($A721),".",TRIM($B721),".",TRIM($D721)),'DataLink Info'!$A$1:$T$9999,COLUMN('DataLink Info'!$N$1)-COLUMN('DataLink Info'!$A$1)+1,FALSE))</f>
        <v>4</v>
      </c>
      <c r="L721" s="1">
        <f>IFERROR(VLOOKUP(TRIM($D721),'Master Field Index'!$A$1:$D$9929,COLUMN('Master Field Index'!$D$1)-COLUMN('Master Field Index'!$A$1)+1,FALSE),VLOOKUP(_xlfn.CONCAT(TRIM($A721),".",TRIM($B721),".",TRIM($D721)),'DataLink Info'!$A$1:$T$9999,COLUMN('DataLink Info'!$Q$1)-COLUMN('DataLink Info'!$A$1)+1,FALSE))</f>
        <v>0</v>
      </c>
      <c r="M721" s="1" t="str">
        <f t="shared" si="46"/>
        <v xml:space="preserve">end_date                        </v>
      </c>
      <c r="N721" s="1" t="str">
        <f t="shared" si="48"/>
        <v xml:space="preserve">DATE                            </v>
      </c>
      <c r="O721" s="4" t="str">
        <f t="shared" si="47"/>
        <v xml:space="preserve">        end_date                        DATE                                NULL,</v>
      </c>
    </row>
    <row r="722" spans="1:15" hidden="1" x14ac:dyDescent="0.3">
      <c r="A722" s="1" t="s">
        <v>701</v>
      </c>
      <c r="B722" s="1" t="s">
        <v>1174</v>
      </c>
      <c r="C722" s="81">
        <v>6</v>
      </c>
      <c r="D722" s="90" t="s">
        <v>683</v>
      </c>
      <c r="E722" s="90" t="s">
        <v>19</v>
      </c>
      <c r="F722" s="81">
        <v>0</v>
      </c>
      <c r="G722" s="81">
        <v>0</v>
      </c>
      <c r="H722" s="81">
        <v>0</v>
      </c>
      <c r="I722" s="73">
        <f t="shared" si="45"/>
        <v>6</v>
      </c>
      <c r="J722" s="1" t="str">
        <f>IFERROR(VLOOKUP(TRIM($D722),'Master Field Index'!$A$1:$D$9929,COLUMN('Master Field Index'!$B$1)-COLUMN('Master Field Index'!$A$1)+1,FALSE),VLOOKUP(_xlfn.CONCAT(TRIM($A722),".",TRIM($B722),".",TRIM($D722)),'DataLink Info'!$A$1:$T$9999,COLUMN('DataLink Info'!$K$1)-COLUMN('DataLink Info'!$A$1)+1,FALSE))</f>
        <v>DATE</v>
      </c>
      <c r="K722" s="1">
        <f>IFERROR(VLOOKUP(TRIM($D722),'Master Field Index'!$A$1:$D$9929,COLUMN('Master Field Index'!$C$1)-COLUMN('Master Field Index'!$A$1)+1,FALSE),VLOOKUP(_xlfn.CONCAT(TRIM($A722),".",TRIM($B722),".",TRIM($D722)),'DataLink Info'!$A$1:$T$9999,COLUMN('DataLink Info'!$N$1)-COLUMN('DataLink Info'!$A$1)+1,FALSE))</f>
        <v>4</v>
      </c>
      <c r="L722" s="1">
        <f>IFERROR(VLOOKUP(TRIM($D722),'Master Field Index'!$A$1:$D$9929,COLUMN('Master Field Index'!$D$1)-COLUMN('Master Field Index'!$A$1)+1,FALSE),VLOOKUP(_xlfn.CONCAT(TRIM($A722),".",TRIM($B722),".",TRIM($D722)),'DataLink Info'!$A$1:$T$9999,COLUMN('DataLink Info'!$Q$1)-COLUMN('DataLink Info'!$A$1)+1,FALSE))</f>
        <v>0</v>
      </c>
      <c r="M722" s="1" t="str">
        <f t="shared" si="46"/>
        <v xml:space="preserve">last_actvy_date                 </v>
      </c>
      <c r="N722" s="1" t="str">
        <f t="shared" si="48"/>
        <v xml:space="preserve">DATE                            </v>
      </c>
      <c r="O722" s="4" t="str">
        <f t="shared" si="47"/>
        <v xml:space="preserve">        last_actvy_date                 DATE                            NOT NULL,</v>
      </c>
    </row>
    <row r="723" spans="1:15" hidden="1" x14ac:dyDescent="0.3">
      <c r="A723" s="1" t="s">
        <v>701</v>
      </c>
      <c r="B723" s="1" t="s">
        <v>1174</v>
      </c>
      <c r="C723" s="81">
        <v>7</v>
      </c>
      <c r="D723" s="90" t="s">
        <v>684</v>
      </c>
      <c r="E723" s="90" t="s">
        <v>19</v>
      </c>
      <c r="F723" s="81">
        <v>0</v>
      </c>
      <c r="G723" s="81">
        <v>0</v>
      </c>
      <c r="H723" s="81">
        <v>0</v>
      </c>
      <c r="I723" s="73">
        <f t="shared" si="45"/>
        <v>7</v>
      </c>
      <c r="J723" s="1" t="str">
        <f>IFERROR(VLOOKUP(TRIM($D723),'Master Field Index'!$A$1:$D$9929,COLUMN('Master Field Index'!$B$1)-COLUMN('Master Field Index'!$A$1)+1,FALSE),VLOOKUP(_xlfn.CONCAT(TRIM($A723),".",TRIM($B723),".",TRIM($D723)),'DataLink Info'!$A$1:$T$9999,COLUMN('DataLink Info'!$K$1)-COLUMN('DataLink Info'!$A$1)+1,FALSE))</f>
        <v>CHARACTER</v>
      </c>
      <c r="K723" s="1">
        <f>IFERROR(VLOOKUP(TRIM($D723),'Master Field Index'!$A$1:$D$9929,COLUMN('Master Field Index'!$C$1)-COLUMN('Master Field Index'!$A$1)+1,FALSE),VLOOKUP(_xlfn.CONCAT(TRIM($A723),".",TRIM($B723),".",TRIM($D723)),'DataLink Info'!$A$1:$T$9999,COLUMN('DataLink Info'!$N$1)-COLUMN('DataLink Info'!$A$1)+1,FALSE))</f>
        <v>1</v>
      </c>
      <c r="L723" s="1">
        <f>IFERROR(VLOOKUP(TRIM($D723),'Master Field Index'!$A$1:$D$9929,COLUMN('Master Field Index'!$D$1)-COLUMN('Master Field Index'!$A$1)+1,FALSE),VLOOKUP(_xlfn.CONCAT(TRIM($A723),".",TRIM($B723),".",TRIM($D723)),'DataLink Info'!$A$1:$T$9999,COLUMN('DataLink Info'!$Q$1)-COLUMN('DataLink Info'!$A$1)+1,FALSE))</f>
        <v>0</v>
      </c>
      <c r="M723" s="1" t="str">
        <f t="shared" si="46"/>
        <v xml:space="preserve">[status]                        </v>
      </c>
      <c r="N723" s="1" t="str">
        <f t="shared" si="48"/>
        <v xml:space="preserve">CHAR(1)                         </v>
      </c>
      <c r="O723" s="4" t="str">
        <f t="shared" si="47"/>
        <v xml:space="preserve">        [status]                        CHAR(1)                         NOT NULL,</v>
      </c>
    </row>
    <row r="724" spans="1:15" hidden="1" x14ac:dyDescent="0.3">
      <c r="A724" s="1" t="s">
        <v>701</v>
      </c>
      <c r="B724" s="1" t="s">
        <v>1174</v>
      </c>
      <c r="C724" s="81">
        <v>8</v>
      </c>
      <c r="D724" s="90" t="s">
        <v>685</v>
      </c>
      <c r="E724" s="90" t="s">
        <v>19</v>
      </c>
      <c r="F724" s="81">
        <v>0</v>
      </c>
      <c r="G724" s="81">
        <v>0</v>
      </c>
      <c r="H724" s="81">
        <v>0</v>
      </c>
      <c r="I724" s="73">
        <f t="shared" si="45"/>
        <v>8</v>
      </c>
      <c r="J724" s="1" t="str">
        <f>IFERROR(VLOOKUP(TRIM($D724),'Master Field Index'!$A$1:$D$9929,COLUMN('Master Field Index'!$B$1)-COLUMN('Master Field Index'!$A$1)+1,FALSE),VLOOKUP(_xlfn.CONCAT(TRIM($A724),".",TRIM($B724),".",TRIM($D724)),'DataLink Info'!$A$1:$T$9999,COLUMN('DataLink Info'!$K$1)-COLUMN('DataLink Info'!$A$1)+1,FALSE))</f>
        <v>VARCHAR</v>
      </c>
      <c r="K724" s="1">
        <f>IFERROR(VLOOKUP(TRIM($D724),'Master Field Index'!$A$1:$D$9929,COLUMN('Master Field Index'!$C$1)-COLUMN('Master Field Index'!$A$1)+1,FALSE),VLOOKUP(_xlfn.CONCAT(TRIM($A724),".",TRIM($B724),".",TRIM($D724)),'DataLink Info'!$A$1:$T$9999,COLUMN('DataLink Info'!$N$1)-COLUMN('DataLink Info'!$A$1)+1,FALSE))</f>
        <v>8</v>
      </c>
      <c r="L724" s="1">
        <f>IFERROR(VLOOKUP(TRIM($D724),'Master Field Index'!$A$1:$D$9929,COLUMN('Master Field Index'!$D$1)-COLUMN('Master Field Index'!$A$1)+1,FALSE),VLOOKUP(_xlfn.CONCAT(TRIM($A724),".",TRIM($B724),".",TRIM($D724)),'DataLink Info'!$A$1:$T$9999,COLUMN('DataLink Info'!$Q$1)-COLUMN('DataLink Info'!$A$1)+1,FALSE))</f>
        <v>0</v>
      </c>
      <c r="M724" s="1" t="str">
        <f t="shared" si="46"/>
        <v xml:space="preserve">user_code                       </v>
      </c>
      <c r="N724" s="1" t="str">
        <f t="shared" si="48"/>
        <v xml:space="preserve">VARCHAR(8)                      </v>
      </c>
      <c r="O724" s="4" t="str">
        <f t="shared" si="47"/>
        <v xml:space="preserve">        user_code                       VARCHAR(8)                      NOT NULL,</v>
      </c>
    </row>
    <row r="725" spans="1:15" hidden="1" x14ac:dyDescent="0.3">
      <c r="A725" s="1" t="s">
        <v>701</v>
      </c>
      <c r="B725" s="1" t="s">
        <v>1174</v>
      </c>
      <c r="C725" s="81">
        <v>9</v>
      </c>
      <c r="D725" s="90" t="s">
        <v>1169</v>
      </c>
      <c r="E725" s="90" t="s">
        <v>19</v>
      </c>
      <c r="F725" s="81">
        <v>0</v>
      </c>
      <c r="G725" s="81">
        <v>0</v>
      </c>
      <c r="H725" s="81">
        <v>0</v>
      </c>
      <c r="I725" s="73">
        <f t="shared" si="45"/>
        <v>9</v>
      </c>
      <c r="J725" s="1" t="str">
        <f>IFERROR(VLOOKUP(TRIM($D725),'Master Field Index'!$A$1:$D$9929,COLUMN('Master Field Index'!$B$1)-COLUMN('Master Field Index'!$A$1)+1,FALSE),VLOOKUP(_xlfn.CONCAT(TRIM($A725),".",TRIM($B725),".",TRIM($D725)),'DataLink Info'!$A$1:$T$9999,COLUMN('DataLink Info'!$K$1)-COLUMN('DataLink Info'!$A$1)+1,FALSE))</f>
        <v>VARCHAR</v>
      </c>
      <c r="K725" s="1">
        <f>IFERROR(VLOOKUP(TRIM($D725),'Master Field Index'!$A$1:$D$9929,COLUMN('Master Field Index'!$C$1)-COLUMN('Master Field Index'!$A$1)+1,FALSE),VLOOKUP(_xlfn.CONCAT(TRIM($A725),".",TRIM($B725),".",TRIM($D725)),'DataLink Info'!$A$1:$T$9999,COLUMN('DataLink Info'!$N$1)-COLUMN('DataLink Info'!$A$1)+1,FALSE))</f>
        <v>35</v>
      </c>
      <c r="L725" s="1">
        <f>IFERROR(VLOOKUP(TRIM($D725),'Master Field Index'!$A$1:$D$9929,COLUMN('Master Field Index'!$D$1)-COLUMN('Master Field Index'!$A$1)+1,FALSE),VLOOKUP(_xlfn.CONCAT(TRIM($A725),".",TRIM($B725),".",TRIM($D725)),'DataLink Info'!$A$1:$T$9999,COLUMN('DataLink Info'!$Q$1)-COLUMN('DataLink Info'!$A$1)+1,FALSE))</f>
        <v>0</v>
      </c>
      <c r="M725" s="1" t="str">
        <f t="shared" si="46"/>
        <v xml:space="preserve">rule_class_desc                 </v>
      </c>
      <c r="N725" s="1" t="str">
        <f t="shared" si="48"/>
        <v xml:space="preserve">VARCHAR(35)                     </v>
      </c>
      <c r="O725" s="4" t="str">
        <f t="shared" si="47"/>
        <v xml:space="preserve">        rule_class_desc                 VARCHAR(35)                     NOT NULL,</v>
      </c>
    </row>
    <row r="726" spans="1:15" hidden="1" x14ac:dyDescent="0.3">
      <c r="A726" s="1" t="s">
        <v>701</v>
      </c>
      <c r="B726" s="1" t="s">
        <v>1174</v>
      </c>
      <c r="C726" s="81">
        <v>10</v>
      </c>
      <c r="D726" s="90" t="s">
        <v>1170</v>
      </c>
      <c r="E726" s="90" t="s">
        <v>19</v>
      </c>
      <c r="F726" s="81">
        <v>0</v>
      </c>
      <c r="G726" s="81">
        <v>0</v>
      </c>
      <c r="H726" s="81">
        <v>0</v>
      </c>
      <c r="I726" s="73">
        <f t="shared" si="45"/>
        <v>10</v>
      </c>
      <c r="J726" s="1" t="str">
        <f>IFERROR(VLOOKUP(TRIM($D726),'Master Field Index'!$A$1:$D$9929,COLUMN('Master Field Index'!$B$1)-COLUMN('Master Field Index'!$A$1)+1,FALSE),VLOOKUP(_xlfn.CONCAT(TRIM($A726),".",TRIM($B726),".",TRIM($D726)),'DataLink Info'!$A$1:$T$9999,COLUMN('DataLink Info'!$K$1)-COLUMN('DataLink Info'!$A$1)+1,FALSE))</f>
        <v>CHARACTER</v>
      </c>
      <c r="K726" s="1">
        <f>IFERROR(VLOOKUP(TRIM($D726),'Master Field Index'!$A$1:$D$9929,COLUMN('Master Field Index'!$C$1)-COLUMN('Master Field Index'!$A$1)+1,FALSE),VLOOKUP(_xlfn.CONCAT(TRIM($A726),".",TRIM($B726),".",TRIM($D726)),'DataLink Info'!$A$1:$T$9999,COLUMN('DataLink Info'!$N$1)-COLUMN('DataLink Info'!$A$1)+1,FALSE))</f>
        <v>1</v>
      </c>
      <c r="L726" s="1">
        <f>IFERROR(VLOOKUP(TRIM($D726),'Master Field Index'!$A$1:$D$9929,COLUMN('Master Field Index'!$D$1)-COLUMN('Master Field Index'!$A$1)+1,FALSE),VLOOKUP(_xlfn.CONCAT(TRIM($A726),".",TRIM($B726),".",TRIM($D726)),'DataLink Info'!$A$1:$T$9999,COLUMN('DataLink Info'!$Q$1)-COLUMN('DataLink Info'!$A$1)+1,FALSE))</f>
        <v>0</v>
      </c>
      <c r="M726" s="1" t="str">
        <f t="shared" si="46"/>
        <v xml:space="preserve">rule_class_type                 </v>
      </c>
      <c r="N726" s="1" t="str">
        <f t="shared" si="48"/>
        <v xml:space="preserve">CHAR(1)                         </v>
      </c>
      <c r="O726" s="4" t="str">
        <f t="shared" si="47"/>
        <v xml:space="preserve">        rule_class_type                 CHAR(1)                         NOT NULL,</v>
      </c>
    </row>
    <row r="727" spans="1:15" hidden="1" x14ac:dyDescent="0.3">
      <c r="A727" s="1" t="s">
        <v>701</v>
      </c>
      <c r="B727" s="1" t="s">
        <v>1174</v>
      </c>
      <c r="C727" s="81">
        <v>11</v>
      </c>
      <c r="D727" s="90" t="s">
        <v>1171</v>
      </c>
      <c r="E727" s="90" t="s">
        <v>19</v>
      </c>
      <c r="F727" s="81">
        <v>0</v>
      </c>
      <c r="G727" s="81">
        <v>0</v>
      </c>
      <c r="H727" s="81">
        <v>0</v>
      </c>
      <c r="I727" s="73">
        <f t="shared" si="45"/>
        <v>11</v>
      </c>
      <c r="J727" s="1" t="str">
        <f>IFERROR(VLOOKUP(TRIM($D727),'Master Field Index'!$A$1:$D$9929,COLUMN('Master Field Index'!$B$1)-COLUMN('Master Field Index'!$A$1)+1,FALSE),VLOOKUP(_xlfn.CONCAT(TRIM($A727),".",TRIM($B727),".",TRIM($D727)),'DataLink Info'!$A$1:$T$9999,COLUMN('DataLink Info'!$K$1)-COLUMN('DataLink Info'!$A$1)+1,FALSE))</f>
        <v>CHARACTER</v>
      </c>
      <c r="K727" s="1">
        <f>IFERROR(VLOOKUP(TRIM($D727),'Master Field Index'!$A$1:$D$9929,COLUMN('Master Field Index'!$C$1)-COLUMN('Master Field Index'!$A$1)+1,FALSE),VLOOKUP(_xlfn.CONCAT(TRIM($A727),".",TRIM($B727),".",TRIM($D727)),'DataLink Info'!$A$1:$T$9999,COLUMN('DataLink Info'!$N$1)-COLUMN('DataLink Info'!$A$1)+1,FALSE))</f>
        <v>1</v>
      </c>
      <c r="L727" s="1">
        <f>IFERROR(VLOOKUP(TRIM($D727),'Master Field Index'!$A$1:$D$9929,COLUMN('Master Field Index'!$D$1)-COLUMN('Master Field Index'!$A$1)+1,FALSE),VLOOKUP(_xlfn.CONCAT(TRIM($A727),".",TRIM($B727),".",TRIM($D727)),'DataLink Info'!$A$1:$T$9999,COLUMN('DataLink Info'!$Q$1)-COLUMN('DataLink Info'!$A$1)+1,FALSE))</f>
        <v>0</v>
      </c>
      <c r="M727" s="1" t="str">
        <f t="shared" si="46"/>
        <v xml:space="preserve">rsrv_bdgt_ind                   </v>
      </c>
      <c r="N727" s="1" t="str">
        <f t="shared" si="48"/>
        <v xml:space="preserve">CHAR(1)                         </v>
      </c>
      <c r="O727" s="4" t="str">
        <f t="shared" si="47"/>
        <v xml:space="preserve">        rsrv_bdgt_ind                   CHAR(1)                         NOT NULL,</v>
      </c>
    </row>
    <row r="728" spans="1:15" hidden="1" x14ac:dyDescent="0.3">
      <c r="A728" s="1" t="s">
        <v>701</v>
      </c>
      <c r="B728" s="1" t="s">
        <v>1174</v>
      </c>
      <c r="C728" s="81">
        <v>12</v>
      </c>
      <c r="D728" s="90" t="s">
        <v>1172</v>
      </c>
      <c r="E728" s="90" t="s">
        <v>19</v>
      </c>
      <c r="F728" s="81">
        <v>0</v>
      </c>
      <c r="G728" s="81">
        <v>0</v>
      </c>
      <c r="H728" s="81">
        <v>0</v>
      </c>
      <c r="I728" s="73">
        <f t="shared" si="45"/>
        <v>12</v>
      </c>
      <c r="J728" s="1" t="str">
        <f>IFERROR(VLOOKUP(TRIM($D728),'Master Field Index'!$A$1:$D$9929,COLUMN('Master Field Index'!$B$1)-COLUMN('Master Field Index'!$A$1)+1,FALSE),VLOOKUP(_xlfn.CONCAT(TRIM($A728),".",TRIM($B728),".",TRIM($D728)),'DataLink Info'!$A$1:$T$9999,COLUMN('DataLink Info'!$K$1)-COLUMN('DataLink Info'!$A$1)+1,FALSE))</f>
        <v>CHARACTER</v>
      </c>
      <c r="K728" s="1">
        <f>IFERROR(VLOOKUP(TRIM($D728),'Master Field Index'!$A$1:$D$9929,COLUMN('Master Field Index'!$C$1)-COLUMN('Master Field Index'!$A$1)+1,FALSE),VLOOKUP(_xlfn.CONCAT(TRIM($A728),".",TRIM($B728),".",TRIM($D728)),'DataLink Info'!$A$1:$T$9999,COLUMN('DataLink Info'!$N$1)-COLUMN('DataLink Info'!$A$1)+1,FALSE))</f>
        <v>1</v>
      </c>
      <c r="L728" s="1">
        <f>IFERROR(VLOOKUP(TRIM($D728),'Master Field Index'!$A$1:$D$9929,COLUMN('Master Field Index'!$D$1)-COLUMN('Master Field Index'!$A$1)+1,FALSE),VLOOKUP(_xlfn.CONCAT(TRIM($A728),".",TRIM($B728),".",TRIM($D728)),'DataLink Info'!$A$1:$T$9999,COLUMN('DataLink Info'!$Q$1)-COLUMN('DataLink Info'!$A$1)+1,FALSE))</f>
        <v>0</v>
      </c>
      <c r="M728" s="1" t="str">
        <f t="shared" si="46"/>
        <v xml:space="preserve">bal_mthd_ind                    </v>
      </c>
      <c r="N728" s="1" t="str">
        <f t="shared" si="48"/>
        <v xml:space="preserve">CHAR(1)                         </v>
      </c>
      <c r="O728" s="4" t="str">
        <f t="shared" si="47"/>
        <v xml:space="preserve">        bal_mthd_ind                    CHAR(1)                         NOT NULL,</v>
      </c>
    </row>
    <row r="729" spans="1:15" hidden="1" x14ac:dyDescent="0.3">
      <c r="A729" s="1" t="s">
        <v>701</v>
      </c>
      <c r="B729" s="1" t="s">
        <v>1174</v>
      </c>
      <c r="C729" s="81">
        <v>13</v>
      </c>
      <c r="D729" s="90" t="s">
        <v>788</v>
      </c>
      <c r="E729" s="90" t="s">
        <v>20</v>
      </c>
      <c r="F729" s="81">
        <v>1</v>
      </c>
      <c r="G729" s="63"/>
      <c r="H729" s="81">
        <v>0</v>
      </c>
      <c r="I729" s="73">
        <f t="shared" si="45"/>
        <v>13</v>
      </c>
      <c r="J729" s="1" t="str">
        <f>IFERROR(VLOOKUP(TRIM($D729),'Master Field Index'!$A$1:$D$9929,COLUMN('Master Field Index'!$B$1)-COLUMN('Master Field Index'!$A$1)+1,FALSE),VLOOKUP(_xlfn.CONCAT(TRIM($A729),".",TRIM($B729),".",TRIM($D729)),'DataLink Info'!$A$1:$T$9999,COLUMN('DataLink Info'!$K$1)-COLUMN('DataLink Info'!$A$1)+1,FALSE))</f>
        <v>CHARACTER</v>
      </c>
      <c r="K729" s="1">
        <f>IFERROR(VLOOKUP(TRIM($D729),'Master Field Index'!$A$1:$D$9929,COLUMN('Master Field Index'!$C$1)-COLUMN('Master Field Index'!$A$1)+1,FALSE),VLOOKUP(_xlfn.CONCAT(TRIM($A729),".",TRIM($B729),".",TRIM($D729)),'DataLink Info'!$A$1:$T$9999,COLUMN('DataLink Info'!$N$1)-COLUMN('DataLink Info'!$A$1)+1,FALSE))</f>
        <v>1</v>
      </c>
      <c r="L729" s="1">
        <f>IFERROR(VLOOKUP(TRIM($D729),'Master Field Index'!$A$1:$D$9929,COLUMN('Master Field Index'!$D$1)-COLUMN('Master Field Index'!$A$1)+1,FALSE),VLOOKUP(_xlfn.CONCAT(TRIM($A729),".",TRIM($B729),".",TRIM($D729)),'DataLink Info'!$A$1:$T$9999,COLUMN('DataLink Info'!$Q$1)-COLUMN('DataLink Info'!$A$1)+1,FALSE))</f>
        <v>0</v>
      </c>
      <c r="M729" s="1" t="str">
        <f t="shared" si="46"/>
        <v xml:space="preserve">cmplt_ind                       </v>
      </c>
      <c r="N729" s="1" t="str">
        <f t="shared" si="48"/>
        <v xml:space="preserve">CHAR(1)                         </v>
      </c>
      <c r="O729" s="4" t="str">
        <f t="shared" si="47"/>
        <v xml:space="preserve">        cmplt_ind                       CHAR(1)                         NOT NULL,</v>
      </c>
    </row>
    <row r="730" spans="1:15" hidden="1" x14ac:dyDescent="0.3">
      <c r="A730" s="1" t="s">
        <v>701</v>
      </c>
      <c r="B730" s="1" t="s">
        <v>1174</v>
      </c>
      <c r="C730" s="81">
        <v>14</v>
      </c>
      <c r="D730" s="90" t="s">
        <v>11</v>
      </c>
      <c r="E730" s="90" t="s">
        <v>21</v>
      </c>
      <c r="F730" s="63"/>
      <c r="G730" s="63"/>
      <c r="H730" s="81">
        <v>0</v>
      </c>
      <c r="I730" s="73">
        <f t="shared" si="45"/>
        <v>14</v>
      </c>
      <c r="J730" s="1" t="str">
        <f>IFERROR(VLOOKUP(TRIM($D730),'Master Field Index'!$A$1:$D$9929,COLUMN('Master Field Index'!$B$1)-COLUMN('Master Field Index'!$A$1)+1,FALSE),VLOOKUP(_xlfn.CONCAT(TRIM($A730),".",TRIM($B730),".",TRIM($D730)),'DataLink Info'!$A$1:$T$9999,COLUMN('DataLink Info'!$K$1)-COLUMN('DataLink Info'!$A$1)+1,FALSE))</f>
        <v>TIMESTAMP</v>
      </c>
      <c r="K730" s="1">
        <f>IFERROR(VLOOKUP(TRIM($D730),'Master Field Index'!$A$1:$D$9929,COLUMN('Master Field Index'!$C$1)-COLUMN('Master Field Index'!$A$1)+1,FALSE),VLOOKUP(_xlfn.CONCAT(TRIM($A730),".",TRIM($B730),".",TRIM($D730)),'DataLink Info'!$A$1:$T$9999,COLUMN('DataLink Info'!$N$1)-COLUMN('DataLink Info'!$A$1)+1,FALSE))</f>
        <v>10</v>
      </c>
      <c r="L730" s="1">
        <f>IFERROR(VLOOKUP(TRIM($D730),'Master Field Index'!$A$1:$D$9929,COLUMN('Master Field Index'!$D$1)-COLUMN('Master Field Index'!$A$1)+1,FALSE),VLOOKUP(_xlfn.CONCAT(TRIM($A730),".",TRIM($B730),".",TRIM($D730)),'DataLink Info'!$A$1:$T$9999,COLUMN('DataLink Info'!$Q$1)-COLUMN('DataLink Info'!$A$1)+1,FALSE))</f>
        <v>6</v>
      </c>
      <c r="M730" s="1" t="str">
        <f t="shared" si="46"/>
        <v xml:space="preserve">refresh_date                    </v>
      </c>
      <c r="N730" s="1" t="str">
        <f t="shared" si="48"/>
        <v xml:space="preserve">DATETIME2                       </v>
      </c>
      <c r="O730" s="4" t="str">
        <f t="shared" si="47"/>
        <v xml:space="preserve">        refresh_date                    DATETIME2                       NOT NULL,</v>
      </c>
    </row>
    <row r="731" spans="1:15" hidden="1" x14ac:dyDescent="0.3">
      <c r="A731" s="1" t="s">
        <v>701</v>
      </c>
      <c r="B731" s="1" t="s">
        <v>1174</v>
      </c>
      <c r="C731" s="81">
        <v>15</v>
      </c>
      <c r="D731" s="90" t="s">
        <v>1173</v>
      </c>
      <c r="E731" s="90" t="s">
        <v>19</v>
      </c>
      <c r="F731" s="81">
        <v>0</v>
      </c>
      <c r="G731" s="81">
        <v>0</v>
      </c>
      <c r="H731" s="81">
        <v>0</v>
      </c>
      <c r="I731" s="73">
        <f t="shared" si="45"/>
        <v>15</v>
      </c>
      <c r="J731" s="1" t="str">
        <f>IFERROR(VLOOKUP(TRIM($D731),'Master Field Index'!$A$1:$D$9929,COLUMN('Master Field Index'!$B$1)-COLUMN('Master Field Index'!$A$1)+1,FALSE),VLOOKUP(_xlfn.CONCAT(TRIM($A731),".",TRIM($B731),".",TRIM($D731)),'DataLink Info'!$A$1:$T$9999,COLUMN('DataLink Info'!$K$1)-COLUMN('DataLink Info'!$A$1)+1,FALSE))</f>
        <v>DECIMAL</v>
      </c>
      <c r="K731" s="1">
        <f>IFERROR(VLOOKUP(TRIM($D731),'Master Field Index'!$A$1:$D$9929,COLUMN('Master Field Index'!$C$1)-COLUMN('Master Field Index'!$A$1)+1,FALSE),VLOOKUP(_xlfn.CONCAT(TRIM($A731),".",TRIM($B731),".",TRIM($D731)),'DataLink Info'!$A$1:$T$9999,COLUMN('DataLink Info'!$N$1)-COLUMN('DataLink Info'!$A$1)+1,FALSE))</f>
        <v>10</v>
      </c>
      <c r="L731" s="1">
        <f>IFERROR(VLOOKUP(TRIM($D731),'Master Field Index'!$A$1:$D$9929,COLUMN('Master Field Index'!$D$1)-COLUMN('Master Field Index'!$A$1)+1,FALSE),VLOOKUP(_xlfn.CONCAT(TRIM($A731),".",TRIM($B731),".",TRIM($D731)),'DataLink Info'!$A$1:$T$9999,COLUMN('DataLink Info'!$Q$1)-COLUMN('DataLink Info'!$A$1)+1,FALSE))</f>
        <v>0</v>
      </c>
      <c r="M731" s="1" t="str">
        <f t="shared" si="46"/>
        <v xml:space="preserve">rule_efctv_table_id             </v>
      </c>
      <c r="N731" s="1" t="str">
        <f t="shared" si="48"/>
        <v xml:space="preserve">DECIMAL(10,0)                   </v>
      </c>
      <c r="O731" s="4" t="str">
        <f t="shared" si="47"/>
        <v xml:space="preserve">        rule_efctv_table_id             DECIMAL(10,0)                   NOT NULL,</v>
      </c>
    </row>
    <row r="732" spans="1:15" ht="72" hidden="1" x14ac:dyDescent="0.3">
      <c r="A732" s="1" t="s">
        <v>701</v>
      </c>
      <c r="B732" s="1" t="s">
        <v>1651</v>
      </c>
      <c r="C732" s="1">
        <v>0</v>
      </c>
      <c r="D732" s="1" t="s">
        <v>678</v>
      </c>
      <c r="E732" s="1" t="s">
        <v>19</v>
      </c>
      <c r="F732" s="1">
        <v>0</v>
      </c>
      <c r="G732" s="1">
        <v>0</v>
      </c>
      <c r="H732" s="1">
        <v>0</v>
      </c>
      <c r="I732" s="73">
        <f t="shared" si="45"/>
        <v>0</v>
      </c>
      <c r="J732" s="1" t="str">
        <f>IFERROR(VLOOKUP(TRIM($D732),'Master Field Index'!$A$1:$D$9929,COLUMN('Master Field Index'!$B$1)-COLUMN('Master Field Index'!$A$1)+1,FALSE),VLOOKUP(_xlfn.CONCAT(TRIM($A732),".",TRIM($B732),".",TRIM($D732)),'DataLink Info'!$A$1:$T$9999,COLUMN('DataLink Info'!$K$1)-COLUMN('DataLink Info'!$A$1)+1,FALSE))</f>
        <v>CHARACTER</v>
      </c>
      <c r="K732" s="1">
        <f>IFERROR(VLOOKUP(TRIM($D732),'Master Field Index'!$A$1:$D$9929,COLUMN('Master Field Index'!$C$1)-COLUMN('Master Field Index'!$A$1)+1,FALSE),VLOOKUP(_xlfn.CONCAT(TRIM($A732),".",TRIM($B732),".",TRIM($D732)),'DataLink Info'!$A$1:$T$9999,COLUMN('DataLink Info'!$N$1)-COLUMN('DataLink Info'!$A$1)+1,FALSE))</f>
        <v>2</v>
      </c>
      <c r="L732" s="1">
        <f>IFERROR(VLOOKUP(TRIM($D732),'Master Field Index'!$A$1:$D$9929,COLUMN('Master Field Index'!$D$1)-COLUMN('Master Field Index'!$A$1)+1,FALSE),VLOOKUP(_xlfn.CONCAT(TRIM($A732),".",TRIM($B732),".",TRIM($D732)),'DataLink Info'!$A$1:$T$9999,COLUMN('DataLink Info'!$Q$1)-COLUMN('DataLink Info'!$A$1)+1,FALSE))</f>
        <v>0</v>
      </c>
      <c r="M732" s="1" t="str">
        <f t="shared" si="46"/>
        <v xml:space="preserve">unvrs_code                      </v>
      </c>
      <c r="N732" s="1" t="str">
        <f t="shared" si="48"/>
        <v xml:space="preserve">CHAR(2)                         </v>
      </c>
      <c r="O732" s="4" t="str">
        <f t="shared" si="47"/>
        <v xml:space="preserve">        rowguid                     UNIQUEIDENTIFIER ROWGUIDCOL    NOT NULL DEFAULT NEWSEQUENTIALID(),_x000D_        version_number              ROWVERSION_x000D_    )_x000D_END TRY_x000D_BEGIN CATCH_x000D_    EXEC dbo.PrintError_x000D_    EXEC dbo.LogError_x000D_END CATCH_x000D__x000D_PRINT '-- coa_db.sysdata_table'_x000D_BEGIN TRY_x000D_    CREATE TABLE coa_db.sysdata_table_x000D_    (_x000D_        unvrs_code                      CHAR(2)                         NOT NULL,</v>
      </c>
    </row>
    <row r="733" spans="1:15" hidden="1" x14ac:dyDescent="0.3">
      <c r="A733" s="1" t="s">
        <v>701</v>
      </c>
      <c r="B733" s="1" t="s">
        <v>1651</v>
      </c>
      <c r="C733" s="1">
        <v>1</v>
      </c>
      <c r="D733" s="1" t="s">
        <v>1652</v>
      </c>
      <c r="E733" s="1" t="s">
        <v>19</v>
      </c>
      <c r="F733" s="1">
        <v>0</v>
      </c>
      <c r="G733" s="1">
        <v>0</v>
      </c>
      <c r="H733" s="1">
        <v>0</v>
      </c>
      <c r="I733" s="73">
        <f t="shared" si="45"/>
        <v>1</v>
      </c>
      <c r="J733" s="1" t="str">
        <f>IFERROR(VLOOKUP(TRIM($D733),'Master Field Index'!$A$1:$D$9929,COLUMN('Master Field Index'!$B$1)-COLUMN('Master Field Index'!$A$1)+1,FALSE),VLOOKUP(_xlfn.CONCAT(TRIM($A733),".",TRIM($B733),".",TRIM($D733)),'DataLink Info'!$A$1:$T$9999,COLUMN('DataLink Info'!$K$1)-COLUMN('DataLink Info'!$A$1)+1,FALSE))</f>
        <v>CHARACTER</v>
      </c>
      <c r="K733" s="1">
        <f>IFERROR(VLOOKUP(TRIM($D733),'Master Field Index'!$A$1:$D$9929,COLUMN('Master Field Index'!$C$1)-COLUMN('Master Field Index'!$A$1)+1,FALSE),VLOOKUP(_xlfn.CONCAT(TRIM($A733),".",TRIM($B733),".",TRIM($D733)),'DataLink Info'!$A$1:$T$9999,COLUMN('DataLink Info'!$N$1)-COLUMN('DataLink Info'!$A$1)+1,FALSE))</f>
        <v>8</v>
      </c>
      <c r="L733" s="1">
        <f>IFERROR(VLOOKUP(TRIM($D733),'Master Field Index'!$A$1:$D$9929,COLUMN('Master Field Index'!$D$1)-COLUMN('Master Field Index'!$A$1)+1,FALSE),VLOOKUP(_xlfn.CONCAT(TRIM($A733),".",TRIM($B733),".",TRIM($D733)),'DataLink Info'!$A$1:$T$9999,COLUMN('DataLink Info'!$Q$1)-COLUMN('DataLink Info'!$A$1)+1,FALSE))</f>
        <v>0</v>
      </c>
      <c r="M733" s="1" t="str">
        <f t="shared" si="46"/>
        <v xml:space="preserve">fims_entity_code                </v>
      </c>
      <c r="N733" s="1" t="str">
        <f t="shared" si="48"/>
        <v xml:space="preserve">CHAR(8)                         </v>
      </c>
      <c r="O733" s="4" t="str">
        <f t="shared" si="47"/>
        <v xml:space="preserve">        fims_entity_code                CHAR(8)                         NOT NULL,</v>
      </c>
    </row>
    <row r="734" spans="1:15" hidden="1" x14ac:dyDescent="0.3">
      <c r="A734" s="1" t="s">
        <v>701</v>
      </c>
      <c r="B734" s="1" t="s">
        <v>1651</v>
      </c>
      <c r="C734" s="76">
        <v>2</v>
      </c>
      <c r="D734" s="76" t="s">
        <v>1653</v>
      </c>
      <c r="E734" s="76" t="s">
        <v>19</v>
      </c>
      <c r="F734" s="76">
        <v>0</v>
      </c>
      <c r="G734" s="76">
        <v>0</v>
      </c>
      <c r="H734" s="76">
        <v>0</v>
      </c>
      <c r="I734" s="73">
        <f t="shared" si="45"/>
        <v>2</v>
      </c>
      <c r="J734" s="1" t="str">
        <f>IFERROR(VLOOKUP(TRIM($D734),'Master Field Index'!$A$1:$D$9929,COLUMN('Master Field Index'!$B$1)-COLUMN('Master Field Index'!$A$1)+1,FALSE),VLOOKUP(_xlfn.CONCAT(TRIM($A734),".",TRIM($B734),".",TRIM($D734)),'DataLink Info'!$A$1:$T$9999,COLUMN('DataLink Info'!$K$1)-COLUMN('DataLink Info'!$A$1)+1,FALSE))</f>
        <v>VARCHAR</v>
      </c>
      <c r="K734" s="1">
        <f>IFERROR(VLOOKUP(TRIM($D734),'Master Field Index'!$A$1:$D$9929,COLUMN('Master Field Index'!$C$1)-COLUMN('Master Field Index'!$A$1)+1,FALSE),VLOOKUP(_xlfn.CONCAT(TRIM($A734),".",TRIM($B734),".",TRIM($D734)),'DataLink Info'!$A$1:$T$9999,COLUMN('DataLink Info'!$N$1)-COLUMN('DataLink Info'!$A$1)+1,FALSE))</f>
        <v>30</v>
      </c>
      <c r="L734" s="1">
        <f>IFERROR(VLOOKUP(TRIM($D734),'Master Field Index'!$A$1:$D$9929,COLUMN('Master Field Index'!$D$1)-COLUMN('Master Field Index'!$A$1)+1,FALSE),VLOOKUP(_xlfn.CONCAT(TRIM($A734),".",TRIM($B734),".",TRIM($D734)),'DataLink Info'!$A$1:$T$9999,COLUMN('DataLink Info'!$Q$1)-COLUMN('DataLink Info'!$A$1)+1,FALSE))</f>
        <v>0</v>
      </c>
      <c r="M734" s="1" t="str">
        <f t="shared" si="46"/>
        <v xml:space="preserve">element_name                    </v>
      </c>
      <c r="N734" s="1" t="str">
        <f t="shared" si="48"/>
        <v xml:space="preserve">VARCHAR(30)                     </v>
      </c>
      <c r="O734" s="4" t="str">
        <f t="shared" si="47"/>
        <v xml:space="preserve">        element_name                    VARCHAR(30)                     NOT NULL,</v>
      </c>
    </row>
    <row r="735" spans="1:15" hidden="1" x14ac:dyDescent="0.3">
      <c r="A735" s="1" t="s">
        <v>701</v>
      </c>
      <c r="B735" s="1" t="s">
        <v>1651</v>
      </c>
      <c r="C735" s="76">
        <v>3</v>
      </c>
      <c r="D735" s="76" t="s">
        <v>679</v>
      </c>
      <c r="E735" s="76" t="s">
        <v>19</v>
      </c>
      <c r="F735" s="76">
        <v>0</v>
      </c>
      <c r="G735" s="76">
        <v>0</v>
      </c>
      <c r="H735" s="76">
        <v>0</v>
      </c>
      <c r="I735" s="73">
        <f t="shared" si="45"/>
        <v>3</v>
      </c>
      <c r="J735" s="1" t="str">
        <f>IFERROR(VLOOKUP(TRIM($D735),'Master Field Index'!$A$1:$D$9929,COLUMN('Master Field Index'!$B$1)-COLUMN('Master Field Index'!$A$1)+1,FALSE),VLOOKUP(_xlfn.CONCAT(TRIM($A735),".",TRIM($B735),".",TRIM($D735)),'DataLink Info'!$A$1:$T$9999,COLUMN('DataLink Info'!$K$1)-COLUMN('DataLink Info'!$A$1)+1,FALSE))</f>
        <v>CHARACTER</v>
      </c>
      <c r="K735" s="1">
        <f>IFERROR(VLOOKUP(TRIM($D735),'Master Field Index'!$A$1:$D$9929,COLUMN('Master Field Index'!$C$1)-COLUMN('Master Field Index'!$A$1)+1,FALSE),VLOOKUP(_xlfn.CONCAT(TRIM($A735),".",TRIM($B735),".",TRIM($D735)),'DataLink Info'!$A$1:$T$9999,COLUMN('DataLink Info'!$N$1)-COLUMN('DataLink Info'!$A$1)+1,FALSE))</f>
        <v>1</v>
      </c>
      <c r="L735" s="1">
        <f>IFERROR(VLOOKUP(TRIM($D735),'Master Field Index'!$A$1:$D$9929,COLUMN('Master Field Index'!$D$1)-COLUMN('Master Field Index'!$A$1)+1,FALSE),VLOOKUP(_xlfn.CONCAT(TRIM($A735),".",TRIM($B735),".",TRIM($D735)),'DataLink Info'!$A$1:$T$9999,COLUMN('DataLink Info'!$Q$1)-COLUMN('DataLink Info'!$A$1)+1,FALSE))</f>
        <v>0</v>
      </c>
      <c r="M735" s="1" t="str">
        <f t="shared" si="46"/>
        <v xml:space="preserve">coa_code                        </v>
      </c>
      <c r="N735" s="1" t="str">
        <f t="shared" si="48"/>
        <v xml:space="preserve">CHAR(1)                         </v>
      </c>
      <c r="O735" s="4" t="str">
        <f t="shared" si="47"/>
        <v xml:space="preserve">        coa_code                        CHAR(1)                         NOT NULL,</v>
      </c>
    </row>
    <row r="736" spans="1:15" hidden="1" x14ac:dyDescent="0.3">
      <c r="A736" s="1" t="s">
        <v>701</v>
      </c>
      <c r="B736" s="1" t="s">
        <v>1651</v>
      </c>
      <c r="C736" s="76">
        <v>4</v>
      </c>
      <c r="D736" s="76" t="s">
        <v>1654</v>
      </c>
      <c r="E736" s="76" t="s">
        <v>19</v>
      </c>
      <c r="F736" s="1">
        <v>0</v>
      </c>
      <c r="G736" s="1">
        <v>0</v>
      </c>
      <c r="H736" s="76">
        <v>0</v>
      </c>
      <c r="I736" s="73">
        <f t="shared" si="45"/>
        <v>4</v>
      </c>
      <c r="J736" s="1" t="str">
        <f>IFERROR(VLOOKUP(TRIM($D736),'Master Field Index'!$A$1:$D$9929,COLUMN('Master Field Index'!$B$1)-COLUMN('Master Field Index'!$A$1)+1,FALSE),VLOOKUP(_xlfn.CONCAT(TRIM($A736),".",TRIM($B736),".",TRIM($D736)),'DataLink Info'!$A$1:$T$9999,COLUMN('DataLink Info'!$K$1)-COLUMN('DataLink Info'!$A$1)+1,FALSE))</f>
        <v>CHARACTER</v>
      </c>
      <c r="K736" s="1">
        <f>IFERROR(VLOOKUP(TRIM($D736),'Master Field Index'!$A$1:$D$9929,COLUMN('Master Field Index'!$C$1)-COLUMN('Master Field Index'!$A$1)+1,FALSE),VLOOKUP(_xlfn.CONCAT(TRIM($A736),".",TRIM($B736),".",TRIM($D736)),'DataLink Info'!$A$1:$T$9999,COLUMN('DataLink Info'!$N$1)-COLUMN('DataLink Info'!$A$1)+1,FALSE))</f>
        <v>8</v>
      </c>
      <c r="L736" s="1">
        <f>IFERROR(VLOOKUP(TRIM($D736),'Master Field Index'!$A$1:$D$9929,COLUMN('Master Field Index'!$D$1)-COLUMN('Master Field Index'!$A$1)+1,FALSE),VLOOKUP(_xlfn.CONCAT(TRIM($A736),".",TRIM($B736),".",TRIM($D736)),'DataLink Info'!$A$1:$T$9999,COLUMN('DataLink Info'!$Q$1)-COLUMN('DataLink Info'!$A$1)+1,FALSE))</f>
        <v>0</v>
      </c>
      <c r="M736" s="1" t="str">
        <f t="shared" si="46"/>
        <v xml:space="preserve">optn_1_code                     </v>
      </c>
      <c r="N736" s="1" t="str">
        <f t="shared" si="48"/>
        <v xml:space="preserve">CHAR(8)                         </v>
      </c>
      <c r="O736" s="4" t="str">
        <f t="shared" si="47"/>
        <v xml:space="preserve">        optn_1_code                     CHAR(8)                         NOT NULL,</v>
      </c>
    </row>
    <row r="737" spans="1:15" hidden="1" x14ac:dyDescent="0.3">
      <c r="A737" s="1" t="s">
        <v>701</v>
      </c>
      <c r="B737" s="1" t="s">
        <v>1651</v>
      </c>
      <c r="C737" s="76">
        <v>5</v>
      </c>
      <c r="D737" s="76" t="s">
        <v>1655</v>
      </c>
      <c r="E737" s="76" t="s">
        <v>19</v>
      </c>
      <c r="F737" s="76">
        <v>0</v>
      </c>
      <c r="G737" s="76">
        <v>0</v>
      </c>
      <c r="H737" s="76">
        <v>0</v>
      </c>
      <c r="I737" s="73">
        <f t="shared" si="45"/>
        <v>5</v>
      </c>
      <c r="J737" s="1" t="str">
        <f>IFERROR(VLOOKUP(TRIM($D737),'Master Field Index'!$A$1:$D$9929,COLUMN('Master Field Index'!$B$1)-COLUMN('Master Field Index'!$A$1)+1,FALSE),VLOOKUP(_xlfn.CONCAT(TRIM($A737),".",TRIM($B737),".",TRIM($D737)),'DataLink Info'!$A$1:$T$9999,COLUMN('DataLink Info'!$K$1)-COLUMN('DataLink Info'!$A$1)+1,FALSE))</f>
        <v>CHARACTER</v>
      </c>
      <c r="K737" s="1">
        <f>IFERROR(VLOOKUP(TRIM($D737),'Master Field Index'!$A$1:$D$9929,COLUMN('Master Field Index'!$C$1)-COLUMN('Master Field Index'!$A$1)+1,FALSE),VLOOKUP(_xlfn.CONCAT(TRIM($A737),".",TRIM($B737),".",TRIM($D737)),'DataLink Info'!$A$1:$T$9999,COLUMN('DataLink Info'!$N$1)-COLUMN('DataLink Info'!$A$1)+1,FALSE))</f>
        <v>8</v>
      </c>
      <c r="L737" s="1">
        <f>IFERROR(VLOOKUP(TRIM($D737),'Master Field Index'!$A$1:$D$9929,COLUMN('Master Field Index'!$D$1)-COLUMN('Master Field Index'!$A$1)+1,FALSE),VLOOKUP(_xlfn.CONCAT(TRIM($A737),".",TRIM($B737),".",TRIM($D737)),'DataLink Info'!$A$1:$T$9999,COLUMN('DataLink Info'!$Q$1)-COLUMN('DataLink Info'!$A$1)+1,FALSE))</f>
        <v>0</v>
      </c>
      <c r="M737" s="1" t="str">
        <f t="shared" si="46"/>
        <v xml:space="preserve">optn_2_code                     </v>
      </c>
      <c r="N737" s="1" t="str">
        <f t="shared" si="48"/>
        <v xml:space="preserve">CHAR(8)                         </v>
      </c>
      <c r="O737" s="4" t="str">
        <f t="shared" si="47"/>
        <v xml:space="preserve">        optn_2_code                     CHAR(8)                         NOT NULL,</v>
      </c>
    </row>
    <row r="738" spans="1:15" hidden="1" x14ac:dyDescent="0.3">
      <c r="A738" s="1" t="s">
        <v>701</v>
      </c>
      <c r="B738" s="1" t="s">
        <v>1651</v>
      </c>
      <c r="C738" s="76">
        <v>6</v>
      </c>
      <c r="D738" s="76" t="s">
        <v>1656</v>
      </c>
      <c r="E738" s="76" t="s">
        <v>19</v>
      </c>
      <c r="F738" s="76">
        <v>0</v>
      </c>
      <c r="G738" s="76">
        <v>0</v>
      </c>
      <c r="H738" s="76">
        <v>0</v>
      </c>
      <c r="I738" s="73">
        <f t="shared" si="45"/>
        <v>6</v>
      </c>
      <c r="J738" s="1" t="str">
        <f>IFERROR(VLOOKUP(TRIM($D738),'Master Field Index'!$A$1:$D$9929,COLUMN('Master Field Index'!$B$1)-COLUMN('Master Field Index'!$A$1)+1,FALSE),VLOOKUP(_xlfn.CONCAT(TRIM($A738),".",TRIM($B738),".",TRIM($D738)),'DataLink Info'!$A$1:$T$9999,COLUMN('DataLink Info'!$K$1)-COLUMN('DataLink Info'!$A$1)+1,FALSE))</f>
        <v>DECIMAL</v>
      </c>
      <c r="K738" s="1">
        <f>IFERROR(VLOOKUP(TRIM($D738),'Master Field Index'!$A$1:$D$9929,COLUMN('Master Field Index'!$C$1)-COLUMN('Master Field Index'!$A$1)+1,FALSE),VLOOKUP(_xlfn.CONCAT(TRIM($A738),".",TRIM($B738),".",TRIM($D738)),'DataLink Info'!$A$1:$T$9999,COLUMN('DataLink Info'!$N$1)-COLUMN('DataLink Info'!$A$1)+1,FALSE))</f>
        <v>2</v>
      </c>
      <c r="L738" s="1">
        <f>IFERROR(VLOOKUP(TRIM($D738),'Master Field Index'!$A$1:$D$9929,COLUMN('Master Field Index'!$D$1)-COLUMN('Master Field Index'!$A$1)+1,FALSE),VLOOKUP(_xlfn.CONCAT(TRIM($A738),".",TRIM($B738),".",TRIM($D738)),'DataLink Info'!$A$1:$T$9999,COLUMN('DataLink Info'!$Q$1)-COLUMN('DataLink Info'!$A$1)+1,FALSE))</f>
        <v>0</v>
      </c>
      <c r="M738" s="1" t="str">
        <f t="shared" si="46"/>
        <v xml:space="preserve">level_nmbr                      </v>
      </c>
      <c r="N738" s="1" t="str">
        <f t="shared" si="48"/>
        <v xml:space="preserve">DECIMAL(2,0)                    </v>
      </c>
      <c r="O738" s="4" t="str">
        <f t="shared" si="47"/>
        <v xml:space="preserve">        level_nmbr                      DECIMAL(2,0)                    NOT NULL,</v>
      </c>
    </row>
    <row r="739" spans="1:15" hidden="1" x14ac:dyDescent="0.3">
      <c r="A739" s="1" t="s">
        <v>701</v>
      </c>
      <c r="B739" s="1" t="s">
        <v>1651</v>
      </c>
      <c r="C739" s="76">
        <v>7</v>
      </c>
      <c r="D739" s="76" t="s">
        <v>683</v>
      </c>
      <c r="E739" s="76" t="s">
        <v>19</v>
      </c>
      <c r="F739" s="76">
        <v>0</v>
      </c>
      <c r="G739" s="76">
        <v>0</v>
      </c>
      <c r="H739" s="76">
        <v>0</v>
      </c>
      <c r="I739" s="73">
        <f t="shared" si="45"/>
        <v>7</v>
      </c>
      <c r="J739" s="1" t="str">
        <f>IFERROR(VLOOKUP(TRIM($D739),'Master Field Index'!$A$1:$D$9929,COLUMN('Master Field Index'!$B$1)-COLUMN('Master Field Index'!$A$1)+1,FALSE),VLOOKUP(_xlfn.CONCAT(TRIM($A739),".",TRIM($B739),".",TRIM($D739)),'DataLink Info'!$A$1:$T$9999,COLUMN('DataLink Info'!$K$1)-COLUMN('DataLink Info'!$A$1)+1,FALSE))</f>
        <v>DATE</v>
      </c>
      <c r="K739" s="1">
        <f>IFERROR(VLOOKUP(TRIM($D739),'Master Field Index'!$A$1:$D$9929,COLUMN('Master Field Index'!$C$1)-COLUMN('Master Field Index'!$A$1)+1,FALSE),VLOOKUP(_xlfn.CONCAT(TRIM($A739),".",TRIM($B739),".",TRIM($D739)),'DataLink Info'!$A$1:$T$9999,COLUMN('DataLink Info'!$N$1)-COLUMN('DataLink Info'!$A$1)+1,FALSE))</f>
        <v>4</v>
      </c>
      <c r="L739" s="1">
        <f>IFERROR(VLOOKUP(TRIM($D739),'Master Field Index'!$A$1:$D$9929,COLUMN('Master Field Index'!$D$1)-COLUMN('Master Field Index'!$A$1)+1,FALSE),VLOOKUP(_xlfn.CONCAT(TRIM($A739),".",TRIM($B739),".",TRIM($D739)),'DataLink Info'!$A$1:$T$9999,COLUMN('DataLink Info'!$Q$1)-COLUMN('DataLink Info'!$A$1)+1,FALSE))</f>
        <v>0</v>
      </c>
      <c r="M739" s="1" t="str">
        <f t="shared" si="46"/>
        <v xml:space="preserve">last_actvy_date                 </v>
      </c>
      <c r="N739" s="1" t="str">
        <f t="shared" si="48"/>
        <v xml:space="preserve">DATE                            </v>
      </c>
      <c r="O739" s="4" t="str">
        <f t="shared" si="47"/>
        <v xml:space="preserve">        last_actvy_date                 DATE                            NOT NULL,</v>
      </c>
    </row>
    <row r="740" spans="1:15" hidden="1" x14ac:dyDescent="0.3">
      <c r="A740" s="1" t="s">
        <v>701</v>
      </c>
      <c r="B740" s="1" t="s">
        <v>1651</v>
      </c>
      <c r="C740" s="76">
        <v>8</v>
      </c>
      <c r="D740" s="76" t="s">
        <v>685</v>
      </c>
      <c r="E740" s="76" t="s">
        <v>19</v>
      </c>
      <c r="F740" s="76">
        <v>0</v>
      </c>
      <c r="G740" s="76">
        <v>0</v>
      </c>
      <c r="H740" s="76">
        <v>0</v>
      </c>
      <c r="I740" s="73">
        <f t="shared" si="45"/>
        <v>8</v>
      </c>
      <c r="J740" s="1" t="str">
        <f>IFERROR(VLOOKUP(TRIM($D740),'Master Field Index'!$A$1:$D$9929,COLUMN('Master Field Index'!$B$1)-COLUMN('Master Field Index'!$A$1)+1,FALSE),VLOOKUP(_xlfn.CONCAT(TRIM($A740),".",TRIM($B740),".",TRIM($D740)),'DataLink Info'!$A$1:$T$9999,COLUMN('DataLink Info'!$K$1)-COLUMN('DataLink Info'!$A$1)+1,FALSE))</f>
        <v>VARCHAR</v>
      </c>
      <c r="K740" s="1">
        <f>IFERROR(VLOOKUP(TRIM($D740),'Master Field Index'!$A$1:$D$9929,COLUMN('Master Field Index'!$C$1)-COLUMN('Master Field Index'!$A$1)+1,FALSE),VLOOKUP(_xlfn.CONCAT(TRIM($A740),".",TRIM($B740),".",TRIM($D740)),'DataLink Info'!$A$1:$T$9999,COLUMN('DataLink Info'!$N$1)-COLUMN('DataLink Info'!$A$1)+1,FALSE))</f>
        <v>8</v>
      </c>
      <c r="L740" s="1">
        <f>IFERROR(VLOOKUP(TRIM($D740),'Master Field Index'!$A$1:$D$9929,COLUMN('Master Field Index'!$D$1)-COLUMN('Master Field Index'!$A$1)+1,FALSE),VLOOKUP(_xlfn.CONCAT(TRIM($A740),".",TRIM($B740),".",TRIM($D740)),'DataLink Info'!$A$1:$T$9999,COLUMN('DataLink Info'!$Q$1)-COLUMN('DataLink Info'!$A$1)+1,FALSE))</f>
        <v>0</v>
      </c>
      <c r="M740" s="1" t="str">
        <f t="shared" si="46"/>
        <v xml:space="preserve">user_code                       </v>
      </c>
      <c r="N740" s="1" t="str">
        <f t="shared" si="48"/>
        <v xml:space="preserve">VARCHAR(8)                      </v>
      </c>
      <c r="O740" s="4" t="str">
        <f t="shared" si="47"/>
        <v xml:space="preserve">        user_code                       VARCHAR(8)                      NOT NULL,</v>
      </c>
    </row>
    <row r="741" spans="1:15" hidden="1" x14ac:dyDescent="0.3">
      <c r="A741" s="1" t="s">
        <v>701</v>
      </c>
      <c r="B741" s="1" t="s">
        <v>1651</v>
      </c>
      <c r="C741" s="76">
        <v>9</v>
      </c>
      <c r="D741" s="76" t="s">
        <v>1657</v>
      </c>
      <c r="E741" s="76" t="s">
        <v>19</v>
      </c>
      <c r="F741" s="1">
        <v>0</v>
      </c>
      <c r="G741" s="1">
        <v>0</v>
      </c>
      <c r="H741" s="76">
        <v>0</v>
      </c>
      <c r="I741" s="73">
        <f t="shared" si="45"/>
        <v>9</v>
      </c>
      <c r="J741" s="1" t="str">
        <f>IFERROR(VLOOKUP(TRIM($D741),'Master Field Index'!$A$1:$D$9929,COLUMN('Master Field Index'!$B$1)-COLUMN('Master Field Index'!$A$1)+1,FALSE),VLOOKUP(_xlfn.CONCAT(TRIM($A741),".",TRIM($B741),".",TRIM($D741)),'DataLink Info'!$A$1:$T$9999,COLUMN('DataLink Info'!$K$1)-COLUMN('DataLink Info'!$A$1)+1,FALSE))</f>
        <v>VARCHAR</v>
      </c>
      <c r="K741" s="1">
        <f>IFERROR(VLOOKUP(TRIM($D741),'Master Field Index'!$A$1:$D$9929,COLUMN('Master Field Index'!$C$1)-COLUMN('Master Field Index'!$A$1)+1,FALSE),VLOOKUP(_xlfn.CONCAT(TRIM($A741),".",TRIM($B741),".",TRIM($D741)),'DataLink Info'!$A$1:$T$9999,COLUMN('DataLink Info'!$N$1)-COLUMN('DataLink Info'!$A$1)+1,FALSE))</f>
        <v>35</v>
      </c>
      <c r="L741" s="1">
        <f>IFERROR(VLOOKUP(TRIM($D741),'Master Field Index'!$A$1:$D$9929,COLUMN('Master Field Index'!$D$1)-COLUMN('Master Field Index'!$A$1)+1,FALSE),VLOOKUP(_xlfn.CONCAT(TRIM($A741),".",TRIM($B741),".",TRIM($D741)),'DataLink Info'!$A$1:$T$9999,COLUMN('DataLink Info'!$Q$1)-COLUMN('DataLink Info'!$A$1)+1,FALSE))</f>
        <v>0</v>
      </c>
      <c r="M741" s="1" t="str">
        <f t="shared" si="46"/>
        <v xml:space="preserve">long_desc                       </v>
      </c>
      <c r="N741" s="1" t="str">
        <f t="shared" si="48"/>
        <v xml:space="preserve">VARCHAR(35)                     </v>
      </c>
      <c r="O741" s="4" t="str">
        <f t="shared" si="47"/>
        <v xml:space="preserve">        long_desc                       VARCHAR(35)                     NOT NULL,</v>
      </c>
    </row>
    <row r="742" spans="1:15" hidden="1" x14ac:dyDescent="0.3">
      <c r="A742" s="1" t="s">
        <v>701</v>
      </c>
      <c r="B742" s="1" t="s">
        <v>1651</v>
      </c>
      <c r="C742" s="76">
        <v>10</v>
      </c>
      <c r="D742" s="76" t="s">
        <v>1658</v>
      </c>
      <c r="E742" s="76" t="s">
        <v>20</v>
      </c>
      <c r="F742" s="76">
        <v>10</v>
      </c>
      <c r="G742" s="76"/>
      <c r="H742" s="76">
        <v>0</v>
      </c>
      <c r="I742" s="73">
        <f t="shared" si="45"/>
        <v>10</v>
      </c>
      <c r="J742" s="1" t="str">
        <f>IFERROR(VLOOKUP(TRIM($D742),'Master Field Index'!$A$1:$D$9929,COLUMN('Master Field Index'!$B$1)-COLUMN('Master Field Index'!$A$1)+1,FALSE),VLOOKUP(_xlfn.CONCAT(TRIM($A742),".",TRIM($B742),".",TRIM($D742)),'DataLink Info'!$A$1:$T$9999,COLUMN('DataLink Info'!$K$1)-COLUMN('DataLink Info'!$A$1)+1,FALSE))</f>
        <v>VARCHAR</v>
      </c>
      <c r="K742" s="1">
        <f>IFERROR(VLOOKUP(TRIM($D742),'Master Field Index'!$A$1:$D$9929,COLUMN('Master Field Index'!$C$1)-COLUMN('Master Field Index'!$A$1)+1,FALSE),VLOOKUP(_xlfn.CONCAT(TRIM($A742),".",TRIM($B742),".",TRIM($D742)),'DataLink Info'!$A$1:$T$9999,COLUMN('DataLink Info'!$N$1)-COLUMN('DataLink Info'!$A$1)+1,FALSE))</f>
        <v>20</v>
      </c>
      <c r="L742" s="1">
        <f>IFERROR(VLOOKUP(TRIM($D742),'Master Field Index'!$A$1:$D$9929,COLUMN('Master Field Index'!$D$1)-COLUMN('Master Field Index'!$A$1)+1,FALSE),VLOOKUP(_xlfn.CONCAT(TRIM($A742),".",TRIM($B742),".",TRIM($D742)),'DataLink Info'!$A$1:$T$9999,COLUMN('DataLink Info'!$Q$1)-COLUMN('DataLink Info'!$A$1)+1,FALSE))</f>
        <v>0</v>
      </c>
      <c r="M742" s="1" t="str">
        <f t="shared" si="46"/>
        <v xml:space="preserve">short_desc                      </v>
      </c>
      <c r="N742" s="1" t="str">
        <f t="shared" si="48"/>
        <v xml:space="preserve">VARCHAR(20)                     </v>
      </c>
      <c r="O742" s="4" t="str">
        <f t="shared" si="47"/>
        <v xml:space="preserve">        short_desc                      VARCHAR(20)                     NOT NULL,</v>
      </c>
    </row>
    <row r="743" spans="1:15" hidden="1" x14ac:dyDescent="0.3">
      <c r="A743" s="1" t="s">
        <v>701</v>
      </c>
      <c r="B743" s="1" t="s">
        <v>1651</v>
      </c>
      <c r="C743" s="76">
        <v>11</v>
      </c>
      <c r="D743" s="76" t="s">
        <v>1659</v>
      </c>
      <c r="E743" s="76" t="s">
        <v>19</v>
      </c>
      <c r="F743" s="76">
        <v>0</v>
      </c>
      <c r="G743" s="76">
        <v>0</v>
      </c>
      <c r="H743" s="76">
        <v>0</v>
      </c>
      <c r="I743" s="73">
        <f t="shared" si="45"/>
        <v>11</v>
      </c>
      <c r="J743" s="1" t="str">
        <f>IFERROR(VLOOKUP(TRIM($D743),'Master Field Index'!$A$1:$D$9929,COLUMN('Master Field Index'!$B$1)-COLUMN('Master Field Index'!$A$1)+1,FALSE),VLOOKUP(_xlfn.CONCAT(TRIM($A743),".",TRIM($B743),".",TRIM($D743)),'DataLink Info'!$A$1:$T$9999,COLUMN('DataLink Info'!$K$1)-COLUMN('DataLink Info'!$A$1)+1,FALSE))</f>
        <v>VARCHAR</v>
      </c>
      <c r="K743" s="1">
        <f>IFERROR(VLOOKUP(TRIM($D743),'Master Field Index'!$A$1:$D$9929,COLUMN('Master Field Index'!$C$1)-COLUMN('Master Field Index'!$A$1)+1,FALSE),VLOOKUP(_xlfn.CONCAT(TRIM($A743),".",TRIM($B743),".",TRIM($D743)),'DataLink Info'!$A$1:$T$9999,COLUMN('DataLink Info'!$N$1)-COLUMN('DataLink Info'!$A$1)+1,FALSE))</f>
        <v>15</v>
      </c>
      <c r="L743" s="1">
        <f>IFERROR(VLOOKUP(TRIM($D743),'Master Field Index'!$A$1:$D$9929,COLUMN('Master Field Index'!$D$1)-COLUMN('Master Field Index'!$A$1)+1,FALSE),VLOOKUP(_xlfn.CONCAT(TRIM($A743),".",TRIM($B743),".",TRIM($D743)),'DataLink Info'!$A$1:$T$9999,COLUMN('DataLink Info'!$Q$1)-COLUMN('DataLink Info'!$A$1)+1,FALSE))</f>
        <v>0</v>
      </c>
      <c r="M743" s="1" t="str">
        <f t="shared" si="46"/>
        <v xml:space="preserve">data_desc                       </v>
      </c>
      <c r="N743" s="1" t="str">
        <f t="shared" si="48"/>
        <v xml:space="preserve">VARCHAR(15)                     </v>
      </c>
      <c r="O743" s="4" t="str">
        <f t="shared" si="47"/>
        <v xml:space="preserve">        data_desc                       VARCHAR(15)                     NOT NULL,</v>
      </c>
    </row>
    <row r="744" spans="1:15" hidden="1" x14ac:dyDescent="0.3">
      <c r="A744" s="1" t="s">
        <v>701</v>
      </c>
      <c r="B744" s="1" t="s">
        <v>1651</v>
      </c>
      <c r="C744" s="76">
        <v>12</v>
      </c>
      <c r="D744" s="76" t="s">
        <v>11</v>
      </c>
      <c r="E744" s="76" t="s">
        <v>21</v>
      </c>
      <c r="F744" s="76"/>
      <c r="G744" s="76"/>
      <c r="H744" s="76">
        <v>0</v>
      </c>
      <c r="I744" s="73">
        <f t="shared" si="45"/>
        <v>12</v>
      </c>
      <c r="J744" s="1" t="str">
        <f>IFERROR(VLOOKUP(TRIM($D744),'Master Field Index'!$A$1:$D$9929,COLUMN('Master Field Index'!$B$1)-COLUMN('Master Field Index'!$A$1)+1,FALSE),VLOOKUP(_xlfn.CONCAT(TRIM($A744),".",TRIM($B744),".",TRIM($D744)),'DataLink Info'!$A$1:$T$9999,COLUMN('DataLink Info'!$K$1)-COLUMN('DataLink Info'!$A$1)+1,FALSE))</f>
        <v>TIMESTAMP</v>
      </c>
      <c r="K744" s="1">
        <f>IFERROR(VLOOKUP(TRIM($D744),'Master Field Index'!$A$1:$D$9929,COLUMN('Master Field Index'!$C$1)-COLUMN('Master Field Index'!$A$1)+1,FALSE),VLOOKUP(_xlfn.CONCAT(TRIM($A744),".",TRIM($B744),".",TRIM($D744)),'DataLink Info'!$A$1:$T$9999,COLUMN('DataLink Info'!$N$1)-COLUMN('DataLink Info'!$A$1)+1,FALSE))</f>
        <v>10</v>
      </c>
      <c r="L744" s="1">
        <f>IFERROR(VLOOKUP(TRIM($D744),'Master Field Index'!$A$1:$D$9929,COLUMN('Master Field Index'!$D$1)-COLUMN('Master Field Index'!$A$1)+1,FALSE),VLOOKUP(_xlfn.CONCAT(TRIM($A744),".",TRIM($B744),".",TRIM($D744)),'DataLink Info'!$A$1:$T$9999,COLUMN('DataLink Info'!$Q$1)-COLUMN('DataLink Info'!$A$1)+1,FALSE))</f>
        <v>6</v>
      </c>
      <c r="M744" s="1" t="str">
        <f t="shared" si="46"/>
        <v xml:space="preserve">refresh_date                    </v>
      </c>
      <c r="N744" s="1" t="str">
        <f t="shared" si="48"/>
        <v xml:space="preserve">DATETIME2                       </v>
      </c>
      <c r="O744" s="4" t="str">
        <f t="shared" si="47"/>
        <v xml:space="preserve">        refresh_date                    DATETIME2                       NOT NULL,</v>
      </c>
    </row>
    <row r="745" spans="1:15" hidden="1" x14ac:dyDescent="0.3">
      <c r="A745" s="1" t="s">
        <v>701</v>
      </c>
      <c r="B745" s="1" t="s">
        <v>1651</v>
      </c>
      <c r="C745" s="76">
        <v>13</v>
      </c>
      <c r="D745" s="76" t="s">
        <v>1660</v>
      </c>
      <c r="E745" s="76" t="s">
        <v>19</v>
      </c>
      <c r="F745" s="1">
        <v>0</v>
      </c>
      <c r="G745" s="1">
        <v>0</v>
      </c>
      <c r="H745" s="76">
        <v>0</v>
      </c>
      <c r="I745" s="73">
        <f t="shared" si="45"/>
        <v>13</v>
      </c>
      <c r="J745" s="1" t="str">
        <f>IFERROR(VLOOKUP(TRIM($D745),'Master Field Index'!$A$1:$D$9929,COLUMN('Master Field Index'!$B$1)-COLUMN('Master Field Index'!$A$1)+1,FALSE),VLOOKUP(_xlfn.CONCAT(TRIM($A745),".",TRIM($B745),".",TRIM($D745)),'DataLink Info'!$A$1:$T$9999,COLUMN('DataLink Info'!$K$1)-COLUMN('DataLink Info'!$A$1)+1,FALSE))</f>
        <v>DECIMAL</v>
      </c>
      <c r="K745" s="1">
        <f>IFERROR(VLOOKUP(TRIM($D745),'Master Field Index'!$A$1:$D$9929,COLUMN('Master Field Index'!$C$1)-COLUMN('Master Field Index'!$A$1)+1,FALSE),VLOOKUP(_xlfn.CONCAT(TRIM($A745),".",TRIM($B745),".",TRIM($D745)),'DataLink Info'!$A$1:$T$9999,COLUMN('DataLink Info'!$N$1)-COLUMN('DataLink Info'!$A$1)+1,FALSE))</f>
        <v>10</v>
      </c>
      <c r="L745" s="1">
        <f>IFERROR(VLOOKUP(TRIM($D745),'Master Field Index'!$A$1:$D$9929,COLUMN('Master Field Index'!$D$1)-COLUMN('Master Field Index'!$A$1)+1,FALSE),VLOOKUP(_xlfn.CONCAT(TRIM($A745),".",TRIM($B745),".",TRIM($D745)),'DataLink Info'!$A$1:$T$9999,COLUMN('DataLink Info'!$Q$1)-COLUMN('DataLink Info'!$A$1)+1,FALSE))</f>
        <v>0</v>
      </c>
      <c r="M745" s="1" t="str">
        <f t="shared" si="46"/>
        <v xml:space="preserve">sysdata_table_id                </v>
      </c>
      <c r="N745" s="1" t="str">
        <f t="shared" si="48"/>
        <v xml:space="preserve">DECIMAL(10,0)                   </v>
      </c>
      <c r="O745" s="4" t="str">
        <f t="shared" si="47"/>
        <v xml:space="preserve">        sysdata_table_id                DECIMAL(10,0)                   NOT NULL,</v>
      </c>
    </row>
    <row r="746" spans="1:15" ht="72" hidden="1" x14ac:dyDescent="0.3">
      <c r="A746" s="1" t="s">
        <v>701</v>
      </c>
      <c r="B746" s="1" t="s">
        <v>1661</v>
      </c>
      <c r="C746" s="76">
        <v>0</v>
      </c>
      <c r="D746" s="76" t="s">
        <v>1501</v>
      </c>
      <c r="E746" s="76" t="s">
        <v>20</v>
      </c>
      <c r="F746" s="76">
        <v>6</v>
      </c>
      <c r="G746" s="76">
        <v>0</v>
      </c>
      <c r="H746" s="76">
        <v>1</v>
      </c>
      <c r="I746" s="73">
        <f t="shared" si="45"/>
        <v>0</v>
      </c>
      <c r="J746" s="1" t="str">
        <f>IFERROR(VLOOKUP(TRIM($D746),'Master Field Index'!$A$1:$D$9929,COLUMN('Master Field Index'!$B$1)-COLUMN('Master Field Index'!$A$1)+1,FALSE),VLOOKUP(_xlfn.CONCAT(TRIM($A746),".",TRIM($B746),".",TRIM($D746)),'DataLink Info'!$A$1:$T$9999,COLUMN('DataLink Info'!$K$1)-COLUMN('DataLink Info'!$A$1)+1,FALSE))</f>
        <v>CHARACTER</v>
      </c>
      <c r="K746" s="1">
        <f>IFERROR(VLOOKUP(TRIM($D746),'Master Field Index'!$A$1:$D$9929,COLUMN('Master Field Index'!$C$1)-COLUMN('Master Field Index'!$A$1)+1,FALSE),VLOOKUP(_xlfn.CONCAT(TRIM($A746),".",TRIM($B746),".",TRIM($D746)),'DataLink Info'!$A$1:$T$9999,COLUMN('DataLink Info'!$N$1)-COLUMN('DataLink Info'!$A$1)+1,FALSE))</f>
        <v>5</v>
      </c>
      <c r="L746" s="1">
        <f>IFERROR(VLOOKUP(TRIM($D746),'Master Field Index'!$A$1:$D$9929,COLUMN('Master Field Index'!$D$1)-COLUMN('Master Field Index'!$A$1)+1,FALSE),VLOOKUP(_xlfn.CONCAT(TRIM($A746),".",TRIM($B746),".",TRIM($D746)),'DataLink Info'!$A$1:$T$9999,COLUMN('DataLink Info'!$Q$1)-COLUMN('DataLink Info'!$A$1)+1,FALSE))</f>
        <v>0</v>
      </c>
      <c r="M746" s="1" t="str">
        <f t="shared" si="46"/>
        <v xml:space="preserve">ucop_fund_number                </v>
      </c>
      <c r="N746" s="1" t="str">
        <f t="shared" si="48"/>
        <v xml:space="preserve">CHAR(5)                         </v>
      </c>
      <c r="O746" s="4" t="str">
        <f t="shared" si="47"/>
        <v xml:space="preserve">        rowguid                     UNIQUEIDENTIFIER ROWGUIDCOL    NOT NULL DEFAULT NEWSEQUENTIALID(),_x000D_        version_number              ROWVERSION_x000D_    )_x000D_END TRY_x000D_BEGIN CATCH_x000D_    EXEC dbo.PrintError_x000D_    EXEC dbo.LogError_x000D_END CATCH_x000D__x000D_PRINT '-- coa_db.ucop_fund_distinct'_x000D_BEGIN TRY_x000D_    CREATE TABLE coa_db.ucop_fund_distinct_x000D_    (_x000D_        ucop_fund_number                CHAR(5)                             NULL,</v>
      </c>
    </row>
    <row r="747" spans="1:15" hidden="1" x14ac:dyDescent="0.3">
      <c r="A747" s="1" t="s">
        <v>701</v>
      </c>
      <c r="B747" s="1" t="s">
        <v>1661</v>
      </c>
      <c r="C747" s="76">
        <v>1</v>
      </c>
      <c r="D747" s="76" t="s">
        <v>1662</v>
      </c>
      <c r="E747" s="76" t="s">
        <v>19</v>
      </c>
      <c r="F747" s="76"/>
      <c r="G747" s="76"/>
      <c r="H747" s="76"/>
      <c r="I747" s="73">
        <f t="shared" si="45"/>
        <v>1</v>
      </c>
      <c r="J747" s="1" t="str">
        <f>IFERROR(VLOOKUP(TRIM($D747),'Master Field Index'!$A$1:$D$9929,COLUMN('Master Field Index'!$B$1)-COLUMN('Master Field Index'!$A$1)+1,FALSE),VLOOKUP(_xlfn.CONCAT(TRIM($A747),".",TRIM($B747),".",TRIM($D747)),'DataLink Info'!$A$1:$T$9999,COLUMN('DataLink Info'!$K$1)-COLUMN('DataLink Info'!$A$1)+1,FALSE))</f>
        <v>CHARACTER</v>
      </c>
      <c r="K747" s="1">
        <f>IFERROR(VLOOKUP(TRIM($D747),'Master Field Index'!$A$1:$D$9929,COLUMN('Master Field Index'!$C$1)-COLUMN('Master Field Index'!$A$1)+1,FALSE),VLOOKUP(_xlfn.CONCAT(TRIM($A747),".",TRIM($B747),".",TRIM($D747)),'DataLink Info'!$A$1:$T$9999,COLUMN('DataLink Info'!$N$1)-COLUMN('DataLink Info'!$A$1)+1,FALSE))</f>
        <v>1</v>
      </c>
      <c r="L747" s="1">
        <f>IFERROR(VLOOKUP(TRIM($D747),'Master Field Index'!$A$1:$D$9929,COLUMN('Master Field Index'!$D$1)-COLUMN('Master Field Index'!$A$1)+1,FALSE),VLOOKUP(_xlfn.CONCAT(TRIM($A747),".",TRIM($B747),".",TRIM($D747)),'DataLink Info'!$A$1:$T$9999,COLUMN('DataLink Info'!$Q$1)-COLUMN('DataLink Info'!$A$1)+1,FALSE))</f>
        <v>0</v>
      </c>
      <c r="M747" s="1" t="str">
        <f t="shared" si="46"/>
        <v xml:space="preserve">budgeted_fund_code              </v>
      </c>
      <c r="N747" s="1" t="str">
        <f t="shared" si="48"/>
        <v xml:space="preserve">CHAR(1)                         </v>
      </c>
      <c r="O747" s="4" t="str">
        <f t="shared" si="47"/>
        <v xml:space="preserve">        budgeted_fund_code              CHAR(1)                             NULL,</v>
      </c>
    </row>
    <row r="748" spans="1:15" hidden="1" x14ac:dyDescent="0.3">
      <c r="A748" s="1" t="s">
        <v>701</v>
      </c>
      <c r="B748" s="1" t="s">
        <v>1661</v>
      </c>
      <c r="C748" s="76">
        <v>2</v>
      </c>
      <c r="D748" s="76" t="s">
        <v>1505</v>
      </c>
      <c r="E748" s="76" t="s">
        <v>19</v>
      </c>
      <c r="F748" s="76"/>
      <c r="G748" s="76"/>
      <c r="H748" s="76"/>
      <c r="I748" s="73">
        <f t="shared" si="45"/>
        <v>2</v>
      </c>
      <c r="J748" s="1" t="str">
        <f>IFERROR(VLOOKUP(TRIM($D748),'Master Field Index'!$A$1:$D$9929,COLUMN('Master Field Index'!$B$1)-COLUMN('Master Field Index'!$A$1)+1,FALSE),VLOOKUP(_xlfn.CONCAT(TRIM($A748),".",TRIM($B748),".",TRIM($D748)),'DataLink Info'!$A$1:$T$9999,COLUMN('DataLink Info'!$K$1)-COLUMN('DataLink Info'!$A$1)+1,FALSE))</f>
        <v>CHARACTER</v>
      </c>
      <c r="K748" s="1">
        <f>IFERROR(VLOOKUP(TRIM($D748),'Master Field Index'!$A$1:$D$9929,COLUMN('Master Field Index'!$C$1)-COLUMN('Master Field Index'!$A$1)+1,FALSE),VLOOKUP(_xlfn.CONCAT(TRIM($A748),".",TRIM($B748),".",TRIM($D748)),'DataLink Info'!$A$1:$T$9999,COLUMN('DataLink Info'!$N$1)-COLUMN('DataLink Info'!$A$1)+1,FALSE))</f>
        <v>1</v>
      </c>
      <c r="L748" s="1">
        <f>IFERROR(VLOOKUP(TRIM($D748),'Master Field Index'!$A$1:$D$9929,COLUMN('Master Field Index'!$D$1)-COLUMN('Master Field Index'!$A$1)+1,FALSE),VLOOKUP(_xlfn.CONCAT(TRIM($A748),".",TRIM($B748),".",TRIM($D748)),'DataLink Info'!$A$1:$T$9999,COLUMN('DataLink Info'!$Q$1)-COLUMN('DataLink Info'!$A$1)+1,FALSE))</f>
        <v>0</v>
      </c>
      <c r="M748" s="1" t="str">
        <f t="shared" si="46"/>
        <v xml:space="preserve">fund_restriction_code           </v>
      </c>
      <c r="N748" s="1" t="str">
        <f t="shared" si="48"/>
        <v xml:space="preserve">CHAR(1)                         </v>
      </c>
      <c r="O748" s="4" t="str">
        <f t="shared" si="47"/>
        <v xml:space="preserve">        fund_restriction_code           CHAR(1)                             NULL,</v>
      </c>
    </row>
    <row r="749" spans="1:15" hidden="1" x14ac:dyDescent="0.3">
      <c r="A749" s="1" t="s">
        <v>701</v>
      </c>
      <c r="B749" s="1" t="s">
        <v>1661</v>
      </c>
      <c r="C749" s="76">
        <v>3</v>
      </c>
      <c r="D749" s="76" t="s">
        <v>1511</v>
      </c>
      <c r="E749" s="76" t="s">
        <v>19</v>
      </c>
      <c r="F749" s="76"/>
      <c r="G749" s="76"/>
      <c r="H749" s="76"/>
      <c r="I749" s="73">
        <f t="shared" si="45"/>
        <v>3</v>
      </c>
      <c r="J749" s="1" t="str">
        <f>IFERROR(VLOOKUP(TRIM($D749),'Master Field Index'!$A$1:$D$9929,COLUMN('Master Field Index'!$B$1)-COLUMN('Master Field Index'!$A$1)+1,FALSE),VLOOKUP(_xlfn.CONCAT(TRIM($A749),".",TRIM($B749),".",TRIM($D749)),'DataLink Info'!$A$1:$T$9999,COLUMN('DataLink Info'!$K$1)-COLUMN('DataLink Info'!$A$1)+1,FALSE))</f>
        <v>VARCHAR</v>
      </c>
      <c r="K749" s="1">
        <f>IFERROR(VLOOKUP(TRIM($D749),'Master Field Index'!$A$1:$D$9929,COLUMN('Master Field Index'!$C$1)-COLUMN('Master Field Index'!$A$1)+1,FALSE),VLOOKUP(_xlfn.CONCAT(TRIM($A749),".",TRIM($B749),".",TRIM($D749)),'DataLink Info'!$A$1:$T$9999,COLUMN('DataLink Info'!$N$1)-COLUMN('DataLink Info'!$A$1)+1,FALSE))</f>
        <v>250</v>
      </c>
      <c r="L749" s="1">
        <f>IFERROR(VLOOKUP(TRIM($D749),'Master Field Index'!$A$1:$D$9929,COLUMN('Master Field Index'!$D$1)-COLUMN('Master Field Index'!$A$1)+1,FALSE),VLOOKUP(_xlfn.CONCAT(TRIM($A749),".",TRIM($B749),".",TRIM($D749)),'DataLink Info'!$A$1:$T$9999,COLUMN('DataLink Info'!$Q$1)-COLUMN('DataLink Info'!$A$1)+1,FALSE))</f>
        <v>0</v>
      </c>
      <c r="M749" s="1" t="str">
        <f t="shared" si="46"/>
        <v xml:space="preserve">method_of_payment               </v>
      </c>
      <c r="N749" s="1" t="str">
        <f t="shared" si="48"/>
        <v xml:space="preserve">VARCHAR(250)                    </v>
      </c>
      <c r="O749" s="4" t="str">
        <f t="shared" si="47"/>
        <v xml:space="preserve">        method_of_payment               VARCHAR(250)                        NULL,</v>
      </c>
    </row>
    <row r="750" spans="1:15" hidden="1" x14ac:dyDescent="0.3">
      <c r="A750" s="1" t="s">
        <v>701</v>
      </c>
      <c r="B750" s="1" t="s">
        <v>1661</v>
      </c>
      <c r="C750" s="76">
        <v>4</v>
      </c>
      <c r="D750" s="76" t="s">
        <v>1513</v>
      </c>
      <c r="E750" s="76" t="s">
        <v>19</v>
      </c>
      <c r="F750" s="76"/>
      <c r="G750" s="76"/>
      <c r="H750" s="76"/>
      <c r="I750" s="73">
        <f t="shared" si="45"/>
        <v>4</v>
      </c>
      <c r="J750" s="1" t="str">
        <f>IFERROR(VLOOKUP(TRIM($D750),'Master Field Index'!$A$1:$D$9929,COLUMN('Master Field Index'!$B$1)-COLUMN('Master Field Index'!$A$1)+1,FALSE),VLOOKUP(_xlfn.CONCAT(TRIM($A750),".",TRIM($B750),".",TRIM($D750)),'DataLink Info'!$A$1:$T$9999,COLUMN('DataLink Info'!$K$1)-COLUMN('DataLink Info'!$A$1)+1,FALSE))</f>
        <v>CHARACTER</v>
      </c>
      <c r="K750" s="1">
        <f>IFERROR(VLOOKUP(TRIM($D750),'Master Field Index'!$A$1:$D$9929,COLUMN('Master Field Index'!$C$1)-COLUMN('Master Field Index'!$A$1)+1,FALSE),VLOOKUP(_xlfn.CONCAT(TRIM($A750),".",TRIM($B750),".",TRIM($D750)),'DataLink Info'!$A$1:$T$9999,COLUMN('DataLink Info'!$N$1)-COLUMN('DataLink Info'!$A$1)+1,FALSE))</f>
        <v>5</v>
      </c>
      <c r="L750" s="1">
        <f>IFERROR(VLOOKUP(TRIM($D750),'Master Field Index'!$A$1:$D$9929,COLUMN('Master Field Index'!$D$1)-COLUMN('Master Field Index'!$A$1)+1,FALSE),VLOOKUP(_xlfn.CONCAT(TRIM($A750),".",TRIM($B750),".",TRIM($D750)),'DataLink Info'!$A$1:$T$9999,COLUMN('DataLink Info'!$Q$1)-COLUMN('DataLink Info'!$A$1)+1,FALSE))</f>
        <v>0</v>
      </c>
      <c r="M750" s="1" t="str">
        <f t="shared" si="46"/>
        <v xml:space="preserve">endowment_restriction_code      </v>
      </c>
      <c r="N750" s="1" t="str">
        <f t="shared" si="48"/>
        <v xml:space="preserve">CHAR(5)                         </v>
      </c>
      <c r="O750" s="4" t="str">
        <f t="shared" si="47"/>
        <v xml:space="preserve">        endowment_restriction_code      CHAR(5)                             NULL,</v>
      </c>
    </row>
    <row r="751" spans="1:15" hidden="1" x14ac:dyDescent="0.3">
      <c r="A751" s="1" t="s">
        <v>701</v>
      </c>
      <c r="B751" s="1" t="s">
        <v>1661</v>
      </c>
      <c r="C751" s="76">
        <v>5</v>
      </c>
      <c r="D751" s="76" t="s">
        <v>1493</v>
      </c>
      <c r="E751" s="76" t="s">
        <v>33</v>
      </c>
      <c r="F751" s="76">
        <v>4</v>
      </c>
      <c r="G751" s="76">
        <v>0</v>
      </c>
      <c r="H751" s="76">
        <v>1</v>
      </c>
      <c r="I751" s="73">
        <f t="shared" si="45"/>
        <v>5</v>
      </c>
      <c r="J751" s="1" t="str">
        <f>IFERROR(VLOOKUP(TRIM($D751),'Master Field Index'!$A$1:$D$9929,COLUMN('Master Field Index'!$B$1)-COLUMN('Master Field Index'!$A$1)+1,FALSE),VLOOKUP(_xlfn.CONCAT(TRIM($A751),".",TRIM($B751),".",TRIM($D751)),'DataLink Info'!$A$1:$T$9999,COLUMN('DataLink Info'!$K$1)-COLUMN('DataLink Info'!$A$1)+1,FALSE))</f>
        <v>CHARACTER</v>
      </c>
      <c r="K751" s="1">
        <f>IFERROR(VLOOKUP(TRIM($D751),'Master Field Index'!$A$1:$D$9929,COLUMN('Master Field Index'!$C$1)-COLUMN('Master Field Index'!$A$1)+1,FALSE),VLOOKUP(_xlfn.CONCAT(TRIM($A751),".",TRIM($B751),".",TRIM($D751)),'DataLink Info'!$A$1:$T$9999,COLUMN('DataLink Info'!$N$1)-COLUMN('DataLink Info'!$A$1)+1,FALSE))</f>
        <v>9</v>
      </c>
      <c r="L751" s="1">
        <f>IFERROR(VLOOKUP(TRIM($D751),'Master Field Index'!$A$1:$D$9929,COLUMN('Master Field Index'!$D$1)-COLUMN('Master Field Index'!$A$1)+1,FALSE),VLOOKUP(_xlfn.CONCAT(TRIM($A751),".",TRIM($B751),".",TRIM($D751)),'DataLink Info'!$A$1:$T$9999,COLUMN('DataLink Info'!$Q$1)-COLUMN('DataLink Info'!$A$1)+1,FALSE))</f>
        <v>0</v>
      </c>
      <c r="M751" s="1" t="str">
        <f t="shared" si="46"/>
        <v xml:space="preserve">sponsor_code                    </v>
      </c>
      <c r="N751" s="1" t="str">
        <f t="shared" si="48"/>
        <v xml:space="preserve">CHAR(9)                         </v>
      </c>
      <c r="O751" s="4" t="str">
        <f t="shared" si="47"/>
        <v xml:space="preserve">        sponsor_code                    CHAR(9)                             NULL,</v>
      </c>
    </row>
    <row r="752" spans="1:15" hidden="1" x14ac:dyDescent="0.3">
      <c r="A752" s="1" t="s">
        <v>701</v>
      </c>
      <c r="B752" s="1" t="s">
        <v>1661</v>
      </c>
      <c r="C752" s="76">
        <v>6</v>
      </c>
      <c r="D752" s="76" t="s">
        <v>1521</v>
      </c>
      <c r="E752" s="76" t="s">
        <v>19</v>
      </c>
      <c r="F752" s="76"/>
      <c r="G752" s="76"/>
      <c r="H752" s="76"/>
      <c r="I752" s="73">
        <f t="shared" si="45"/>
        <v>6</v>
      </c>
      <c r="J752" s="1" t="str">
        <f>IFERROR(VLOOKUP(TRIM($D752),'Master Field Index'!$A$1:$D$9929,COLUMN('Master Field Index'!$B$1)-COLUMN('Master Field Index'!$A$1)+1,FALSE),VLOOKUP(_xlfn.CONCAT(TRIM($A752),".",TRIM($B752),".",TRIM($D752)),'DataLink Info'!$A$1:$T$9999,COLUMN('DataLink Info'!$K$1)-COLUMN('DataLink Info'!$A$1)+1,FALSE))</f>
        <v>INTEGER</v>
      </c>
      <c r="K752" s="1">
        <f>IFERROR(VLOOKUP(TRIM($D752),'Master Field Index'!$A$1:$D$9929,COLUMN('Master Field Index'!$C$1)-COLUMN('Master Field Index'!$A$1)+1,FALSE),VLOOKUP(_xlfn.CONCAT(TRIM($A752),".",TRIM($B752),".",TRIM($D752)),'DataLink Info'!$A$1:$T$9999,COLUMN('DataLink Info'!$N$1)-COLUMN('DataLink Info'!$A$1)+1,FALSE))</f>
        <v>4</v>
      </c>
      <c r="L752" s="1">
        <f>IFERROR(VLOOKUP(TRIM($D752),'Master Field Index'!$A$1:$D$9929,COLUMN('Master Field Index'!$D$1)-COLUMN('Master Field Index'!$A$1)+1,FALSE),VLOOKUP(_xlfn.CONCAT(TRIM($A752),".",TRIM($B752),".",TRIM($D752)),'DataLink Info'!$A$1:$T$9999,COLUMN('DataLink Info'!$Q$1)-COLUMN('DataLink Info'!$A$1)+1,FALSE))</f>
        <v>0</v>
      </c>
      <c r="M752" s="1" t="str">
        <f t="shared" si="46"/>
        <v xml:space="preserve">sponsor_category_code           </v>
      </c>
      <c r="N752" s="1" t="str">
        <f t="shared" si="48"/>
        <v xml:space="preserve">INTEGER                         </v>
      </c>
      <c r="O752" s="4" t="str">
        <f t="shared" si="47"/>
        <v xml:space="preserve">        sponsor_category_code           INTEGER                             NULL,</v>
      </c>
    </row>
    <row r="753" spans="1:15" hidden="1" x14ac:dyDescent="0.3">
      <c r="A753" s="1" t="s">
        <v>701</v>
      </c>
      <c r="B753" s="1" t="s">
        <v>1661</v>
      </c>
      <c r="C753" s="76">
        <v>7</v>
      </c>
      <c r="D753" s="76" t="s">
        <v>1525</v>
      </c>
      <c r="E753" s="76" t="s">
        <v>19</v>
      </c>
      <c r="F753" s="76"/>
      <c r="G753" s="76"/>
      <c r="H753" s="76"/>
      <c r="I753" s="73">
        <f t="shared" si="45"/>
        <v>7</v>
      </c>
      <c r="J753" s="1" t="str">
        <f>IFERROR(VLOOKUP(TRIM($D753),'Master Field Index'!$A$1:$D$9929,COLUMN('Master Field Index'!$B$1)-COLUMN('Master Field Index'!$A$1)+1,FALSE),VLOOKUP(_xlfn.CONCAT(TRIM($A753),".",TRIM($B753),".",TRIM($D753)),'DataLink Info'!$A$1:$T$9999,COLUMN('DataLink Info'!$K$1)-COLUMN('DataLink Info'!$A$1)+1,FALSE))</f>
        <v>CHARACTER</v>
      </c>
      <c r="K753" s="1">
        <f>IFERROR(VLOOKUP(TRIM($D753),'Master Field Index'!$A$1:$D$9929,COLUMN('Master Field Index'!$C$1)-COLUMN('Master Field Index'!$A$1)+1,FALSE),VLOOKUP(_xlfn.CONCAT(TRIM($A753),".",TRIM($B753),".",TRIM($D753)),'DataLink Info'!$A$1:$T$9999,COLUMN('DataLink Info'!$N$1)-COLUMN('DataLink Info'!$A$1)+1,FALSE))</f>
        <v>1</v>
      </c>
      <c r="L753" s="1">
        <f>IFERROR(VLOOKUP(TRIM($D753),'Master Field Index'!$A$1:$D$9929,COLUMN('Master Field Index'!$D$1)-COLUMN('Master Field Index'!$A$1)+1,FALSE),VLOOKUP(_xlfn.CONCAT(TRIM($A753),".",TRIM($B753),".",TRIM($D753)),'DataLink Info'!$A$1:$T$9999,COLUMN('DataLink Info'!$Q$1)-COLUMN('DataLink Info'!$A$1)+1,FALSE))</f>
        <v>0</v>
      </c>
      <c r="M753" s="1" t="str">
        <f t="shared" si="46"/>
        <v xml:space="preserve">type_of_award_code              </v>
      </c>
      <c r="N753" s="1" t="str">
        <f t="shared" si="48"/>
        <v xml:space="preserve">CHAR(1)                         </v>
      </c>
      <c r="O753" s="4" t="str">
        <f t="shared" si="47"/>
        <v xml:space="preserve">        type_of_award_code              CHAR(1)                             NULL,</v>
      </c>
    </row>
    <row r="754" spans="1:15" hidden="1" x14ac:dyDescent="0.3">
      <c r="A754" s="1" t="s">
        <v>701</v>
      </c>
      <c r="B754" s="1" t="s">
        <v>1661</v>
      </c>
      <c r="C754" s="76">
        <v>8</v>
      </c>
      <c r="D754" s="76" t="s">
        <v>1529</v>
      </c>
      <c r="E754" s="76" t="s">
        <v>19</v>
      </c>
      <c r="F754" s="76"/>
      <c r="G754" s="76"/>
      <c r="H754" s="76"/>
      <c r="I754" s="73">
        <f t="shared" si="45"/>
        <v>8</v>
      </c>
      <c r="J754" s="1" t="str">
        <f>IFERROR(VLOOKUP(TRIM($D754),'Master Field Index'!$A$1:$D$9929,COLUMN('Master Field Index'!$B$1)-COLUMN('Master Field Index'!$A$1)+1,FALSE),VLOOKUP(_xlfn.CONCAT(TRIM($A754),".",TRIM($B754),".",TRIM($D754)),'DataLink Info'!$A$1:$T$9999,COLUMN('DataLink Info'!$K$1)-COLUMN('DataLink Info'!$A$1)+1,FALSE))</f>
        <v>CHARACTER</v>
      </c>
      <c r="K754" s="1">
        <f>IFERROR(VLOOKUP(TRIM($D754),'Master Field Index'!$A$1:$D$9929,COLUMN('Master Field Index'!$C$1)-COLUMN('Master Field Index'!$A$1)+1,FALSE),VLOOKUP(_xlfn.CONCAT(TRIM($A754),".",TRIM($B754),".",TRIM($D754)),'DataLink Info'!$A$1:$T$9999,COLUMN('DataLink Info'!$N$1)-COLUMN('DataLink Info'!$A$1)+1,FALSE))</f>
        <v>1</v>
      </c>
      <c r="L754" s="1">
        <f>IFERROR(VLOOKUP(TRIM($D754),'Master Field Index'!$A$1:$D$9929,COLUMN('Master Field Index'!$D$1)-COLUMN('Master Field Index'!$A$1)+1,FALSE),VLOOKUP(_xlfn.CONCAT(TRIM($A754),".",TRIM($B754),".",TRIM($D754)),'DataLink Info'!$A$1:$T$9999,COLUMN('DataLink Info'!$Q$1)-COLUMN('DataLink Info'!$A$1)+1,FALSE))</f>
        <v>0</v>
      </c>
      <c r="M754" s="1" t="str">
        <f t="shared" si="46"/>
        <v xml:space="preserve">on_off_campus_code              </v>
      </c>
      <c r="N754" s="1" t="str">
        <f t="shared" si="48"/>
        <v xml:space="preserve">CHAR(1)                         </v>
      </c>
      <c r="O754" s="4" t="str">
        <f t="shared" si="47"/>
        <v xml:space="preserve">        on_off_campus_code              CHAR(1)                             NULL,</v>
      </c>
    </row>
    <row r="755" spans="1:15" hidden="1" x14ac:dyDescent="0.3">
      <c r="A755" s="1" t="s">
        <v>701</v>
      </c>
      <c r="B755" s="1" t="s">
        <v>1661</v>
      </c>
      <c r="C755" s="76">
        <v>9</v>
      </c>
      <c r="D755" s="76" t="s">
        <v>1533</v>
      </c>
      <c r="E755" s="76" t="s">
        <v>19</v>
      </c>
      <c r="F755" s="76"/>
      <c r="H755" s="76"/>
      <c r="I755" s="73">
        <f t="shared" si="45"/>
        <v>9</v>
      </c>
      <c r="J755" s="1" t="str">
        <f>IFERROR(VLOOKUP(TRIM($D755),'Master Field Index'!$A$1:$D$9929,COLUMN('Master Field Index'!$B$1)-COLUMN('Master Field Index'!$A$1)+1,FALSE),VLOOKUP(_xlfn.CONCAT(TRIM($A755),".",TRIM($B755),".",TRIM($D755)),'DataLink Info'!$A$1:$T$9999,COLUMN('DataLink Info'!$K$1)-COLUMN('DataLink Info'!$A$1)+1,FALSE))</f>
        <v>CHARACTER</v>
      </c>
      <c r="K755" s="1">
        <f>IFERROR(VLOOKUP(TRIM($D755),'Master Field Index'!$A$1:$D$9929,COLUMN('Master Field Index'!$C$1)-COLUMN('Master Field Index'!$A$1)+1,FALSE),VLOOKUP(_xlfn.CONCAT(TRIM($A755),".",TRIM($B755),".",TRIM($D755)),'DataLink Info'!$A$1:$T$9999,COLUMN('DataLink Info'!$N$1)-COLUMN('DataLink Info'!$A$1)+1,FALSE))</f>
        <v>1</v>
      </c>
      <c r="L755" s="1">
        <f>IFERROR(VLOOKUP(TRIM($D755),'Master Field Index'!$A$1:$D$9929,COLUMN('Master Field Index'!$D$1)-COLUMN('Master Field Index'!$A$1)+1,FALSE),VLOOKUP(_xlfn.CONCAT(TRIM($A755),".",TRIM($B755),".",TRIM($D755)),'DataLink Info'!$A$1:$T$9999,COLUMN('DataLink Info'!$Q$1)-COLUMN('DataLink Info'!$A$1)+1,FALSE))</f>
        <v>0</v>
      </c>
      <c r="M755" s="1" t="str">
        <f t="shared" si="46"/>
        <v xml:space="preserve">federal_flow_through_code       </v>
      </c>
      <c r="N755" s="1" t="str">
        <f t="shared" si="48"/>
        <v xml:space="preserve">CHAR(1)                         </v>
      </c>
      <c r="O755" s="4" t="str">
        <f t="shared" si="47"/>
        <v xml:space="preserve">        federal_flow_through_code       CHAR(1)                             NULL,</v>
      </c>
    </row>
    <row r="756" spans="1:15" hidden="1" x14ac:dyDescent="0.3">
      <c r="A756" s="1" t="s">
        <v>701</v>
      </c>
      <c r="B756" s="1" t="s">
        <v>1661</v>
      </c>
      <c r="C756" s="76">
        <v>10</v>
      </c>
      <c r="D756" s="76" t="s">
        <v>1537</v>
      </c>
      <c r="E756" s="76" t="s">
        <v>19</v>
      </c>
      <c r="F756" s="76"/>
      <c r="G756" s="76"/>
      <c r="H756" s="76"/>
      <c r="I756" s="73">
        <f t="shared" si="45"/>
        <v>10</v>
      </c>
      <c r="J756" s="1" t="str">
        <f>IFERROR(VLOOKUP(TRIM($D756),'Master Field Index'!$A$1:$D$9929,COLUMN('Master Field Index'!$B$1)-COLUMN('Master Field Index'!$A$1)+1,FALSE),VLOOKUP(_xlfn.CONCAT(TRIM($A756),".",TRIM($B756),".",TRIM($D756)),'DataLink Info'!$A$1:$T$9999,COLUMN('DataLink Info'!$K$1)-COLUMN('DataLink Info'!$A$1)+1,FALSE))</f>
        <v>CHARACTER</v>
      </c>
      <c r="K756" s="1">
        <f>IFERROR(VLOOKUP(TRIM($D756),'Master Field Index'!$A$1:$D$9929,COLUMN('Master Field Index'!$C$1)-COLUMN('Master Field Index'!$A$1)+1,FALSE),VLOOKUP(_xlfn.CONCAT(TRIM($A756),".",TRIM($B756),".",TRIM($D756)),'DataLink Info'!$A$1:$T$9999,COLUMN('DataLink Info'!$N$1)-COLUMN('DataLink Info'!$A$1)+1,FALSE))</f>
        <v>6</v>
      </c>
      <c r="L756" s="1">
        <f>IFERROR(VLOOKUP(TRIM($D756),'Master Field Index'!$A$1:$D$9929,COLUMN('Master Field Index'!$D$1)-COLUMN('Master Field Index'!$A$1)+1,FALSE),VLOOKUP(_xlfn.CONCAT(TRIM($A756),".",TRIM($B756),".",TRIM($D756)),'DataLink Info'!$A$1:$T$9999,COLUMN('DataLink Info'!$Q$1)-COLUMN('DataLink Info'!$A$1)+1,FALSE))</f>
        <v>0</v>
      </c>
      <c r="M756" s="1" t="str">
        <f t="shared" si="46"/>
        <v xml:space="preserve">fund_group_code                 </v>
      </c>
      <c r="N756" s="1" t="str">
        <f t="shared" si="48"/>
        <v xml:space="preserve">CHAR(6)                         </v>
      </c>
      <c r="O756" s="4" t="str">
        <f t="shared" si="47"/>
        <v xml:space="preserve">        fund_group_code                 CHAR(6)                             NULL,</v>
      </c>
    </row>
    <row r="757" spans="1:15" hidden="1" x14ac:dyDescent="0.3">
      <c r="A757" s="1" t="s">
        <v>701</v>
      </c>
      <c r="B757" s="1" t="s">
        <v>1661</v>
      </c>
      <c r="C757" s="76">
        <v>11</v>
      </c>
      <c r="D757" s="76" t="s">
        <v>1539</v>
      </c>
      <c r="E757" s="76" t="s">
        <v>19</v>
      </c>
      <c r="F757" s="76"/>
      <c r="G757" s="76"/>
      <c r="H757" s="76"/>
      <c r="I757" s="73">
        <f t="shared" si="45"/>
        <v>11</v>
      </c>
      <c r="J757" s="1" t="str">
        <f>IFERROR(VLOOKUP(TRIM($D757),'Master Field Index'!$A$1:$D$9929,COLUMN('Master Field Index'!$B$1)-COLUMN('Master Field Index'!$A$1)+1,FALSE),VLOOKUP(_xlfn.CONCAT(TRIM($A757),".",TRIM($B757),".",TRIM($D757)),'DataLink Info'!$A$1:$T$9999,COLUMN('DataLink Info'!$K$1)-COLUMN('DataLink Info'!$A$1)+1,FALSE))</f>
        <v>DECIMAL</v>
      </c>
      <c r="K757" s="1">
        <f>IFERROR(VLOOKUP(TRIM($D757),'Master Field Index'!$A$1:$D$9929,COLUMN('Master Field Index'!$C$1)-COLUMN('Master Field Index'!$A$1)+1,FALSE),VLOOKUP(_xlfn.CONCAT(TRIM($A757),".",TRIM($B757),".",TRIM($D757)),'DataLink Info'!$A$1:$T$9999,COLUMN('DataLink Info'!$N$1)-COLUMN('DataLink Info'!$A$1)+1,FALSE))</f>
        <v>10</v>
      </c>
      <c r="L757" s="1">
        <f>IFERROR(VLOOKUP(TRIM($D757),'Master Field Index'!$A$1:$D$9929,COLUMN('Master Field Index'!$D$1)-COLUMN('Master Field Index'!$A$1)+1,FALSE),VLOOKUP(_xlfn.CONCAT(TRIM($A757),".",TRIM($B757),".",TRIM($D757)),'DataLink Info'!$A$1:$T$9999,COLUMN('DataLink Info'!$Q$1)-COLUMN('DataLink Info'!$A$1)+1,FALSE))</f>
        <v>6</v>
      </c>
      <c r="M757" s="1" t="str">
        <f t="shared" si="46"/>
        <v xml:space="preserve">indirect_cost_rate              </v>
      </c>
      <c r="N757" s="1" t="str">
        <f t="shared" si="48"/>
        <v xml:space="preserve">DECIMAL(10,6)                   </v>
      </c>
      <c r="O757" s="4" t="str">
        <f t="shared" si="47"/>
        <v xml:space="preserve">        indirect_cost_rate              DECIMAL(10,6)                       NULL,</v>
      </c>
    </row>
    <row r="758" spans="1:15" hidden="1" x14ac:dyDescent="0.3">
      <c r="A758" s="1" t="s">
        <v>701</v>
      </c>
      <c r="B758" s="1" t="s">
        <v>1661</v>
      </c>
      <c r="C758" s="76">
        <v>12</v>
      </c>
      <c r="D758" s="76" t="s">
        <v>1541</v>
      </c>
      <c r="E758" s="76" t="s">
        <v>19</v>
      </c>
      <c r="F758" s="76"/>
      <c r="G758" s="76"/>
      <c r="H758" s="76"/>
      <c r="I758" s="73">
        <f t="shared" si="45"/>
        <v>12</v>
      </c>
      <c r="J758" s="1" t="str">
        <f>IFERROR(VLOOKUP(TRIM($D758),'Master Field Index'!$A$1:$D$9929,COLUMN('Master Field Index'!$B$1)-COLUMN('Master Field Index'!$A$1)+1,FALSE),VLOOKUP(_xlfn.CONCAT(TRIM($A758),".",TRIM($B758),".",TRIM($D758)),'DataLink Info'!$A$1:$T$9999,COLUMN('DataLink Info'!$K$1)-COLUMN('DataLink Info'!$A$1)+1,FALSE))</f>
        <v>CHARACTER</v>
      </c>
      <c r="K758" s="1">
        <f>IFERROR(VLOOKUP(TRIM($D758),'Master Field Index'!$A$1:$D$9929,COLUMN('Master Field Index'!$C$1)-COLUMN('Master Field Index'!$A$1)+1,FALSE),VLOOKUP(_xlfn.CONCAT(TRIM($A758),".",TRIM($B758),".",TRIM($D758)),'DataLink Info'!$A$1:$T$9999,COLUMN('DataLink Info'!$N$1)-COLUMN('DataLink Info'!$A$1)+1,FALSE))</f>
        <v>1</v>
      </c>
      <c r="L758" s="1">
        <f>IFERROR(VLOOKUP(TRIM($D758),'Master Field Index'!$A$1:$D$9929,COLUMN('Master Field Index'!$D$1)-COLUMN('Master Field Index'!$A$1)+1,FALSE),VLOOKUP(_xlfn.CONCAT(TRIM($A758),".",TRIM($B758),".",TRIM($D758)),'DataLink Info'!$A$1:$T$9999,COLUMN('DataLink Info'!$Q$1)-COLUMN('DataLink Info'!$A$1)+1,FALSE))</f>
        <v>0</v>
      </c>
      <c r="M758" s="1" t="str">
        <f t="shared" si="46"/>
        <v xml:space="preserve">indirect_cost_base_code         </v>
      </c>
      <c r="N758" s="1" t="str">
        <f t="shared" si="48"/>
        <v xml:space="preserve">CHAR(1)                         </v>
      </c>
      <c r="O758" s="4" t="str">
        <f t="shared" si="47"/>
        <v xml:space="preserve">        indirect_cost_base_code         CHAR(1)                             NULL,</v>
      </c>
    </row>
    <row r="759" spans="1:15" hidden="1" x14ac:dyDescent="0.3">
      <c r="A759" s="1" t="s">
        <v>701</v>
      </c>
      <c r="B759" s="1" t="s">
        <v>1661</v>
      </c>
      <c r="C759" s="76">
        <v>13</v>
      </c>
      <c r="D759" s="76" t="s">
        <v>1663</v>
      </c>
      <c r="E759" s="76" t="s">
        <v>19</v>
      </c>
      <c r="F759" s="76"/>
      <c r="G759" s="76"/>
      <c r="H759" s="76"/>
      <c r="I759" s="73">
        <f t="shared" si="45"/>
        <v>13</v>
      </c>
      <c r="J759" s="1" t="str">
        <f>IFERROR(VLOOKUP(TRIM($D759),'Master Field Index'!$A$1:$D$9929,COLUMN('Master Field Index'!$B$1)-COLUMN('Master Field Index'!$A$1)+1,FALSE),VLOOKUP(_xlfn.CONCAT(TRIM($A759),".",TRIM($B759),".",TRIM($D759)),'DataLink Info'!$A$1:$T$9999,COLUMN('DataLink Info'!$K$1)-COLUMN('DataLink Info'!$A$1)+1,FALSE))</f>
        <v>VARCHAR</v>
      </c>
      <c r="K759" s="1">
        <f>IFERROR(VLOOKUP(TRIM($D759),'Master Field Index'!$A$1:$D$9929,COLUMN('Master Field Index'!$C$1)-COLUMN('Master Field Index'!$A$1)+1,FALSE),VLOOKUP(_xlfn.CONCAT(TRIM($A759),".",TRIM($B759),".",TRIM($D759)),'DataLink Info'!$A$1:$T$9999,COLUMN('DataLink Info'!$N$1)-COLUMN('DataLink Info'!$A$1)+1,FALSE))</f>
        <v>5</v>
      </c>
      <c r="L759" s="1">
        <f>IFERROR(VLOOKUP(TRIM($D759),'Master Field Index'!$A$1:$D$9929,COLUMN('Master Field Index'!$D$1)-COLUMN('Master Field Index'!$A$1)+1,FALSE),VLOOKUP(_xlfn.CONCAT(TRIM($A759),".",TRIM($B759),".",TRIM($D759)),'DataLink Info'!$A$1:$T$9999,COLUMN('DataLink Info'!$Q$1)-COLUMN('DataLink Info'!$A$1)+1,FALSE))</f>
        <v>0</v>
      </c>
      <c r="M759" s="1" t="str">
        <f t="shared" si="46"/>
        <v xml:space="preserve">ctlg_fdrl_domestic_asst         </v>
      </c>
      <c r="N759" s="1" t="str">
        <f t="shared" si="48"/>
        <v xml:space="preserve">VARCHAR(5)                      </v>
      </c>
      <c r="O759" s="4" t="str">
        <f t="shared" si="47"/>
        <v xml:space="preserve">        ctlg_fdrl_domestic_asst         VARCHAR(5)                          NULL,</v>
      </c>
    </row>
    <row r="760" spans="1:15" hidden="1" x14ac:dyDescent="0.3">
      <c r="A760" s="1" t="s">
        <v>701</v>
      </c>
      <c r="B760" s="1" t="s">
        <v>1661</v>
      </c>
      <c r="C760" s="76">
        <v>14</v>
      </c>
      <c r="D760" s="76" t="s">
        <v>328</v>
      </c>
      <c r="E760" s="76" t="s">
        <v>21</v>
      </c>
      <c r="F760" s="76"/>
      <c r="G760" s="76"/>
      <c r="H760" s="76">
        <v>0</v>
      </c>
      <c r="I760" s="73">
        <f t="shared" si="45"/>
        <v>14</v>
      </c>
      <c r="J760" s="1" t="str">
        <f>IFERROR(VLOOKUP(TRIM($D760),'Master Field Index'!$A$1:$D$9929,COLUMN('Master Field Index'!$B$1)-COLUMN('Master Field Index'!$A$1)+1,FALSE),VLOOKUP(_xlfn.CONCAT(TRIM($A760),".",TRIM($B760),".",TRIM($D760)),'DataLink Info'!$A$1:$T$9999,COLUMN('DataLink Info'!$K$1)-COLUMN('DataLink Info'!$A$1)+1,FALSE))</f>
        <v>TIMESTAMP</v>
      </c>
      <c r="K760" s="1">
        <f>IFERROR(VLOOKUP(TRIM($D760),'Master Field Index'!$A$1:$D$9929,COLUMN('Master Field Index'!$C$1)-COLUMN('Master Field Index'!$A$1)+1,FALSE),VLOOKUP(_xlfn.CONCAT(TRIM($A760),".",TRIM($B760),".",TRIM($D760)),'DataLink Info'!$A$1:$T$9999,COLUMN('DataLink Info'!$N$1)-COLUMN('DataLink Info'!$A$1)+1,FALSE))</f>
        <v>10</v>
      </c>
      <c r="L760" s="1">
        <f>IFERROR(VLOOKUP(TRIM($D760),'Master Field Index'!$A$1:$D$9929,COLUMN('Master Field Index'!$D$1)-COLUMN('Master Field Index'!$A$1)+1,FALSE),VLOOKUP(_xlfn.CONCAT(TRIM($A760),".",TRIM($B760),".",TRIM($D760)),'DataLink Info'!$A$1:$T$9999,COLUMN('DataLink Info'!$Q$1)-COLUMN('DataLink Info'!$A$1)+1,FALSE))</f>
        <v>6</v>
      </c>
      <c r="M760" s="1" t="str">
        <f t="shared" si="46"/>
        <v xml:space="preserve">refresh_date                    </v>
      </c>
      <c r="N760" s="1" t="str">
        <f t="shared" si="48"/>
        <v xml:space="preserve">DATETIME2                       </v>
      </c>
      <c r="O760" s="4" t="str">
        <f t="shared" si="47"/>
        <v xml:space="preserve">        refresh_date                    DATETIME2                       NOT NULL,</v>
      </c>
    </row>
    <row r="761" spans="1:15" hidden="1" x14ac:dyDescent="0.3">
      <c r="A761" s="1" t="s">
        <v>701</v>
      </c>
      <c r="B761" s="1" t="s">
        <v>1661</v>
      </c>
      <c r="C761" s="76">
        <v>15</v>
      </c>
      <c r="D761" s="76" t="s">
        <v>335</v>
      </c>
      <c r="E761" s="76" t="s">
        <v>19</v>
      </c>
      <c r="H761" s="76"/>
      <c r="I761" s="73">
        <f t="shared" si="45"/>
        <v>15</v>
      </c>
      <c r="J761" s="1" t="str">
        <f>IFERROR(VLOOKUP(TRIM($D761),'Master Field Index'!$A$1:$D$9929,COLUMN('Master Field Index'!$B$1)-COLUMN('Master Field Index'!$A$1)+1,FALSE),VLOOKUP(_xlfn.CONCAT(TRIM($A761),".",TRIM($B761),".",TRIM($D761)),'DataLink Info'!$A$1:$T$9999,COLUMN('DataLink Info'!$K$1)-COLUMN('DataLink Info'!$A$1)+1,FALSE))</f>
        <v>INTEGER</v>
      </c>
      <c r="K761" s="1">
        <f>IFERROR(VLOOKUP(TRIM($D761),'Master Field Index'!$A$1:$D$9929,COLUMN('Master Field Index'!$C$1)-COLUMN('Master Field Index'!$A$1)+1,FALSE),VLOOKUP(_xlfn.CONCAT(TRIM($A761),".",TRIM($B761),".",TRIM($D761)),'DataLink Info'!$A$1:$T$9999,COLUMN('DataLink Info'!$N$1)-COLUMN('DataLink Info'!$A$1)+1,FALSE))</f>
        <v>4</v>
      </c>
      <c r="L761" s="1">
        <f>IFERROR(VLOOKUP(TRIM($D761),'Master Field Index'!$A$1:$D$9929,COLUMN('Master Field Index'!$D$1)-COLUMN('Master Field Index'!$A$1)+1,FALSE),VLOOKUP(_xlfn.CONCAT(TRIM($A761),".",TRIM($B761),".",TRIM($D761)),'DataLink Info'!$A$1:$T$9999,COLUMN('DataLink Info'!$Q$1)-COLUMN('DataLink Info'!$A$1)+1,FALSE))</f>
        <v>0</v>
      </c>
      <c r="M761" s="1" t="str">
        <f t="shared" si="46"/>
        <v xml:space="preserve">full_accounting_period          </v>
      </c>
      <c r="N761" s="1" t="str">
        <f t="shared" si="48"/>
        <v xml:space="preserve">INTEGER                         </v>
      </c>
      <c r="O761" s="4" t="str">
        <f t="shared" si="47"/>
        <v xml:space="preserve">        full_accounting_period          INTEGER                             NULL,</v>
      </c>
    </row>
    <row r="762" spans="1:15" hidden="1" x14ac:dyDescent="0.3">
      <c r="A762" s="1" t="s">
        <v>701</v>
      </c>
      <c r="B762" s="1" t="s">
        <v>1661</v>
      </c>
      <c r="C762" s="76">
        <v>16</v>
      </c>
      <c r="D762" s="76" t="s">
        <v>331</v>
      </c>
      <c r="E762" s="76" t="s">
        <v>19</v>
      </c>
      <c r="F762" s="76"/>
      <c r="G762" s="76"/>
      <c r="H762" s="76"/>
      <c r="I762" s="73">
        <f t="shared" si="45"/>
        <v>16</v>
      </c>
      <c r="J762" s="1" t="str">
        <f>IFERROR(VLOOKUP(TRIM($D762),'Master Field Index'!$A$1:$D$9929,COLUMN('Master Field Index'!$B$1)-COLUMN('Master Field Index'!$A$1)+1,FALSE),VLOOKUP(_xlfn.CONCAT(TRIM($A762),".",TRIM($B762),".",TRIM($D762)),'DataLink Info'!$A$1:$T$9999,COLUMN('DataLink Info'!$K$1)-COLUMN('DataLink Info'!$A$1)+1,FALSE))</f>
        <v>INTEGER</v>
      </c>
      <c r="K762" s="1">
        <f>IFERROR(VLOOKUP(TRIM($D762),'Master Field Index'!$A$1:$D$9929,COLUMN('Master Field Index'!$C$1)-COLUMN('Master Field Index'!$A$1)+1,FALSE),VLOOKUP(_xlfn.CONCAT(TRIM($A762),".",TRIM($B762),".",TRIM($D762)),'DataLink Info'!$A$1:$T$9999,COLUMN('DataLink Info'!$N$1)-COLUMN('DataLink Info'!$A$1)+1,FALSE))</f>
        <v>4</v>
      </c>
      <c r="L762" s="1">
        <f>IFERROR(VLOOKUP(TRIM($D762),'Master Field Index'!$A$1:$D$9929,COLUMN('Master Field Index'!$D$1)-COLUMN('Master Field Index'!$A$1)+1,FALSE),VLOOKUP(_xlfn.CONCAT(TRIM($A762),".",TRIM($B762),".",TRIM($D762)),'DataLink Info'!$A$1:$T$9999,COLUMN('DataLink Info'!$Q$1)-COLUMN('DataLink Info'!$A$1)+1,FALSE))</f>
        <v>0</v>
      </c>
      <c r="M762" s="1" t="str">
        <f t="shared" si="46"/>
        <v xml:space="preserve">calendar_year_month             </v>
      </c>
      <c r="N762" s="1" t="str">
        <f t="shared" si="48"/>
        <v xml:space="preserve">INTEGER                         </v>
      </c>
      <c r="O762" s="4" t="str">
        <f t="shared" si="47"/>
        <v xml:space="preserve">        calendar_year_month             INTEGER                             NULL,</v>
      </c>
    </row>
    <row r="763" spans="1:15" ht="72" hidden="1" x14ac:dyDescent="0.3">
      <c r="A763" s="1" t="s">
        <v>701</v>
      </c>
      <c r="B763" s="1" t="s">
        <v>1664</v>
      </c>
      <c r="C763" s="76">
        <v>0</v>
      </c>
      <c r="D763" s="76" t="s">
        <v>678</v>
      </c>
      <c r="E763" s="76" t="s">
        <v>19</v>
      </c>
      <c r="F763" s="76">
        <v>0</v>
      </c>
      <c r="G763" s="76">
        <v>0</v>
      </c>
      <c r="H763" s="76">
        <v>0</v>
      </c>
      <c r="I763" s="73">
        <f t="shared" si="45"/>
        <v>0</v>
      </c>
      <c r="J763" s="1" t="str">
        <f>IFERROR(VLOOKUP(TRIM($D763),'Master Field Index'!$A$1:$D$9929,COLUMN('Master Field Index'!$B$1)-COLUMN('Master Field Index'!$A$1)+1,FALSE),VLOOKUP(_xlfn.CONCAT(TRIM($A763),".",TRIM($B763),".",TRIM($D763)),'DataLink Info'!$A$1:$T$9999,COLUMN('DataLink Info'!$K$1)-COLUMN('DataLink Info'!$A$1)+1,FALSE))</f>
        <v>CHARACTER</v>
      </c>
      <c r="K763" s="1">
        <f>IFERROR(VLOOKUP(TRIM($D763),'Master Field Index'!$A$1:$D$9929,COLUMN('Master Field Index'!$C$1)-COLUMN('Master Field Index'!$A$1)+1,FALSE),VLOOKUP(_xlfn.CONCAT(TRIM($A763),".",TRIM($B763),".",TRIM($D763)),'DataLink Info'!$A$1:$T$9999,COLUMN('DataLink Info'!$N$1)-COLUMN('DataLink Info'!$A$1)+1,FALSE))</f>
        <v>2</v>
      </c>
      <c r="L763" s="1">
        <f>IFERROR(VLOOKUP(TRIM($D763),'Master Field Index'!$A$1:$D$9929,COLUMN('Master Field Index'!$D$1)-COLUMN('Master Field Index'!$A$1)+1,FALSE),VLOOKUP(_xlfn.CONCAT(TRIM($A763),".",TRIM($B763),".",TRIM($D763)),'DataLink Info'!$A$1:$T$9999,COLUMN('DataLink Info'!$Q$1)-COLUMN('DataLink Info'!$A$1)+1,FALSE))</f>
        <v>0</v>
      </c>
      <c r="M763" s="1" t="str">
        <f t="shared" si="46"/>
        <v xml:space="preserve">unvrs_code                      </v>
      </c>
      <c r="N763" s="1" t="str">
        <f t="shared" si="48"/>
        <v xml:space="preserve">CHAR(2)                         </v>
      </c>
      <c r="O763" s="4" t="str">
        <f t="shared" si="47"/>
        <v xml:space="preserve">        rowguid                     UNIQUEIDENTIFIER ROWGUIDCOL    NOT NULL DEFAULT NEWSEQUENTIALID(),_x000D_        version_number              ROWVERSION_x000D_    )_x000D_END TRY_x000D_BEGIN CATCH_x000D_    EXEC dbo.PrintError_x000D_    EXEC dbo.LogError_x000D_END CATCH_x000D__x000D_PRINT '-- coa_db.unvrs_table'_x000D_BEGIN TRY_x000D_    CREATE TABLE coa_db.unvrs_table_x000D_    (_x000D_        unvrs_code                      CHAR(2)                         NOT NULL,</v>
      </c>
    </row>
    <row r="764" spans="1:15" hidden="1" x14ac:dyDescent="0.3">
      <c r="A764" s="1" t="s">
        <v>701</v>
      </c>
      <c r="B764" s="1" t="s">
        <v>1664</v>
      </c>
      <c r="C764" s="76">
        <v>1</v>
      </c>
      <c r="D764" s="76" t="s">
        <v>685</v>
      </c>
      <c r="E764" s="76" t="s">
        <v>19</v>
      </c>
      <c r="F764" s="76">
        <v>0</v>
      </c>
      <c r="G764" s="76">
        <v>0</v>
      </c>
      <c r="H764" s="76">
        <v>0</v>
      </c>
      <c r="I764" s="73">
        <f t="shared" si="45"/>
        <v>1</v>
      </c>
      <c r="J764" s="1" t="str">
        <f>IFERROR(VLOOKUP(TRIM($D764),'Master Field Index'!$A$1:$D$9929,COLUMN('Master Field Index'!$B$1)-COLUMN('Master Field Index'!$A$1)+1,FALSE),VLOOKUP(_xlfn.CONCAT(TRIM($A764),".",TRIM($B764),".",TRIM($D764)),'DataLink Info'!$A$1:$T$9999,COLUMN('DataLink Info'!$K$1)-COLUMN('DataLink Info'!$A$1)+1,FALSE))</f>
        <v>VARCHAR</v>
      </c>
      <c r="K764" s="1">
        <f>IFERROR(VLOOKUP(TRIM($D764),'Master Field Index'!$A$1:$D$9929,COLUMN('Master Field Index'!$C$1)-COLUMN('Master Field Index'!$A$1)+1,FALSE),VLOOKUP(_xlfn.CONCAT(TRIM($A764),".",TRIM($B764),".",TRIM($D764)),'DataLink Info'!$A$1:$T$9999,COLUMN('DataLink Info'!$N$1)-COLUMN('DataLink Info'!$A$1)+1,FALSE))</f>
        <v>8</v>
      </c>
      <c r="L764" s="1">
        <f>IFERROR(VLOOKUP(TRIM($D764),'Master Field Index'!$A$1:$D$9929,COLUMN('Master Field Index'!$D$1)-COLUMN('Master Field Index'!$A$1)+1,FALSE),VLOOKUP(_xlfn.CONCAT(TRIM($A764),".",TRIM($B764),".",TRIM($D764)),'DataLink Info'!$A$1:$T$9999,COLUMN('DataLink Info'!$Q$1)-COLUMN('DataLink Info'!$A$1)+1,FALSE))</f>
        <v>0</v>
      </c>
      <c r="M764" s="1" t="str">
        <f t="shared" si="46"/>
        <v xml:space="preserve">user_code                       </v>
      </c>
      <c r="N764" s="1" t="str">
        <f t="shared" si="48"/>
        <v xml:space="preserve">VARCHAR(8)                      </v>
      </c>
      <c r="O764" s="4" t="str">
        <f t="shared" si="47"/>
        <v xml:space="preserve">        user_code                       VARCHAR(8)                      NOT NULL,</v>
      </c>
    </row>
    <row r="765" spans="1:15" hidden="1" x14ac:dyDescent="0.3">
      <c r="A765" s="1" t="s">
        <v>701</v>
      </c>
      <c r="B765" s="1" t="s">
        <v>1664</v>
      </c>
      <c r="C765" s="76">
        <v>2</v>
      </c>
      <c r="D765" s="76" t="s">
        <v>683</v>
      </c>
      <c r="E765" s="76" t="s">
        <v>19</v>
      </c>
      <c r="F765" s="76">
        <v>0</v>
      </c>
      <c r="G765" s="76">
        <v>0</v>
      </c>
      <c r="H765" s="76">
        <v>0</v>
      </c>
      <c r="I765" s="73">
        <f t="shared" si="45"/>
        <v>2</v>
      </c>
      <c r="J765" s="1" t="str">
        <f>IFERROR(VLOOKUP(TRIM($D765),'Master Field Index'!$A$1:$D$9929,COLUMN('Master Field Index'!$B$1)-COLUMN('Master Field Index'!$A$1)+1,FALSE),VLOOKUP(_xlfn.CONCAT(TRIM($A765),".",TRIM($B765),".",TRIM($D765)),'DataLink Info'!$A$1:$T$9999,COLUMN('DataLink Info'!$K$1)-COLUMN('DataLink Info'!$A$1)+1,FALSE))</f>
        <v>DATE</v>
      </c>
      <c r="K765" s="1">
        <f>IFERROR(VLOOKUP(TRIM($D765),'Master Field Index'!$A$1:$D$9929,COLUMN('Master Field Index'!$C$1)-COLUMN('Master Field Index'!$A$1)+1,FALSE),VLOOKUP(_xlfn.CONCAT(TRIM($A765),".",TRIM($B765),".",TRIM($D765)),'DataLink Info'!$A$1:$T$9999,COLUMN('DataLink Info'!$N$1)-COLUMN('DataLink Info'!$A$1)+1,FALSE))</f>
        <v>4</v>
      </c>
      <c r="L765" s="1">
        <f>IFERROR(VLOOKUP(TRIM($D765),'Master Field Index'!$A$1:$D$9929,COLUMN('Master Field Index'!$D$1)-COLUMN('Master Field Index'!$A$1)+1,FALSE),VLOOKUP(_xlfn.CONCAT(TRIM($A765),".",TRIM($B765),".",TRIM($D765)),'DataLink Info'!$A$1:$T$9999,COLUMN('DataLink Info'!$Q$1)-COLUMN('DataLink Info'!$A$1)+1,FALSE))</f>
        <v>0</v>
      </c>
      <c r="M765" s="1" t="str">
        <f t="shared" si="46"/>
        <v xml:space="preserve">last_actvy_date                 </v>
      </c>
      <c r="N765" s="1" t="str">
        <f t="shared" si="48"/>
        <v xml:space="preserve">DATE                            </v>
      </c>
      <c r="O765" s="4" t="str">
        <f t="shared" si="47"/>
        <v xml:space="preserve">        last_actvy_date                 DATE                            NOT NULL,</v>
      </c>
    </row>
    <row r="766" spans="1:15" hidden="1" x14ac:dyDescent="0.3">
      <c r="A766" s="1" t="s">
        <v>701</v>
      </c>
      <c r="B766" s="1" t="s">
        <v>1664</v>
      </c>
      <c r="C766" s="76">
        <v>3</v>
      </c>
      <c r="D766" s="76" t="s">
        <v>1665</v>
      </c>
      <c r="E766" s="76" t="s">
        <v>19</v>
      </c>
      <c r="F766" s="76">
        <v>0</v>
      </c>
      <c r="G766" s="76">
        <v>0</v>
      </c>
      <c r="H766" s="76">
        <v>0</v>
      </c>
      <c r="I766" s="73">
        <f t="shared" si="45"/>
        <v>3</v>
      </c>
      <c r="J766" s="1" t="str">
        <f>IFERROR(VLOOKUP(TRIM($D766),'Master Field Index'!$A$1:$D$9929,COLUMN('Master Field Index'!$B$1)-COLUMN('Master Field Index'!$A$1)+1,FALSE),VLOOKUP(_xlfn.CONCAT(TRIM($A766),".",TRIM($B766),".",TRIM($D766)),'DataLink Info'!$A$1:$T$9999,COLUMN('DataLink Info'!$K$1)-COLUMN('DataLink Info'!$A$1)+1,FALSE))</f>
        <v>DECIMAL</v>
      </c>
      <c r="K766" s="1">
        <f>IFERROR(VLOOKUP(TRIM($D766),'Master Field Index'!$A$1:$D$9929,COLUMN('Master Field Index'!$C$1)-COLUMN('Master Field Index'!$A$1)+1,FALSE),VLOOKUP(_xlfn.CONCAT(TRIM($A766),".",TRIM($B766),".",TRIM($D766)),'DataLink Info'!$A$1:$T$9999,COLUMN('DataLink Info'!$N$1)-COLUMN('DataLink Info'!$A$1)+1,FALSE))</f>
        <v>6</v>
      </c>
      <c r="L766" s="1">
        <f>IFERROR(VLOOKUP(TRIM($D766),'Master Field Index'!$A$1:$D$9929,COLUMN('Master Field Index'!$D$1)-COLUMN('Master Field Index'!$A$1)+1,FALSE),VLOOKUP(_xlfn.CONCAT(TRIM($A766),".",TRIM($B766),".",TRIM($D766)),'DataLink Info'!$A$1:$T$9999,COLUMN('DataLink Info'!$Q$1)-COLUMN('DataLink Info'!$A$1)+1,FALSE))</f>
        <v>0</v>
      </c>
      <c r="M766" s="1" t="str">
        <f t="shared" si="46"/>
        <v xml:space="preserve">fice_code                       </v>
      </c>
      <c r="N766" s="1" t="str">
        <f t="shared" si="48"/>
        <v xml:space="preserve">DECIMAL(6,0)                    </v>
      </c>
      <c r="O766" s="4" t="str">
        <f t="shared" si="47"/>
        <v xml:space="preserve">        fice_code                       DECIMAL(6,0)                    NOT NULL,</v>
      </c>
    </row>
    <row r="767" spans="1:15" hidden="1" x14ac:dyDescent="0.3">
      <c r="A767" s="1" t="s">
        <v>701</v>
      </c>
      <c r="B767" s="1" t="s">
        <v>1664</v>
      </c>
      <c r="C767" s="76">
        <v>4</v>
      </c>
      <c r="D767" s="76" t="s">
        <v>1666</v>
      </c>
      <c r="E767" s="76" t="s">
        <v>19</v>
      </c>
      <c r="F767" s="76">
        <v>0</v>
      </c>
      <c r="G767" s="76">
        <v>0</v>
      </c>
      <c r="H767" s="76">
        <v>0</v>
      </c>
      <c r="I767" s="73">
        <f t="shared" si="45"/>
        <v>4</v>
      </c>
      <c r="J767" s="1" t="str">
        <f>IFERROR(VLOOKUP(TRIM($D767),'Master Field Index'!$A$1:$D$9929,COLUMN('Master Field Index'!$B$1)-COLUMN('Master Field Index'!$A$1)+1,FALSE),VLOOKUP(_xlfn.CONCAT(TRIM($A767),".",TRIM($B767),".",TRIM($D767)),'DataLink Info'!$A$1:$T$9999,COLUMN('DataLink Info'!$K$1)-COLUMN('DataLink Info'!$A$1)+1,FALSE))</f>
        <v>VARCHAR</v>
      </c>
      <c r="K767" s="1">
        <f>IFERROR(VLOOKUP(TRIM($D767),'Master Field Index'!$A$1:$D$9929,COLUMN('Master Field Index'!$C$1)-COLUMN('Master Field Index'!$A$1)+1,FALSE),VLOOKUP(_xlfn.CONCAT(TRIM($A767),".",TRIM($B767),".",TRIM($D767)),'DataLink Info'!$A$1:$T$9999,COLUMN('DataLink Info'!$N$1)-COLUMN('DataLink Info'!$A$1)+1,FALSE))</f>
        <v>10</v>
      </c>
      <c r="L767" s="1">
        <f>IFERROR(VLOOKUP(TRIM($D767),'Master Field Index'!$A$1:$D$9929,COLUMN('Master Field Index'!$D$1)-COLUMN('Master Field Index'!$A$1)+1,FALSE),VLOOKUP(_xlfn.CONCAT(TRIM($A767),".",TRIM($B767),".",TRIM($D767)),'DataLink Info'!$A$1:$T$9999,COLUMN('DataLink Info'!$Q$1)-COLUMN('DataLink Info'!$A$1)+1,FALSE))</f>
        <v>0</v>
      </c>
      <c r="M767" s="1" t="str">
        <f t="shared" si="46"/>
        <v xml:space="preserve">short_name                      </v>
      </c>
      <c r="N767" s="1" t="str">
        <f t="shared" si="48"/>
        <v xml:space="preserve">VARCHAR(10)                     </v>
      </c>
      <c r="O767" s="4" t="str">
        <f t="shared" si="47"/>
        <v xml:space="preserve">        short_name                      VARCHAR(10)                     NOT NULL,</v>
      </c>
    </row>
    <row r="768" spans="1:15" hidden="1" x14ac:dyDescent="0.3">
      <c r="A768" s="1" t="s">
        <v>701</v>
      </c>
      <c r="B768" s="1" t="s">
        <v>1664</v>
      </c>
      <c r="C768" s="76">
        <v>5</v>
      </c>
      <c r="D768" s="76" t="s">
        <v>1667</v>
      </c>
      <c r="E768" s="76" t="s">
        <v>19</v>
      </c>
      <c r="F768" s="76">
        <v>0</v>
      </c>
      <c r="G768" s="76">
        <v>0</v>
      </c>
      <c r="H768" s="76">
        <v>0</v>
      </c>
      <c r="I768" s="73">
        <f t="shared" si="45"/>
        <v>5</v>
      </c>
      <c r="J768" s="1" t="str">
        <f>IFERROR(VLOOKUP(TRIM($D768),'Master Field Index'!$A$1:$D$9929,COLUMN('Master Field Index'!$B$1)-COLUMN('Master Field Index'!$A$1)+1,FALSE),VLOOKUP(_xlfn.CONCAT(TRIM($A768),".",TRIM($B768),".",TRIM($D768)),'DataLink Info'!$A$1:$T$9999,COLUMN('DataLink Info'!$K$1)-COLUMN('DataLink Info'!$A$1)+1,FALSE))</f>
        <v>VARCHAR</v>
      </c>
      <c r="K768" s="1">
        <f>IFERROR(VLOOKUP(TRIM($D768),'Master Field Index'!$A$1:$D$9929,COLUMN('Master Field Index'!$C$1)-COLUMN('Master Field Index'!$A$1)+1,FALSE),VLOOKUP(_xlfn.CONCAT(TRIM($A768),".",TRIM($B768),".",TRIM($D768)),'DataLink Info'!$A$1:$T$9999,COLUMN('DataLink Info'!$N$1)-COLUMN('DataLink Info'!$A$1)+1,FALSE))</f>
        <v>35</v>
      </c>
      <c r="L768" s="1">
        <f>IFERROR(VLOOKUP(TRIM($D768),'Master Field Index'!$A$1:$D$9929,COLUMN('Master Field Index'!$D$1)-COLUMN('Master Field Index'!$A$1)+1,FALSE),VLOOKUP(_xlfn.CONCAT(TRIM($A768),".",TRIM($B768),".",TRIM($D768)),'DataLink Info'!$A$1:$T$9999,COLUMN('DataLink Info'!$Q$1)-COLUMN('DataLink Info'!$A$1)+1,FALSE))</f>
        <v>0</v>
      </c>
      <c r="M768" s="1" t="str">
        <f t="shared" si="46"/>
        <v xml:space="preserve">full_name                       </v>
      </c>
      <c r="N768" s="1" t="str">
        <f t="shared" si="48"/>
        <v xml:space="preserve">VARCHAR(35)                     </v>
      </c>
      <c r="O768" s="4" t="str">
        <f t="shared" si="47"/>
        <v xml:space="preserve">        full_name                       VARCHAR(35)                     NOT NULL,</v>
      </c>
    </row>
    <row r="769" spans="1:15" hidden="1" x14ac:dyDescent="0.3">
      <c r="A769" s="1" t="s">
        <v>701</v>
      </c>
      <c r="B769" s="1" t="s">
        <v>1664</v>
      </c>
      <c r="C769" s="76">
        <v>6</v>
      </c>
      <c r="D769" s="76" t="s">
        <v>1668</v>
      </c>
      <c r="E769" s="76" t="s">
        <v>19</v>
      </c>
      <c r="F769" s="76">
        <v>0</v>
      </c>
      <c r="G769" s="76">
        <v>0</v>
      </c>
      <c r="H769" s="76">
        <v>0</v>
      </c>
      <c r="I769" s="73">
        <f t="shared" si="45"/>
        <v>6</v>
      </c>
      <c r="J769" s="1" t="str">
        <f>IFERROR(VLOOKUP(TRIM($D769),'Master Field Index'!$A$1:$D$9929,COLUMN('Master Field Index'!$B$1)-COLUMN('Master Field Index'!$A$1)+1,FALSE),VLOOKUP(_xlfn.CONCAT(TRIM($A769),".",TRIM($B769),".",TRIM($D769)),'DataLink Info'!$A$1:$T$9999,COLUMN('DataLink Info'!$K$1)-COLUMN('DataLink Info'!$A$1)+1,FALSE))</f>
        <v>VARCHAR</v>
      </c>
      <c r="K769" s="1">
        <f>IFERROR(VLOOKUP(TRIM($D769),'Master Field Index'!$A$1:$D$9929,COLUMN('Master Field Index'!$C$1)-COLUMN('Master Field Index'!$A$1)+1,FALSE),VLOOKUP(_xlfn.CONCAT(TRIM($A769),".",TRIM($B769),".",TRIM($D769)),'DataLink Info'!$A$1:$T$9999,COLUMN('DataLink Info'!$N$1)-COLUMN('DataLink Info'!$A$1)+1,FALSE))</f>
        <v>35</v>
      </c>
      <c r="L769" s="1">
        <f>IFERROR(VLOOKUP(TRIM($D769),'Master Field Index'!$A$1:$D$9929,COLUMN('Master Field Index'!$D$1)-COLUMN('Master Field Index'!$A$1)+1,FALSE),VLOOKUP(_xlfn.CONCAT(TRIM($A769),".",TRIM($B769),".",TRIM($D769)),'DataLink Info'!$A$1:$T$9999,COLUMN('DataLink Info'!$Q$1)-COLUMN('DataLink Info'!$A$1)+1,FALSE))</f>
        <v>0</v>
      </c>
      <c r="M769" s="1" t="str">
        <f t="shared" si="46"/>
        <v xml:space="preserve">addr_line_1                     </v>
      </c>
      <c r="N769" s="1" t="str">
        <f t="shared" si="48"/>
        <v xml:space="preserve">VARCHAR(35)                     </v>
      </c>
      <c r="O769" s="4" t="str">
        <f t="shared" si="47"/>
        <v xml:space="preserve">        addr_line_1                     VARCHAR(35)                     NOT NULL,</v>
      </c>
    </row>
    <row r="770" spans="1:15" hidden="1" x14ac:dyDescent="0.3">
      <c r="A770" s="1" t="s">
        <v>701</v>
      </c>
      <c r="B770" s="1" t="s">
        <v>1664</v>
      </c>
      <c r="C770" s="76">
        <v>7</v>
      </c>
      <c r="D770" s="76" t="s">
        <v>1669</v>
      </c>
      <c r="E770" s="76" t="s">
        <v>20</v>
      </c>
      <c r="F770" s="76">
        <v>35</v>
      </c>
      <c r="G770" s="76"/>
      <c r="H770" s="76">
        <v>0</v>
      </c>
      <c r="I770" s="73">
        <f t="shared" si="45"/>
        <v>7</v>
      </c>
      <c r="J770" s="1" t="str">
        <f>IFERROR(VLOOKUP(TRIM($D770),'Master Field Index'!$A$1:$D$9929,COLUMN('Master Field Index'!$B$1)-COLUMN('Master Field Index'!$A$1)+1,FALSE),VLOOKUP(_xlfn.CONCAT(TRIM($A770),".",TRIM($B770),".",TRIM($D770)),'DataLink Info'!$A$1:$T$9999,COLUMN('DataLink Info'!$K$1)-COLUMN('DataLink Info'!$A$1)+1,FALSE))</f>
        <v>VARCHAR</v>
      </c>
      <c r="K770" s="1">
        <f>IFERROR(VLOOKUP(TRIM($D770),'Master Field Index'!$A$1:$D$9929,COLUMN('Master Field Index'!$C$1)-COLUMN('Master Field Index'!$A$1)+1,FALSE),VLOOKUP(_xlfn.CONCAT(TRIM($A770),".",TRIM($B770),".",TRIM($D770)),'DataLink Info'!$A$1:$T$9999,COLUMN('DataLink Info'!$N$1)-COLUMN('DataLink Info'!$A$1)+1,FALSE))</f>
        <v>35</v>
      </c>
      <c r="L770" s="1">
        <f>IFERROR(VLOOKUP(TRIM($D770),'Master Field Index'!$A$1:$D$9929,COLUMN('Master Field Index'!$D$1)-COLUMN('Master Field Index'!$A$1)+1,FALSE),VLOOKUP(_xlfn.CONCAT(TRIM($A770),".",TRIM($B770),".",TRIM($D770)),'DataLink Info'!$A$1:$T$9999,COLUMN('DataLink Info'!$Q$1)-COLUMN('DataLink Info'!$A$1)+1,FALSE))</f>
        <v>0</v>
      </c>
      <c r="M770" s="1" t="str">
        <f t="shared" si="46"/>
        <v xml:space="preserve">addr_line_2                     </v>
      </c>
      <c r="N770" s="1" t="str">
        <f t="shared" si="48"/>
        <v xml:space="preserve">VARCHAR(35)                     </v>
      </c>
      <c r="O770" s="4" t="str">
        <f t="shared" si="47"/>
        <v xml:space="preserve">        addr_line_2                     VARCHAR(35)                     NOT NULL,</v>
      </c>
    </row>
    <row r="771" spans="1:15" hidden="1" x14ac:dyDescent="0.3">
      <c r="A771" s="1" t="s">
        <v>701</v>
      </c>
      <c r="B771" s="1" t="s">
        <v>1664</v>
      </c>
      <c r="C771" s="76">
        <v>8</v>
      </c>
      <c r="D771" s="76" t="s">
        <v>1670</v>
      </c>
      <c r="E771" s="76" t="s">
        <v>20</v>
      </c>
      <c r="F771" s="76">
        <v>35</v>
      </c>
      <c r="G771" s="76"/>
      <c r="H771" s="76">
        <v>0</v>
      </c>
      <c r="I771" s="73">
        <f t="shared" ref="I771:I834" si="49">IF($C771&lt;&gt;"",$C771,IF(TRIM($B770)=TRIM($B771),$I770+1,0))</f>
        <v>8</v>
      </c>
      <c r="J771" s="1" t="str">
        <f>IFERROR(VLOOKUP(TRIM($D771),'Master Field Index'!$A$1:$D$9929,COLUMN('Master Field Index'!$B$1)-COLUMN('Master Field Index'!$A$1)+1,FALSE),VLOOKUP(_xlfn.CONCAT(TRIM($A771),".",TRIM($B771),".",TRIM($D771)),'DataLink Info'!$A$1:$T$9999,COLUMN('DataLink Info'!$K$1)-COLUMN('DataLink Info'!$A$1)+1,FALSE))</f>
        <v>VARCHAR</v>
      </c>
      <c r="K771" s="1">
        <f>IFERROR(VLOOKUP(TRIM($D771),'Master Field Index'!$A$1:$D$9929,COLUMN('Master Field Index'!$C$1)-COLUMN('Master Field Index'!$A$1)+1,FALSE),VLOOKUP(_xlfn.CONCAT(TRIM($A771),".",TRIM($B771),".",TRIM($D771)),'DataLink Info'!$A$1:$T$9999,COLUMN('DataLink Info'!$N$1)-COLUMN('DataLink Info'!$A$1)+1,FALSE))</f>
        <v>35</v>
      </c>
      <c r="L771" s="1">
        <f>IFERROR(VLOOKUP(TRIM($D771),'Master Field Index'!$A$1:$D$9929,COLUMN('Master Field Index'!$D$1)-COLUMN('Master Field Index'!$A$1)+1,FALSE),VLOOKUP(_xlfn.CONCAT(TRIM($A771),".",TRIM($B771),".",TRIM($D771)),'DataLink Info'!$A$1:$T$9999,COLUMN('DataLink Info'!$Q$1)-COLUMN('DataLink Info'!$A$1)+1,FALSE))</f>
        <v>0</v>
      </c>
      <c r="M771" s="1" t="str">
        <f t="shared" ref="M771:M834" si="50">_xlfn.CONCAT(LEFT(_xlfn.CONCAT(IF(OR(TRIM($D771)="location",TRIM($D771)="date",TRIM($D771)="start_date",TRIM($D771)="status",TRIM($D771)="top"),_xlfn.CONCAT("[",TRIM($D771),"]"),TRIM($D771)),"                                               "),32))</f>
        <v xml:space="preserve">addr_line_3                     </v>
      </c>
      <c r="N771" s="1" t="str">
        <f t="shared" si="48"/>
        <v xml:space="preserve">VARCHAR(35)                     </v>
      </c>
      <c r="O771" s="4" t="str">
        <f t="shared" ref="O771:O834" si="51">_xlfn.CONCAT(IF(AND($I771=0,$I770&lt;&gt;$I$1),_xlfn.CONCAT("        rowguid                     UNIQUEIDENTIFIER ROWGUIDCOL    NOT NULL DEFAULT NEWSEQUENTIALID(),",CHAR(13),"        version_number              ROWVERSION",CHAR(13),"    )",CHAR(13),"END TRY",CHAR(13),"BEGIN CATCH",CHAR(13),"    EXEC dbo.PrintError",CHAR(13),"    EXEC dbo.LogError",CHAR(13),"END CATCH",CHAR(13),CHAR(13)),""),IF($I771=0,_xlfn.CONCAT("PRINT '-- ",TRIM($A771),".",TRIM($B771),"'",CHAR(13),"BEGIN TRY",CHAR(13),"    CREATE TABLE ",TRIM($A771),".",TRIM($B771),CHAR(13),"    (",CHAR(13)),""),"        ",_xlfn.CONCAT($M771,$N771,IF(OR($H771=1,$H771=""),"    NULL","NOT NULL"),","))</f>
        <v xml:space="preserve">        addr_line_3                     VARCHAR(35)                     NOT NULL,</v>
      </c>
    </row>
    <row r="772" spans="1:15" hidden="1" x14ac:dyDescent="0.3">
      <c r="A772" s="1" t="s">
        <v>701</v>
      </c>
      <c r="B772" s="1" t="s">
        <v>1664</v>
      </c>
      <c r="C772" s="76">
        <v>9</v>
      </c>
      <c r="D772" s="76" t="s">
        <v>1671</v>
      </c>
      <c r="E772" s="76" t="s">
        <v>20</v>
      </c>
      <c r="F772" s="76">
        <v>35</v>
      </c>
      <c r="G772" s="76"/>
      <c r="H772" s="76">
        <v>0</v>
      </c>
      <c r="I772" s="73">
        <f t="shared" si="49"/>
        <v>9</v>
      </c>
      <c r="J772" s="1" t="str">
        <f>IFERROR(VLOOKUP(TRIM($D772),'Master Field Index'!$A$1:$D$9929,COLUMN('Master Field Index'!$B$1)-COLUMN('Master Field Index'!$A$1)+1,FALSE),VLOOKUP(_xlfn.CONCAT(TRIM($A772),".",TRIM($B772),".",TRIM($D772)),'DataLink Info'!$A$1:$T$9999,COLUMN('DataLink Info'!$K$1)-COLUMN('DataLink Info'!$A$1)+1,FALSE))</f>
        <v>VARCHAR</v>
      </c>
      <c r="K772" s="1">
        <f>IFERROR(VLOOKUP(TRIM($D772),'Master Field Index'!$A$1:$D$9929,COLUMN('Master Field Index'!$C$1)-COLUMN('Master Field Index'!$A$1)+1,FALSE),VLOOKUP(_xlfn.CONCAT(TRIM($A772),".",TRIM($B772),".",TRIM($D772)),'DataLink Info'!$A$1:$T$9999,COLUMN('DataLink Info'!$N$1)-COLUMN('DataLink Info'!$A$1)+1,FALSE))</f>
        <v>35</v>
      </c>
      <c r="L772" s="1">
        <f>IFERROR(VLOOKUP(TRIM($D772),'Master Field Index'!$A$1:$D$9929,COLUMN('Master Field Index'!$D$1)-COLUMN('Master Field Index'!$A$1)+1,FALSE),VLOOKUP(_xlfn.CONCAT(TRIM($A772),".",TRIM($B772),".",TRIM($D772)),'DataLink Info'!$A$1:$T$9999,COLUMN('DataLink Info'!$Q$1)-COLUMN('DataLink Info'!$A$1)+1,FALSE))</f>
        <v>0</v>
      </c>
      <c r="M772" s="1" t="str">
        <f t="shared" si="50"/>
        <v xml:space="preserve">addr_line_4                     </v>
      </c>
      <c r="N772" s="1" t="str">
        <f t="shared" si="48"/>
        <v xml:space="preserve">VARCHAR(35)                     </v>
      </c>
      <c r="O772" s="4" t="str">
        <f t="shared" si="51"/>
        <v xml:space="preserve">        addr_line_4                     VARCHAR(35)                     NOT NULL,</v>
      </c>
    </row>
    <row r="773" spans="1:15" hidden="1" x14ac:dyDescent="0.3">
      <c r="A773" s="1" t="s">
        <v>701</v>
      </c>
      <c r="B773" s="1" t="s">
        <v>1664</v>
      </c>
      <c r="C773" s="76">
        <v>10</v>
      </c>
      <c r="D773" s="76" t="s">
        <v>1050</v>
      </c>
      <c r="E773" s="76" t="s">
        <v>20</v>
      </c>
      <c r="F773" s="1">
        <v>3</v>
      </c>
      <c r="H773" s="76">
        <v>0</v>
      </c>
      <c r="I773" s="73">
        <f t="shared" si="49"/>
        <v>10</v>
      </c>
      <c r="J773" s="1" t="str">
        <f>IFERROR(VLOOKUP(TRIM($D773),'Master Field Index'!$A$1:$D$9929,COLUMN('Master Field Index'!$B$1)-COLUMN('Master Field Index'!$A$1)+1,FALSE),VLOOKUP(_xlfn.CONCAT(TRIM($A773),".",TRIM($B773),".",TRIM($D773)),'DataLink Info'!$A$1:$T$9999,COLUMN('DataLink Info'!$K$1)-COLUMN('DataLink Info'!$A$1)+1,FALSE))</f>
        <v>VARCHAR</v>
      </c>
      <c r="K773" s="1">
        <f>IFERROR(VLOOKUP(TRIM($D773),'Master Field Index'!$A$1:$D$9929,COLUMN('Master Field Index'!$C$1)-COLUMN('Master Field Index'!$A$1)+1,FALSE),VLOOKUP(_xlfn.CONCAT(TRIM($A773),".",TRIM($B773),".",TRIM($D773)),'DataLink Info'!$A$1:$T$9999,COLUMN('DataLink Info'!$N$1)-COLUMN('DataLink Info'!$A$1)+1,FALSE))</f>
        <v>3</v>
      </c>
      <c r="L773" s="1">
        <f>IFERROR(VLOOKUP(TRIM($D773),'Master Field Index'!$A$1:$D$9929,COLUMN('Master Field Index'!$D$1)-COLUMN('Master Field Index'!$A$1)+1,FALSE),VLOOKUP(_xlfn.CONCAT(TRIM($A773),".",TRIM($B773),".",TRIM($D773)),'DataLink Info'!$A$1:$T$9999,COLUMN('DataLink Info'!$Q$1)-COLUMN('DataLink Info'!$A$1)+1,FALSE))</f>
        <v>0</v>
      </c>
      <c r="M773" s="1" t="str">
        <f t="shared" si="50"/>
        <v xml:space="preserve">tlphn_area_code                 </v>
      </c>
      <c r="N773" s="1" t="str">
        <f t="shared" si="48"/>
        <v xml:space="preserve">VARCHAR(3)                      </v>
      </c>
      <c r="O773" s="4" t="str">
        <f t="shared" si="51"/>
        <v xml:space="preserve">        tlphn_area_code                 VARCHAR(3)                      NOT NULL,</v>
      </c>
    </row>
    <row r="774" spans="1:15" hidden="1" x14ac:dyDescent="0.3">
      <c r="A774" s="1" t="s">
        <v>701</v>
      </c>
      <c r="B774" s="1" t="s">
        <v>1664</v>
      </c>
      <c r="C774" s="76">
        <v>11</v>
      </c>
      <c r="D774" s="76" t="s">
        <v>1051</v>
      </c>
      <c r="E774" s="76" t="s">
        <v>19</v>
      </c>
      <c r="F774" s="76">
        <v>0</v>
      </c>
      <c r="G774" s="76">
        <v>0</v>
      </c>
      <c r="H774" s="76">
        <v>0</v>
      </c>
      <c r="I774" s="73">
        <f t="shared" si="49"/>
        <v>11</v>
      </c>
      <c r="J774" s="1" t="str">
        <f>IFERROR(VLOOKUP(TRIM($D774),'Master Field Index'!$A$1:$D$9929,COLUMN('Master Field Index'!$B$1)-COLUMN('Master Field Index'!$A$1)+1,FALSE),VLOOKUP(_xlfn.CONCAT(TRIM($A774),".",TRIM($B774),".",TRIM($D774)),'DataLink Info'!$A$1:$T$9999,COLUMN('DataLink Info'!$K$1)-COLUMN('DataLink Info'!$A$1)+1,FALSE))</f>
        <v>VARCHAR</v>
      </c>
      <c r="K774" s="1">
        <f>IFERROR(VLOOKUP(TRIM($D774),'Master Field Index'!$A$1:$D$9929,COLUMN('Master Field Index'!$C$1)-COLUMN('Master Field Index'!$A$1)+1,FALSE),VLOOKUP(_xlfn.CONCAT(TRIM($A774),".",TRIM($B774),".",TRIM($D774)),'DataLink Info'!$A$1:$T$9999,COLUMN('DataLink Info'!$N$1)-COLUMN('DataLink Info'!$A$1)+1,FALSE))</f>
        <v>3</v>
      </c>
      <c r="L774" s="1">
        <f>IFERROR(VLOOKUP(TRIM($D774),'Master Field Index'!$A$1:$D$9929,COLUMN('Master Field Index'!$D$1)-COLUMN('Master Field Index'!$A$1)+1,FALSE),VLOOKUP(_xlfn.CONCAT(TRIM($A774),".",TRIM($B774),".",TRIM($D774)),'DataLink Info'!$A$1:$T$9999,COLUMN('DataLink Info'!$Q$1)-COLUMN('DataLink Info'!$A$1)+1,FALSE))</f>
        <v>0</v>
      </c>
      <c r="M774" s="1" t="str">
        <f t="shared" si="50"/>
        <v xml:space="preserve">tlphn_xchng_id                  </v>
      </c>
      <c r="N774" s="1" t="str">
        <f t="shared" ref="N774:N837" si="52">LEFT(_xlfn.CONCAT(IF($J774="CHARACTER",_xlfn.CONCAT("CHAR(",$K774,")"),IF($J774="VARCHAR",_xlfn.CONCAT("VARCHAR(",$K774,")"),IF($J774="TIMESTAMP","DATETIME2",IF($J774="DATE","DATE",IF($J774="DECIMAL",_xlfn.CONCAT("DECIMAL(",$K774,",",$L774,")"),$J774))))),"                                    "),32)</f>
        <v xml:space="preserve">VARCHAR(3)                      </v>
      </c>
      <c r="O774" s="4" t="str">
        <f t="shared" si="51"/>
        <v xml:space="preserve">        tlphn_xchng_id                  VARCHAR(3)                      NOT NULL,</v>
      </c>
    </row>
    <row r="775" spans="1:15" hidden="1" x14ac:dyDescent="0.3">
      <c r="A775" s="1" t="s">
        <v>701</v>
      </c>
      <c r="B775" s="1" t="s">
        <v>1664</v>
      </c>
      <c r="C775" s="76">
        <v>12</v>
      </c>
      <c r="D775" s="76" t="s">
        <v>1052</v>
      </c>
      <c r="E775" s="76" t="s">
        <v>19</v>
      </c>
      <c r="F775" s="76">
        <v>0</v>
      </c>
      <c r="G775" s="76">
        <v>0</v>
      </c>
      <c r="H775" s="76">
        <v>0</v>
      </c>
      <c r="I775" s="73">
        <f t="shared" si="49"/>
        <v>12</v>
      </c>
      <c r="J775" s="1" t="str">
        <f>IFERROR(VLOOKUP(TRIM($D775),'Master Field Index'!$A$1:$D$9929,COLUMN('Master Field Index'!$B$1)-COLUMN('Master Field Index'!$A$1)+1,FALSE),VLOOKUP(_xlfn.CONCAT(TRIM($A775),".",TRIM($B775),".",TRIM($D775)),'DataLink Info'!$A$1:$T$9999,COLUMN('DataLink Info'!$K$1)-COLUMN('DataLink Info'!$A$1)+1,FALSE))</f>
        <v>SMALLINT</v>
      </c>
      <c r="K775" s="1">
        <f>IFERROR(VLOOKUP(TRIM($D775),'Master Field Index'!$A$1:$D$9929,COLUMN('Master Field Index'!$C$1)-COLUMN('Master Field Index'!$A$1)+1,FALSE),VLOOKUP(_xlfn.CONCAT(TRIM($A775),".",TRIM($B775),".",TRIM($D775)),'DataLink Info'!$A$1:$T$9999,COLUMN('DataLink Info'!$N$1)-COLUMN('DataLink Info'!$A$1)+1,FALSE))</f>
        <v>2</v>
      </c>
      <c r="L775" s="1">
        <f>IFERROR(VLOOKUP(TRIM($D775),'Master Field Index'!$A$1:$D$9929,COLUMN('Master Field Index'!$D$1)-COLUMN('Master Field Index'!$A$1)+1,FALSE),VLOOKUP(_xlfn.CONCAT(TRIM($A775),".",TRIM($B775),".",TRIM($D775)),'DataLink Info'!$A$1:$T$9999,COLUMN('DataLink Info'!$Q$1)-COLUMN('DataLink Info'!$A$1)+1,FALSE))</f>
        <v>0</v>
      </c>
      <c r="M775" s="1" t="str">
        <f t="shared" si="50"/>
        <v xml:space="preserve">tlphn_seq_id                    </v>
      </c>
      <c r="N775" s="1" t="str">
        <f t="shared" si="52"/>
        <v xml:space="preserve">SMALLINT                        </v>
      </c>
      <c r="O775" s="4" t="str">
        <f t="shared" si="51"/>
        <v xml:space="preserve">        tlphn_seq_id                    SMALLINT                        NOT NULL,</v>
      </c>
    </row>
    <row r="776" spans="1:15" hidden="1" x14ac:dyDescent="0.3">
      <c r="A776" s="1" t="s">
        <v>701</v>
      </c>
      <c r="B776" s="1" t="s">
        <v>1664</v>
      </c>
      <c r="C776" s="76">
        <v>13</v>
      </c>
      <c r="D776" s="76" t="s">
        <v>1053</v>
      </c>
      <c r="E776" s="76" t="s">
        <v>19</v>
      </c>
      <c r="F776" s="76">
        <v>0</v>
      </c>
      <c r="G776" s="76">
        <v>0</v>
      </c>
      <c r="H776" s="76">
        <v>0</v>
      </c>
      <c r="I776" s="73">
        <f t="shared" si="49"/>
        <v>13</v>
      </c>
      <c r="J776" s="1" t="str">
        <f>IFERROR(VLOOKUP(TRIM($D776),'Master Field Index'!$A$1:$D$9929,COLUMN('Master Field Index'!$B$1)-COLUMN('Master Field Index'!$A$1)+1,FALSE),VLOOKUP(_xlfn.CONCAT(TRIM($A776),".",TRIM($B776),".",TRIM($D776)),'DataLink Info'!$A$1:$T$9999,COLUMN('DataLink Info'!$K$1)-COLUMN('DataLink Info'!$A$1)+1,FALSE))</f>
        <v>VARCHAR</v>
      </c>
      <c r="K776" s="1">
        <f>IFERROR(VLOOKUP(TRIM($D776),'Master Field Index'!$A$1:$D$9929,COLUMN('Master Field Index'!$C$1)-COLUMN('Master Field Index'!$A$1)+1,FALSE),VLOOKUP(_xlfn.CONCAT(TRIM($A776),".",TRIM($B776),".",TRIM($D776)),'DataLink Info'!$A$1:$T$9999,COLUMN('DataLink Info'!$N$1)-COLUMN('DataLink Info'!$A$1)+1,FALSE))</f>
        <v>4</v>
      </c>
      <c r="L776" s="1">
        <f>IFERROR(VLOOKUP(TRIM($D776),'Master Field Index'!$A$1:$D$9929,COLUMN('Master Field Index'!$D$1)-COLUMN('Master Field Index'!$A$1)+1,FALSE),VLOOKUP(_xlfn.CONCAT(TRIM($A776),".",TRIM($B776),".",TRIM($D776)),'DataLink Info'!$A$1:$T$9999,COLUMN('DataLink Info'!$Q$1)-COLUMN('DataLink Info'!$A$1)+1,FALSE))</f>
        <v>0</v>
      </c>
      <c r="M776" s="1" t="str">
        <f t="shared" si="50"/>
        <v xml:space="preserve">tlphn_xtnsn_id                  </v>
      </c>
      <c r="N776" s="1" t="str">
        <f t="shared" si="52"/>
        <v xml:space="preserve">VARCHAR(4)                      </v>
      </c>
      <c r="O776" s="4" t="str">
        <f t="shared" si="51"/>
        <v xml:space="preserve">        tlphn_xtnsn_id                  VARCHAR(4)                      NOT NULL,</v>
      </c>
    </row>
    <row r="777" spans="1:15" hidden="1" x14ac:dyDescent="0.3">
      <c r="A777" s="1" t="s">
        <v>701</v>
      </c>
      <c r="B777" s="1" t="s">
        <v>1664</v>
      </c>
      <c r="C777" s="76">
        <v>14</v>
      </c>
      <c r="D777" s="76" t="s">
        <v>1045</v>
      </c>
      <c r="E777" s="76" t="s">
        <v>20</v>
      </c>
      <c r="F777" s="76">
        <v>18</v>
      </c>
      <c r="G777" s="76"/>
      <c r="H777" s="76">
        <v>0</v>
      </c>
      <c r="I777" s="73">
        <f t="shared" si="49"/>
        <v>14</v>
      </c>
      <c r="J777" s="1" t="str">
        <f>IFERROR(VLOOKUP(TRIM($D777),'Master Field Index'!$A$1:$D$9929,COLUMN('Master Field Index'!$B$1)-COLUMN('Master Field Index'!$A$1)+1,FALSE),VLOOKUP(_xlfn.CONCAT(TRIM($A777),".",TRIM($B777),".",TRIM($D777)),'DataLink Info'!$A$1:$T$9999,COLUMN('DataLink Info'!$K$1)-COLUMN('DataLink Info'!$A$1)+1,FALSE))</f>
        <v>VARCHAR</v>
      </c>
      <c r="K777" s="1">
        <f>IFERROR(VLOOKUP(TRIM($D777),'Master Field Index'!$A$1:$D$9929,COLUMN('Master Field Index'!$C$1)-COLUMN('Master Field Index'!$A$1)+1,FALSE),VLOOKUP(_xlfn.CONCAT(TRIM($A777),".",TRIM($B777),".",TRIM($D777)),'DataLink Info'!$A$1:$T$9999,COLUMN('DataLink Info'!$N$1)-COLUMN('DataLink Info'!$A$1)+1,FALSE))</f>
        <v>35</v>
      </c>
      <c r="L777" s="1">
        <f>IFERROR(VLOOKUP(TRIM($D777),'Master Field Index'!$A$1:$D$9929,COLUMN('Master Field Index'!$D$1)-COLUMN('Master Field Index'!$A$1)+1,FALSE),VLOOKUP(_xlfn.CONCAT(TRIM($A777),".",TRIM($B777),".",TRIM($D777)),'DataLink Info'!$A$1:$T$9999,COLUMN('DataLink Info'!$Q$1)-COLUMN('DataLink Info'!$A$1)+1,FALSE))</f>
        <v>0</v>
      </c>
      <c r="M777" s="1" t="str">
        <f t="shared" si="50"/>
        <v xml:space="preserve">city_name                       </v>
      </c>
      <c r="N777" s="1" t="str">
        <f t="shared" si="52"/>
        <v xml:space="preserve">VARCHAR(35)                     </v>
      </c>
      <c r="O777" s="4" t="str">
        <f t="shared" si="51"/>
        <v xml:space="preserve">        city_name                       VARCHAR(35)                     NOT NULL,</v>
      </c>
    </row>
    <row r="778" spans="1:15" hidden="1" x14ac:dyDescent="0.3">
      <c r="A778" s="1" t="s">
        <v>701</v>
      </c>
      <c r="B778" s="1" t="s">
        <v>1664</v>
      </c>
      <c r="C778" s="76">
        <v>15</v>
      </c>
      <c r="D778" s="76" t="s">
        <v>1046</v>
      </c>
      <c r="E778" s="76" t="s">
        <v>20</v>
      </c>
      <c r="F778" s="76">
        <v>2</v>
      </c>
      <c r="G778" s="76"/>
      <c r="H778" s="76">
        <v>0</v>
      </c>
      <c r="I778" s="73">
        <f t="shared" si="49"/>
        <v>15</v>
      </c>
      <c r="J778" s="1" t="str">
        <f>IFERROR(VLOOKUP(TRIM($D778),'Master Field Index'!$A$1:$D$9929,COLUMN('Master Field Index'!$B$1)-COLUMN('Master Field Index'!$A$1)+1,FALSE),VLOOKUP(_xlfn.CONCAT(TRIM($A778),".",TRIM($B778),".",TRIM($D778)),'DataLink Info'!$A$1:$T$9999,COLUMN('DataLink Info'!$K$1)-COLUMN('DataLink Info'!$A$1)+1,FALSE))</f>
        <v>CHARACTER</v>
      </c>
      <c r="K778" s="1">
        <f>IFERROR(VLOOKUP(TRIM($D778),'Master Field Index'!$A$1:$D$9929,COLUMN('Master Field Index'!$C$1)-COLUMN('Master Field Index'!$A$1)+1,FALSE),VLOOKUP(_xlfn.CONCAT(TRIM($A778),".",TRIM($B778),".",TRIM($D778)),'DataLink Info'!$A$1:$T$9999,COLUMN('DataLink Info'!$N$1)-COLUMN('DataLink Info'!$A$1)+1,FALSE))</f>
        <v>2</v>
      </c>
      <c r="L778" s="1">
        <f>IFERROR(VLOOKUP(TRIM($D778),'Master Field Index'!$A$1:$D$9929,COLUMN('Master Field Index'!$D$1)-COLUMN('Master Field Index'!$A$1)+1,FALSE),VLOOKUP(_xlfn.CONCAT(TRIM($A778),".",TRIM($B778),".",TRIM($D778)),'DataLink Info'!$A$1:$T$9999,COLUMN('DataLink Info'!$Q$1)-COLUMN('DataLink Info'!$A$1)+1,FALSE))</f>
        <v>0</v>
      </c>
      <c r="M778" s="1" t="str">
        <f t="shared" si="50"/>
        <v xml:space="preserve">state_code                      </v>
      </c>
      <c r="N778" s="1" t="str">
        <f t="shared" si="52"/>
        <v xml:space="preserve">CHAR(2)                         </v>
      </c>
      <c r="O778" s="4" t="str">
        <f t="shared" si="51"/>
        <v xml:space="preserve">        state_code                      CHAR(2)                         NOT NULL,</v>
      </c>
    </row>
    <row r="779" spans="1:15" hidden="1" x14ac:dyDescent="0.3">
      <c r="A779" s="1" t="s">
        <v>701</v>
      </c>
      <c r="B779" s="1" t="s">
        <v>1664</v>
      </c>
      <c r="C779" s="76">
        <v>16</v>
      </c>
      <c r="D779" s="76" t="s">
        <v>1047</v>
      </c>
      <c r="E779" s="76" t="s">
        <v>20</v>
      </c>
      <c r="F779" s="76">
        <v>10</v>
      </c>
      <c r="G779" s="76"/>
      <c r="H779" s="76">
        <v>0</v>
      </c>
      <c r="I779" s="73">
        <f t="shared" si="49"/>
        <v>16</v>
      </c>
      <c r="J779" s="1" t="str">
        <f>IFERROR(VLOOKUP(TRIM($D779),'Master Field Index'!$A$1:$D$9929,COLUMN('Master Field Index'!$B$1)-COLUMN('Master Field Index'!$A$1)+1,FALSE),VLOOKUP(_xlfn.CONCAT(TRIM($A779),".",TRIM($B779),".",TRIM($D779)),'DataLink Info'!$A$1:$T$9999,COLUMN('DataLink Info'!$K$1)-COLUMN('DataLink Info'!$A$1)+1,FALSE))</f>
        <v>VARCHAR</v>
      </c>
      <c r="K779" s="1">
        <f>IFERROR(VLOOKUP(TRIM($D779),'Master Field Index'!$A$1:$D$9929,COLUMN('Master Field Index'!$C$1)-COLUMN('Master Field Index'!$A$1)+1,FALSE),VLOOKUP(_xlfn.CONCAT(TRIM($A779),".",TRIM($B779),".",TRIM($D779)),'DataLink Info'!$A$1:$T$9999,COLUMN('DataLink Info'!$N$1)-COLUMN('DataLink Info'!$A$1)+1,FALSE))</f>
        <v>10</v>
      </c>
      <c r="L779" s="1">
        <f>IFERROR(VLOOKUP(TRIM($D779),'Master Field Index'!$A$1:$D$9929,COLUMN('Master Field Index'!$D$1)-COLUMN('Master Field Index'!$A$1)+1,FALSE),VLOOKUP(_xlfn.CONCAT(TRIM($A779),".",TRIM($B779),".",TRIM($D779)),'DataLink Info'!$A$1:$T$9999,COLUMN('DataLink Info'!$Q$1)-COLUMN('DataLink Info'!$A$1)+1,FALSE))</f>
        <v>0</v>
      </c>
      <c r="M779" s="1" t="str">
        <f t="shared" si="50"/>
        <v xml:space="preserve">zip_code                        </v>
      </c>
      <c r="N779" s="1" t="str">
        <f t="shared" si="52"/>
        <v xml:space="preserve">VARCHAR(10)                     </v>
      </c>
      <c r="O779" s="4" t="str">
        <f t="shared" si="51"/>
        <v xml:space="preserve">        zip_code                        VARCHAR(10)                     NOT NULL,</v>
      </c>
    </row>
    <row r="780" spans="1:15" hidden="1" x14ac:dyDescent="0.3">
      <c r="A780" s="1" t="s">
        <v>701</v>
      </c>
      <c r="B780" s="1" t="s">
        <v>1664</v>
      </c>
      <c r="C780" s="76">
        <v>17</v>
      </c>
      <c r="D780" s="76" t="s">
        <v>1049</v>
      </c>
      <c r="E780" s="76" t="s">
        <v>20</v>
      </c>
      <c r="F780" s="76">
        <v>2</v>
      </c>
      <c r="G780" s="76">
        <v>0</v>
      </c>
      <c r="H780" s="76">
        <v>0</v>
      </c>
      <c r="I780" s="73">
        <f t="shared" si="49"/>
        <v>17</v>
      </c>
      <c r="J780" s="1" t="str">
        <f>IFERROR(VLOOKUP(TRIM($D780),'Master Field Index'!$A$1:$D$9929,COLUMN('Master Field Index'!$B$1)-COLUMN('Master Field Index'!$A$1)+1,FALSE),VLOOKUP(_xlfn.CONCAT(TRIM($A780),".",TRIM($B780),".",TRIM($D780)),'DataLink Info'!$A$1:$T$9999,COLUMN('DataLink Info'!$K$1)-COLUMN('DataLink Info'!$A$1)+1,FALSE))</f>
        <v>CHARACTER</v>
      </c>
      <c r="K780" s="1">
        <f>IFERROR(VLOOKUP(TRIM($D780),'Master Field Index'!$A$1:$D$9929,COLUMN('Master Field Index'!$C$1)-COLUMN('Master Field Index'!$A$1)+1,FALSE),VLOOKUP(_xlfn.CONCAT(TRIM($A780),".",TRIM($B780),".",TRIM($D780)),'DataLink Info'!$A$1:$T$9999,COLUMN('DataLink Info'!$N$1)-COLUMN('DataLink Info'!$A$1)+1,FALSE))</f>
        <v>2</v>
      </c>
      <c r="L780" s="1">
        <f>IFERROR(VLOOKUP(TRIM($D780),'Master Field Index'!$A$1:$D$9929,COLUMN('Master Field Index'!$D$1)-COLUMN('Master Field Index'!$A$1)+1,FALSE),VLOOKUP(_xlfn.CONCAT(TRIM($A780),".",TRIM($B780),".",TRIM($D780)),'DataLink Info'!$A$1:$T$9999,COLUMN('DataLink Info'!$Q$1)-COLUMN('DataLink Info'!$A$1)+1,FALSE))</f>
        <v>0</v>
      </c>
      <c r="M780" s="1" t="str">
        <f t="shared" si="50"/>
        <v xml:space="preserve">country_code                    </v>
      </c>
      <c r="N780" s="1" t="str">
        <f t="shared" si="52"/>
        <v xml:space="preserve">CHAR(2)                         </v>
      </c>
      <c r="O780" s="4" t="str">
        <f t="shared" si="51"/>
        <v xml:space="preserve">        country_code                    CHAR(2)                         NOT NULL,</v>
      </c>
    </row>
    <row r="781" spans="1:15" hidden="1" x14ac:dyDescent="0.3">
      <c r="A781" s="1" t="s">
        <v>701</v>
      </c>
      <c r="B781" s="1" t="s">
        <v>1664</v>
      </c>
      <c r="C781" s="76">
        <v>18</v>
      </c>
      <c r="D781" s="76" t="s">
        <v>11</v>
      </c>
      <c r="E781" s="76" t="s">
        <v>21</v>
      </c>
      <c r="F781" s="76"/>
      <c r="G781" s="76"/>
      <c r="H781" s="76">
        <v>0</v>
      </c>
      <c r="I781" s="73">
        <f t="shared" si="49"/>
        <v>18</v>
      </c>
      <c r="J781" s="1" t="str">
        <f>IFERROR(VLOOKUP(TRIM($D781),'Master Field Index'!$A$1:$D$9929,COLUMN('Master Field Index'!$B$1)-COLUMN('Master Field Index'!$A$1)+1,FALSE),VLOOKUP(_xlfn.CONCAT(TRIM($A781),".",TRIM($B781),".",TRIM($D781)),'DataLink Info'!$A$1:$T$9999,COLUMN('DataLink Info'!$K$1)-COLUMN('DataLink Info'!$A$1)+1,FALSE))</f>
        <v>TIMESTAMP</v>
      </c>
      <c r="K781" s="1">
        <f>IFERROR(VLOOKUP(TRIM($D781),'Master Field Index'!$A$1:$D$9929,COLUMN('Master Field Index'!$C$1)-COLUMN('Master Field Index'!$A$1)+1,FALSE),VLOOKUP(_xlfn.CONCAT(TRIM($A781),".",TRIM($B781),".",TRIM($D781)),'DataLink Info'!$A$1:$T$9999,COLUMN('DataLink Info'!$N$1)-COLUMN('DataLink Info'!$A$1)+1,FALSE))</f>
        <v>10</v>
      </c>
      <c r="L781" s="1">
        <f>IFERROR(VLOOKUP(TRIM($D781),'Master Field Index'!$A$1:$D$9929,COLUMN('Master Field Index'!$D$1)-COLUMN('Master Field Index'!$A$1)+1,FALSE),VLOOKUP(_xlfn.CONCAT(TRIM($A781),".",TRIM($B781),".",TRIM($D781)),'DataLink Info'!$A$1:$T$9999,COLUMN('DataLink Info'!$Q$1)-COLUMN('DataLink Info'!$A$1)+1,FALSE))</f>
        <v>6</v>
      </c>
      <c r="M781" s="1" t="str">
        <f t="shared" si="50"/>
        <v xml:space="preserve">refresh_date                    </v>
      </c>
      <c r="N781" s="1" t="str">
        <f t="shared" si="52"/>
        <v xml:space="preserve">DATETIME2                       </v>
      </c>
      <c r="O781" s="4" t="str">
        <f t="shared" si="51"/>
        <v xml:space="preserve">        refresh_date                    DATETIME2                       NOT NULL,</v>
      </c>
    </row>
    <row r="782" spans="1:15" hidden="1" x14ac:dyDescent="0.3">
      <c r="A782" s="1" t="s">
        <v>701</v>
      </c>
      <c r="B782" s="1" t="s">
        <v>1664</v>
      </c>
      <c r="C782" s="76">
        <v>19</v>
      </c>
      <c r="D782" s="76" t="s">
        <v>1672</v>
      </c>
      <c r="E782" s="76" t="s">
        <v>19</v>
      </c>
      <c r="F782" s="76">
        <v>0</v>
      </c>
      <c r="G782" s="76">
        <v>0</v>
      </c>
      <c r="H782" s="76">
        <v>0</v>
      </c>
      <c r="I782" s="73">
        <f t="shared" si="49"/>
        <v>19</v>
      </c>
      <c r="J782" s="1" t="str">
        <f>IFERROR(VLOOKUP(TRIM($D782),'Master Field Index'!$A$1:$D$9929,COLUMN('Master Field Index'!$B$1)-COLUMN('Master Field Index'!$A$1)+1,FALSE),VLOOKUP(_xlfn.CONCAT(TRIM($A782),".",TRIM($B782),".",TRIM($D782)),'DataLink Info'!$A$1:$T$9999,COLUMN('DataLink Info'!$K$1)-COLUMN('DataLink Info'!$A$1)+1,FALSE))</f>
        <v>DECIMAL</v>
      </c>
      <c r="K782" s="1">
        <f>IFERROR(VLOOKUP(TRIM($D782),'Master Field Index'!$A$1:$D$9929,COLUMN('Master Field Index'!$C$1)-COLUMN('Master Field Index'!$A$1)+1,FALSE),VLOOKUP(_xlfn.CONCAT(TRIM($A782),".",TRIM($B782),".",TRIM($D782)),'DataLink Info'!$A$1:$T$9999,COLUMN('DataLink Info'!$N$1)-COLUMN('DataLink Info'!$A$1)+1,FALSE))</f>
        <v>10</v>
      </c>
      <c r="L782" s="1">
        <f>IFERROR(VLOOKUP(TRIM($D782),'Master Field Index'!$A$1:$D$9929,COLUMN('Master Field Index'!$D$1)-COLUMN('Master Field Index'!$A$1)+1,FALSE),VLOOKUP(_xlfn.CONCAT(TRIM($A782),".",TRIM($B782),".",TRIM($D782)),'DataLink Info'!$A$1:$T$9999,COLUMN('DataLink Info'!$Q$1)-COLUMN('DataLink Info'!$A$1)+1,FALSE))</f>
        <v>0</v>
      </c>
      <c r="M782" s="1" t="str">
        <f t="shared" si="50"/>
        <v xml:space="preserve">unvrs_table_id                  </v>
      </c>
      <c r="N782" s="1" t="str">
        <f t="shared" si="52"/>
        <v xml:space="preserve">DECIMAL(10,0)                   </v>
      </c>
      <c r="O782" s="4" t="str">
        <f t="shared" si="51"/>
        <v xml:space="preserve">        unvrs_table_id                  DECIMAL(10,0)                   NOT NULL,</v>
      </c>
    </row>
    <row r="783" spans="1:15" ht="72" hidden="1" x14ac:dyDescent="0.3">
      <c r="A783" s="77" t="s">
        <v>51</v>
      </c>
      <c r="B783" s="77" t="s">
        <v>52</v>
      </c>
      <c r="C783" s="12">
        <v>0</v>
      </c>
      <c r="D783" s="11" t="s">
        <v>53</v>
      </c>
      <c r="E783" s="11" t="s">
        <v>30</v>
      </c>
      <c r="F783" s="83"/>
      <c r="G783" s="12">
        <v>0</v>
      </c>
      <c r="H783" s="12">
        <v>0</v>
      </c>
      <c r="I783" s="73">
        <f t="shared" si="49"/>
        <v>0</v>
      </c>
      <c r="J783" s="1" t="str">
        <f>IFERROR(VLOOKUP(TRIM($D783),'Master Field Index'!$A$1:$D$9929,COLUMN('Master Field Index'!$B$1)-COLUMN('Master Field Index'!$A$1)+1,FALSE),VLOOKUP(_xlfn.CONCAT(TRIM($A783),".",TRIM($B783),".",TRIM($D783)),'DataLink Info'!$A$1:$T$9999,COLUMN('DataLink Info'!$K$1)-COLUMN('DataLink Info'!$A$1)+1,FALSE))</f>
        <v>SMALLINT</v>
      </c>
      <c r="K783" s="1">
        <f>IFERROR(VLOOKUP(TRIM($D783),'Master Field Index'!$A$1:$D$9929,COLUMN('Master Field Index'!$C$1)-COLUMN('Master Field Index'!$A$1)+1,FALSE),VLOOKUP(_xlfn.CONCAT(TRIM($A783),".",TRIM($B783),".",TRIM($D783)),'DataLink Info'!$A$1:$T$9999,COLUMN('DataLink Info'!$N$1)-COLUMN('DataLink Info'!$A$1)+1,FALSE))</f>
        <v>2</v>
      </c>
      <c r="L783" s="1">
        <f>IFERROR(VLOOKUP(TRIM($D783),'Master Field Index'!$A$1:$D$9929,COLUMN('Master Field Index'!$D$1)-COLUMN('Master Field Index'!$A$1)+1,FALSE),VLOOKUP(_xlfn.CONCAT(TRIM($A783),".",TRIM($B783),".",TRIM($D783)),'DataLink Info'!$A$1:$T$9999,COLUMN('DataLink Info'!$Q$1)-COLUMN('DataLink Info'!$A$1)+1,FALSE))</f>
        <v>0</v>
      </c>
      <c r="M783" s="1" t="str">
        <f t="shared" si="50"/>
        <v xml:space="preserve">accounting_period               </v>
      </c>
      <c r="N783" s="1" t="str">
        <f t="shared" si="52"/>
        <v xml:space="preserve">SMALLINT                        </v>
      </c>
      <c r="O783" s="4" t="str">
        <f t="shared" si="51"/>
        <v xml:space="preserve">        rowguid                     UNIQUEIDENTIFIER ROWGUIDCOL    NOT NULL DEFAULT NEWSEQUENTIALID(),_x000D_        version_number              ROWVERSION_x000D_    )_x000D_END TRY_x000D_BEGIN CATCH_x000D_    EXEC dbo.PrintError_x000D_    EXEC dbo.LogError_x000D_END CATCH_x000D__x000D_PRINT '-- ga.f_accounting_period'_x000D_BEGIN TRY_x000D_    CREATE TABLE ga.f_accounting_period_x000D_    (_x000D_        accounting_period               SMALLINT                        NOT NULL,</v>
      </c>
    </row>
    <row r="784" spans="1:15" hidden="1" x14ac:dyDescent="0.3">
      <c r="A784" s="77" t="s">
        <v>51</v>
      </c>
      <c r="B784" s="77" t="s">
        <v>52</v>
      </c>
      <c r="C784" s="12">
        <v>1</v>
      </c>
      <c r="D784" s="11" t="s">
        <v>54</v>
      </c>
      <c r="E784" s="11" t="s">
        <v>20</v>
      </c>
      <c r="F784" s="12">
        <v>1</v>
      </c>
      <c r="G784" s="12">
        <v>0</v>
      </c>
      <c r="H784" s="12">
        <v>0</v>
      </c>
      <c r="I784" s="73">
        <f t="shared" si="49"/>
        <v>1</v>
      </c>
      <c r="J784" s="1" t="str">
        <f>IFERROR(VLOOKUP(TRIM($D784),'Master Field Index'!$A$1:$D$9929,COLUMN('Master Field Index'!$B$1)-COLUMN('Master Field Index'!$A$1)+1,FALSE),VLOOKUP(_xlfn.CONCAT(TRIM($A784),".",TRIM($B784),".",TRIM($D784)),'DataLink Info'!$A$1:$T$9999,COLUMN('DataLink Info'!$K$1)-COLUMN('DataLink Info'!$A$1)+1,FALSE))</f>
        <v>CHARACTER</v>
      </c>
      <c r="K784" s="1">
        <f>IFERROR(VLOOKUP(TRIM($D784),'Master Field Index'!$A$1:$D$9929,COLUMN('Master Field Index'!$C$1)-COLUMN('Master Field Index'!$A$1)+1,FALSE),VLOOKUP(_xlfn.CONCAT(TRIM($A784),".",TRIM($B784),".",TRIM($D784)),'DataLink Info'!$A$1:$T$9999,COLUMN('DataLink Info'!$N$1)-COLUMN('DataLink Info'!$A$1)+1,FALSE))</f>
        <v>1</v>
      </c>
      <c r="L784" s="1">
        <f>IFERROR(VLOOKUP(TRIM($D784),'Master Field Index'!$A$1:$D$9929,COLUMN('Master Field Index'!$D$1)-COLUMN('Master Field Index'!$A$1)+1,FALSE),VLOOKUP(_xlfn.CONCAT(TRIM($A784),".",TRIM($B784),".",TRIM($D784)),'DataLink Info'!$A$1:$T$9999,COLUMN('DataLink Info'!$Q$1)-COLUMN('DataLink Info'!$A$1)+1,FALSE))</f>
        <v>0</v>
      </c>
      <c r="M784" s="1" t="str">
        <f t="shared" si="50"/>
        <v xml:space="preserve">ac_status                       </v>
      </c>
      <c r="N784" s="1" t="str">
        <f t="shared" si="52"/>
        <v xml:space="preserve">CHAR(1)                         </v>
      </c>
      <c r="O784" s="4" t="str">
        <f t="shared" si="51"/>
        <v xml:space="preserve">        ac_status                       CHAR(1)                         NOT NULL,</v>
      </c>
    </row>
    <row r="785" spans="1:15" hidden="1" x14ac:dyDescent="0.3">
      <c r="A785" s="77" t="s">
        <v>51</v>
      </c>
      <c r="B785" s="77" t="s">
        <v>52</v>
      </c>
      <c r="C785" s="12">
        <v>2</v>
      </c>
      <c r="D785" s="11" t="s">
        <v>11</v>
      </c>
      <c r="E785" s="11" t="s">
        <v>21</v>
      </c>
      <c r="F785" s="83"/>
      <c r="G785" s="13"/>
      <c r="H785" s="12">
        <v>0</v>
      </c>
      <c r="I785" s="73">
        <f t="shared" si="49"/>
        <v>2</v>
      </c>
      <c r="J785" s="1" t="str">
        <f>IFERROR(VLOOKUP(TRIM($D785),'Master Field Index'!$A$1:$D$9929,COLUMN('Master Field Index'!$B$1)-COLUMN('Master Field Index'!$A$1)+1,FALSE),VLOOKUP(_xlfn.CONCAT(TRIM($A785),".",TRIM($B785),".",TRIM($D785)),'DataLink Info'!$A$1:$T$9999,COLUMN('DataLink Info'!$K$1)-COLUMN('DataLink Info'!$A$1)+1,FALSE))</f>
        <v>TIMESTAMP</v>
      </c>
      <c r="K785" s="1">
        <f>IFERROR(VLOOKUP(TRIM($D785),'Master Field Index'!$A$1:$D$9929,COLUMN('Master Field Index'!$C$1)-COLUMN('Master Field Index'!$A$1)+1,FALSE),VLOOKUP(_xlfn.CONCAT(TRIM($A785),".",TRIM($B785),".",TRIM($D785)),'DataLink Info'!$A$1:$T$9999,COLUMN('DataLink Info'!$N$1)-COLUMN('DataLink Info'!$A$1)+1,FALSE))</f>
        <v>10</v>
      </c>
      <c r="L785" s="1">
        <f>IFERROR(VLOOKUP(TRIM($D785),'Master Field Index'!$A$1:$D$9929,COLUMN('Master Field Index'!$D$1)-COLUMN('Master Field Index'!$A$1)+1,FALSE),VLOOKUP(_xlfn.CONCAT(TRIM($A785),".",TRIM($B785),".",TRIM($D785)),'DataLink Info'!$A$1:$T$9999,COLUMN('DataLink Info'!$Q$1)-COLUMN('DataLink Info'!$A$1)+1,FALSE))</f>
        <v>6</v>
      </c>
      <c r="M785" s="1" t="str">
        <f t="shared" si="50"/>
        <v xml:space="preserve">refresh_date                    </v>
      </c>
      <c r="N785" s="1" t="str">
        <f t="shared" si="52"/>
        <v xml:space="preserve">DATETIME2                       </v>
      </c>
      <c r="O785" s="4" t="str">
        <f t="shared" si="51"/>
        <v xml:space="preserve">        refresh_date                    DATETIME2                       NOT NULL,</v>
      </c>
    </row>
    <row r="786" spans="1:15" hidden="1" x14ac:dyDescent="0.3">
      <c r="A786" s="77" t="s">
        <v>51</v>
      </c>
      <c r="B786" s="77" t="s">
        <v>52</v>
      </c>
      <c r="C786" s="12">
        <v>3</v>
      </c>
      <c r="D786" s="11" t="s">
        <v>55</v>
      </c>
      <c r="E786" s="11" t="s">
        <v>33</v>
      </c>
      <c r="F786" s="12">
        <v>4</v>
      </c>
      <c r="G786" s="13"/>
      <c r="H786" s="12">
        <v>0</v>
      </c>
      <c r="I786" s="73">
        <f t="shared" si="49"/>
        <v>3</v>
      </c>
      <c r="J786" s="1" t="str">
        <f>IFERROR(VLOOKUP(TRIM($D786),'Master Field Index'!$A$1:$D$9929,COLUMN('Master Field Index'!$B$1)-COLUMN('Master Field Index'!$A$1)+1,FALSE),VLOOKUP(_xlfn.CONCAT(TRIM($A786),".",TRIM($B786),".",TRIM($D786)),'DataLink Info'!$A$1:$T$9999,COLUMN('DataLink Info'!$K$1)-COLUMN('DataLink Info'!$A$1)+1,FALSE))</f>
        <v>INTEGER</v>
      </c>
      <c r="K786" s="1">
        <f>IFERROR(VLOOKUP(TRIM($D786),'Master Field Index'!$A$1:$D$9929,COLUMN('Master Field Index'!$C$1)-COLUMN('Master Field Index'!$A$1)+1,FALSE),VLOOKUP(_xlfn.CONCAT(TRIM($A786),".",TRIM($B786),".",TRIM($D786)),'DataLink Info'!$A$1:$T$9999,COLUMN('DataLink Info'!$N$1)-COLUMN('DataLink Info'!$A$1)+1,FALSE))</f>
        <v>4</v>
      </c>
      <c r="L786" s="1">
        <f>IFERROR(VLOOKUP(TRIM($D786),'Master Field Index'!$A$1:$D$9929,COLUMN('Master Field Index'!$D$1)-COLUMN('Master Field Index'!$A$1)+1,FALSE),VLOOKUP(_xlfn.CONCAT(TRIM($A786),".",TRIM($B786),".",TRIM($D786)),'DataLink Info'!$A$1:$T$9999,COLUMN('DataLink Info'!$Q$1)-COLUMN('DataLink Info'!$A$1)+1,FALSE))</f>
        <v>0</v>
      </c>
      <c r="M786" s="1" t="str">
        <f t="shared" si="50"/>
        <v xml:space="preserve">calendar_year_month             </v>
      </c>
      <c r="N786" s="1" t="str">
        <f t="shared" si="52"/>
        <v xml:space="preserve">INTEGER                         </v>
      </c>
      <c r="O786" s="4" t="str">
        <f t="shared" si="51"/>
        <v xml:space="preserve">        calendar_year_month             INTEGER                         NOT NULL,</v>
      </c>
    </row>
    <row r="787" spans="1:15" hidden="1" x14ac:dyDescent="0.3">
      <c r="A787" s="77" t="s">
        <v>51</v>
      </c>
      <c r="B787" s="77" t="s">
        <v>52</v>
      </c>
      <c r="C787" s="12">
        <v>4</v>
      </c>
      <c r="D787" s="11" t="s">
        <v>56</v>
      </c>
      <c r="E787" s="11" t="s">
        <v>30</v>
      </c>
      <c r="F787" s="83"/>
      <c r="G787" s="73">
        <v>0</v>
      </c>
      <c r="H787" s="12">
        <v>0</v>
      </c>
      <c r="I787" s="73">
        <f t="shared" si="49"/>
        <v>4</v>
      </c>
      <c r="J787" s="1" t="str">
        <f>IFERROR(VLOOKUP(TRIM($D787),'Master Field Index'!$A$1:$D$9929,COLUMN('Master Field Index'!$B$1)-COLUMN('Master Field Index'!$A$1)+1,FALSE),VLOOKUP(_xlfn.CONCAT(TRIM($A787),".",TRIM($B787),".",TRIM($D787)),'DataLink Info'!$A$1:$T$9999,COLUMN('DataLink Info'!$K$1)-COLUMN('DataLink Info'!$A$1)+1,FALSE))</f>
        <v>CHARACTER</v>
      </c>
      <c r="K787" s="1">
        <f>IFERROR(VLOOKUP(TRIM($D787),'Master Field Index'!$A$1:$D$9929,COLUMN('Master Field Index'!$C$1)-COLUMN('Master Field Index'!$A$1)+1,FALSE),VLOOKUP(_xlfn.CONCAT(TRIM($A787),".",TRIM($B787),".",TRIM($D787)),'DataLink Info'!$A$1:$T$9999,COLUMN('DataLink Info'!$N$1)-COLUMN('DataLink Info'!$A$1)+1,FALSE))</f>
        <v>1</v>
      </c>
      <c r="L787" s="1">
        <f>IFERROR(VLOOKUP(TRIM($D787),'Master Field Index'!$A$1:$D$9929,COLUMN('Master Field Index'!$D$1)-COLUMN('Master Field Index'!$A$1)+1,FALSE),VLOOKUP(_xlfn.CONCAT(TRIM($A787),".",TRIM($B787),".",TRIM($D787)),'DataLink Info'!$A$1:$T$9999,COLUMN('DataLink Info'!$Q$1)-COLUMN('DataLink Info'!$A$1)+1,FALSE))</f>
        <v>0</v>
      </c>
      <c r="M787" s="1" t="str">
        <f t="shared" si="50"/>
        <v xml:space="preserve">period_code                     </v>
      </c>
      <c r="N787" s="1" t="str">
        <f t="shared" si="52"/>
        <v xml:space="preserve">CHAR(1)                         </v>
      </c>
      <c r="O787" s="4" t="str">
        <f t="shared" si="51"/>
        <v xml:space="preserve">        period_code                     CHAR(1)                         NOT NULL,</v>
      </c>
    </row>
    <row r="788" spans="1:15" hidden="1" x14ac:dyDescent="0.3">
      <c r="A788" s="77" t="s">
        <v>51</v>
      </c>
      <c r="B788" s="77" t="s">
        <v>52</v>
      </c>
      <c r="C788" s="12">
        <v>5</v>
      </c>
      <c r="D788" s="11" t="s">
        <v>37</v>
      </c>
      <c r="E788" s="11" t="s">
        <v>33</v>
      </c>
      <c r="F788" s="73">
        <v>4</v>
      </c>
      <c r="G788" s="13"/>
      <c r="H788" s="12">
        <v>1</v>
      </c>
      <c r="I788" s="73">
        <f t="shared" si="49"/>
        <v>5</v>
      </c>
      <c r="J788" s="1" t="str">
        <f>IFERROR(VLOOKUP(TRIM($D788),'Master Field Index'!$A$1:$D$9929,COLUMN('Master Field Index'!$B$1)-COLUMN('Master Field Index'!$A$1)+1,FALSE),VLOOKUP(_xlfn.CONCAT(TRIM($A788),".",TRIM($B788),".",TRIM($D788)),'DataLink Info'!$A$1:$T$9999,COLUMN('DataLink Info'!$K$1)-COLUMN('DataLink Info'!$A$1)+1,FALSE))</f>
        <v>INTEGER</v>
      </c>
      <c r="K788" s="1">
        <f>IFERROR(VLOOKUP(TRIM($D788),'Master Field Index'!$A$1:$D$9929,COLUMN('Master Field Index'!$C$1)-COLUMN('Master Field Index'!$A$1)+1,FALSE),VLOOKUP(_xlfn.CONCAT(TRIM($A788),".",TRIM($B788),".",TRIM($D788)),'DataLink Info'!$A$1:$T$9999,COLUMN('DataLink Info'!$N$1)-COLUMN('DataLink Info'!$A$1)+1,FALSE))</f>
        <v>4</v>
      </c>
      <c r="L788" s="1">
        <f>IFERROR(VLOOKUP(TRIM($D788),'Master Field Index'!$A$1:$D$9929,COLUMN('Master Field Index'!$D$1)-COLUMN('Master Field Index'!$A$1)+1,FALSE),VLOOKUP(_xlfn.CONCAT(TRIM($A788),".",TRIM($B788),".",TRIM($D788)),'DataLink Info'!$A$1:$T$9999,COLUMN('DataLink Info'!$Q$1)-COLUMN('DataLink Info'!$A$1)+1,FALSE))</f>
        <v>0</v>
      </c>
      <c r="M788" s="1" t="str">
        <f t="shared" si="50"/>
        <v xml:space="preserve">full_accounting_period          </v>
      </c>
      <c r="N788" s="1" t="str">
        <f t="shared" si="52"/>
        <v xml:space="preserve">INTEGER                         </v>
      </c>
      <c r="O788" s="4" t="str">
        <f t="shared" si="51"/>
        <v xml:space="preserve">        full_accounting_period          INTEGER                             NULL,</v>
      </c>
    </row>
    <row r="789" spans="1:15" ht="72" hidden="1" x14ac:dyDescent="0.3">
      <c r="A789" s="77" t="s">
        <v>51</v>
      </c>
      <c r="B789" s="77" t="s">
        <v>57</v>
      </c>
      <c r="C789" s="12">
        <v>0</v>
      </c>
      <c r="D789" s="11" t="s">
        <v>53</v>
      </c>
      <c r="E789" s="11" t="s">
        <v>30</v>
      </c>
      <c r="F789" s="83"/>
      <c r="G789" s="73">
        <v>0</v>
      </c>
      <c r="H789" s="12">
        <v>0</v>
      </c>
      <c r="I789" s="73">
        <f t="shared" si="49"/>
        <v>0</v>
      </c>
      <c r="J789" s="1" t="str">
        <f>IFERROR(VLOOKUP(TRIM($D789),'Master Field Index'!$A$1:$D$9929,COLUMN('Master Field Index'!$B$1)-COLUMN('Master Field Index'!$A$1)+1,FALSE),VLOOKUP(_xlfn.CONCAT(TRIM($A789),".",TRIM($B789),".",TRIM($D789)),'DataLink Info'!$A$1:$T$9999,COLUMN('DataLink Info'!$K$1)-COLUMN('DataLink Info'!$A$1)+1,FALSE))</f>
        <v>SMALLINT</v>
      </c>
      <c r="K789" s="1">
        <f>IFERROR(VLOOKUP(TRIM($D789),'Master Field Index'!$A$1:$D$9929,COLUMN('Master Field Index'!$C$1)-COLUMN('Master Field Index'!$A$1)+1,FALSE),VLOOKUP(_xlfn.CONCAT(TRIM($A789),".",TRIM($B789),".",TRIM($D789)),'DataLink Info'!$A$1:$T$9999,COLUMN('DataLink Info'!$N$1)-COLUMN('DataLink Info'!$A$1)+1,FALSE))</f>
        <v>2</v>
      </c>
      <c r="L789" s="1">
        <f>IFERROR(VLOOKUP(TRIM($D789),'Master Field Index'!$A$1:$D$9929,COLUMN('Master Field Index'!$D$1)-COLUMN('Master Field Index'!$A$1)+1,FALSE),VLOOKUP(_xlfn.CONCAT(TRIM($A789),".",TRIM($B789),".",TRIM($D789)),'DataLink Info'!$A$1:$T$9999,COLUMN('DataLink Info'!$Q$1)-COLUMN('DataLink Info'!$A$1)+1,FALSE))</f>
        <v>0</v>
      </c>
      <c r="M789" s="1" t="str">
        <f t="shared" si="50"/>
        <v xml:space="preserve">accounting_period               </v>
      </c>
      <c r="N789" s="1" t="str">
        <f t="shared" si="52"/>
        <v xml:space="preserve">SMALLINT                        </v>
      </c>
      <c r="O789" s="4" t="str">
        <f t="shared" si="51"/>
        <v xml:space="preserve">        rowguid                     UNIQUEIDENTIFIER ROWGUIDCOL    NOT NULL DEFAULT NEWSEQUENTIALID(),_x000D_        version_number              ROWVERSION_x000D_    )_x000D_END TRY_x000D_BEGIN CATCH_x000D_    EXEC dbo.PrintError_x000D_    EXEC dbo.LogError_x000D_END CATCH_x000D__x000D_PRINT '-- ga.f_bud_detail_v'_x000D_BEGIN TRY_x000D_    CREATE TABLE ga.f_bud_detail_v_x000D_    (_x000D_        accounting_period               SMALLINT                        NOT NULL,</v>
      </c>
    </row>
    <row r="790" spans="1:15" hidden="1" x14ac:dyDescent="0.3">
      <c r="A790" s="77" t="s">
        <v>51</v>
      </c>
      <c r="B790" s="77" t="s">
        <v>57</v>
      </c>
      <c r="C790" s="12">
        <v>1</v>
      </c>
      <c r="D790" s="11" t="s">
        <v>58</v>
      </c>
      <c r="E790" s="11" t="s">
        <v>20</v>
      </c>
      <c r="F790" s="12">
        <v>10</v>
      </c>
      <c r="G790" s="12">
        <v>0</v>
      </c>
      <c r="H790" s="12">
        <v>0</v>
      </c>
      <c r="I790" s="73">
        <f t="shared" si="49"/>
        <v>1</v>
      </c>
      <c r="J790" s="1" t="str">
        <f>IFERROR(VLOOKUP(TRIM($D790),'Master Field Index'!$A$1:$D$9929,COLUMN('Master Field Index'!$B$1)-COLUMN('Master Field Index'!$A$1)+1,FALSE),VLOOKUP(_xlfn.CONCAT(TRIM($A790),".",TRIM($B790),".",TRIM($D790)),'DataLink Info'!$A$1:$T$9999,COLUMN('DataLink Info'!$K$1)-COLUMN('DataLink Info'!$A$1)+1,FALSE))</f>
        <v>CHARACTER</v>
      </c>
      <c r="K790" s="1">
        <f>IFERROR(VLOOKUP(TRIM($D790),'Master Field Index'!$A$1:$D$9929,COLUMN('Master Field Index'!$C$1)-COLUMN('Master Field Index'!$A$1)+1,FALSE),VLOOKUP(_xlfn.CONCAT(TRIM($A790),".",TRIM($B790),".",TRIM($D790)),'DataLink Info'!$A$1:$T$9999,COLUMN('DataLink Info'!$N$1)-COLUMN('DataLink Info'!$A$1)+1,FALSE))</f>
        <v>10</v>
      </c>
      <c r="L790" s="1">
        <f>IFERROR(VLOOKUP(TRIM($D790),'Master Field Index'!$A$1:$D$9929,COLUMN('Master Field Index'!$D$1)-COLUMN('Master Field Index'!$A$1)+1,FALSE),VLOOKUP(_xlfn.CONCAT(TRIM($A790),".",TRIM($B790),".",TRIM($D790)),'DataLink Info'!$A$1:$T$9999,COLUMN('DataLink Info'!$Q$1)-COLUMN('DataLink Info'!$A$1)+1,FALSE))</f>
        <v>0</v>
      </c>
      <c r="M790" s="1" t="str">
        <f t="shared" si="50"/>
        <v xml:space="preserve">account_index                   </v>
      </c>
      <c r="N790" s="1" t="str">
        <f t="shared" si="52"/>
        <v xml:space="preserve">CHAR(10)                        </v>
      </c>
      <c r="O790" s="4" t="str">
        <f t="shared" si="51"/>
        <v xml:space="preserve">        account_index                   CHAR(10)                        NOT NULL,</v>
      </c>
    </row>
    <row r="791" spans="1:15" hidden="1" x14ac:dyDescent="0.3">
      <c r="A791" s="77" t="s">
        <v>51</v>
      </c>
      <c r="B791" s="77" t="s">
        <v>57</v>
      </c>
      <c r="C791" s="12">
        <v>2</v>
      </c>
      <c r="D791" s="11" t="s">
        <v>40</v>
      </c>
      <c r="E791" s="11" t="s">
        <v>20</v>
      </c>
      <c r="F791" s="73">
        <v>6</v>
      </c>
      <c r="G791" s="73">
        <v>0</v>
      </c>
      <c r="H791" s="12">
        <v>0</v>
      </c>
      <c r="I791" s="73">
        <f t="shared" si="49"/>
        <v>2</v>
      </c>
      <c r="J791" s="1" t="str">
        <f>IFERROR(VLOOKUP(TRIM($D791),'Master Field Index'!$A$1:$D$9929,COLUMN('Master Field Index'!$B$1)-COLUMN('Master Field Index'!$A$1)+1,FALSE),VLOOKUP(_xlfn.CONCAT(TRIM($A791),".",TRIM($B791),".",TRIM($D791)),'DataLink Info'!$A$1:$T$9999,COLUMN('DataLink Info'!$K$1)-COLUMN('DataLink Info'!$A$1)+1,FALSE))</f>
        <v>CHARACTER</v>
      </c>
      <c r="K791" s="1">
        <f>IFERROR(VLOOKUP(TRIM($D791),'Master Field Index'!$A$1:$D$9929,COLUMN('Master Field Index'!$C$1)-COLUMN('Master Field Index'!$A$1)+1,FALSE),VLOOKUP(_xlfn.CONCAT(TRIM($A791),".",TRIM($B791),".",TRIM($D791)),'DataLink Info'!$A$1:$T$9999,COLUMN('DataLink Info'!$N$1)-COLUMN('DataLink Info'!$A$1)+1,FALSE))</f>
        <v>6</v>
      </c>
      <c r="L791" s="1">
        <f>IFERROR(VLOOKUP(TRIM($D791),'Master Field Index'!$A$1:$D$9929,COLUMN('Master Field Index'!$D$1)-COLUMN('Master Field Index'!$A$1)+1,FALSE),VLOOKUP(_xlfn.CONCAT(TRIM($A791),".",TRIM($B791),".",TRIM($D791)),'DataLink Info'!$A$1:$T$9999,COLUMN('DataLink Info'!$Q$1)-COLUMN('DataLink Info'!$A$1)+1,FALSE))</f>
        <v>0</v>
      </c>
      <c r="M791" s="1" t="str">
        <f t="shared" si="50"/>
        <v xml:space="preserve">fund                            </v>
      </c>
      <c r="N791" s="1" t="str">
        <f t="shared" si="52"/>
        <v xml:space="preserve">CHAR(6)                         </v>
      </c>
      <c r="O791" s="4" t="str">
        <f t="shared" si="51"/>
        <v xml:space="preserve">        fund                            CHAR(6)                         NOT NULL,</v>
      </c>
    </row>
    <row r="792" spans="1:15" hidden="1" x14ac:dyDescent="0.3">
      <c r="A792" s="77" t="s">
        <v>51</v>
      </c>
      <c r="B792" s="77" t="s">
        <v>57</v>
      </c>
      <c r="C792" s="12">
        <v>3</v>
      </c>
      <c r="D792" s="11" t="s">
        <v>43</v>
      </c>
      <c r="E792" s="11" t="s">
        <v>20</v>
      </c>
      <c r="F792" s="12">
        <v>6</v>
      </c>
      <c r="G792" s="83"/>
      <c r="H792" s="12">
        <v>0</v>
      </c>
      <c r="I792" s="73">
        <f t="shared" si="49"/>
        <v>3</v>
      </c>
      <c r="J792" s="1" t="str">
        <f>IFERROR(VLOOKUP(TRIM($D792),'Master Field Index'!$A$1:$D$9929,COLUMN('Master Field Index'!$B$1)-COLUMN('Master Field Index'!$A$1)+1,FALSE),VLOOKUP(_xlfn.CONCAT(TRIM($A792),".",TRIM($B792),".",TRIM($D792)),'DataLink Info'!$A$1:$T$9999,COLUMN('DataLink Info'!$K$1)-COLUMN('DataLink Info'!$A$1)+1,FALSE))</f>
        <v>CHARACTER</v>
      </c>
      <c r="K792" s="1">
        <f>IFERROR(VLOOKUP(TRIM($D792),'Master Field Index'!$A$1:$D$9929,COLUMN('Master Field Index'!$C$1)-COLUMN('Master Field Index'!$A$1)+1,FALSE),VLOOKUP(_xlfn.CONCAT(TRIM($A792),".",TRIM($B792),".",TRIM($D792)),'DataLink Info'!$A$1:$T$9999,COLUMN('DataLink Info'!$N$1)-COLUMN('DataLink Info'!$A$1)+1,FALSE))</f>
        <v>6</v>
      </c>
      <c r="L792" s="1">
        <f>IFERROR(VLOOKUP(TRIM($D792),'Master Field Index'!$A$1:$D$9929,COLUMN('Master Field Index'!$D$1)-COLUMN('Master Field Index'!$A$1)+1,FALSE),VLOOKUP(_xlfn.CONCAT(TRIM($A792),".",TRIM($B792),".",TRIM($D792)),'DataLink Info'!$A$1:$T$9999,COLUMN('DataLink Info'!$Q$1)-COLUMN('DataLink Info'!$A$1)+1,FALSE))</f>
        <v>0</v>
      </c>
      <c r="M792" s="1" t="str">
        <f t="shared" si="50"/>
        <v xml:space="preserve">organization                    </v>
      </c>
      <c r="N792" s="1" t="str">
        <f t="shared" si="52"/>
        <v xml:space="preserve">CHAR(6)                         </v>
      </c>
      <c r="O792" s="4" t="str">
        <f t="shared" si="51"/>
        <v xml:space="preserve">        organization                    CHAR(6)                         NOT NULL,</v>
      </c>
    </row>
    <row r="793" spans="1:15" hidden="1" x14ac:dyDescent="0.3">
      <c r="A793" s="77" t="s">
        <v>51</v>
      </c>
      <c r="B793" s="77" t="s">
        <v>57</v>
      </c>
      <c r="C793" s="12">
        <v>4</v>
      </c>
      <c r="D793" s="11" t="s">
        <v>44</v>
      </c>
      <c r="E793" s="11" t="s">
        <v>20</v>
      </c>
      <c r="F793" s="12">
        <v>6</v>
      </c>
      <c r="G793" s="13"/>
      <c r="H793" s="12">
        <v>0</v>
      </c>
      <c r="I793" s="73">
        <f t="shared" si="49"/>
        <v>4</v>
      </c>
      <c r="J793" s="1" t="str">
        <f>IFERROR(VLOOKUP(TRIM($D793),'Master Field Index'!$A$1:$D$9929,COLUMN('Master Field Index'!$B$1)-COLUMN('Master Field Index'!$A$1)+1,FALSE),VLOOKUP(_xlfn.CONCAT(TRIM($A793),".",TRIM($B793),".",TRIM($D793)),'DataLink Info'!$A$1:$T$9999,COLUMN('DataLink Info'!$K$1)-COLUMN('DataLink Info'!$A$1)+1,FALSE))</f>
        <v>CHARACTER</v>
      </c>
      <c r="K793" s="1">
        <f>IFERROR(VLOOKUP(TRIM($D793),'Master Field Index'!$A$1:$D$9929,COLUMN('Master Field Index'!$C$1)-COLUMN('Master Field Index'!$A$1)+1,FALSE),VLOOKUP(_xlfn.CONCAT(TRIM($A793),".",TRIM($B793),".",TRIM($D793)),'DataLink Info'!$A$1:$T$9999,COLUMN('DataLink Info'!$N$1)-COLUMN('DataLink Info'!$A$1)+1,FALSE))</f>
        <v>6</v>
      </c>
      <c r="L793" s="1">
        <f>IFERROR(VLOOKUP(TRIM($D793),'Master Field Index'!$A$1:$D$9929,COLUMN('Master Field Index'!$D$1)-COLUMN('Master Field Index'!$A$1)+1,FALSE),VLOOKUP(_xlfn.CONCAT(TRIM($A793),".",TRIM($B793),".",TRIM($D793)),'DataLink Info'!$A$1:$T$9999,COLUMN('DataLink Info'!$Q$1)-COLUMN('DataLink Info'!$A$1)+1,FALSE))</f>
        <v>0</v>
      </c>
      <c r="M793" s="1" t="str">
        <f t="shared" si="50"/>
        <v xml:space="preserve">account                         </v>
      </c>
      <c r="N793" s="1" t="str">
        <f t="shared" si="52"/>
        <v xml:space="preserve">CHAR(6)                         </v>
      </c>
      <c r="O793" s="4" t="str">
        <f t="shared" si="51"/>
        <v xml:space="preserve">        account                         CHAR(6)                         NOT NULL,</v>
      </c>
    </row>
    <row r="794" spans="1:15" hidden="1" x14ac:dyDescent="0.3">
      <c r="A794" s="77" t="s">
        <v>51</v>
      </c>
      <c r="B794" s="77" t="s">
        <v>57</v>
      </c>
      <c r="C794" s="12">
        <v>5</v>
      </c>
      <c r="D794" s="11" t="s">
        <v>45</v>
      </c>
      <c r="E794" s="11" t="s">
        <v>20</v>
      </c>
      <c r="F794" s="12">
        <v>6</v>
      </c>
      <c r="G794" s="83"/>
      <c r="H794" s="12">
        <v>0</v>
      </c>
      <c r="I794" s="73">
        <f t="shared" si="49"/>
        <v>5</v>
      </c>
      <c r="J794" s="1" t="str">
        <f>IFERROR(VLOOKUP(TRIM($D794),'Master Field Index'!$A$1:$D$9929,COLUMN('Master Field Index'!$B$1)-COLUMN('Master Field Index'!$A$1)+1,FALSE),VLOOKUP(_xlfn.CONCAT(TRIM($A794),".",TRIM($B794),".",TRIM($D794)),'DataLink Info'!$A$1:$T$9999,COLUMN('DataLink Info'!$K$1)-COLUMN('DataLink Info'!$A$1)+1,FALSE))</f>
        <v>CHARACTER</v>
      </c>
      <c r="K794" s="1">
        <f>IFERROR(VLOOKUP(TRIM($D794),'Master Field Index'!$A$1:$D$9929,COLUMN('Master Field Index'!$C$1)-COLUMN('Master Field Index'!$A$1)+1,FALSE),VLOOKUP(_xlfn.CONCAT(TRIM($A794),".",TRIM($B794),".",TRIM($D794)),'DataLink Info'!$A$1:$T$9999,COLUMN('DataLink Info'!$N$1)-COLUMN('DataLink Info'!$A$1)+1,FALSE))</f>
        <v>6</v>
      </c>
      <c r="L794" s="1">
        <f>IFERROR(VLOOKUP(TRIM($D794),'Master Field Index'!$A$1:$D$9929,COLUMN('Master Field Index'!$D$1)-COLUMN('Master Field Index'!$A$1)+1,FALSE),VLOOKUP(_xlfn.CONCAT(TRIM($A794),".",TRIM($B794),".",TRIM($D794)),'DataLink Info'!$A$1:$T$9999,COLUMN('DataLink Info'!$Q$1)-COLUMN('DataLink Info'!$A$1)+1,FALSE))</f>
        <v>0</v>
      </c>
      <c r="M794" s="1" t="str">
        <f t="shared" si="50"/>
        <v xml:space="preserve">program                         </v>
      </c>
      <c r="N794" s="1" t="str">
        <f t="shared" si="52"/>
        <v xml:space="preserve">CHAR(6)                         </v>
      </c>
      <c r="O794" s="4" t="str">
        <f t="shared" si="51"/>
        <v xml:space="preserve">        program                         CHAR(6)                         NOT NULL,</v>
      </c>
    </row>
    <row r="795" spans="1:15" hidden="1" x14ac:dyDescent="0.3">
      <c r="A795" s="77" t="s">
        <v>51</v>
      </c>
      <c r="B795" s="77" t="s">
        <v>57</v>
      </c>
      <c r="C795" s="12">
        <v>6</v>
      </c>
      <c r="D795" s="11" t="s">
        <v>46</v>
      </c>
      <c r="E795" s="11" t="s">
        <v>20</v>
      </c>
      <c r="F795" s="12">
        <v>6</v>
      </c>
      <c r="G795" s="83"/>
      <c r="H795" s="12">
        <v>0</v>
      </c>
      <c r="I795" s="73">
        <f t="shared" si="49"/>
        <v>6</v>
      </c>
      <c r="J795" s="1" t="str">
        <f>IFERROR(VLOOKUP(TRIM($D795),'Master Field Index'!$A$1:$D$9929,COLUMN('Master Field Index'!$B$1)-COLUMN('Master Field Index'!$A$1)+1,FALSE),VLOOKUP(_xlfn.CONCAT(TRIM($A795),".",TRIM($B795),".",TRIM($D795)),'DataLink Info'!$A$1:$T$9999,COLUMN('DataLink Info'!$K$1)-COLUMN('DataLink Info'!$A$1)+1,FALSE))</f>
        <v>CHARACTER</v>
      </c>
      <c r="K795" s="1">
        <f>IFERROR(VLOOKUP(TRIM($D795),'Master Field Index'!$A$1:$D$9929,COLUMN('Master Field Index'!$C$1)-COLUMN('Master Field Index'!$A$1)+1,FALSE),VLOOKUP(_xlfn.CONCAT(TRIM($A795),".",TRIM($B795),".",TRIM($D795)),'DataLink Info'!$A$1:$T$9999,COLUMN('DataLink Info'!$N$1)-COLUMN('DataLink Info'!$A$1)+1,FALSE))</f>
        <v>6</v>
      </c>
      <c r="L795" s="1">
        <f>IFERROR(VLOOKUP(TRIM($D795),'Master Field Index'!$A$1:$D$9929,COLUMN('Master Field Index'!$D$1)-COLUMN('Master Field Index'!$A$1)+1,FALSE),VLOOKUP(_xlfn.CONCAT(TRIM($A795),".",TRIM($B795),".",TRIM($D795)),'DataLink Info'!$A$1:$T$9999,COLUMN('DataLink Info'!$Q$1)-COLUMN('DataLink Info'!$A$1)+1,FALSE))</f>
        <v>0</v>
      </c>
      <c r="M795" s="1" t="str">
        <f t="shared" si="50"/>
        <v xml:space="preserve">[location]                      </v>
      </c>
      <c r="N795" s="1" t="str">
        <f t="shared" si="52"/>
        <v xml:space="preserve">CHAR(6)                         </v>
      </c>
      <c r="O795" s="4" t="str">
        <f t="shared" si="51"/>
        <v xml:space="preserve">        [location]                      CHAR(6)                         NOT NULL,</v>
      </c>
    </row>
    <row r="796" spans="1:15" hidden="1" x14ac:dyDescent="0.3">
      <c r="A796" s="77" t="s">
        <v>51</v>
      </c>
      <c r="B796" s="77" t="s">
        <v>57</v>
      </c>
      <c r="C796" s="12">
        <v>7</v>
      </c>
      <c r="D796" s="11" t="s">
        <v>32</v>
      </c>
      <c r="E796" s="11" t="s">
        <v>20</v>
      </c>
      <c r="F796" s="12">
        <v>4</v>
      </c>
      <c r="G796" s="83"/>
      <c r="H796" s="12">
        <v>0</v>
      </c>
      <c r="I796" s="73">
        <f t="shared" si="49"/>
        <v>7</v>
      </c>
      <c r="J796" s="1" t="str">
        <f>IFERROR(VLOOKUP(TRIM($D796),'Master Field Index'!$A$1:$D$9929,COLUMN('Master Field Index'!$B$1)-COLUMN('Master Field Index'!$A$1)+1,FALSE),VLOOKUP(_xlfn.CONCAT(TRIM($A796),".",TRIM($B796),".",TRIM($D796)),'DataLink Info'!$A$1:$T$9999,COLUMN('DataLink Info'!$K$1)-COLUMN('DataLink Info'!$A$1)+1,FALSE))</f>
        <v>CHARACTER</v>
      </c>
      <c r="K796" s="1">
        <f>IFERROR(VLOOKUP(TRIM($D796),'Master Field Index'!$A$1:$D$9929,COLUMN('Master Field Index'!$C$1)-COLUMN('Master Field Index'!$A$1)+1,FALSE),VLOOKUP(_xlfn.CONCAT(TRIM($A796),".",TRIM($B796),".",TRIM($D796)),'DataLink Info'!$A$1:$T$9999,COLUMN('DataLink Info'!$N$1)-COLUMN('DataLink Info'!$A$1)+1,FALSE))</f>
        <v>4</v>
      </c>
      <c r="L796" s="1">
        <f>IFERROR(VLOOKUP(TRIM($D796),'Master Field Index'!$A$1:$D$9929,COLUMN('Master Field Index'!$D$1)-COLUMN('Master Field Index'!$A$1)+1,FALSE),VLOOKUP(_xlfn.CONCAT(TRIM($A796),".",TRIM($B796),".",TRIM($D796)),'DataLink Info'!$A$1:$T$9999,COLUMN('DataLink Info'!$Q$1)-COLUMN('DataLink Info'!$A$1)+1,FALSE))</f>
        <v>0</v>
      </c>
      <c r="M796" s="1" t="str">
        <f t="shared" si="50"/>
        <v xml:space="preserve">rule_class_code                 </v>
      </c>
      <c r="N796" s="1" t="str">
        <f t="shared" si="52"/>
        <v xml:space="preserve">CHAR(4)                         </v>
      </c>
      <c r="O796" s="4" t="str">
        <f t="shared" si="51"/>
        <v xml:space="preserve">        rule_class_code                 CHAR(4)                         NOT NULL,</v>
      </c>
    </row>
    <row r="797" spans="1:15" hidden="1" x14ac:dyDescent="0.3">
      <c r="A797" s="77" t="s">
        <v>51</v>
      </c>
      <c r="B797" s="77" t="s">
        <v>57</v>
      </c>
      <c r="C797" s="12">
        <v>8</v>
      </c>
      <c r="D797" s="11" t="s">
        <v>59</v>
      </c>
      <c r="E797" s="11" t="s">
        <v>20</v>
      </c>
      <c r="F797" s="12">
        <v>8</v>
      </c>
      <c r="G797" s="83"/>
      <c r="H797" s="12">
        <v>0</v>
      </c>
      <c r="I797" s="73">
        <f t="shared" si="49"/>
        <v>8</v>
      </c>
      <c r="J797" s="1" t="str">
        <f>IFERROR(VLOOKUP(TRIM($D797),'Master Field Index'!$A$1:$D$9929,COLUMN('Master Field Index'!$B$1)-COLUMN('Master Field Index'!$A$1)+1,FALSE),VLOOKUP(_xlfn.CONCAT(TRIM($A797),".",TRIM($B797),".",TRIM($D797)),'DataLink Info'!$A$1:$T$9999,COLUMN('DataLink Info'!$K$1)-COLUMN('DataLink Info'!$A$1)+1,FALSE))</f>
        <v>CHARACTER</v>
      </c>
      <c r="K797" s="1">
        <f>IFERROR(VLOOKUP(TRIM($D797),'Master Field Index'!$A$1:$D$9929,COLUMN('Master Field Index'!$C$1)-COLUMN('Master Field Index'!$A$1)+1,FALSE),VLOOKUP(_xlfn.CONCAT(TRIM($A797),".",TRIM($B797),".",TRIM($D797)),'DataLink Info'!$A$1:$T$9999,COLUMN('DataLink Info'!$N$1)-COLUMN('DataLink Info'!$A$1)+1,FALSE))</f>
        <v>8</v>
      </c>
      <c r="L797" s="1">
        <f>IFERROR(VLOOKUP(TRIM($D797),'Master Field Index'!$A$1:$D$9929,COLUMN('Master Field Index'!$D$1)-COLUMN('Master Field Index'!$A$1)+1,FALSE),VLOOKUP(_xlfn.CONCAT(TRIM($A797),".",TRIM($B797),".",TRIM($D797)),'DataLink Info'!$A$1:$T$9999,COLUMN('DataLink Info'!$Q$1)-COLUMN('DataLink Info'!$A$1)+1,FALSE))</f>
        <v>0</v>
      </c>
      <c r="M797" s="1" t="str">
        <f t="shared" si="50"/>
        <v xml:space="preserve">document_number                 </v>
      </c>
      <c r="N797" s="1" t="str">
        <f t="shared" si="52"/>
        <v xml:space="preserve">CHAR(8)                         </v>
      </c>
      <c r="O797" s="4" t="str">
        <f t="shared" si="51"/>
        <v xml:space="preserve">        document_number                 CHAR(8)                         NOT NULL,</v>
      </c>
    </row>
    <row r="798" spans="1:15" hidden="1" x14ac:dyDescent="0.3">
      <c r="A798" s="77" t="s">
        <v>51</v>
      </c>
      <c r="B798" s="77" t="s">
        <v>57</v>
      </c>
      <c r="C798" s="12">
        <v>9</v>
      </c>
      <c r="D798" s="11" t="s">
        <v>60</v>
      </c>
      <c r="E798" s="11" t="s">
        <v>30</v>
      </c>
      <c r="F798" s="12">
        <v>2</v>
      </c>
      <c r="G798" s="83"/>
      <c r="H798" s="12">
        <v>0</v>
      </c>
      <c r="I798" s="73">
        <f t="shared" si="49"/>
        <v>9</v>
      </c>
      <c r="J798" s="1" t="str">
        <f>IFERROR(VLOOKUP(TRIM($D798),'Master Field Index'!$A$1:$D$9929,COLUMN('Master Field Index'!$B$1)-COLUMN('Master Field Index'!$A$1)+1,FALSE),VLOOKUP(_xlfn.CONCAT(TRIM($A798),".",TRIM($B798),".",TRIM($D798)),'DataLink Info'!$A$1:$T$9999,COLUMN('DataLink Info'!$K$1)-COLUMN('DataLink Info'!$A$1)+1,FALSE))</f>
        <v>SMALLINT</v>
      </c>
      <c r="K798" s="1">
        <f>IFERROR(VLOOKUP(TRIM($D798),'Master Field Index'!$A$1:$D$9929,COLUMN('Master Field Index'!$C$1)-COLUMN('Master Field Index'!$A$1)+1,FALSE),VLOOKUP(_xlfn.CONCAT(TRIM($A798),".",TRIM($B798),".",TRIM($D798)),'DataLink Info'!$A$1:$T$9999,COLUMN('DataLink Info'!$N$1)-COLUMN('DataLink Info'!$A$1)+1,FALSE))</f>
        <v>2</v>
      </c>
      <c r="L798" s="1">
        <f>IFERROR(VLOOKUP(TRIM($D798),'Master Field Index'!$A$1:$D$9929,COLUMN('Master Field Index'!$D$1)-COLUMN('Master Field Index'!$A$1)+1,FALSE),VLOOKUP(_xlfn.CONCAT(TRIM($A798),".",TRIM($B798),".",TRIM($D798)),'DataLink Info'!$A$1:$T$9999,COLUMN('DataLink Info'!$Q$1)-COLUMN('DataLink Info'!$A$1)+1,FALSE))</f>
        <v>0</v>
      </c>
      <c r="M798" s="1" t="str">
        <f t="shared" si="50"/>
        <v xml:space="preserve">sequence_number                 </v>
      </c>
      <c r="N798" s="1" t="str">
        <f t="shared" si="52"/>
        <v xml:space="preserve">SMALLINT                        </v>
      </c>
      <c r="O798" s="4" t="str">
        <f t="shared" si="51"/>
        <v xml:space="preserve">        sequence_number                 SMALLINT                        NOT NULL,</v>
      </c>
    </row>
    <row r="799" spans="1:15" hidden="1" x14ac:dyDescent="0.3">
      <c r="A799" s="77" t="s">
        <v>51</v>
      </c>
      <c r="B799" s="77" t="s">
        <v>57</v>
      </c>
      <c r="C799" s="12">
        <v>10</v>
      </c>
      <c r="D799" s="11" t="s">
        <v>61</v>
      </c>
      <c r="E799" s="11" t="s">
        <v>21</v>
      </c>
      <c r="F799" s="83"/>
      <c r="G799" s="83"/>
      <c r="H799" s="12">
        <v>0</v>
      </c>
      <c r="I799" s="73">
        <f t="shared" si="49"/>
        <v>10</v>
      </c>
      <c r="J799" s="1" t="str">
        <f>IFERROR(VLOOKUP(TRIM($D799),'Master Field Index'!$A$1:$D$9929,COLUMN('Master Field Index'!$B$1)-COLUMN('Master Field Index'!$A$1)+1,FALSE),VLOOKUP(_xlfn.CONCAT(TRIM($A799),".",TRIM($B799),".",TRIM($D799)),'DataLink Info'!$A$1:$T$9999,COLUMN('DataLink Info'!$K$1)-COLUMN('DataLink Info'!$A$1)+1,FALSE))</f>
        <v>TIMESTAMP</v>
      </c>
      <c r="K799" s="1">
        <f>IFERROR(VLOOKUP(TRIM($D799),'Master Field Index'!$A$1:$D$9929,COLUMN('Master Field Index'!$C$1)-COLUMN('Master Field Index'!$A$1)+1,FALSE),VLOOKUP(_xlfn.CONCAT(TRIM($A799),".",TRIM($B799),".",TRIM($D799)),'DataLink Info'!$A$1:$T$9999,COLUMN('DataLink Info'!$N$1)-COLUMN('DataLink Info'!$A$1)+1,FALSE))</f>
        <v>10</v>
      </c>
      <c r="L799" s="1">
        <f>IFERROR(VLOOKUP(TRIM($D799),'Master Field Index'!$A$1:$D$9929,COLUMN('Master Field Index'!$D$1)-COLUMN('Master Field Index'!$A$1)+1,FALSE),VLOOKUP(_xlfn.CONCAT(TRIM($A799),".",TRIM($B799),".",TRIM($D799)),'DataLink Info'!$A$1:$T$9999,COLUMN('DataLink Info'!$Q$1)-COLUMN('DataLink Info'!$A$1)+1,FALSE))</f>
        <v>6</v>
      </c>
      <c r="M799" s="1" t="str">
        <f t="shared" si="50"/>
        <v xml:space="preserve">activity_date                   </v>
      </c>
      <c r="N799" s="1" t="str">
        <f t="shared" si="52"/>
        <v xml:space="preserve">DATETIME2                       </v>
      </c>
      <c r="O799" s="4" t="str">
        <f t="shared" si="51"/>
        <v xml:space="preserve">        activity_date                   DATETIME2                       NOT NULL,</v>
      </c>
    </row>
    <row r="800" spans="1:15" hidden="1" x14ac:dyDescent="0.3">
      <c r="A800" s="77" t="s">
        <v>51</v>
      </c>
      <c r="B800" s="77" t="s">
        <v>57</v>
      </c>
      <c r="C800" s="12">
        <v>11</v>
      </c>
      <c r="D800" s="11" t="s">
        <v>62</v>
      </c>
      <c r="E800" s="11" t="s">
        <v>20</v>
      </c>
      <c r="F800" s="12">
        <v>10</v>
      </c>
      <c r="G800" s="83"/>
      <c r="H800" s="12">
        <v>0</v>
      </c>
      <c r="I800" s="73">
        <f t="shared" si="49"/>
        <v>11</v>
      </c>
      <c r="J800" s="1" t="str">
        <f>IFERROR(VLOOKUP(TRIM($D800),'Master Field Index'!$A$1:$D$9929,COLUMN('Master Field Index'!$B$1)-COLUMN('Master Field Index'!$A$1)+1,FALSE),VLOOKUP(_xlfn.CONCAT(TRIM($A800),".",TRIM($B800),".",TRIM($D800)),'DataLink Info'!$A$1:$T$9999,COLUMN('DataLink Info'!$K$1)-COLUMN('DataLink Info'!$A$1)+1,FALSE))</f>
        <v>VARCHAR</v>
      </c>
      <c r="K800" s="1">
        <f>IFERROR(VLOOKUP(TRIM($D800),'Master Field Index'!$A$1:$D$9929,COLUMN('Master Field Index'!$C$1)-COLUMN('Master Field Index'!$A$1)+1,FALSE),VLOOKUP(_xlfn.CONCAT(TRIM($A800),".",TRIM($B800),".",TRIM($D800)),'DataLink Info'!$A$1:$T$9999,COLUMN('DataLink Info'!$N$1)-COLUMN('DataLink Info'!$A$1)+1,FALSE))</f>
        <v>10</v>
      </c>
      <c r="L800" s="1">
        <f>IFERROR(VLOOKUP(TRIM($D800),'Master Field Index'!$A$1:$D$9929,COLUMN('Master Field Index'!$D$1)-COLUMN('Master Field Index'!$A$1)+1,FALSE),VLOOKUP(_xlfn.CONCAT(TRIM($A800),".",TRIM($B800),".",TRIM($D800)),'DataLink Info'!$A$1:$T$9999,COLUMN('DataLink Info'!$Q$1)-COLUMN('DataLink Info'!$A$1)+1,FALSE))</f>
        <v>0</v>
      </c>
      <c r="M800" s="1" t="str">
        <f t="shared" si="50"/>
        <v xml:space="preserve">document_reference_number       </v>
      </c>
      <c r="N800" s="1" t="str">
        <f t="shared" si="52"/>
        <v xml:space="preserve">VARCHAR(10)                     </v>
      </c>
      <c r="O800" s="4" t="str">
        <f t="shared" si="51"/>
        <v xml:space="preserve">        document_reference_number       VARCHAR(10)                     NOT NULL,</v>
      </c>
    </row>
    <row r="801" spans="1:15" hidden="1" x14ac:dyDescent="0.3">
      <c r="A801" s="77" t="s">
        <v>51</v>
      </c>
      <c r="B801" s="77" t="s">
        <v>57</v>
      </c>
      <c r="C801" s="12">
        <v>12</v>
      </c>
      <c r="D801" s="11" t="s">
        <v>63</v>
      </c>
      <c r="E801" s="11" t="s">
        <v>21</v>
      </c>
      <c r="F801" s="12">
        <v>4</v>
      </c>
      <c r="G801" s="83"/>
      <c r="H801" s="12">
        <v>0</v>
      </c>
      <c r="I801" s="73">
        <f t="shared" si="49"/>
        <v>12</v>
      </c>
      <c r="J801" s="1" t="str">
        <f>IFERROR(VLOOKUP(TRIM($D801),'Master Field Index'!$A$1:$D$9929,COLUMN('Master Field Index'!$B$1)-COLUMN('Master Field Index'!$A$1)+1,FALSE),VLOOKUP(_xlfn.CONCAT(TRIM($A801),".",TRIM($B801),".",TRIM($D801)),'DataLink Info'!$A$1:$T$9999,COLUMN('DataLink Info'!$K$1)-COLUMN('DataLink Info'!$A$1)+1,FALSE))</f>
        <v>DATE</v>
      </c>
      <c r="K801" s="1">
        <f>IFERROR(VLOOKUP(TRIM($D801),'Master Field Index'!$A$1:$D$9929,COLUMN('Master Field Index'!$C$1)-COLUMN('Master Field Index'!$A$1)+1,FALSE),VLOOKUP(_xlfn.CONCAT(TRIM($A801),".",TRIM($B801),".",TRIM($D801)),'DataLink Info'!$A$1:$T$9999,COLUMN('DataLink Info'!$N$1)-COLUMN('DataLink Info'!$A$1)+1,FALSE))</f>
        <v>4</v>
      </c>
      <c r="L801" s="1">
        <f>IFERROR(VLOOKUP(TRIM($D801),'Master Field Index'!$A$1:$D$9929,COLUMN('Master Field Index'!$D$1)-COLUMN('Master Field Index'!$A$1)+1,FALSE),VLOOKUP(_xlfn.CONCAT(TRIM($A801),".",TRIM($B801),".",TRIM($D801)),'DataLink Info'!$A$1:$T$9999,COLUMN('DataLink Info'!$Q$1)-COLUMN('DataLink Info'!$A$1)+1,FALSE))</f>
        <v>0</v>
      </c>
      <c r="M801" s="1" t="str">
        <f t="shared" si="50"/>
        <v xml:space="preserve">transaction_date                </v>
      </c>
      <c r="N801" s="1" t="str">
        <f t="shared" si="52"/>
        <v xml:space="preserve">DATE                            </v>
      </c>
      <c r="O801" s="4" t="str">
        <f t="shared" si="51"/>
        <v xml:space="preserve">        transaction_date                DATE                            NOT NULL,</v>
      </c>
    </row>
    <row r="802" spans="1:15" hidden="1" x14ac:dyDescent="0.3">
      <c r="A802" s="77" t="s">
        <v>51</v>
      </c>
      <c r="B802" s="77" t="s">
        <v>57</v>
      </c>
      <c r="C802" s="12">
        <v>13</v>
      </c>
      <c r="D802" s="11" t="s">
        <v>64</v>
      </c>
      <c r="E802" s="11" t="s">
        <v>65</v>
      </c>
      <c r="F802" s="83"/>
      <c r="G802" s="83"/>
      <c r="H802" s="12">
        <v>0</v>
      </c>
      <c r="I802" s="73">
        <f t="shared" si="49"/>
        <v>13</v>
      </c>
      <c r="J802" s="1" t="str">
        <f>IFERROR(VLOOKUP(TRIM($D802),'Master Field Index'!$A$1:$D$9929,COLUMN('Master Field Index'!$B$1)-COLUMN('Master Field Index'!$A$1)+1,FALSE),VLOOKUP(_xlfn.CONCAT(TRIM($A802),".",TRIM($B802),".",TRIM($D802)),'DataLink Info'!$A$1:$T$9999,COLUMN('DataLink Info'!$K$1)-COLUMN('DataLink Info'!$A$1)+1,FALSE))</f>
        <v>DECIMAL</v>
      </c>
      <c r="K802" s="1">
        <f>IFERROR(VLOOKUP(TRIM($D802),'Master Field Index'!$A$1:$D$9929,COLUMN('Master Field Index'!$C$1)-COLUMN('Master Field Index'!$A$1)+1,FALSE),VLOOKUP(_xlfn.CONCAT(TRIM($A802),".",TRIM($B802),".",TRIM($D802)),'DataLink Info'!$A$1:$T$9999,COLUMN('DataLink Info'!$N$1)-COLUMN('DataLink Info'!$A$1)+1,FALSE))</f>
        <v>19</v>
      </c>
      <c r="L802" s="1">
        <f>IFERROR(VLOOKUP(TRIM($D802),'Master Field Index'!$A$1:$D$9929,COLUMN('Master Field Index'!$D$1)-COLUMN('Master Field Index'!$A$1)+1,FALSE),VLOOKUP(_xlfn.CONCAT(TRIM($A802),".",TRIM($B802),".",TRIM($D802)),'DataLink Info'!$A$1:$T$9999,COLUMN('DataLink Info'!$Q$1)-COLUMN('DataLink Info'!$A$1)+1,FALSE))</f>
        <v>4</v>
      </c>
      <c r="M802" s="1" t="str">
        <f t="shared" si="50"/>
        <v xml:space="preserve">amount                          </v>
      </c>
      <c r="N802" s="1" t="str">
        <f t="shared" si="52"/>
        <v xml:space="preserve">DECIMAL(19,4)                   </v>
      </c>
      <c r="O802" s="4" t="str">
        <f t="shared" si="51"/>
        <v xml:space="preserve">        amount                          DECIMAL(19,4)                   NOT NULL,</v>
      </c>
    </row>
    <row r="803" spans="1:15" hidden="1" x14ac:dyDescent="0.3">
      <c r="A803" s="77" t="s">
        <v>51</v>
      </c>
      <c r="B803" s="77" t="s">
        <v>57</v>
      </c>
      <c r="C803" s="12">
        <v>14</v>
      </c>
      <c r="D803" s="11" t="s">
        <v>66</v>
      </c>
      <c r="E803" s="11" t="s">
        <v>20</v>
      </c>
      <c r="F803" s="12">
        <v>35</v>
      </c>
      <c r="G803" s="83"/>
      <c r="H803" s="12">
        <v>0</v>
      </c>
      <c r="I803" s="73">
        <f t="shared" si="49"/>
        <v>14</v>
      </c>
      <c r="J803" s="1" t="str">
        <f>IFERROR(VLOOKUP(TRIM($D803),'Master Field Index'!$A$1:$D$9929,COLUMN('Master Field Index'!$B$1)-COLUMN('Master Field Index'!$A$1)+1,FALSE),VLOOKUP(_xlfn.CONCAT(TRIM($A803),".",TRIM($B803),".",TRIM($D803)),'DataLink Info'!$A$1:$T$9999,COLUMN('DataLink Info'!$K$1)-COLUMN('DataLink Info'!$A$1)+1,FALSE))</f>
        <v>VARCHAR</v>
      </c>
      <c r="K803" s="1">
        <f>IFERROR(VLOOKUP(TRIM($D803),'Master Field Index'!$A$1:$D$9929,COLUMN('Master Field Index'!$C$1)-COLUMN('Master Field Index'!$A$1)+1,FALSE),VLOOKUP(_xlfn.CONCAT(TRIM($A803),".",TRIM($B803),".",TRIM($D803)),'DataLink Info'!$A$1:$T$9999,COLUMN('DataLink Info'!$N$1)-COLUMN('DataLink Info'!$A$1)+1,FALSE))</f>
        <v>35</v>
      </c>
      <c r="L803" s="1">
        <f>IFERROR(VLOOKUP(TRIM($D803),'Master Field Index'!$A$1:$D$9929,COLUMN('Master Field Index'!$D$1)-COLUMN('Master Field Index'!$A$1)+1,FALSE),VLOOKUP(_xlfn.CONCAT(TRIM($A803),".",TRIM($B803),".",TRIM($D803)),'DataLink Info'!$A$1:$T$9999,COLUMN('DataLink Info'!$Q$1)-COLUMN('DataLink Info'!$A$1)+1,FALSE))</f>
        <v>0</v>
      </c>
      <c r="M803" s="1" t="str">
        <f t="shared" si="50"/>
        <v xml:space="preserve">description                     </v>
      </c>
      <c r="N803" s="1" t="str">
        <f t="shared" si="52"/>
        <v xml:space="preserve">VARCHAR(35)                     </v>
      </c>
      <c r="O803" s="4" t="str">
        <f t="shared" si="51"/>
        <v xml:space="preserve">        description                     VARCHAR(35)                     NOT NULL,</v>
      </c>
    </row>
    <row r="804" spans="1:15" hidden="1" x14ac:dyDescent="0.3">
      <c r="A804" s="77" t="s">
        <v>51</v>
      </c>
      <c r="B804" s="77" t="s">
        <v>57</v>
      </c>
      <c r="C804" s="12">
        <v>15</v>
      </c>
      <c r="D804" s="11" t="s">
        <v>67</v>
      </c>
      <c r="E804" s="11" t="s">
        <v>20</v>
      </c>
      <c r="F804" s="12">
        <v>1</v>
      </c>
      <c r="G804" s="83"/>
      <c r="H804" s="12">
        <v>0</v>
      </c>
      <c r="I804" s="73">
        <f t="shared" si="49"/>
        <v>15</v>
      </c>
      <c r="J804" s="1" t="str">
        <f>IFERROR(VLOOKUP(TRIM($D804),'Master Field Index'!$A$1:$D$9929,COLUMN('Master Field Index'!$B$1)-COLUMN('Master Field Index'!$A$1)+1,FALSE),VLOOKUP(_xlfn.CONCAT(TRIM($A804),".",TRIM($B804),".",TRIM($D804)),'DataLink Info'!$A$1:$T$9999,COLUMN('DataLink Info'!$K$1)-COLUMN('DataLink Info'!$A$1)+1,FALSE))</f>
        <v>CHARACTER</v>
      </c>
      <c r="K804" s="1">
        <f>IFERROR(VLOOKUP(TRIM($D804),'Master Field Index'!$A$1:$D$9929,COLUMN('Master Field Index'!$C$1)-COLUMN('Master Field Index'!$A$1)+1,FALSE),VLOOKUP(_xlfn.CONCAT(TRIM($A804),".",TRIM($B804),".",TRIM($D804)),'DataLink Info'!$A$1:$T$9999,COLUMN('DataLink Info'!$N$1)-COLUMN('DataLink Info'!$A$1)+1,FALSE))</f>
        <v>1</v>
      </c>
      <c r="L804" s="1">
        <f>IFERROR(VLOOKUP(TRIM($D804),'Master Field Index'!$A$1:$D$9929,COLUMN('Master Field Index'!$D$1)-COLUMN('Master Field Index'!$A$1)+1,FALSE),VLOOKUP(_xlfn.CONCAT(TRIM($A804),".",TRIM($B804),".",TRIM($D804)),'DataLink Info'!$A$1:$T$9999,COLUMN('DataLink Info'!$Q$1)-COLUMN('DataLink Info'!$A$1)+1,FALSE))</f>
        <v>0</v>
      </c>
      <c r="M804" s="1" t="str">
        <f t="shared" si="50"/>
        <v xml:space="preserve">debit_credit_indicator          </v>
      </c>
      <c r="N804" s="1" t="str">
        <f t="shared" si="52"/>
        <v xml:space="preserve">CHAR(1)                         </v>
      </c>
      <c r="O804" s="4" t="str">
        <f t="shared" si="51"/>
        <v xml:space="preserve">        debit_credit_indicator          CHAR(1)                         NOT NULL,</v>
      </c>
    </row>
    <row r="805" spans="1:15" hidden="1" x14ac:dyDescent="0.3">
      <c r="A805" s="77" t="s">
        <v>51</v>
      </c>
      <c r="B805" s="77" t="s">
        <v>57</v>
      </c>
      <c r="C805" s="12">
        <v>16</v>
      </c>
      <c r="D805" s="11" t="s">
        <v>68</v>
      </c>
      <c r="E805" s="11" t="s">
        <v>20</v>
      </c>
      <c r="F805" s="12">
        <v>1</v>
      </c>
      <c r="G805" s="83"/>
      <c r="H805" s="12">
        <v>0</v>
      </c>
      <c r="I805" s="73">
        <f t="shared" si="49"/>
        <v>16</v>
      </c>
      <c r="J805" s="1" t="str">
        <f>IFERROR(VLOOKUP(TRIM($D805),'Master Field Index'!$A$1:$D$9929,COLUMN('Master Field Index'!$B$1)-COLUMN('Master Field Index'!$A$1)+1,FALSE),VLOOKUP(_xlfn.CONCAT(TRIM($A805),".",TRIM($B805),".",TRIM($D805)),'DataLink Info'!$A$1:$T$9999,COLUMN('DataLink Info'!$K$1)-COLUMN('DataLink Info'!$A$1)+1,FALSE))</f>
        <v>CHARACTER</v>
      </c>
      <c r="K805" s="1">
        <f>IFERROR(VLOOKUP(TRIM($D805),'Master Field Index'!$A$1:$D$9929,COLUMN('Master Field Index'!$C$1)-COLUMN('Master Field Index'!$A$1)+1,FALSE),VLOOKUP(_xlfn.CONCAT(TRIM($A805),".",TRIM($B805),".",TRIM($D805)),'DataLink Info'!$A$1:$T$9999,COLUMN('DataLink Info'!$N$1)-COLUMN('DataLink Info'!$A$1)+1,FALSE))</f>
        <v>1</v>
      </c>
      <c r="L805" s="1">
        <f>IFERROR(VLOOKUP(TRIM($D805),'Master Field Index'!$A$1:$D$9929,COLUMN('Master Field Index'!$D$1)-COLUMN('Master Field Index'!$A$1)+1,FALSE),VLOOKUP(_xlfn.CONCAT(TRIM($A805),".",TRIM($B805),".",TRIM($D805)),'DataLink Info'!$A$1:$T$9999,COLUMN('DataLink Info'!$Q$1)-COLUMN('DataLink Info'!$A$1)+1,FALSE))</f>
        <v>0</v>
      </c>
      <c r="M805" s="1" t="str">
        <f t="shared" si="50"/>
        <v xml:space="preserve">debit_credit                    </v>
      </c>
      <c r="N805" s="1" t="str">
        <f t="shared" si="52"/>
        <v xml:space="preserve">CHAR(1)                         </v>
      </c>
      <c r="O805" s="4" t="str">
        <f t="shared" si="51"/>
        <v xml:space="preserve">        debit_credit                    CHAR(1)                         NOT NULL,</v>
      </c>
    </row>
    <row r="806" spans="1:15" hidden="1" x14ac:dyDescent="0.3">
      <c r="A806" s="77" t="s">
        <v>51</v>
      </c>
      <c r="B806" s="77" t="s">
        <v>57</v>
      </c>
      <c r="C806" s="12">
        <v>17</v>
      </c>
      <c r="D806" s="11" t="s">
        <v>69</v>
      </c>
      <c r="E806" s="11" t="s">
        <v>20</v>
      </c>
      <c r="F806" s="12">
        <v>8</v>
      </c>
      <c r="G806" s="83"/>
      <c r="H806" s="12">
        <v>0</v>
      </c>
      <c r="I806" s="73">
        <f t="shared" si="49"/>
        <v>17</v>
      </c>
      <c r="J806" s="1" t="str">
        <f>IFERROR(VLOOKUP(TRIM($D806),'Master Field Index'!$A$1:$D$9929,COLUMN('Master Field Index'!$B$1)-COLUMN('Master Field Index'!$A$1)+1,FALSE),VLOOKUP(_xlfn.CONCAT(TRIM($A806),".",TRIM($B806),".",TRIM($D806)),'DataLink Info'!$A$1:$T$9999,COLUMN('DataLink Info'!$K$1)-COLUMN('DataLink Info'!$A$1)+1,FALSE))</f>
        <v>CHARACTER</v>
      </c>
      <c r="K806" s="1">
        <f>IFERROR(VLOOKUP(TRIM($D806),'Master Field Index'!$A$1:$D$9929,COLUMN('Master Field Index'!$C$1)-COLUMN('Master Field Index'!$A$1)+1,FALSE),VLOOKUP(_xlfn.CONCAT(TRIM($A806),".",TRIM($B806),".",TRIM($D806)),'DataLink Info'!$A$1:$T$9999,COLUMN('DataLink Info'!$N$1)-COLUMN('DataLink Info'!$A$1)+1,FALSE))</f>
        <v>8</v>
      </c>
      <c r="L806" s="1">
        <f>IFERROR(VLOOKUP(TRIM($D806),'Master Field Index'!$A$1:$D$9929,COLUMN('Master Field Index'!$D$1)-COLUMN('Master Field Index'!$A$1)+1,FALSE),VLOOKUP(_xlfn.CONCAT(TRIM($A806),".",TRIM($B806),".",TRIM($D806)),'DataLink Info'!$A$1:$T$9999,COLUMN('DataLink Info'!$Q$1)-COLUMN('DataLink Info'!$A$1)+1,FALSE))</f>
        <v>0</v>
      </c>
      <c r="M806" s="1" t="str">
        <f t="shared" si="50"/>
        <v xml:space="preserve">encumbrance_number              </v>
      </c>
      <c r="N806" s="1" t="str">
        <f t="shared" si="52"/>
        <v xml:space="preserve">CHAR(8)                         </v>
      </c>
      <c r="O806" s="4" t="str">
        <f t="shared" si="51"/>
        <v xml:space="preserve">        encumbrance_number              CHAR(8)                         NOT NULL,</v>
      </c>
    </row>
    <row r="807" spans="1:15" hidden="1" x14ac:dyDescent="0.3">
      <c r="A807" s="77" t="s">
        <v>51</v>
      </c>
      <c r="B807" s="77" t="s">
        <v>57</v>
      </c>
      <c r="C807" s="12">
        <v>18</v>
      </c>
      <c r="D807" s="11" t="s">
        <v>70</v>
      </c>
      <c r="E807" s="11" t="s">
        <v>20</v>
      </c>
      <c r="F807" s="12">
        <v>1</v>
      </c>
      <c r="G807" s="83"/>
      <c r="H807" s="12">
        <v>0</v>
      </c>
      <c r="I807" s="73">
        <f t="shared" si="49"/>
        <v>18</v>
      </c>
      <c r="J807" s="1" t="str">
        <f>IFERROR(VLOOKUP(TRIM($D807),'Master Field Index'!$A$1:$D$9929,COLUMN('Master Field Index'!$B$1)-COLUMN('Master Field Index'!$A$1)+1,FALSE),VLOOKUP(_xlfn.CONCAT(TRIM($A807),".",TRIM($B807),".",TRIM($D807)),'DataLink Info'!$A$1:$T$9999,COLUMN('DataLink Info'!$K$1)-COLUMN('DataLink Info'!$A$1)+1,FALSE))</f>
        <v>CHARACTER</v>
      </c>
      <c r="K807" s="1">
        <f>IFERROR(VLOOKUP(TRIM($D807),'Master Field Index'!$A$1:$D$9929,COLUMN('Master Field Index'!$C$1)-COLUMN('Master Field Index'!$A$1)+1,FALSE),VLOOKUP(_xlfn.CONCAT(TRIM($A807),".",TRIM($B807),".",TRIM($D807)),'DataLink Info'!$A$1:$T$9999,COLUMN('DataLink Info'!$N$1)-COLUMN('DataLink Info'!$A$1)+1,FALSE))</f>
        <v>1</v>
      </c>
      <c r="L807" s="1">
        <f>IFERROR(VLOOKUP(TRIM($D807),'Master Field Index'!$A$1:$D$9929,COLUMN('Master Field Index'!$D$1)-COLUMN('Master Field Index'!$A$1)+1,FALSE),VLOOKUP(_xlfn.CONCAT(TRIM($A807),".",TRIM($B807),".",TRIM($D807)),'DataLink Info'!$A$1:$T$9999,COLUMN('DataLink Info'!$Q$1)-COLUMN('DataLink Info'!$A$1)+1,FALSE))</f>
        <v>0</v>
      </c>
      <c r="M807" s="1" t="str">
        <f t="shared" si="50"/>
        <v xml:space="preserve">encumbrance_action              </v>
      </c>
      <c r="N807" s="1" t="str">
        <f t="shared" si="52"/>
        <v xml:space="preserve">CHAR(1)                         </v>
      </c>
      <c r="O807" s="4" t="str">
        <f t="shared" si="51"/>
        <v xml:space="preserve">        encumbrance_action              CHAR(1)                         NOT NULL,</v>
      </c>
    </row>
    <row r="808" spans="1:15" hidden="1" x14ac:dyDescent="0.3">
      <c r="A808" s="77" t="s">
        <v>51</v>
      </c>
      <c r="B808" s="77" t="s">
        <v>57</v>
      </c>
      <c r="C808" s="12">
        <v>19</v>
      </c>
      <c r="D808" s="11" t="s">
        <v>71</v>
      </c>
      <c r="E808" s="11" t="s">
        <v>20</v>
      </c>
      <c r="F808" s="12">
        <v>1</v>
      </c>
      <c r="G808" s="13"/>
      <c r="H808" s="12">
        <v>0</v>
      </c>
      <c r="I808" s="73">
        <f t="shared" si="49"/>
        <v>19</v>
      </c>
      <c r="J808" s="1" t="str">
        <f>IFERROR(VLOOKUP(TRIM($D808),'Master Field Index'!$A$1:$D$9929,COLUMN('Master Field Index'!$B$1)-COLUMN('Master Field Index'!$A$1)+1,FALSE),VLOOKUP(_xlfn.CONCAT(TRIM($A808),".",TRIM($B808),".",TRIM($D808)),'DataLink Info'!$A$1:$T$9999,COLUMN('DataLink Info'!$K$1)-COLUMN('DataLink Info'!$A$1)+1,FALSE))</f>
        <v>CHARACTER</v>
      </c>
      <c r="K808" s="1">
        <f>IFERROR(VLOOKUP(TRIM($D808),'Master Field Index'!$A$1:$D$9929,COLUMN('Master Field Index'!$C$1)-COLUMN('Master Field Index'!$A$1)+1,FALSE),VLOOKUP(_xlfn.CONCAT(TRIM($A808),".",TRIM($B808),".",TRIM($D808)),'DataLink Info'!$A$1:$T$9999,COLUMN('DataLink Info'!$N$1)-COLUMN('DataLink Info'!$A$1)+1,FALSE))</f>
        <v>1</v>
      </c>
      <c r="L808" s="1">
        <f>IFERROR(VLOOKUP(TRIM($D808),'Master Field Index'!$A$1:$D$9929,COLUMN('Master Field Index'!$D$1)-COLUMN('Master Field Index'!$A$1)+1,FALSE),VLOOKUP(_xlfn.CONCAT(TRIM($A808),".",TRIM($B808),".",TRIM($D808)),'DataLink Info'!$A$1:$T$9999,COLUMN('DataLink Info'!$Q$1)-COLUMN('DataLink Info'!$A$1)+1,FALSE))</f>
        <v>0</v>
      </c>
      <c r="M808" s="1" t="str">
        <f t="shared" si="50"/>
        <v xml:space="preserve">encumbrance_type                </v>
      </c>
      <c r="N808" s="1" t="str">
        <f t="shared" si="52"/>
        <v xml:space="preserve">CHAR(1)                         </v>
      </c>
      <c r="O808" s="4" t="str">
        <f t="shared" si="51"/>
        <v xml:space="preserve">        encumbrance_type                CHAR(1)                         NOT NULL,</v>
      </c>
    </row>
    <row r="809" spans="1:15" hidden="1" x14ac:dyDescent="0.3">
      <c r="A809" s="77" t="s">
        <v>51</v>
      </c>
      <c r="B809" s="77" t="s">
        <v>57</v>
      </c>
      <c r="C809" s="12">
        <v>20</v>
      </c>
      <c r="D809" s="11" t="s">
        <v>72</v>
      </c>
      <c r="E809" s="11" t="s">
        <v>20</v>
      </c>
      <c r="F809" s="12">
        <v>10</v>
      </c>
      <c r="G809" s="12">
        <v>0</v>
      </c>
      <c r="H809" s="12">
        <v>0</v>
      </c>
      <c r="I809" s="73">
        <f t="shared" si="49"/>
        <v>20</v>
      </c>
      <c r="J809" s="1" t="str">
        <f>IFERROR(VLOOKUP(TRIM($D809),'Master Field Index'!$A$1:$D$9929,COLUMN('Master Field Index'!$B$1)-COLUMN('Master Field Index'!$A$1)+1,FALSE),VLOOKUP(_xlfn.CONCAT(TRIM($A809),".",TRIM($B809),".",TRIM($D809)),'DataLink Info'!$A$1:$T$9999,COLUMN('DataLink Info'!$K$1)-COLUMN('DataLink Info'!$A$1)+1,FALSE))</f>
        <v>CHARACTER</v>
      </c>
      <c r="K809" s="1">
        <f>IFERROR(VLOOKUP(TRIM($D809),'Master Field Index'!$A$1:$D$9929,COLUMN('Master Field Index'!$C$1)-COLUMN('Master Field Index'!$A$1)+1,FALSE),VLOOKUP(_xlfn.CONCAT(TRIM($A809),".",TRIM($B809),".",TRIM($D809)),'DataLink Info'!$A$1:$T$9999,COLUMN('DataLink Info'!$N$1)-COLUMN('DataLink Info'!$A$1)+1,FALSE))</f>
        <v>10</v>
      </c>
      <c r="L809" s="1">
        <f>IFERROR(VLOOKUP(TRIM($D809),'Master Field Index'!$A$1:$D$9929,COLUMN('Master Field Index'!$D$1)-COLUMN('Master Field Index'!$A$1)+1,FALSE),VLOOKUP(_xlfn.CONCAT(TRIM($A809),".",TRIM($B809),".",TRIM($D809)),'DataLink Info'!$A$1:$T$9999,COLUMN('DataLink Info'!$Q$1)-COLUMN('DataLink Info'!$A$1)+1,FALSE))</f>
        <v>0</v>
      </c>
      <c r="M809" s="1" t="str">
        <f t="shared" si="50"/>
        <v xml:space="preserve">vendor_code                     </v>
      </c>
      <c r="N809" s="1" t="str">
        <f t="shared" si="52"/>
        <v xml:space="preserve">CHAR(10)                        </v>
      </c>
      <c r="O809" s="4" t="str">
        <f t="shared" si="51"/>
        <v xml:space="preserve">        vendor_code                     CHAR(10)                        NOT NULL,</v>
      </c>
    </row>
    <row r="810" spans="1:15" hidden="1" x14ac:dyDescent="0.3">
      <c r="A810" s="77" t="s">
        <v>51</v>
      </c>
      <c r="B810" s="77" t="s">
        <v>57</v>
      </c>
      <c r="C810" s="12">
        <v>21</v>
      </c>
      <c r="D810" s="11" t="s">
        <v>73</v>
      </c>
      <c r="E810" s="11" t="s">
        <v>30</v>
      </c>
      <c r="F810" s="12">
        <v>2</v>
      </c>
      <c r="G810" s="13"/>
      <c r="H810" s="12">
        <v>0</v>
      </c>
      <c r="I810" s="73">
        <f t="shared" si="49"/>
        <v>21</v>
      </c>
      <c r="J810" s="1" t="str">
        <f>IFERROR(VLOOKUP(TRIM($D810),'Master Field Index'!$A$1:$D$9929,COLUMN('Master Field Index'!$B$1)-COLUMN('Master Field Index'!$A$1)+1,FALSE),VLOOKUP(_xlfn.CONCAT(TRIM($A810),".",TRIM($B810),".",TRIM($D810)),'DataLink Info'!$A$1:$T$9999,COLUMN('DataLink Info'!$K$1)-COLUMN('DataLink Info'!$A$1)+1,FALSE))</f>
        <v>SMALLINT</v>
      </c>
      <c r="K810" s="1">
        <f>IFERROR(VLOOKUP(TRIM($D810),'Master Field Index'!$A$1:$D$9929,COLUMN('Master Field Index'!$C$1)-COLUMN('Master Field Index'!$A$1)+1,FALSE),VLOOKUP(_xlfn.CONCAT(TRIM($A810),".",TRIM($B810),".",TRIM($D810)),'DataLink Info'!$A$1:$T$9999,COLUMN('DataLink Info'!$N$1)-COLUMN('DataLink Info'!$A$1)+1,FALSE))</f>
        <v>2</v>
      </c>
      <c r="L810" s="1">
        <f>IFERROR(VLOOKUP(TRIM($D810),'Master Field Index'!$A$1:$D$9929,COLUMN('Master Field Index'!$D$1)-COLUMN('Master Field Index'!$A$1)+1,FALSE),VLOOKUP(_xlfn.CONCAT(TRIM($A810),".",TRIM($B810),".",TRIM($D810)),'DataLink Info'!$A$1:$T$9999,COLUMN('DataLink Info'!$Q$1)-COLUMN('DataLink Info'!$A$1)+1,FALSE))</f>
        <v>0</v>
      </c>
      <c r="M810" s="1" t="str">
        <f t="shared" si="50"/>
        <v xml:space="preserve">item_number                     </v>
      </c>
      <c r="N810" s="1" t="str">
        <f t="shared" si="52"/>
        <v xml:space="preserve">SMALLINT                        </v>
      </c>
      <c r="O810" s="4" t="str">
        <f t="shared" si="51"/>
        <v xml:space="preserve">        item_number                     SMALLINT                        NOT NULL,</v>
      </c>
    </row>
    <row r="811" spans="1:15" hidden="1" x14ac:dyDescent="0.3">
      <c r="A811" s="77" t="s">
        <v>51</v>
      </c>
      <c r="B811" s="77" t="s">
        <v>57</v>
      </c>
      <c r="C811" s="12">
        <v>22</v>
      </c>
      <c r="D811" s="11" t="s">
        <v>74</v>
      </c>
      <c r="E811" s="11" t="s">
        <v>30</v>
      </c>
      <c r="F811" s="13"/>
      <c r="G811" s="13"/>
      <c r="H811" s="12">
        <v>0</v>
      </c>
      <c r="I811" s="73">
        <f t="shared" si="49"/>
        <v>22</v>
      </c>
      <c r="J811" s="1" t="str">
        <f>IFERROR(VLOOKUP(TRIM($D811),'Master Field Index'!$A$1:$D$9929,COLUMN('Master Field Index'!$B$1)-COLUMN('Master Field Index'!$A$1)+1,FALSE),VLOOKUP(_xlfn.CONCAT(TRIM($A811),".",TRIM($B811),".",TRIM($D811)),'DataLink Info'!$A$1:$T$9999,COLUMN('DataLink Info'!$K$1)-COLUMN('DataLink Info'!$A$1)+1,FALSE))</f>
        <v>SMALLINT</v>
      </c>
      <c r="K811" s="1">
        <f>IFERROR(VLOOKUP(TRIM($D811),'Master Field Index'!$A$1:$D$9929,COLUMN('Master Field Index'!$C$1)-COLUMN('Master Field Index'!$A$1)+1,FALSE),VLOOKUP(_xlfn.CONCAT(TRIM($A811),".",TRIM($B811),".",TRIM($D811)),'DataLink Info'!$A$1:$T$9999,COLUMN('DataLink Info'!$N$1)-COLUMN('DataLink Info'!$A$1)+1,FALSE))</f>
        <v>2</v>
      </c>
      <c r="L811" s="1">
        <f>IFERROR(VLOOKUP(TRIM($D811),'Master Field Index'!$A$1:$D$9929,COLUMN('Master Field Index'!$D$1)-COLUMN('Master Field Index'!$A$1)+1,FALSE),VLOOKUP(_xlfn.CONCAT(TRIM($A811),".",TRIM($B811),".",TRIM($D811)),'DataLink Info'!$A$1:$T$9999,COLUMN('DataLink Info'!$Q$1)-COLUMN('DataLink Info'!$A$1)+1,FALSE))</f>
        <v>0</v>
      </c>
      <c r="M811" s="1" t="str">
        <f t="shared" si="50"/>
        <v xml:space="preserve">encumbrance_item                </v>
      </c>
      <c r="N811" s="1" t="str">
        <f t="shared" si="52"/>
        <v xml:space="preserve">SMALLINT                        </v>
      </c>
      <c r="O811" s="4" t="str">
        <f t="shared" si="51"/>
        <v xml:space="preserve">        encumbrance_item                SMALLINT                        NOT NULL,</v>
      </c>
    </row>
    <row r="812" spans="1:15" hidden="1" x14ac:dyDescent="0.3">
      <c r="A812" s="77" t="s">
        <v>51</v>
      </c>
      <c r="B812" s="77" t="s">
        <v>57</v>
      </c>
      <c r="C812" s="12">
        <v>23</v>
      </c>
      <c r="D812" s="11" t="s">
        <v>75</v>
      </c>
      <c r="E812" s="11" t="s">
        <v>30</v>
      </c>
      <c r="F812" s="83"/>
      <c r="G812" s="83"/>
      <c r="H812" s="12">
        <v>0</v>
      </c>
      <c r="I812" s="73">
        <f t="shared" si="49"/>
        <v>23</v>
      </c>
      <c r="J812" s="1" t="str">
        <f>IFERROR(VLOOKUP(TRIM($D812),'Master Field Index'!$A$1:$D$9929,COLUMN('Master Field Index'!$B$1)-COLUMN('Master Field Index'!$A$1)+1,FALSE),VLOOKUP(_xlfn.CONCAT(TRIM($A812),".",TRIM($B812),".",TRIM($D812)),'DataLink Info'!$A$1:$T$9999,COLUMN('DataLink Info'!$K$1)-COLUMN('DataLink Info'!$A$1)+1,FALSE))</f>
        <v>SMALLINT</v>
      </c>
      <c r="K812" s="1">
        <f>IFERROR(VLOOKUP(TRIM($D812),'Master Field Index'!$A$1:$D$9929,COLUMN('Master Field Index'!$C$1)-COLUMN('Master Field Index'!$A$1)+1,FALSE),VLOOKUP(_xlfn.CONCAT(TRIM($A812),".",TRIM($B812),".",TRIM($D812)),'DataLink Info'!$A$1:$T$9999,COLUMN('DataLink Info'!$N$1)-COLUMN('DataLink Info'!$A$1)+1,FALSE))</f>
        <v>2</v>
      </c>
      <c r="L812" s="1">
        <f>IFERROR(VLOOKUP(TRIM($D812),'Master Field Index'!$A$1:$D$9929,COLUMN('Master Field Index'!$D$1)-COLUMN('Master Field Index'!$A$1)+1,FALSE),VLOOKUP(_xlfn.CONCAT(TRIM($A812),".",TRIM($B812),".",TRIM($D812)),'DataLink Info'!$A$1:$T$9999,COLUMN('DataLink Info'!$Q$1)-COLUMN('DataLink Info'!$A$1)+1,FALSE))</f>
        <v>0</v>
      </c>
      <c r="M812" s="1" t="str">
        <f t="shared" si="50"/>
        <v xml:space="preserve">encumbrance_sequence            </v>
      </c>
      <c r="N812" s="1" t="str">
        <f t="shared" si="52"/>
        <v xml:space="preserve">SMALLINT                        </v>
      </c>
      <c r="O812" s="4" t="str">
        <f t="shared" si="51"/>
        <v xml:space="preserve">        encumbrance_sequence            SMALLINT                        NOT NULL,</v>
      </c>
    </row>
    <row r="813" spans="1:15" hidden="1" x14ac:dyDescent="0.3">
      <c r="A813" s="77" t="s">
        <v>51</v>
      </c>
      <c r="B813" s="77" t="s">
        <v>57</v>
      </c>
      <c r="C813" s="12">
        <v>24</v>
      </c>
      <c r="D813" s="11" t="s">
        <v>76</v>
      </c>
      <c r="E813" s="11" t="s">
        <v>36</v>
      </c>
      <c r="F813" s="83"/>
      <c r="G813" s="83"/>
      <c r="H813" s="12">
        <v>0</v>
      </c>
      <c r="I813" s="73">
        <f t="shared" si="49"/>
        <v>24</v>
      </c>
      <c r="J813" s="1" t="str">
        <f>IFERROR(VLOOKUP(TRIM($D813),'Master Field Index'!$A$1:$D$9929,COLUMN('Master Field Index'!$B$1)-COLUMN('Master Field Index'!$A$1)+1,FALSE),VLOOKUP(_xlfn.CONCAT(TRIM($A813),".",TRIM($B813),".",TRIM($D813)),'DataLink Info'!$A$1:$T$9999,COLUMN('DataLink Info'!$K$1)-COLUMN('DataLink Info'!$A$1)+1,FALSE))</f>
        <v>SMALLINT</v>
      </c>
      <c r="K813" s="1">
        <f>IFERROR(VLOOKUP(TRIM($D813),'Master Field Index'!$A$1:$D$9929,COLUMN('Master Field Index'!$C$1)-COLUMN('Master Field Index'!$A$1)+1,FALSE),VLOOKUP(_xlfn.CONCAT(TRIM($A813),".",TRIM($B813),".",TRIM($D813)),'DataLink Info'!$A$1:$T$9999,COLUMN('DataLink Info'!$N$1)-COLUMN('DataLink Info'!$A$1)+1,FALSE))</f>
        <v>2</v>
      </c>
      <c r="L813" s="1">
        <f>IFERROR(VLOOKUP(TRIM($D813),'Master Field Index'!$A$1:$D$9929,COLUMN('Master Field Index'!$D$1)-COLUMN('Master Field Index'!$A$1)+1,FALSE),VLOOKUP(_xlfn.CONCAT(TRIM($A813),".",TRIM($B813),".",TRIM($D813)),'DataLink Info'!$A$1:$T$9999,COLUMN('DataLink Info'!$Q$1)-COLUMN('DataLink Info'!$A$1)+1,FALSE))</f>
        <v>0</v>
      </c>
      <c r="M813" s="1" t="str">
        <f t="shared" si="50"/>
        <v xml:space="preserve">budget_period                   </v>
      </c>
      <c r="N813" s="1" t="str">
        <f t="shared" si="52"/>
        <v xml:space="preserve">SMALLINT                        </v>
      </c>
      <c r="O813" s="4" t="str">
        <f t="shared" si="51"/>
        <v xml:space="preserve">        budget_period                   SMALLINT                        NOT NULL,</v>
      </c>
    </row>
    <row r="814" spans="1:15" hidden="1" x14ac:dyDescent="0.3">
      <c r="A814" s="77" t="s">
        <v>51</v>
      </c>
      <c r="B814" s="77" t="s">
        <v>57</v>
      </c>
      <c r="C814" s="12">
        <v>25</v>
      </c>
      <c r="D814" s="11" t="s">
        <v>77</v>
      </c>
      <c r="E814" s="11" t="s">
        <v>30</v>
      </c>
      <c r="F814" s="73">
        <v>2</v>
      </c>
      <c r="G814" s="13"/>
      <c r="H814" s="12">
        <v>0</v>
      </c>
      <c r="I814" s="73">
        <f t="shared" si="49"/>
        <v>25</v>
      </c>
      <c r="J814" s="1" t="str">
        <f>IFERROR(VLOOKUP(TRIM($D814),'Master Field Index'!$A$1:$D$9929,COLUMN('Master Field Index'!$B$1)-COLUMN('Master Field Index'!$A$1)+1,FALSE),VLOOKUP(_xlfn.CONCAT(TRIM($A814),".",TRIM($B814),".",TRIM($D814)),'DataLink Info'!$A$1:$T$9999,COLUMN('DataLink Info'!$K$1)-COLUMN('DataLink Info'!$A$1)+1,FALSE))</f>
        <v>SMALLINT</v>
      </c>
      <c r="K814" s="1">
        <f>IFERROR(VLOOKUP(TRIM($D814),'Master Field Index'!$A$1:$D$9929,COLUMN('Master Field Index'!$C$1)-COLUMN('Master Field Index'!$A$1)+1,FALSE),VLOOKUP(_xlfn.CONCAT(TRIM($A814),".",TRIM($B814),".",TRIM($D814)),'DataLink Info'!$A$1:$T$9999,COLUMN('DataLink Info'!$N$1)-COLUMN('DataLink Info'!$A$1)+1,FALSE))</f>
        <v>2</v>
      </c>
      <c r="L814" s="1">
        <f>IFERROR(VLOOKUP(TRIM($D814),'Master Field Index'!$A$1:$D$9929,COLUMN('Master Field Index'!$D$1)-COLUMN('Master Field Index'!$A$1)+1,FALSE),VLOOKUP(_xlfn.CONCAT(TRIM($A814),".",TRIM($B814),".",TRIM($D814)),'DataLink Info'!$A$1:$T$9999,COLUMN('DataLink Info'!$Q$1)-COLUMN('DataLink Info'!$A$1)+1,FALSE))</f>
        <v>0</v>
      </c>
      <c r="M814" s="1" t="str">
        <f t="shared" si="50"/>
        <v xml:space="preserve">document_type_sequence_number   </v>
      </c>
      <c r="N814" s="1" t="str">
        <f t="shared" si="52"/>
        <v xml:space="preserve">SMALLINT                        </v>
      </c>
      <c r="O814" s="4" t="str">
        <f t="shared" si="51"/>
        <v xml:space="preserve">        document_type_sequence_number   SMALLINT                        NOT NULL,</v>
      </c>
    </row>
    <row r="815" spans="1:15" hidden="1" x14ac:dyDescent="0.3">
      <c r="A815" s="77" t="s">
        <v>51</v>
      </c>
      <c r="B815" s="77" t="s">
        <v>57</v>
      </c>
      <c r="C815" s="12">
        <v>26</v>
      </c>
      <c r="D815" s="11" t="s">
        <v>78</v>
      </c>
      <c r="E815" s="11" t="s">
        <v>20</v>
      </c>
      <c r="F815" s="12">
        <v>1</v>
      </c>
      <c r="G815" s="83"/>
      <c r="H815" s="12">
        <v>0</v>
      </c>
      <c r="I815" s="73">
        <f t="shared" si="49"/>
        <v>26</v>
      </c>
      <c r="J815" s="1" t="str">
        <f>IFERROR(VLOOKUP(TRIM($D815),'Master Field Index'!$A$1:$D$9929,COLUMN('Master Field Index'!$B$1)-COLUMN('Master Field Index'!$A$1)+1,FALSE),VLOOKUP(_xlfn.CONCAT(TRIM($A815),".",TRIM($B815),".",TRIM($D815)),'DataLink Info'!$A$1:$T$9999,COLUMN('DataLink Info'!$K$1)-COLUMN('DataLink Info'!$A$1)+1,FALSE))</f>
        <v>CHARACTER</v>
      </c>
      <c r="K815" s="1">
        <f>IFERROR(VLOOKUP(TRIM($D815),'Master Field Index'!$A$1:$D$9929,COLUMN('Master Field Index'!$C$1)-COLUMN('Master Field Index'!$A$1)+1,FALSE),VLOOKUP(_xlfn.CONCAT(TRIM($A815),".",TRIM($B815),".",TRIM($D815)),'DataLink Info'!$A$1:$T$9999,COLUMN('DataLink Info'!$N$1)-COLUMN('DataLink Info'!$A$1)+1,FALSE))</f>
        <v>1</v>
      </c>
      <c r="L815" s="1">
        <f>IFERROR(VLOOKUP(TRIM($D815),'Master Field Index'!$A$1:$D$9929,COLUMN('Master Field Index'!$D$1)-COLUMN('Master Field Index'!$A$1)+1,FALSE),VLOOKUP(_xlfn.CONCAT(TRIM($A815),".",TRIM($B815),".",TRIM($D815)),'DataLink Info'!$A$1:$T$9999,COLUMN('DataLink Info'!$Q$1)-COLUMN('DataLink Info'!$A$1)+1,FALSE))</f>
        <v>0</v>
      </c>
      <c r="M815" s="1" t="str">
        <f t="shared" si="50"/>
        <v xml:space="preserve">ledger_indicator                </v>
      </c>
      <c r="N815" s="1" t="str">
        <f t="shared" si="52"/>
        <v xml:space="preserve">CHAR(1)                         </v>
      </c>
      <c r="O815" s="4" t="str">
        <f t="shared" si="51"/>
        <v xml:space="preserve">        ledger_indicator                CHAR(1)                         NOT NULL,</v>
      </c>
    </row>
    <row r="816" spans="1:15" hidden="1" x14ac:dyDescent="0.3">
      <c r="A816" s="77" t="s">
        <v>51</v>
      </c>
      <c r="B816" s="77" t="s">
        <v>57</v>
      </c>
      <c r="C816" s="12">
        <v>27</v>
      </c>
      <c r="D816" s="11" t="s">
        <v>79</v>
      </c>
      <c r="E816" s="11" t="s">
        <v>20</v>
      </c>
      <c r="F816" s="12">
        <v>2</v>
      </c>
      <c r="G816" s="83"/>
      <c r="H816" s="12">
        <v>0</v>
      </c>
      <c r="I816" s="73">
        <f t="shared" si="49"/>
        <v>27</v>
      </c>
      <c r="J816" s="1" t="str">
        <f>IFERROR(VLOOKUP(TRIM($D816),'Master Field Index'!$A$1:$D$9929,COLUMN('Master Field Index'!$B$1)-COLUMN('Master Field Index'!$A$1)+1,FALSE),VLOOKUP(_xlfn.CONCAT(TRIM($A816),".",TRIM($B816),".",TRIM($D816)),'DataLink Info'!$A$1:$T$9999,COLUMN('DataLink Info'!$K$1)-COLUMN('DataLink Info'!$A$1)+1,FALSE))</f>
        <v>CHARACTER</v>
      </c>
      <c r="K816" s="1">
        <f>IFERROR(VLOOKUP(TRIM($D816),'Master Field Index'!$A$1:$D$9929,COLUMN('Master Field Index'!$C$1)-COLUMN('Master Field Index'!$A$1)+1,FALSE),VLOOKUP(_xlfn.CONCAT(TRIM($A816),".",TRIM($B816),".",TRIM($D816)),'DataLink Info'!$A$1:$T$9999,COLUMN('DataLink Info'!$N$1)-COLUMN('DataLink Info'!$A$1)+1,FALSE))</f>
        <v>2</v>
      </c>
      <c r="L816" s="1">
        <f>IFERROR(VLOOKUP(TRIM($D816),'Master Field Index'!$A$1:$D$9929,COLUMN('Master Field Index'!$D$1)-COLUMN('Master Field Index'!$A$1)+1,FALSE),VLOOKUP(_xlfn.CONCAT(TRIM($A816),".",TRIM($B816),".",TRIM($D816)),'DataLink Info'!$A$1:$T$9999,COLUMN('DataLink Info'!$Q$1)-COLUMN('DataLink Info'!$A$1)+1,FALSE))</f>
        <v>0</v>
      </c>
      <c r="M816" s="1" t="str">
        <f t="shared" si="50"/>
        <v xml:space="preserve">field_indicator                 </v>
      </c>
      <c r="N816" s="1" t="str">
        <f t="shared" si="52"/>
        <v xml:space="preserve">CHAR(2)                         </v>
      </c>
      <c r="O816" s="4" t="str">
        <f t="shared" si="51"/>
        <v xml:space="preserve">        field_indicator                 CHAR(2)                         NOT NULL,</v>
      </c>
    </row>
    <row r="817" spans="1:15" hidden="1" x14ac:dyDescent="0.3">
      <c r="A817" s="77" t="s">
        <v>51</v>
      </c>
      <c r="B817" s="77" t="s">
        <v>57</v>
      </c>
      <c r="C817" s="12">
        <v>28</v>
      </c>
      <c r="D817" s="11" t="s">
        <v>80</v>
      </c>
      <c r="E817" s="11" t="s">
        <v>20</v>
      </c>
      <c r="F817" s="12">
        <v>4</v>
      </c>
      <c r="G817" s="83"/>
      <c r="H817" s="12">
        <v>0</v>
      </c>
      <c r="I817" s="73">
        <f t="shared" si="49"/>
        <v>28</v>
      </c>
      <c r="J817" s="1" t="str">
        <f>IFERROR(VLOOKUP(TRIM($D817),'Master Field Index'!$A$1:$D$9929,COLUMN('Master Field Index'!$B$1)-COLUMN('Master Field Index'!$A$1)+1,FALSE),VLOOKUP(_xlfn.CONCAT(TRIM($A817),".",TRIM($B817),".",TRIM($D817)),'DataLink Info'!$A$1:$T$9999,COLUMN('DataLink Info'!$K$1)-COLUMN('DataLink Info'!$A$1)+1,FALSE))</f>
        <v>CHARACTER</v>
      </c>
      <c r="K817" s="1">
        <f>IFERROR(VLOOKUP(TRIM($D817),'Master Field Index'!$A$1:$D$9929,COLUMN('Master Field Index'!$C$1)-COLUMN('Master Field Index'!$A$1)+1,FALSE),VLOOKUP(_xlfn.CONCAT(TRIM($A817),".",TRIM($B817),".",TRIM($D817)),'DataLink Info'!$A$1:$T$9999,COLUMN('DataLink Info'!$N$1)-COLUMN('DataLink Info'!$A$1)+1,FALSE))</f>
        <v>4</v>
      </c>
      <c r="L817" s="1">
        <f>IFERROR(VLOOKUP(TRIM($D817),'Master Field Index'!$A$1:$D$9929,COLUMN('Master Field Index'!$D$1)-COLUMN('Master Field Index'!$A$1)+1,FALSE),VLOOKUP(_xlfn.CONCAT(TRIM($A817),".",TRIM($B817),".",TRIM($D817)),'DataLink Info'!$A$1:$T$9999,COLUMN('DataLink Info'!$Q$1)-COLUMN('DataLink Info'!$A$1)+1,FALSE))</f>
        <v>0</v>
      </c>
      <c r="M817" s="1" t="str">
        <f t="shared" si="50"/>
        <v xml:space="preserve">process_code                    </v>
      </c>
      <c r="N817" s="1" t="str">
        <f t="shared" si="52"/>
        <v xml:space="preserve">CHAR(4)                         </v>
      </c>
      <c r="O817" s="4" t="str">
        <f t="shared" si="51"/>
        <v xml:space="preserve">        process_code                    CHAR(4)                         NOT NULL,</v>
      </c>
    </row>
    <row r="818" spans="1:15" hidden="1" x14ac:dyDescent="0.3">
      <c r="A818" s="77" t="s">
        <v>51</v>
      </c>
      <c r="B818" s="77" t="s">
        <v>57</v>
      </c>
      <c r="C818" s="12">
        <v>29</v>
      </c>
      <c r="D818" s="11" t="s">
        <v>81</v>
      </c>
      <c r="E818" s="11" t="s">
        <v>30</v>
      </c>
      <c r="F818" s="83"/>
      <c r="G818" s="83"/>
      <c r="H818" s="12">
        <v>0</v>
      </c>
      <c r="I818" s="73">
        <f t="shared" si="49"/>
        <v>29</v>
      </c>
      <c r="J818" s="1" t="str">
        <f>IFERROR(VLOOKUP(TRIM($D818),'Master Field Index'!$A$1:$D$9929,COLUMN('Master Field Index'!$B$1)-COLUMN('Master Field Index'!$A$1)+1,FALSE),VLOOKUP(_xlfn.CONCAT(TRIM($A818),".",TRIM($B818),".",TRIM($D818)),'DataLink Info'!$A$1:$T$9999,COLUMN('DataLink Info'!$K$1)-COLUMN('DataLink Info'!$A$1)+1,FALSE))</f>
        <v>SMALLINT</v>
      </c>
      <c r="K818" s="1">
        <f>IFERROR(VLOOKUP(TRIM($D818),'Master Field Index'!$A$1:$D$9929,COLUMN('Master Field Index'!$C$1)-COLUMN('Master Field Index'!$A$1)+1,FALSE),VLOOKUP(_xlfn.CONCAT(TRIM($A818),".",TRIM($B818),".",TRIM($D818)),'DataLink Info'!$A$1:$T$9999,COLUMN('DataLink Info'!$N$1)-COLUMN('DataLink Info'!$A$1)+1,FALSE))</f>
        <v>2</v>
      </c>
      <c r="L818" s="1">
        <f>IFERROR(VLOOKUP(TRIM($D818),'Master Field Index'!$A$1:$D$9929,COLUMN('Master Field Index'!$D$1)-COLUMN('Master Field Index'!$A$1)+1,FALSE),VLOOKUP(_xlfn.CONCAT(TRIM($A818),".",TRIM($B818),".",TRIM($D818)),'DataLink Info'!$A$1:$T$9999,COLUMN('DataLink Info'!$Q$1)-COLUMN('DataLink Info'!$A$1)+1,FALSE))</f>
        <v>0</v>
      </c>
      <c r="M818" s="1" t="str">
        <f t="shared" si="50"/>
        <v xml:space="preserve">rule_sequence                   </v>
      </c>
      <c r="N818" s="1" t="str">
        <f t="shared" si="52"/>
        <v xml:space="preserve">SMALLINT                        </v>
      </c>
      <c r="O818" s="4" t="str">
        <f t="shared" si="51"/>
        <v xml:space="preserve">        rule_sequence                   SMALLINT                        NOT NULL,</v>
      </c>
    </row>
    <row r="819" spans="1:15" hidden="1" x14ac:dyDescent="0.3">
      <c r="A819" s="77" t="s">
        <v>51</v>
      </c>
      <c r="B819" s="77" t="s">
        <v>57</v>
      </c>
      <c r="C819" s="12">
        <v>30</v>
      </c>
      <c r="D819" s="11" t="s">
        <v>82</v>
      </c>
      <c r="E819" s="11" t="s">
        <v>83</v>
      </c>
      <c r="F819" s="12">
        <v>6</v>
      </c>
      <c r="G819" s="83"/>
      <c r="H819" s="12">
        <v>0</v>
      </c>
      <c r="I819" s="73">
        <f t="shared" si="49"/>
        <v>30</v>
      </c>
      <c r="J819" s="1" t="str">
        <f>IFERROR(VLOOKUP(TRIM($D819),'Master Field Index'!$A$1:$D$9929,COLUMN('Master Field Index'!$B$1)-COLUMN('Master Field Index'!$A$1)+1,FALSE),VLOOKUP(_xlfn.CONCAT(TRIM($A819),".",TRIM($B819),".",TRIM($D819)),'DataLink Info'!$A$1:$T$9999,COLUMN('DataLink Info'!$K$1)-COLUMN('DataLink Info'!$A$1)+1,FALSE))</f>
        <v>CHARACTER</v>
      </c>
      <c r="K819" s="1">
        <f>IFERROR(VLOOKUP(TRIM($D819),'Master Field Index'!$A$1:$D$9929,COLUMN('Master Field Index'!$C$1)-COLUMN('Master Field Index'!$A$1)+1,FALSE),VLOOKUP(_xlfn.CONCAT(TRIM($A819),".",TRIM($B819),".",TRIM($D819)),'DataLink Info'!$A$1:$T$9999,COLUMN('DataLink Info'!$N$1)-COLUMN('DataLink Info'!$A$1)+1,FALSE))</f>
        <v>12</v>
      </c>
      <c r="L819" s="1">
        <f>IFERROR(VLOOKUP(TRIM($D819),'Master Field Index'!$A$1:$D$9929,COLUMN('Master Field Index'!$D$1)-COLUMN('Master Field Index'!$A$1)+1,FALSE),VLOOKUP(_xlfn.CONCAT(TRIM($A819),".",TRIM($B819),".",TRIM($D819)),'DataLink Info'!$A$1:$T$9999,COLUMN('DataLink Info'!$Q$1)-COLUMN('DataLink Info'!$A$1)+1,FALSE))</f>
        <v>0</v>
      </c>
      <c r="M819" s="1" t="str">
        <f t="shared" si="50"/>
        <v xml:space="preserve">ledger_activity_id              </v>
      </c>
      <c r="N819" s="1" t="str">
        <f t="shared" si="52"/>
        <v xml:space="preserve">CHAR(12)                        </v>
      </c>
      <c r="O819" s="4" t="str">
        <f t="shared" si="51"/>
        <v xml:space="preserve">        ledger_activity_id              CHAR(12)                        NOT NULL,</v>
      </c>
    </row>
    <row r="820" spans="1:15" hidden="1" x14ac:dyDescent="0.3">
      <c r="A820" s="77" t="s">
        <v>51</v>
      </c>
      <c r="B820" s="77" t="s">
        <v>57</v>
      </c>
      <c r="C820" s="12">
        <v>31</v>
      </c>
      <c r="D820" s="11" t="s">
        <v>11</v>
      </c>
      <c r="E820" s="11" t="s">
        <v>21</v>
      </c>
      <c r="F820" s="83"/>
      <c r="G820" s="83"/>
      <c r="H820" s="12">
        <v>0</v>
      </c>
      <c r="I820" s="73">
        <f t="shared" si="49"/>
        <v>31</v>
      </c>
      <c r="J820" s="1" t="str">
        <f>IFERROR(VLOOKUP(TRIM($D820),'Master Field Index'!$A$1:$D$9929,COLUMN('Master Field Index'!$B$1)-COLUMN('Master Field Index'!$A$1)+1,FALSE),VLOOKUP(_xlfn.CONCAT(TRIM($A820),".",TRIM($B820),".",TRIM($D820)),'DataLink Info'!$A$1:$T$9999,COLUMN('DataLink Info'!$K$1)-COLUMN('DataLink Info'!$A$1)+1,FALSE))</f>
        <v>TIMESTAMP</v>
      </c>
      <c r="K820" s="1">
        <f>IFERROR(VLOOKUP(TRIM($D820),'Master Field Index'!$A$1:$D$9929,COLUMN('Master Field Index'!$C$1)-COLUMN('Master Field Index'!$A$1)+1,FALSE),VLOOKUP(_xlfn.CONCAT(TRIM($A820),".",TRIM($B820),".",TRIM($D820)),'DataLink Info'!$A$1:$T$9999,COLUMN('DataLink Info'!$N$1)-COLUMN('DataLink Info'!$A$1)+1,FALSE))</f>
        <v>10</v>
      </c>
      <c r="L820" s="1">
        <f>IFERROR(VLOOKUP(TRIM($D820),'Master Field Index'!$A$1:$D$9929,COLUMN('Master Field Index'!$D$1)-COLUMN('Master Field Index'!$A$1)+1,FALSE),VLOOKUP(_xlfn.CONCAT(TRIM($A820),".",TRIM($B820),".",TRIM($D820)),'DataLink Info'!$A$1:$T$9999,COLUMN('DataLink Info'!$Q$1)-COLUMN('DataLink Info'!$A$1)+1,FALSE))</f>
        <v>6</v>
      </c>
      <c r="M820" s="1" t="str">
        <f t="shared" si="50"/>
        <v xml:space="preserve">refresh_date                    </v>
      </c>
      <c r="N820" s="1" t="str">
        <f t="shared" si="52"/>
        <v xml:space="preserve">DATETIME2                       </v>
      </c>
      <c r="O820" s="4" t="str">
        <f t="shared" si="51"/>
        <v xml:space="preserve">        refresh_date                    DATETIME2                       NOT NULL,</v>
      </c>
    </row>
    <row r="821" spans="1:15" hidden="1" x14ac:dyDescent="0.3">
      <c r="A821" s="77" t="s">
        <v>51</v>
      </c>
      <c r="B821" s="77" t="s">
        <v>57</v>
      </c>
      <c r="C821" s="12">
        <v>32</v>
      </c>
      <c r="D821" s="11" t="s">
        <v>84</v>
      </c>
      <c r="E821" s="11" t="s">
        <v>65</v>
      </c>
      <c r="F821" s="83"/>
      <c r="G821" s="13"/>
      <c r="H821" s="12">
        <v>0</v>
      </c>
      <c r="I821" s="73">
        <f t="shared" si="49"/>
        <v>32</v>
      </c>
      <c r="J821" s="1" t="str">
        <f>IFERROR(VLOOKUP(TRIM($D821),'Master Field Index'!$A$1:$D$9929,COLUMN('Master Field Index'!$B$1)-COLUMN('Master Field Index'!$A$1)+1,FALSE),VLOOKUP(_xlfn.CONCAT(TRIM($A821),".",TRIM($B821),".",TRIM($D821)),'DataLink Info'!$A$1:$T$9999,COLUMN('DataLink Info'!$K$1)-COLUMN('DataLink Info'!$A$1)+1,FALSE))</f>
        <v>DECIMAL</v>
      </c>
      <c r="K821" s="1">
        <f>IFERROR(VLOOKUP(TRIM($D821),'Master Field Index'!$A$1:$D$9929,COLUMN('Master Field Index'!$C$1)-COLUMN('Master Field Index'!$A$1)+1,FALSE),VLOOKUP(_xlfn.CONCAT(TRIM($A821),".",TRIM($B821),".",TRIM($D821)),'DataLink Info'!$A$1:$T$9999,COLUMN('DataLink Info'!$N$1)-COLUMN('DataLink Info'!$A$1)+1,FALSE))</f>
        <v>19</v>
      </c>
      <c r="L821" s="1">
        <f>IFERROR(VLOOKUP(TRIM($D821),'Master Field Index'!$A$1:$D$9929,COLUMN('Master Field Index'!$D$1)-COLUMN('Master Field Index'!$A$1)+1,FALSE),VLOOKUP(_xlfn.CONCAT(TRIM($A821),".",TRIM($B821),".",TRIM($D821)),'DataLink Info'!$A$1:$T$9999,COLUMN('DataLink Info'!$Q$1)-COLUMN('DataLink Info'!$A$1)+1,FALSE))</f>
        <v>4</v>
      </c>
      <c r="M821" s="1" t="str">
        <f t="shared" si="50"/>
        <v xml:space="preserve">transaction_amount              </v>
      </c>
      <c r="N821" s="1" t="str">
        <f t="shared" si="52"/>
        <v xml:space="preserve">DECIMAL(19,4)                   </v>
      </c>
      <c r="O821" s="4" t="str">
        <f t="shared" si="51"/>
        <v xml:space="preserve">        transaction_amount              DECIMAL(19,4)                   NOT NULL,</v>
      </c>
    </row>
    <row r="822" spans="1:15" hidden="1" x14ac:dyDescent="0.3">
      <c r="A822" s="77" t="s">
        <v>51</v>
      </c>
      <c r="B822" s="77" t="s">
        <v>57</v>
      </c>
      <c r="C822" s="12">
        <v>33</v>
      </c>
      <c r="D822" s="11" t="s">
        <v>85</v>
      </c>
      <c r="E822" s="11" t="s">
        <v>83</v>
      </c>
      <c r="F822" s="12">
        <v>6</v>
      </c>
      <c r="G822" s="83"/>
      <c r="H822" s="12">
        <v>0</v>
      </c>
      <c r="I822" s="73">
        <f t="shared" si="49"/>
        <v>33</v>
      </c>
      <c r="J822" s="1" t="str">
        <f>IFERROR(VLOOKUP(TRIM($D822),'Master Field Index'!$A$1:$D$9929,COLUMN('Master Field Index'!$B$1)-COLUMN('Master Field Index'!$A$1)+1,FALSE),VLOOKUP(_xlfn.CONCAT(TRIM($A822),".",TRIM($B822),".",TRIM($D822)),'DataLink Info'!$A$1:$T$9999,COLUMN('DataLink Info'!$K$1)-COLUMN('DataLink Info'!$A$1)+1,FALSE))</f>
        <v>CHARACTER</v>
      </c>
      <c r="K822" s="1">
        <f>IFERROR(VLOOKUP(TRIM($D822),'Master Field Index'!$A$1:$D$9929,COLUMN('Master Field Index'!$C$1)-COLUMN('Master Field Index'!$A$1)+1,FALSE),VLOOKUP(_xlfn.CONCAT(TRIM($A822),".",TRIM($B822),".",TRIM($D822)),'DataLink Info'!$A$1:$T$9999,COLUMN('DataLink Info'!$N$1)-COLUMN('DataLink Info'!$A$1)+1,FALSE))</f>
        <v>12</v>
      </c>
      <c r="L822" s="1">
        <f>IFERROR(VLOOKUP(TRIM($D822),'Master Field Index'!$A$1:$D$9929,COLUMN('Master Field Index'!$D$1)-COLUMN('Master Field Index'!$A$1)+1,FALSE),VLOOKUP(_xlfn.CONCAT(TRIM($A822),".",TRIM($B822),".",TRIM($D822)),'DataLink Info'!$A$1:$T$9999,COLUMN('DataLink Info'!$Q$1)-COLUMN('DataLink Info'!$A$1)+1,FALSE))</f>
        <v>0</v>
      </c>
      <c r="M822" s="1" t="str">
        <f t="shared" si="50"/>
        <v xml:space="preserve">ledger_transaction_id           </v>
      </c>
      <c r="N822" s="1" t="str">
        <f t="shared" si="52"/>
        <v xml:space="preserve">CHAR(12)                        </v>
      </c>
      <c r="O822" s="4" t="str">
        <f t="shared" si="51"/>
        <v xml:space="preserve">        ledger_transaction_id           CHAR(12)                        NOT NULL,</v>
      </c>
    </row>
    <row r="823" spans="1:15" hidden="1" x14ac:dyDescent="0.3">
      <c r="A823" s="77" t="s">
        <v>51</v>
      </c>
      <c r="B823" s="77" t="s">
        <v>57</v>
      </c>
      <c r="C823" s="12">
        <v>34</v>
      </c>
      <c r="D823" s="11" t="s">
        <v>86</v>
      </c>
      <c r="E823" s="11" t="s">
        <v>83</v>
      </c>
      <c r="F823" s="12">
        <v>6</v>
      </c>
      <c r="G823" s="83"/>
      <c r="H823" s="12">
        <v>0</v>
      </c>
      <c r="I823" s="73">
        <f t="shared" si="49"/>
        <v>34</v>
      </c>
      <c r="J823" s="1" t="str">
        <f>IFERROR(VLOOKUP(TRIM($D823),'Master Field Index'!$A$1:$D$9929,COLUMN('Master Field Index'!$B$1)-COLUMN('Master Field Index'!$A$1)+1,FALSE),VLOOKUP(_xlfn.CONCAT(TRIM($A823),".",TRIM($B823),".",TRIM($D823)),'DataLink Info'!$A$1:$T$9999,COLUMN('DataLink Info'!$K$1)-COLUMN('DataLink Info'!$A$1)+1,FALSE))</f>
        <v>CHARACTER</v>
      </c>
      <c r="K823" s="1">
        <f>IFERROR(VLOOKUP(TRIM($D823),'Master Field Index'!$A$1:$D$9929,COLUMN('Master Field Index'!$C$1)-COLUMN('Master Field Index'!$A$1)+1,FALSE),VLOOKUP(_xlfn.CONCAT(TRIM($A823),".",TRIM($B823),".",TRIM($D823)),'DataLink Info'!$A$1:$T$9999,COLUMN('DataLink Info'!$N$1)-COLUMN('DataLink Info'!$A$1)+1,FALSE))</f>
        <v>12</v>
      </c>
      <c r="L823" s="1">
        <f>IFERROR(VLOOKUP(TRIM($D823),'Master Field Index'!$A$1:$D$9929,COLUMN('Master Field Index'!$D$1)-COLUMN('Master Field Index'!$A$1)+1,FALSE),VLOOKUP(_xlfn.CONCAT(TRIM($A823),".",TRIM($B823),".",TRIM($D823)),'DataLink Info'!$A$1:$T$9999,COLUMN('DataLink Info'!$Q$1)-COLUMN('DataLink Info'!$A$1)+1,FALSE))</f>
        <v>0</v>
      </c>
      <c r="M823" s="1" t="str">
        <f t="shared" si="50"/>
        <v xml:space="preserve">ifoapal_id                      </v>
      </c>
      <c r="N823" s="1" t="str">
        <f t="shared" si="52"/>
        <v xml:space="preserve">CHAR(12)                        </v>
      </c>
      <c r="O823" s="4" t="str">
        <f t="shared" si="51"/>
        <v xml:space="preserve">        ifoapal_id                      CHAR(12)                        NOT NULL,</v>
      </c>
    </row>
    <row r="824" spans="1:15" hidden="1" x14ac:dyDescent="0.3">
      <c r="A824" s="77" t="s">
        <v>51</v>
      </c>
      <c r="B824" s="77" t="s">
        <v>57</v>
      </c>
      <c r="C824" s="12">
        <v>35</v>
      </c>
      <c r="D824" s="11" t="s">
        <v>87</v>
      </c>
      <c r="E824" s="11" t="s">
        <v>83</v>
      </c>
      <c r="F824" s="12">
        <v>6</v>
      </c>
      <c r="G824" s="83"/>
      <c r="H824" s="12">
        <v>0</v>
      </c>
      <c r="I824" s="73">
        <f t="shared" si="49"/>
        <v>35</v>
      </c>
      <c r="J824" s="1" t="str">
        <f>IFERROR(VLOOKUP(TRIM($D824),'Master Field Index'!$A$1:$D$9929,COLUMN('Master Field Index'!$B$1)-COLUMN('Master Field Index'!$A$1)+1,FALSE),VLOOKUP(_xlfn.CONCAT(TRIM($A824),".",TRIM($B824),".",TRIM($D824)),'DataLink Info'!$A$1:$T$9999,COLUMN('DataLink Info'!$K$1)-COLUMN('DataLink Info'!$A$1)+1,FALSE))</f>
        <v>CHARACTER</v>
      </c>
      <c r="K824" s="1">
        <f>IFERROR(VLOOKUP(TRIM($D824),'Master Field Index'!$A$1:$D$9929,COLUMN('Master Field Index'!$C$1)-COLUMN('Master Field Index'!$A$1)+1,FALSE),VLOOKUP(_xlfn.CONCAT(TRIM($A824),".",TRIM($B824),".",TRIM($D824)),'DataLink Info'!$A$1:$T$9999,COLUMN('DataLink Info'!$N$1)-COLUMN('DataLink Info'!$A$1)+1,FALSE))</f>
        <v>12</v>
      </c>
      <c r="L824" s="1">
        <f>IFERROR(VLOOKUP(TRIM($D824),'Master Field Index'!$A$1:$D$9929,COLUMN('Master Field Index'!$D$1)-COLUMN('Master Field Index'!$A$1)+1,FALSE),VLOOKUP(_xlfn.CONCAT(TRIM($A824),".",TRIM($B824),".",TRIM($D824)),'DataLink Info'!$A$1:$T$9999,COLUMN('DataLink Info'!$Q$1)-COLUMN('DataLink Info'!$A$1)+1,FALSE))</f>
        <v>0</v>
      </c>
      <c r="M824" s="1" t="str">
        <f t="shared" si="50"/>
        <v xml:space="preserve">operating_ledger_id             </v>
      </c>
      <c r="N824" s="1" t="str">
        <f t="shared" si="52"/>
        <v xml:space="preserve">CHAR(12)                        </v>
      </c>
      <c r="O824" s="4" t="str">
        <f t="shared" si="51"/>
        <v xml:space="preserve">        operating_ledger_id             CHAR(12)                        NOT NULL,</v>
      </c>
    </row>
    <row r="825" spans="1:15" hidden="1" x14ac:dyDescent="0.3">
      <c r="A825" s="77" t="s">
        <v>51</v>
      </c>
      <c r="B825" s="77" t="s">
        <v>57</v>
      </c>
      <c r="C825" s="12">
        <v>36</v>
      </c>
      <c r="D825" s="11" t="s">
        <v>88</v>
      </c>
      <c r="E825" s="11" t="s">
        <v>83</v>
      </c>
      <c r="F825" s="12">
        <v>6</v>
      </c>
      <c r="G825" s="13"/>
      <c r="H825" s="12">
        <v>0</v>
      </c>
      <c r="I825" s="73">
        <f t="shared" si="49"/>
        <v>36</v>
      </c>
      <c r="J825" s="1" t="str">
        <f>IFERROR(VLOOKUP(TRIM($D825),'Master Field Index'!$A$1:$D$9929,COLUMN('Master Field Index'!$B$1)-COLUMN('Master Field Index'!$A$1)+1,FALSE),VLOOKUP(_xlfn.CONCAT(TRIM($A825),".",TRIM($B825),".",TRIM($D825)),'DataLink Info'!$A$1:$T$9999,COLUMN('DataLink Info'!$K$1)-COLUMN('DataLink Info'!$A$1)+1,FALSE))</f>
        <v>CHARACTER</v>
      </c>
      <c r="K825" s="1">
        <f>IFERROR(VLOOKUP(TRIM($D825),'Master Field Index'!$A$1:$D$9929,COLUMN('Master Field Index'!$C$1)-COLUMN('Master Field Index'!$A$1)+1,FALSE),VLOOKUP(_xlfn.CONCAT(TRIM($A825),".",TRIM($B825),".",TRIM($D825)),'DataLink Info'!$A$1:$T$9999,COLUMN('DataLink Info'!$N$1)-COLUMN('DataLink Info'!$A$1)+1,FALSE))</f>
        <v>12</v>
      </c>
      <c r="L825" s="1">
        <f>IFERROR(VLOOKUP(TRIM($D825),'Master Field Index'!$A$1:$D$9929,COLUMN('Master Field Index'!$D$1)-COLUMN('Master Field Index'!$A$1)+1,FALSE),VLOOKUP(_xlfn.CONCAT(TRIM($A825),".",TRIM($B825),".",TRIM($D825)),'DataLink Info'!$A$1:$T$9999,COLUMN('DataLink Info'!$Q$1)-COLUMN('DataLink Info'!$A$1)+1,FALSE))</f>
        <v>0</v>
      </c>
      <c r="M825" s="1" t="str">
        <f t="shared" si="50"/>
        <v xml:space="preserve">general_ledger_id               </v>
      </c>
      <c r="N825" s="1" t="str">
        <f t="shared" si="52"/>
        <v xml:space="preserve">CHAR(12)                        </v>
      </c>
      <c r="O825" s="4" t="str">
        <f t="shared" si="51"/>
        <v xml:space="preserve">        general_ledger_id               CHAR(12)                        NOT NULL,</v>
      </c>
    </row>
    <row r="826" spans="1:15" hidden="1" x14ac:dyDescent="0.3">
      <c r="A826" s="77" t="s">
        <v>51</v>
      </c>
      <c r="B826" s="77" t="s">
        <v>57</v>
      </c>
      <c r="C826" s="12">
        <v>37</v>
      </c>
      <c r="D826" s="11" t="s">
        <v>37</v>
      </c>
      <c r="E826" s="11" t="s">
        <v>33</v>
      </c>
      <c r="F826" s="73">
        <v>4</v>
      </c>
      <c r="G826" s="13"/>
      <c r="H826" s="12">
        <v>1</v>
      </c>
      <c r="I826" s="73">
        <f t="shared" si="49"/>
        <v>37</v>
      </c>
      <c r="J826" s="1" t="str">
        <f>IFERROR(VLOOKUP(TRIM($D826),'Master Field Index'!$A$1:$D$9929,COLUMN('Master Field Index'!$B$1)-COLUMN('Master Field Index'!$A$1)+1,FALSE),VLOOKUP(_xlfn.CONCAT(TRIM($A826),".",TRIM($B826),".",TRIM($D826)),'DataLink Info'!$A$1:$T$9999,COLUMN('DataLink Info'!$K$1)-COLUMN('DataLink Info'!$A$1)+1,FALSE))</f>
        <v>INTEGER</v>
      </c>
      <c r="K826" s="1">
        <f>IFERROR(VLOOKUP(TRIM($D826),'Master Field Index'!$A$1:$D$9929,COLUMN('Master Field Index'!$C$1)-COLUMN('Master Field Index'!$A$1)+1,FALSE),VLOOKUP(_xlfn.CONCAT(TRIM($A826),".",TRIM($B826),".",TRIM($D826)),'DataLink Info'!$A$1:$T$9999,COLUMN('DataLink Info'!$N$1)-COLUMN('DataLink Info'!$A$1)+1,FALSE))</f>
        <v>4</v>
      </c>
      <c r="L826" s="1">
        <f>IFERROR(VLOOKUP(TRIM($D826),'Master Field Index'!$A$1:$D$9929,COLUMN('Master Field Index'!$D$1)-COLUMN('Master Field Index'!$A$1)+1,FALSE),VLOOKUP(_xlfn.CONCAT(TRIM($A826),".",TRIM($B826),".",TRIM($D826)),'DataLink Info'!$A$1:$T$9999,COLUMN('DataLink Info'!$Q$1)-COLUMN('DataLink Info'!$A$1)+1,FALSE))</f>
        <v>0</v>
      </c>
      <c r="M826" s="1" t="str">
        <f t="shared" si="50"/>
        <v xml:space="preserve">full_accounting_period          </v>
      </c>
      <c r="N826" s="1" t="str">
        <f t="shared" si="52"/>
        <v xml:space="preserve">INTEGER                         </v>
      </c>
      <c r="O826" s="4" t="str">
        <f t="shared" si="51"/>
        <v xml:space="preserve">        full_accounting_period          INTEGER                             NULL,</v>
      </c>
    </row>
    <row r="827" spans="1:15" ht="72" hidden="1" x14ac:dyDescent="0.3">
      <c r="A827" s="77" t="s">
        <v>51</v>
      </c>
      <c r="B827" s="77" t="s">
        <v>89</v>
      </c>
      <c r="C827" s="12">
        <v>0</v>
      </c>
      <c r="D827" s="11" t="s">
        <v>90</v>
      </c>
      <c r="E827" s="11" t="s">
        <v>36</v>
      </c>
      <c r="F827" s="12">
        <v>1</v>
      </c>
      <c r="G827" s="83"/>
      <c r="H827" s="12">
        <v>0</v>
      </c>
      <c r="I827" s="73">
        <f t="shared" si="49"/>
        <v>0</v>
      </c>
      <c r="J827" s="1" t="str">
        <f>IFERROR(VLOOKUP(TRIM($D827),'Master Field Index'!$A$1:$D$9929,COLUMN('Master Field Index'!$B$1)-COLUMN('Master Field Index'!$A$1)+1,FALSE),VLOOKUP(_xlfn.CONCAT(TRIM($A827),".",TRIM($B827),".",TRIM($D827)),'DataLink Info'!$A$1:$T$9999,COLUMN('DataLink Info'!$K$1)-COLUMN('DataLink Info'!$A$1)+1,FALSE))</f>
        <v>SMALLINT</v>
      </c>
      <c r="K827" s="1">
        <f>IFERROR(VLOOKUP(TRIM($D827),'Master Field Index'!$A$1:$D$9929,COLUMN('Master Field Index'!$C$1)-COLUMN('Master Field Index'!$A$1)+1,FALSE),VLOOKUP(_xlfn.CONCAT(TRIM($A827),".",TRIM($B827),".",TRIM($D827)),'DataLink Info'!$A$1:$T$9999,COLUMN('DataLink Info'!$N$1)-COLUMN('DataLink Info'!$A$1)+1,FALSE))</f>
        <v>2</v>
      </c>
      <c r="L827" s="1">
        <f>IFERROR(VLOOKUP(TRIM($D827),'Master Field Index'!$A$1:$D$9929,COLUMN('Master Field Index'!$D$1)-COLUMN('Master Field Index'!$A$1)+1,FALSE),VLOOKUP(_xlfn.CONCAT(TRIM($A827),".",TRIM($B827),".",TRIM($D827)),'DataLink Info'!$A$1:$T$9999,COLUMN('DataLink Info'!$Q$1)-COLUMN('DataLink Info'!$A$1)+1,FALSE))</f>
        <v>0</v>
      </c>
      <c r="M827" s="1" t="str">
        <f t="shared" si="50"/>
        <v xml:space="preserve">cu_fiscal_year                  </v>
      </c>
      <c r="N827" s="1" t="str">
        <f t="shared" si="52"/>
        <v xml:space="preserve">SMALLINT                        </v>
      </c>
      <c r="O827" s="4" t="str">
        <f t="shared" si="51"/>
        <v xml:space="preserve">        rowguid                     UNIQUEIDENTIFIER ROWGUIDCOL    NOT NULL DEFAULT NEWSEQUENTIALID(),_x000D_        version_number              ROWVERSION_x000D_    )_x000D_END TRY_x000D_BEGIN CATCH_x000D_    EXEC dbo.PrintError_x000D_    EXEC dbo.LogError_x000D_END CATCH_x000D__x000D_PRINT '-- ga.f_cumulative_balance'_x000D_BEGIN TRY_x000D_    CREATE TABLE ga.f_cumulative_balance_x000D_    (_x000D_        cu_fiscal_year                  SMALLINT                        NOT NULL,</v>
      </c>
    </row>
    <row r="828" spans="1:15" hidden="1" x14ac:dyDescent="0.3">
      <c r="A828" s="77" t="s">
        <v>51</v>
      </c>
      <c r="B828" s="77" t="s">
        <v>89</v>
      </c>
      <c r="C828" s="12">
        <v>1</v>
      </c>
      <c r="D828" s="11" t="s">
        <v>91</v>
      </c>
      <c r="E828" s="11" t="s">
        <v>20</v>
      </c>
      <c r="F828" s="12">
        <v>10</v>
      </c>
      <c r="G828" s="12">
        <v>0</v>
      </c>
      <c r="H828" s="12">
        <v>0</v>
      </c>
      <c r="I828" s="73">
        <f t="shared" si="49"/>
        <v>1</v>
      </c>
      <c r="J828" s="1" t="str">
        <f>IFERROR(VLOOKUP(TRIM($D828),'Master Field Index'!$A$1:$D$9929,COLUMN('Master Field Index'!$B$1)-COLUMN('Master Field Index'!$A$1)+1,FALSE),VLOOKUP(_xlfn.CONCAT(TRIM($A828),".",TRIM($B828),".",TRIM($D828)),'DataLink Info'!$A$1:$T$9999,COLUMN('DataLink Info'!$K$1)-COLUMN('DataLink Info'!$A$1)+1,FALSE))</f>
        <v>CHARACTER</v>
      </c>
      <c r="K828" s="1">
        <f>IFERROR(VLOOKUP(TRIM($D828),'Master Field Index'!$A$1:$D$9929,COLUMN('Master Field Index'!$C$1)-COLUMN('Master Field Index'!$A$1)+1,FALSE),VLOOKUP(_xlfn.CONCAT(TRIM($A828),".",TRIM($B828),".",TRIM($D828)),'DataLink Info'!$A$1:$T$9999,COLUMN('DataLink Info'!$N$1)-COLUMN('DataLink Info'!$A$1)+1,FALSE))</f>
        <v>10</v>
      </c>
      <c r="L828" s="1">
        <f>IFERROR(VLOOKUP(TRIM($D828),'Master Field Index'!$A$1:$D$9929,COLUMN('Master Field Index'!$D$1)-COLUMN('Master Field Index'!$A$1)+1,FALSE),VLOOKUP(_xlfn.CONCAT(TRIM($A828),".",TRIM($B828),".",TRIM($D828)),'DataLink Info'!$A$1:$T$9999,COLUMN('DataLink Info'!$Q$1)-COLUMN('DataLink Info'!$A$1)+1,FALSE))</f>
        <v>0</v>
      </c>
      <c r="M828" s="1" t="str">
        <f t="shared" si="50"/>
        <v xml:space="preserve">cu_account_index                </v>
      </c>
      <c r="N828" s="1" t="str">
        <f t="shared" si="52"/>
        <v xml:space="preserve">CHAR(10)                        </v>
      </c>
      <c r="O828" s="4" t="str">
        <f t="shared" si="51"/>
        <v xml:space="preserve">        cu_account_index                CHAR(10)                        NOT NULL,</v>
      </c>
    </row>
    <row r="829" spans="1:15" hidden="1" x14ac:dyDescent="0.3">
      <c r="A829" s="77" t="s">
        <v>51</v>
      </c>
      <c r="B829" s="77" t="s">
        <v>89</v>
      </c>
      <c r="C829" s="12">
        <v>2</v>
      </c>
      <c r="D829" s="11" t="s">
        <v>92</v>
      </c>
      <c r="E829" s="11" t="s">
        <v>20</v>
      </c>
      <c r="F829" s="12">
        <v>6</v>
      </c>
      <c r="G829" s="12">
        <v>0</v>
      </c>
      <c r="H829" s="12">
        <v>0</v>
      </c>
      <c r="I829" s="73">
        <f t="shared" si="49"/>
        <v>2</v>
      </c>
      <c r="J829" s="1" t="str">
        <f>IFERROR(VLOOKUP(TRIM($D829),'Master Field Index'!$A$1:$D$9929,COLUMN('Master Field Index'!$B$1)-COLUMN('Master Field Index'!$A$1)+1,FALSE),VLOOKUP(_xlfn.CONCAT(TRIM($A829),".",TRIM($B829),".",TRIM($D829)),'DataLink Info'!$A$1:$T$9999,COLUMN('DataLink Info'!$K$1)-COLUMN('DataLink Info'!$A$1)+1,FALSE))</f>
        <v>CHARACTER</v>
      </c>
      <c r="K829" s="1">
        <f>IFERROR(VLOOKUP(TRIM($D829),'Master Field Index'!$A$1:$D$9929,COLUMN('Master Field Index'!$C$1)-COLUMN('Master Field Index'!$A$1)+1,FALSE),VLOOKUP(_xlfn.CONCAT(TRIM($A829),".",TRIM($B829),".",TRIM($D829)),'DataLink Info'!$A$1:$T$9999,COLUMN('DataLink Info'!$N$1)-COLUMN('DataLink Info'!$A$1)+1,FALSE))</f>
        <v>6</v>
      </c>
      <c r="L829" s="1">
        <f>IFERROR(VLOOKUP(TRIM($D829),'Master Field Index'!$A$1:$D$9929,COLUMN('Master Field Index'!$D$1)-COLUMN('Master Field Index'!$A$1)+1,FALSE),VLOOKUP(_xlfn.CONCAT(TRIM($A829),".",TRIM($B829),".",TRIM($D829)),'DataLink Info'!$A$1:$T$9999,COLUMN('DataLink Info'!$Q$1)-COLUMN('DataLink Info'!$A$1)+1,FALSE))</f>
        <v>0</v>
      </c>
      <c r="M829" s="1" t="str">
        <f t="shared" si="50"/>
        <v xml:space="preserve">cu_fund                         </v>
      </c>
      <c r="N829" s="1" t="str">
        <f t="shared" si="52"/>
        <v xml:space="preserve">CHAR(6)                         </v>
      </c>
      <c r="O829" s="4" t="str">
        <f t="shared" si="51"/>
        <v xml:space="preserve">        cu_fund                         CHAR(6)                         NOT NULL,</v>
      </c>
    </row>
    <row r="830" spans="1:15" hidden="1" x14ac:dyDescent="0.3">
      <c r="A830" s="77" t="s">
        <v>51</v>
      </c>
      <c r="B830" s="77" t="s">
        <v>89</v>
      </c>
      <c r="C830" s="12">
        <v>3</v>
      </c>
      <c r="D830" s="11" t="s">
        <v>93</v>
      </c>
      <c r="E830" s="11" t="s">
        <v>20</v>
      </c>
      <c r="F830" s="12">
        <v>6</v>
      </c>
      <c r="G830" s="13"/>
      <c r="H830" s="12">
        <v>0</v>
      </c>
      <c r="I830" s="73">
        <f t="shared" si="49"/>
        <v>3</v>
      </c>
      <c r="J830" s="1" t="str">
        <f>IFERROR(VLOOKUP(TRIM($D830),'Master Field Index'!$A$1:$D$9929,COLUMN('Master Field Index'!$B$1)-COLUMN('Master Field Index'!$A$1)+1,FALSE),VLOOKUP(_xlfn.CONCAT(TRIM($A830),".",TRIM($B830),".",TRIM($D830)),'DataLink Info'!$A$1:$T$9999,COLUMN('DataLink Info'!$K$1)-COLUMN('DataLink Info'!$A$1)+1,FALSE))</f>
        <v>CHARACTER</v>
      </c>
      <c r="K830" s="1">
        <f>IFERROR(VLOOKUP(TRIM($D830),'Master Field Index'!$A$1:$D$9929,COLUMN('Master Field Index'!$C$1)-COLUMN('Master Field Index'!$A$1)+1,FALSE),VLOOKUP(_xlfn.CONCAT(TRIM($A830),".",TRIM($B830),".",TRIM($D830)),'DataLink Info'!$A$1:$T$9999,COLUMN('DataLink Info'!$N$1)-COLUMN('DataLink Info'!$A$1)+1,FALSE))</f>
        <v>6</v>
      </c>
      <c r="L830" s="1">
        <f>IFERROR(VLOOKUP(TRIM($D830),'Master Field Index'!$A$1:$D$9929,COLUMN('Master Field Index'!$D$1)-COLUMN('Master Field Index'!$A$1)+1,FALSE),VLOOKUP(_xlfn.CONCAT(TRIM($A830),".",TRIM($B830),".",TRIM($D830)),'DataLink Info'!$A$1:$T$9999,COLUMN('DataLink Info'!$Q$1)-COLUMN('DataLink Info'!$A$1)+1,FALSE))</f>
        <v>0</v>
      </c>
      <c r="M830" s="1" t="str">
        <f t="shared" si="50"/>
        <v xml:space="preserve">cu_organization                 </v>
      </c>
      <c r="N830" s="1" t="str">
        <f t="shared" si="52"/>
        <v xml:space="preserve">CHAR(6)                         </v>
      </c>
      <c r="O830" s="4" t="str">
        <f t="shared" si="51"/>
        <v xml:space="preserve">        cu_organization                 CHAR(6)                         NOT NULL,</v>
      </c>
    </row>
    <row r="831" spans="1:15" hidden="1" x14ac:dyDescent="0.3">
      <c r="A831" s="77" t="s">
        <v>51</v>
      </c>
      <c r="B831" s="77" t="s">
        <v>89</v>
      </c>
      <c r="C831" s="12">
        <v>4</v>
      </c>
      <c r="D831" s="11" t="s">
        <v>94</v>
      </c>
      <c r="E831" s="11" t="s">
        <v>20</v>
      </c>
      <c r="F831" s="12">
        <v>6</v>
      </c>
      <c r="G831" s="83"/>
      <c r="H831" s="12">
        <v>0</v>
      </c>
      <c r="I831" s="73">
        <f t="shared" si="49"/>
        <v>4</v>
      </c>
      <c r="J831" s="1" t="str">
        <f>IFERROR(VLOOKUP(TRIM($D831),'Master Field Index'!$A$1:$D$9929,COLUMN('Master Field Index'!$B$1)-COLUMN('Master Field Index'!$A$1)+1,FALSE),VLOOKUP(_xlfn.CONCAT(TRIM($A831),".",TRIM($B831),".",TRIM($D831)),'DataLink Info'!$A$1:$T$9999,COLUMN('DataLink Info'!$K$1)-COLUMN('DataLink Info'!$A$1)+1,FALSE))</f>
        <v>CHARACTER</v>
      </c>
      <c r="K831" s="1">
        <f>IFERROR(VLOOKUP(TRIM($D831),'Master Field Index'!$A$1:$D$9929,COLUMN('Master Field Index'!$C$1)-COLUMN('Master Field Index'!$A$1)+1,FALSE),VLOOKUP(_xlfn.CONCAT(TRIM($A831),".",TRIM($B831),".",TRIM($D831)),'DataLink Info'!$A$1:$T$9999,COLUMN('DataLink Info'!$N$1)-COLUMN('DataLink Info'!$A$1)+1,FALSE))</f>
        <v>6</v>
      </c>
      <c r="L831" s="1">
        <f>IFERROR(VLOOKUP(TRIM($D831),'Master Field Index'!$A$1:$D$9929,COLUMN('Master Field Index'!$D$1)-COLUMN('Master Field Index'!$A$1)+1,FALSE),VLOOKUP(_xlfn.CONCAT(TRIM($A831),".",TRIM($B831),".",TRIM($D831)),'DataLink Info'!$A$1:$T$9999,COLUMN('DataLink Info'!$Q$1)-COLUMN('DataLink Info'!$A$1)+1,FALSE))</f>
        <v>0</v>
      </c>
      <c r="M831" s="1" t="str">
        <f t="shared" si="50"/>
        <v xml:space="preserve">cu_account                      </v>
      </c>
      <c r="N831" s="1" t="str">
        <f t="shared" si="52"/>
        <v xml:space="preserve">CHAR(6)                         </v>
      </c>
      <c r="O831" s="4" t="str">
        <f t="shared" si="51"/>
        <v xml:space="preserve">        cu_account                      CHAR(6)                         NOT NULL,</v>
      </c>
    </row>
    <row r="832" spans="1:15" hidden="1" x14ac:dyDescent="0.3">
      <c r="A832" s="77" t="s">
        <v>51</v>
      </c>
      <c r="B832" s="77" t="s">
        <v>89</v>
      </c>
      <c r="C832" s="12">
        <v>5</v>
      </c>
      <c r="D832" s="11" t="s">
        <v>95</v>
      </c>
      <c r="E832" s="11" t="s">
        <v>20</v>
      </c>
      <c r="F832" s="12">
        <v>6</v>
      </c>
      <c r="G832" s="83"/>
      <c r="H832" s="12">
        <v>0</v>
      </c>
      <c r="I832" s="73">
        <f t="shared" si="49"/>
        <v>5</v>
      </c>
      <c r="J832" s="1" t="str">
        <f>IFERROR(VLOOKUP(TRIM($D832),'Master Field Index'!$A$1:$D$9929,COLUMN('Master Field Index'!$B$1)-COLUMN('Master Field Index'!$A$1)+1,FALSE),VLOOKUP(_xlfn.CONCAT(TRIM($A832),".",TRIM($B832),".",TRIM($D832)),'DataLink Info'!$A$1:$T$9999,COLUMN('DataLink Info'!$K$1)-COLUMN('DataLink Info'!$A$1)+1,FALSE))</f>
        <v>CHARACTER</v>
      </c>
      <c r="K832" s="1">
        <f>IFERROR(VLOOKUP(TRIM($D832),'Master Field Index'!$A$1:$D$9929,COLUMN('Master Field Index'!$C$1)-COLUMN('Master Field Index'!$A$1)+1,FALSE),VLOOKUP(_xlfn.CONCAT(TRIM($A832),".",TRIM($B832),".",TRIM($D832)),'DataLink Info'!$A$1:$T$9999,COLUMN('DataLink Info'!$N$1)-COLUMN('DataLink Info'!$A$1)+1,FALSE))</f>
        <v>6</v>
      </c>
      <c r="L832" s="1">
        <f>IFERROR(VLOOKUP(TRIM($D832),'Master Field Index'!$A$1:$D$9929,COLUMN('Master Field Index'!$D$1)-COLUMN('Master Field Index'!$A$1)+1,FALSE),VLOOKUP(_xlfn.CONCAT(TRIM($A832),".",TRIM($B832),".",TRIM($D832)),'DataLink Info'!$A$1:$T$9999,COLUMN('DataLink Info'!$Q$1)-COLUMN('DataLink Info'!$A$1)+1,FALSE))</f>
        <v>0</v>
      </c>
      <c r="M832" s="1" t="str">
        <f t="shared" si="50"/>
        <v xml:space="preserve">cu_program                      </v>
      </c>
      <c r="N832" s="1" t="str">
        <f t="shared" si="52"/>
        <v xml:space="preserve">CHAR(6)                         </v>
      </c>
      <c r="O832" s="4" t="str">
        <f t="shared" si="51"/>
        <v xml:space="preserve">        cu_program                      CHAR(6)                         NOT NULL,</v>
      </c>
    </row>
    <row r="833" spans="1:15" hidden="1" x14ac:dyDescent="0.3">
      <c r="A833" s="77" t="s">
        <v>51</v>
      </c>
      <c r="B833" s="77" t="s">
        <v>89</v>
      </c>
      <c r="C833" s="12">
        <v>6</v>
      </c>
      <c r="D833" s="11" t="s">
        <v>96</v>
      </c>
      <c r="E833" s="11" t="s">
        <v>20</v>
      </c>
      <c r="F833" s="12">
        <v>6</v>
      </c>
      <c r="G833" s="83"/>
      <c r="H833" s="12">
        <v>0</v>
      </c>
      <c r="I833" s="73">
        <f t="shared" si="49"/>
        <v>6</v>
      </c>
      <c r="J833" s="1" t="str">
        <f>IFERROR(VLOOKUP(TRIM($D833),'Master Field Index'!$A$1:$D$9929,COLUMN('Master Field Index'!$B$1)-COLUMN('Master Field Index'!$A$1)+1,FALSE),VLOOKUP(_xlfn.CONCAT(TRIM($A833),".",TRIM($B833),".",TRIM($D833)),'DataLink Info'!$A$1:$T$9999,COLUMN('DataLink Info'!$K$1)-COLUMN('DataLink Info'!$A$1)+1,FALSE))</f>
        <v>CHARACTER</v>
      </c>
      <c r="K833" s="1">
        <f>IFERROR(VLOOKUP(TRIM($D833),'Master Field Index'!$A$1:$D$9929,COLUMN('Master Field Index'!$C$1)-COLUMN('Master Field Index'!$A$1)+1,FALSE),VLOOKUP(_xlfn.CONCAT(TRIM($A833),".",TRIM($B833),".",TRIM($D833)),'DataLink Info'!$A$1:$T$9999,COLUMN('DataLink Info'!$N$1)-COLUMN('DataLink Info'!$A$1)+1,FALSE))</f>
        <v>6</v>
      </c>
      <c r="L833" s="1">
        <f>IFERROR(VLOOKUP(TRIM($D833),'Master Field Index'!$A$1:$D$9929,COLUMN('Master Field Index'!$D$1)-COLUMN('Master Field Index'!$A$1)+1,FALSE),VLOOKUP(_xlfn.CONCAT(TRIM($A833),".",TRIM($B833),".",TRIM($D833)),'DataLink Info'!$A$1:$T$9999,COLUMN('DataLink Info'!$Q$1)-COLUMN('DataLink Info'!$A$1)+1,FALSE))</f>
        <v>0</v>
      </c>
      <c r="M833" s="1" t="str">
        <f t="shared" si="50"/>
        <v xml:space="preserve">cu_location                     </v>
      </c>
      <c r="N833" s="1" t="str">
        <f t="shared" si="52"/>
        <v xml:space="preserve">CHAR(6)                         </v>
      </c>
      <c r="O833" s="4" t="str">
        <f t="shared" si="51"/>
        <v xml:space="preserve">        cu_location                     CHAR(6)                         NOT NULL,</v>
      </c>
    </row>
    <row r="834" spans="1:15" hidden="1" x14ac:dyDescent="0.3">
      <c r="A834" s="77" t="s">
        <v>51</v>
      </c>
      <c r="B834" s="77" t="s">
        <v>89</v>
      </c>
      <c r="C834" s="12">
        <v>7</v>
      </c>
      <c r="D834" s="11" t="s">
        <v>97</v>
      </c>
      <c r="E834" s="11" t="s">
        <v>65</v>
      </c>
      <c r="F834" s="12">
        <v>8</v>
      </c>
      <c r="G834" s="83"/>
      <c r="H834" s="12">
        <v>0</v>
      </c>
      <c r="I834" s="73">
        <f t="shared" si="49"/>
        <v>7</v>
      </c>
      <c r="J834" s="1" t="str">
        <f>IFERROR(VLOOKUP(TRIM($D834),'Master Field Index'!$A$1:$D$9929,COLUMN('Master Field Index'!$B$1)-COLUMN('Master Field Index'!$A$1)+1,FALSE),VLOOKUP(_xlfn.CONCAT(TRIM($A834),".",TRIM($B834),".",TRIM($D834)),'DataLink Info'!$A$1:$T$9999,COLUMN('DataLink Info'!$K$1)-COLUMN('DataLink Info'!$A$1)+1,FALSE))</f>
        <v>DECIMAL</v>
      </c>
      <c r="K834" s="1">
        <f>IFERROR(VLOOKUP(TRIM($D834),'Master Field Index'!$A$1:$D$9929,COLUMN('Master Field Index'!$C$1)-COLUMN('Master Field Index'!$A$1)+1,FALSE),VLOOKUP(_xlfn.CONCAT(TRIM($A834),".",TRIM($B834),".",TRIM($D834)),'DataLink Info'!$A$1:$T$9999,COLUMN('DataLink Info'!$N$1)-COLUMN('DataLink Info'!$A$1)+1,FALSE))</f>
        <v>19</v>
      </c>
      <c r="L834" s="1">
        <f>IFERROR(VLOOKUP(TRIM($D834),'Master Field Index'!$A$1:$D$9929,COLUMN('Master Field Index'!$D$1)-COLUMN('Master Field Index'!$A$1)+1,FALSE),VLOOKUP(_xlfn.CONCAT(TRIM($A834),".",TRIM($B834),".",TRIM($D834)),'DataLink Info'!$A$1:$T$9999,COLUMN('DataLink Info'!$Q$1)-COLUMN('DataLink Info'!$A$1)+1,FALSE))</f>
        <v>4</v>
      </c>
      <c r="M834" s="1" t="str">
        <f t="shared" si="50"/>
        <v xml:space="preserve">cu_budget_amount                </v>
      </c>
      <c r="N834" s="1" t="str">
        <f t="shared" si="52"/>
        <v xml:space="preserve">DECIMAL(19,4)                   </v>
      </c>
      <c r="O834" s="4" t="str">
        <f t="shared" si="51"/>
        <v xml:space="preserve">        cu_budget_amount                DECIMAL(19,4)                   NOT NULL,</v>
      </c>
    </row>
    <row r="835" spans="1:15" hidden="1" x14ac:dyDescent="0.3">
      <c r="A835" s="77" t="s">
        <v>51</v>
      </c>
      <c r="B835" s="77" t="s">
        <v>89</v>
      </c>
      <c r="C835" s="12">
        <v>8</v>
      </c>
      <c r="D835" s="11" t="s">
        <v>98</v>
      </c>
      <c r="E835" s="11" t="s">
        <v>65</v>
      </c>
      <c r="F835" s="12">
        <v>8</v>
      </c>
      <c r="G835" s="83"/>
      <c r="H835" s="12">
        <v>0</v>
      </c>
      <c r="I835" s="73">
        <f t="shared" ref="I835:I898" si="53">IF($C835&lt;&gt;"",$C835,IF(TRIM($B834)=TRIM($B835),$I834+1,0))</f>
        <v>8</v>
      </c>
      <c r="J835" s="1" t="str">
        <f>IFERROR(VLOOKUP(TRIM($D835),'Master Field Index'!$A$1:$D$9929,COLUMN('Master Field Index'!$B$1)-COLUMN('Master Field Index'!$A$1)+1,FALSE),VLOOKUP(_xlfn.CONCAT(TRIM($A835),".",TRIM($B835),".",TRIM($D835)),'DataLink Info'!$A$1:$T$9999,COLUMN('DataLink Info'!$K$1)-COLUMN('DataLink Info'!$A$1)+1,FALSE))</f>
        <v>DECIMAL</v>
      </c>
      <c r="K835" s="1">
        <f>IFERROR(VLOOKUP(TRIM($D835),'Master Field Index'!$A$1:$D$9929,COLUMN('Master Field Index'!$C$1)-COLUMN('Master Field Index'!$A$1)+1,FALSE),VLOOKUP(_xlfn.CONCAT(TRIM($A835),".",TRIM($B835),".",TRIM($D835)),'DataLink Info'!$A$1:$T$9999,COLUMN('DataLink Info'!$N$1)-COLUMN('DataLink Info'!$A$1)+1,FALSE))</f>
        <v>19</v>
      </c>
      <c r="L835" s="1">
        <f>IFERROR(VLOOKUP(TRIM($D835),'Master Field Index'!$A$1:$D$9929,COLUMN('Master Field Index'!$D$1)-COLUMN('Master Field Index'!$A$1)+1,FALSE),VLOOKUP(_xlfn.CONCAT(TRIM($A835),".",TRIM($B835),".",TRIM($D835)),'DataLink Info'!$A$1:$T$9999,COLUMN('DataLink Info'!$Q$1)-COLUMN('DataLink Info'!$A$1)+1,FALSE))</f>
        <v>4</v>
      </c>
      <c r="M835" s="1" t="str">
        <f t="shared" ref="M835:M898" si="54">_xlfn.CONCAT(LEFT(_xlfn.CONCAT(IF(OR(TRIM($D835)="location",TRIM($D835)="date",TRIM($D835)="start_date",TRIM($D835)="status",TRIM($D835)="top"),_xlfn.CONCAT("[",TRIM($D835),"]"),TRIM($D835)),"                                               "),32))</f>
        <v xml:space="preserve">cu_financial_amount             </v>
      </c>
      <c r="N835" s="1" t="str">
        <f t="shared" si="52"/>
        <v xml:space="preserve">DECIMAL(19,4)                   </v>
      </c>
      <c r="O835" s="4" t="str">
        <f t="shared" ref="O835:O898" si="55">_xlfn.CONCAT(IF(AND($I835=0,$I834&lt;&gt;$I$1),_xlfn.CONCAT("        rowguid                     UNIQUEIDENTIFIER ROWGUIDCOL    NOT NULL DEFAULT NEWSEQUENTIALID(),",CHAR(13),"        version_number              ROWVERSION",CHAR(13),"    )",CHAR(13),"END TRY",CHAR(13),"BEGIN CATCH",CHAR(13),"    EXEC dbo.PrintError",CHAR(13),"    EXEC dbo.LogError",CHAR(13),"END CATCH",CHAR(13),CHAR(13)),""),IF($I835=0,_xlfn.CONCAT("PRINT '-- ",TRIM($A835),".",TRIM($B835),"'",CHAR(13),"BEGIN TRY",CHAR(13),"    CREATE TABLE ",TRIM($A835),".",TRIM($B835),CHAR(13),"    (",CHAR(13)),""),"        ",_xlfn.CONCAT($M835,$N835,IF(OR($H835=1,$H835=""),"    NULL","NOT NULL"),","))</f>
        <v xml:space="preserve">        cu_financial_amount             DECIMAL(19,4)                   NOT NULL,</v>
      </c>
    </row>
    <row r="836" spans="1:15" hidden="1" x14ac:dyDescent="0.3">
      <c r="A836" s="77" t="s">
        <v>51</v>
      </c>
      <c r="B836" s="77" t="s">
        <v>89</v>
      </c>
      <c r="C836" s="12">
        <v>9</v>
      </c>
      <c r="D836" s="11" t="s">
        <v>99</v>
      </c>
      <c r="E836" s="11" t="s">
        <v>30</v>
      </c>
      <c r="F836" s="12">
        <v>2</v>
      </c>
      <c r="G836" s="83"/>
      <c r="H836" s="12">
        <v>0</v>
      </c>
      <c r="I836" s="73">
        <f t="shared" si="53"/>
        <v>9</v>
      </c>
      <c r="J836" s="1" t="str">
        <f>IFERROR(VLOOKUP(TRIM($D836),'Master Field Index'!$A$1:$D$9929,COLUMN('Master Field Index'!$B$1)-COLUMN('Master Field Index'!$A$1)+1,FALSE),VLOOKUP(_xlfn.CONCAT(TRIM($A836),".",TRIM($B836),".",TRIM($D836)),'DataLink Info'!$A$1:$T$9999,COLUMN('DataLink Info'!$K$1)-COLUMN('DataLink Info'!$A$1)+1,FALSE))</f>
        <v>SMALLINT</v>
      </c>
      <c r="K836" s="1">
        <f>IFERROR(VLOOKUP(TRIM($D836),'Master Field Index'!$A$1:$D$9929,COLUMN('Master Field Index'!$C$1)-COLUMN('Master Field Index'!$A$1)+1,FALSE),VLOOKUP(_xlfn.CONCAT(TRIM($A836),".",TRIM($B836),".",TRIM($D836)),'DataLink Info'!$A$1:$T$9999,COLUMN('DataLink Info'!$N$1)-COLUMN('DataLink Info'!$A$1)+1,FALSE))</f>
        <v>2</v>
      </c>
      <c r="L836" s="1">
        <f>IFERROR(VLOOKUP(TRIM($D836),'Master Field Index'!$A$1:$D$9929,COLUMN('Master Field Index'!$D$1)-COLUMN('Master Field Index'!$A$1)+1,FALSE),VLOOKUP(_xlfn.CONCAT(TRIM($A836),".",TRIM($B836),".",TRIM($D836)),'DataLink Info'!$A$1:$T$9999,COLUMN('DataLink Info'!$Q$1)-COLUMN('DataLink Info'!$A$1)+1,FALSE))</f>
        <v>0</v>
      </c>
      <c r="M836" s="1" t="str">
        <f t="shared" si="54"/>
        <v xml:space="preserve">full_fiscal_year                </v>
      </c>
      <c r="N836" s="1" t="str">
        <f t="shared" si="52"/>
        <v xml:space="preserve">SMALLINT                        </v>
      </c>
      <c r="O836" s="4" t="str">
        <f t="shared" si="55"/>
        <v xml:space="preserve">        full_fiscal_year                SMALLINT                        NOT NULL,</v>
      </c>
    </row>
    <row r="837" spans="1:15" ht="86.4" hidden="1" x14ac:dyDescent="0.3">
      <c r="A837" s="77" t="s">
        <v>51</v>
      </c>
      <c r="B837" s="77" t="s">
        <v>100</v>
      </c>
      <c r="C837" s="83"/>
      <c r="D837" s="11" t="s">
        <v>102</v>
      </c>
      <c r="E837" s="11" t="s">
        <v>20</v>
      </c>
      <c r="F837" s="12">
        <v>6</v>
      </c>
      <c r="G837" s="13"/>
      <c r="H837" s="12">
        <v>0</v>
      </c>
      <c r="I837" s="73">
        <f t="shared" si="53"/>
        <v>0</v>
      </c>
      <c r="J837" s="1" t="str">
        <f>IFERROR(VLOOKUP(TRIM($D837),'Master Field Index'!$A$1:$D$9929,COLUMN('Master Field Index'!$B$1)-COLUMN('Master Field Index'!$A$1)+1,FALSE),VLOOKUP(_xlfn.CONCAT(TRIM($A837),".",TRIM($B837),".",TRIM($D837)),'DataLink Info'!$A$1:$T$9999,COLUMN('DataLink Info'!$K$1)-COLUMN('DataLink Info'!$A$1)+1,FALSE))</f>
        <v>CHARACTER</v>
      </c>
      <c r="K837" s="1">
        <f>IFERROR(VLOOKUP(TRIM($D837),'Master Field Index'!$A$1:$D$9929,COLUMN('Master Field Index'!$C$1)-COLUMN('Master Field Index'!$A$1)+1,FALSE),VLOOKUP(_xlfn.CONCAT(TRIM($A837),".",TRIM($B837),".",TRIM($D837)),'DataLink Info'!$A$1:$T$9999,COLUMN('DataLink Info'!$N$1)-COLUMN('DataLink Info'!$A$1)+1,FALSE))</f>
        <v>6</v>
      </c>
      <c r="L837" s="1">
        <f>IFERROR(VLOOKUP(TRIM($D837),'Master Field Index'!$A$1:$D$9929,COLUMN('Master Field Index'!$D$1)-COLUMN('Master Field Index'!$A$1)+1,FALSE),VLOOKUP(_xlfn.CONCAT(TRIM($A837),".",TRIM($B837),".",TRIM($D837)),'DataLink Info'!$A$1:$T$9999,COLUMN('DataLink Info'!$Q$1)-COLUMN('DataLink Info'!$A$1)+1,FALSE))</f>
        <v>0</v>
      </c>
      <c r="M837" s="1" t="str">
        <f t="shared" si="54"/>
        <v xml:space="preserve">pl_location                     </v>
      </c>
      <c r="N837" s="1" t="str">
        <f t="shared" si="52"/>
        <v xml:space="preserve">CHAR(6)                         </v>
      </c>
      <c r="O837" s="4" t="str">
        <f t="shared" si="55"/>
        <v xml:space="preserve">        rowguid                     UNIQUEIDENTIFIER ROWGUIDCOL    NOT NULL DEFAULT NEWSEQUENTIALID(),_x000D_        version_number              ROWVERSION_x000D_    )_x000D_END TRY_x000D_BEGIN CATCH_x000D_    EXEC dbo.PrintError_x000D_    EXEC dbo.LogError_x000D_END CATCH_x000D__x000D_PRINT '-- ga.f_cumulative_beginning_balance'_x000D_BEGIN TRY_x000D_    CREATE TABLE ga.f_cumulative_beginning_balance_x000D_    (_x000D_        pl_location                     CHAR(6)                         NOT NULL,</v>
      </c>
    </row>
    <row r="838" spans="1:15" hidden="1" x14ac:dyDescent="0.3">
      <c r="A838" s="77" t="s">
        <v>51</v>
      </c>
      <c r="B838" s="77" t="s">
        <v>100</v>
      </c>
      <c r="C838" s="83"/>
      <c r="D838" s="11" t="s">
        <v>108</v>
      </c>
      <c r="E838" s="11" t="s">
        <v>20</v>
      </c>
      <c r="F838" s="12">
        <v>10</v>
      </c>
      <c r="G838" s="12">
        <v>0</v>
      </c>
      <c r="H838" s="12">
        <v>0</v>
      </c>
      <c r="I838" s="73">
        <f t="shared" si="53"/>
        <v>1</v>
      </c>
      <c r="J838" s="1" t="str">
        <f>IFERROR(VLOOKUP(TRIM($D838),'Master Field Index'!$A$1:$D$9929,COLUMN('Master Field Index'!$B$1)-COLUMN('Master Field Index'!$A$1)+1,FALSE),VLOOKUP(_xlfn.CONCAT(TRIM($A838),".",TRIM($B838),".",TRIM($D838)),'DataLink Info'!$A$1:$T$9999,COLUMN('DataLink Info'!$K$1)-COLUMN('DataLink Info'!$A$1)+1,FALSE))</f>
        <v>CHARACTER</v>
      </c>
      <c r="K838" s="1">
        <f>IFERROR(VLOOKUP(TRIM($D838),'Master Field Index'!$A$1:$D$9929,COLUMN('Master Field Index'!$C$1)-COLUMN('Master Field Index'!$A$1)+1,FALSE),VLOOKUP(_xlfn.CONCAT(TRIM($A838),".",TRIM($B838),".",TRIM($D838)),'DataLink Info'!$A$1:$T$9999,COLUMN('DataLink Info'!$N$1)-COLUMN('DataLink Info'!$A$1)+1,FALSE))</f>
        <v>10</v>
      </c>
      <c r="L838" s="1">
        <f>IFERROR(VLOOKUP(TRIM($D838),'Master Field Index'!$A$1:$D$9929,COLUMN('Master Field Index'!$D$1)-COLUMN('Master Field Index'!$A$1)+1,FALSE),VLOOKUP(_xlfn.CONCAT(TRIM($A838),".",TRIM($B838),".",TRIM($D838)),'DataLink Info'!$A$1:$T$9999,COLUMN('DataLink Info'!$Q$1)-COLUMN('DataLink Info'!$A$1)+1,FALSE))</f>
        <v>0</v>
      </c>
      <c r="M838" s="1" t="str">
        <f t="shared" si="54"/>
        <v xml:space="preserve">pi_account_index                </v>
      </c>
      <c r="N838" s="1" t="str">
        <f t="shared" ref="N838:N901" si="56">LEFT(_xlfn.CONCAT(IF($J838="CHARACTER",_xlfn.CONCAT("CHAR(",$K838,")"),IF($J838="VARCHAR",_xlfn.CONCAT("VARCHAR(",$K838,")"),IF($J838="TIMESTAMP","DATETIME2",IF($J838="DATE","DATE",IF($J838="DECIMAL",_xlfn.CONCAT("DECIMAL(",$K838,",",$L838,")"),$J838))))),"                                    "),32)</f>
        <v xml:space="preserve">CHAR(10)                        </v>
      </c>
      <c r="O838" s="4" t="str">
        <f t="shared" si="55"/>
        <v xml:space="preserve">        pi_account_index                CHAR(10)                        NOT NULL,</v>
      </c>
    </row>
    <row r="839" spans="1:15" hidden="1" x14ac:dyDescent="0.3">
      <c r="A839" s="77" t="s">
        <v>51</v>
      </c>
      <c r="B839" s="77" t="s">
        <v>100</v>
      </c>
      <c r="C839" s="83"/>
      <c r="D839" s="11" t="s">
        <v>104</v>
      </c>
      <c r="E839" s="11" t="s">
        <v>20</v>
      </c>
      <c r="F839" s="12">
        <v>6</v>
      </c>
      <c r="G839" s="83"/>
      <c r="H839" s="12">
        <v>0</v>
      </c>
      <c r="I839" s="73">
        <f t="shared" si="53"/>
        <v>2</v>
      </c>
      <c r="J839" s="1" t="str">
        <f>IFERROR(VLOOKUP(TRIM($D839),'Master Field Index'!$A$1:$D$9929,COLUMN('Master Field Index'!$B$1)-COLUMN('Master Field Index'!$A$1)+1,FALSE),VLOOKUP(_xlfn.CONCAT(TRIM($A839),".",TRIM($B839),".",TRIM($D839)),'DataLink Info'!$A$1:$T$9999,COLUMN('DataLink Info'!$K$1)-COLUMN('DataLink Info'!$A$1)+1,FALSE))</f>
        <v>CHARACTER</v>
      </c>
      <c r="K839" s="1">
        <f>IFERROR(VLOOKUP(TRIM($D839),'Master Field Index'!$A$1:$D$9929,COLUMN('Master Field Index'!$C$1)-COLUMN('Master Field Index'!$A$1)+1,FALSE),VLOOKUP(_xlfn.CONCAT(TRIM($A839),".",TRIM($B839),".",TRIM($D839)),'DataLink Info'!$A$1:$T$9999,COLUMN('DataLink Info'!$N$1)-COLUMN('DataLink Info'!$A$1)+1,FALSE))</f>
        <v>6</v>
      </c>
      <c r="L839" s="1">
        <f>IFERROR(VLOOKUP(TRIM($D839),'Master Field Index'!$A$1:$D$9929,COLUMN('Master Field Index'!$D$1)-COLUMN('Master Field Index'!$A$1)+1,FALSE),VLOOKUP(_xlfn.CONCAT(TRIM($A839),".",TRIM($B839),".",TRIM($D839)),'DataLink Info'!$A$1:$T$9999,COLUMN('DataLink Info'!$Q$1)-COLUMN('DataLink Info'!$A$1)+1,FALSE))</f>
        <v>0</v>
      </c>
      <c r="M839" s="1" t="str">
        <f t="shared" si="54"/>
        <v xml:space="preserve">pa_account                      </v>
      </c>
      <c r="N839" s="1" t="str">
        <f t="shared" si="56"/>
        <v xml:space="preserve">CHAR(6)                         </v>
      </c>
      <c r="O839" s="4" t="str">
        <f t="shared" si="55"/>
        <v xml:space="preserve">        pa_account                      CHAR(6)                         NOT NULL,</v>
      </c>
    </row>
    <row r="840" spans="1:15" hidden="1" x14ac:dyDescent="0.3">
      <c r="A840" s="77" t="s">
        <v>51</v>
      </c>
      <c r="B840" s="77" t="s">
        <v>100</v>
      </c>
      <c r="C840" s="83"/>
      <c r="D840" s="11" t="s">
        <v>109</v>
      </c>
      <c r="E840" s="11" t="s">
        <v>65</v>
      </c>
      <c r="F840" s="12">
        <v>8</v>
      </c>
      <c r="G840" s="83"/>
      <c r="H840" s="12">
        <v>0</v>
      </c>
      <c r="I840" s="73">
        <f t="shared" si="53"/>
        <v>3</v>
      </c>
      <c r="J840" s="1" t="str">
        <f>IFERROR(VLOOKUP(TRIM($D840),'Master Field Index'!$A$1:$D$9929,COLUMN('Master Field Index'!$B$1)-COLUMN('Master Field Index'!$A$1)+1,FALSE),VLOOKUP(_xlfn.CONCAT(TRIM($A840),".",TRIM($B840),".",TRIM($D840)),'DataLink Info'!$A$1:$T$9999,COLUMN('DataLink Info'!$K$1)-COLUMN('DataLink Info'!$A$1)+1,FALSE))</f>
        <v>DECIMAL</v>
      </c>
      <c r="K840" s="1">
        <f>IFERROR(VLOOKUP(TRIM($D840),'Master Field Index'!$A$1:$D$9929,COLUMN('Master Field Index'!$C$1)-COLUMN('Master Field Index'!$A$1)+1,FALSE),VLOOKUP(_xlfn.CONCAT(TRIM($A840),".",TRIM($B840),".",TRIM($D840)),'DataLink Info'!$A$1:$T$9999,COLUMN('DataLink Info'!$N$1)-COLUMN('DataLink Info'!$A$1)+1,FALSE))</f>
        <v>19</v>
      </c>
      <c r="L840" s="1">
        <f>IFERROR(VLOOKUP(TRIM($D840),'Master Field Index'!$A$1:$D$9929,COLUMN('Master Field Index'!$D$1)-COLUMN('Master Field Index'!$A$1)+1,FALSE),VLOOKUP(_xlfn.CONCAT(TRIM($A840),".",TRIM($B840),".",TRIM($D840)),'DataLink Info'!$A$1:$T$9999,COLUMN('DataLink Info'!$Q$1)-COLUMN('DataLink Info'!$A$1)+1,FALSE))</f>
        <v>4</v>
      </c>
      <c r="M840" s="1" t="str">
        <f t="shared" si="54"/>
        <v xml:space="preserve">cb_financial_amount             </v>
      </c>
      <c r="N840" s="1" t="str">
        <f t="shared" si="56"/>
        <v xml:space="preserve">DECIMAL(19,4)                   </v>
      </c>
      <c r="O840" s="4" t="str">
        <f t="shared" si="55"/>
        <v xml:space="preserve">        cb_financial_amount             DECIMAL(19,4)                   NOT NULL,</v>
      </c>
    </row>
    <row r="841" spans="1:15" hidden="1" x14ac:dyDescent="0.3">
      <c r="A841" s="77" t="s">
        <v>51</v>
      </c>
      <c r="B841" s="77" t="s">
        <v>100</v>
      </c>
      <c r="C841" s="83"/>
      <c r="D841" s="11" t="s">
        <v>105</v>
      </c>
      <c r="E841" s="11" t="s">
        <v>36</v>
      </c>
      <c r="F841" s="12">
        <v>1</v>
      </c>
      <c r="G841" s="83"/>
      <c r="H841" s="12">
        <v>0</v>
      </c>
      <c r="I841" s="73">
        <f t="shared" si="53"/>
        <v>4</v>
      </c>
      <c r="J841" s="1" t="str">
        <f>IFERROR(VLOOKUP(TRIM($D841),'Master Field Index'!$A$1:$D$9929,COLUMN('Master Field Index'!$B$1)-COLUMN('Master Field Index'!$A$1)+1,FALSE),VLOOKUP(_xlfn.CONCAT(TRIM($A841),".",TRIM($B841),".",TRIM($D841)),'DataLink Info'!$A$1:$T$9999,COLUMN('DataLink Info'!$K$1)-COLUMN('DataLink Info'!$A$1)+1,FALSE))</f>
        <v>SMALLINT</v>
      </c>
      <c r="K841" s="1">
        <f>IFERROR(VLOOKUP(TRIM($D841),'Master Field Index'!$A$1:$D$9929,COLUMN('Master Field Index'!$C$1)-COLUMN('Master Field Index'!$A$1)+1,FALSE),VLOOKUP(_xlfn.CONCAT(TRIM($A841),".",TRIM($B841),".",TRIM($D841)),'DataLink Info'!$A$1:$T$9999,COLUMN('DataLink Info'!$N$1)-COLUMN('DataLink Info'!$A$1)+1,FALSE))</f>
        <v>2</v>
      </c>
      <c r="L841" s="1">
        <f>IFERROR(VLOOKUP(TRIM($D841),'Master Field Index'!$A$1:$D$9929,COLUMN('Master Field Index'!$D$1)-COLUMN('Master Field Index'!$A$1)+1,FALSE),VLOOKUP(_xlfn.CONCAT(TRIM($A841),".",TRIM($B841),".",TRIM($D841)),'DataLink Info'!$A$1:$T$9999,COLUMN('DataLink Info'!$Q$1)-COLUMN('DataLink Info'!$A$1)+1,FALSE))</f>
        <v>0</v>
      </c>
      <c r="M841" s="1" t="str">
        <f t="shared" si="54"/>
        <v xml:space="preserve">cb_fiscal_year                  </v>
      </c>
      <c r="N841" s="1" t="str">
        <f t="shared" si="56"/>
        <v xml:space="preserve">SMALLINT                        </v>
      </c>
      <c r="O841" s="4" t="str">
        <f t="shared" si="55"/>
        <v xml:space="preserve">        cb_fiscal_year                  SMALLINT                        NOT NULL,</v>
      </c>
    </row>
    <row r="842" spans="1:15" hidden="1" x14ac:dyDescent="0.3">
      <c r="A842" s="77" t="s">
        <v>51</v>
      </c>
      <c r="B842" s="77" t="s">
        <v>100</v>
      </c>
      <c r="C842" s="83"/>
      <c r="D842" s="11" t="s">
        <v>99</v>
      </c>
      <c r="E842" s="11" t="s">
        <v>30</v>
      </c>
      <c r="F842" s="12">
        <v>2</v>
      </c>
      <c r="G842" s="13"/>
      <c r="H842" s="12">
        <v>0</v>
      </c>
      <c r="I842" s="73">
        <f t="shared" si="53"/>
        <v>5</v>
      </c>
      <c r="J842" s="1" t="str">
        <f>IFERROR(VLOOKUP(TRIM($D842),'Master Field Index'!$A$1:$D$9929,COLUMN('Master Field Index'!$B$1)-COLUMN('Master Field Index'!$A$1)+1,FALSE),VLOOKUP(_xlfn.CONCAT(TRIM($A842),".",TRIM($B842),".",TRIM($D842)),'DataLink Info'!$A$1:$T$9999,COLUMN('DataLink Info'!$K$1)-COLUMN('DataLink Info'!$A$1)+1,FALSE))</f>
        <v>SMALLINT</v>
      </c>
      <c r="K842" s="1">
        <f>IFERROR(VLOOKUP(TRIM($D842),'Master Field Index'!$A$1:$D$9929,COLUMN('Master Field Index'!$C$1)-COLUMN('Master Field Index'!$A$1)+1,FALSE),VLOOKUP(_xlfn.CONCAT(TRIM($A842),".",TRIM($B842),".",TRIM($D842)),'DataLink Info'!$A$1:$T$9999,COLUMN('DataLink Info'!$N$1)-COLUMN('DataLink Info'!$A$1)+1,FALSE))</f>
        <v>2</v>
      </c>
      <c r="L842" s="1">
        <f>IFERROR(VLOOKUP(TRIM($D842),'Master Field Index'!$A$1:$D$9929,COLUMN('Master Field Index'!$D$1)-COLUMN('Master Field Index'!$A$1)+1,FALSE),VLOOKUP(_xlfn.CONCAT(TRIM($A842),".",TRIM($B842),".",TRIM($D842)),'DataLink Info'!$A$1:$T$9999,COLUMN('DataLink Info'!$Q$1)-COLUMN('DataLink Info'!$A$1)+1,FALSE))</f>
        <v>0</v>
      </c>
      <c r="M842" s="1" t="str">
        <f t="shared" si="54"/>
        <v xml:space="preserve">full_fiscal_year                </v>
      </c>
      <c r="N842" s="1" t="str">
        <f t="shared" si="56"/>
        <v xml:space="preserve">SMALLINT                        </v>
      </c>
      <c r="O842" s="4" t="str">
        <f t="shared" si="55"/>
        <v xml:space="preserve">        full_fiscal_year                SMALLINT                        NOT NULL,</v>
      </c>
    </row>
    <row r="843" spans="1:15" hidden="1" x14ac:dyDescent="0.3">
      <c r="A843" s="77" t="s">
        <v>51</v>
      </c>
      <c r="B843" s="77" t="s">
        <v>100</v>
      </c>
      <c r="C843" s="83"/>
      <c r="D843" s="11" t="s">
        <v>107</v>
      </c>
      <c r="E843" s="11" t="s">
        <v>20</v>
      </c>
      <c r="F843" s="12">
        <v>6</v>
      </c>
      <c r="G843" s="13"/>
      <c r="H843" s="12">
        <v>0</v>
      </c>
      <c r="I843" s="73">
        <f t="shared" si="53"/>
        <v>6</v>
      </c>
      <c r="J843" s="1" t="str">
        <f>IFERROR(VLOOKUP(TRIM($D843),'Master Field Index'!$A$1:$D$9929,COLUMN('Master Field Index'!$B$1)-COLUMN('Master Field Index'!$A$1)+1,FALSE),VLOOKUP(_xlfn.CONCAT(TRIM($A843),".",TRIM($B843),".",TRIM($D843)),'DataLink Info'!$A$1:$T$9999,COLUMN('DataLink Info'!$K$1)-COLUMN('DataLink Info'!$A$1)+1,FALSE))</f>
        <v>CHARACTER</v>
      </c>
      <c r="K843" s="1">
        <f>IFERROR(VLOOKUP(TRIM($D843),'Master Field Index'!$A$1:$D$9929,COLUMN('Master Field Index'!$C$1)-COLUMN('Master Field Index'!$A$1)+1,FALSE),VLOOKUP(_xlfn.CONCAT(TRIM($A843),".",TRIM($B843),".",TRIM($D843)),'DataLink Info'!$A$1:$T$9999,COLUMN('DataLink Info'!$N$1)-COLUMN('DataLink Info'!$A$1)+1,FALSE))</f>
        <v>6</v>
      </c>
      <c r="L843" s="1">
        <f>IFERROR(VLOOKUP(TRIM($D843),'Master Field Index'!$A$1:$D$9929,COLUMN('Master Field Index'!$D$1)-COLUMN('Master Field Index'!$A$1)+1,FALSE),VLOOKUP(_xlfn.CONCAT(TRIM($A843),".",TRIM($B843),".",TRIM($D843)),'DataLink Info'!$A$1:$T$9999,COLUMN('DataLink Info'!$Q$1)-COLUMN('DataLink Info'!$A$1)+1,FALSE))</f>
        <v>0</v>
      </c>
      <c r="M843" s="1" t="str">
        <f t="shared" si="54"/>
        <v xml:space="preserve">pp_program                      </v>
      </c>
      <c r="N843" s="1" t="str">
        <f t="shared" si="56"/>
        <v xml:space="preserve">CHAR(6)                         </v>
      </c>
      <c r="O843" s="4" t="str">
        <f t="shared" si="55"/>
        <v xml:space="preserve">        pp_program                      CHAR(6)                         NOT NULL,</v>
      </c>
    </row>
    <row r="844" spans="1:15" hidden="1" x14ac:dyDescent="0.3">
      <c r="A844" s="77" t="s">
        <v>51</v>
      </c>
      <c r="B844" s="77" t="s">
        <v>100</v>
      </c>
      <c r="C844" s="83"/>
      <c r="D844" s="11" t="s">
        <v>103</v>
      </c>
      <c r="E844" s="11" t="s">
        <v>20</v>
      </c>
      <c r="F844" s="12">
        <v>6</v>
      </c>
      <c r="G844" s="83"/>
      <c r="H844" s="12">
        <v>0</v>
      </c>
      <c r="I844" s="73">
        <f t="shared" si="53"/>
        <v>7</v>
      </c>
      <c r="J844" s="1" t="str">
        <f>IFERROR(VLOOKUP(TRIM($D844),'Master Field Index'!$A$1:$D$9929,COLUMN('Master Field Index'!$B$1)-COLUMN('Master Field Index'!$A$1)+1,FALSE),VLOOKUP(_xlfn.CONCAT(TRIM($A844),".",TRIM($B844),".",TRIM($D844)),'DataLink Info'!$A$1:$T$9999,COLUMN('DataLink Info'!$K$1)-COLUMN('DataLink Info'!$A$1)+1,FALSE))</f>
        <v>CHARACTER</v>
      </c>
      <c r="K844" s="1">
        <f>IFERROR(VLOOKUP(TRIM($D844),'Master Field Index'!$A$1:$D$9929,COLUMN('Master Field Index'!$C$1)-COLUMN('Master Field Index'!$A$1)+1,FALSE),VLOOKUP(_xlfn.CONCAT(TRIM($A844),".",TRIM($B844),".",TRIM($D844)),'DataLink Info'!$A$1:$T$9999,COLUMN('DataLink Info'!$N$1)-COLUMN('DataLink Info'!$A$1)+1,FALSE))</f>
        <v>6</v>
      </c>
      <c r="L844" s="1">
        <f>IFERROR(VLOOKUP(TRIM($D844),'Master Field Index'!$A$1:$D$9929,COLUMN('Master Field Index'!$D$1)-COLUMN('Master Field Index'!$A$1)+1,FALSE),VLOOKUP(_xlfn.CONCAT(TRIM($A844),".",TRIM($B844),".",TRIM($D844)),'DataLink Info'!$A$1:$T$9999,COLUMN('DataLink Info'!$Q$1)-COLUMN('DataLink Info'!$A$1)+1,FALSE))</f>
        <v>0</v>
      </c>
      <c r="M844" s="1" t="str">
        <f t="shared" si="54"/>
        <v xml:space="preserve">po_organization                 </v>
      </c>
      <c r="N844" s="1" t="str">
        <f t="shared" si="56"/>
        <v xml:space="preserve">CHAR(6)                         </v>
      </c>
      <c r="O844" s="4" t="str">
        <f t="shared" si="55"/>
        <v xml:space="preserve">        po_organization                 CHAR(6)                         NOT NULL,</v>
      </c>
    </row>
    <row r="845" spans="1:15" hidden="1" x14ac:dyDescent="0.3">
      <c r="A845" s="77" t="s">
        <v>51</v>
      </c>
      <c r="B845" s="77" t="s">
        <v>100</v>
      </c>
      <c r="C845" s="83"/>
      <c r="D845" s="11" t="s">
        <v>101</v>
      </c>
      <c r="E845" s="11" t="s">
        <v>20</v>
      </c>
      <c r="F845" s="12">
        <v>6</v>
      </c>
      <c r="G845" s="12">
        <v>0</v>
      </c>
      <c r="H845" s="12">
        <v>0</v>
      </c>
      <c r="I845" s="73">
        <f t="shared" si="53"/>
        <v>8</v>
      </c>
      <c r="J845" s="1" t="str">
        <f>IFERROR(VLOOKUP(TRIM($D845),'Master Field Index'!$A$1:$D$9929,COLUMN('Master Field Index'!$B$1)-COLUMN('Master Field Index'!$A$1)+1,FALSE),VLOOKUP(_xlfn.CONCAT(TRIM($A845),".",TRIM($B845),".",TRIM($D845)),'DataLink Info'!$A$1:$T$9999,COLUMN('DataLink Info'!$K$1)-COLUMN('DataLink Info'!$A$1)+1,FALSE))</f>
        <v>CHARACTER</v>
      </c>
      <c r="K845" s="1">
        <f>IFERROR(VLOOKUP(TRIM($D845),'Master Field Index'!$A$1:$D$9929,COLUMN('Master Field Index'!$C$1)-COLUMN('Master Field Index'!$A$1)+1,FALSE),VLOOKUP(_xlfn.CONCAT(TRIM($A845),".",TRIM($B845),".",TRIM($D845)),'DataLink Info'!$A$1:$T$9999,COLUMN('DataLink Info'!$N$1)-COLUMN('DataLink Info'!$A$1)+1,FALSE))</f>
        <v>6</v>
      </c>
      <c r="L845" s="1">
        <f>IFERROR(VLOOKUP(TRIM($D845),'Master Field Index'!$A$1:$D$9929,COLUMN('Master Field Index'!$D$1)-COLUMN('Master Field Index'!$A$1)+1,FALSE),VLOOKUP(_xlfn.CONCAT(TRIM($A845),".",TRIM($B845),".",TRIM($D845)),'DataLink Info'!$A$1:$T$9999,COLUMN('DataLink Info'!$Q$1)-COLUMN('DataLink Info'!$A$1)+1,FALSE))</f>
        <v>0</v>
      </c>
      <c r="M845" s="1" t="str">
        <f t="shared" si="54"/>
        <v xml:space="preserve">pf_fund                         </v>
      </c>
      <c r="N845" s="1" t="str">
        <f t="shared" si="56"/>
        <v xml:space="preserve">CHAR(6)                         </v>
      </c>
      <c r="O845" s="4" t="str">
        <f t="shared" si="55"/>
        <v xml:space="preserve">        pf_fund                         CHAR(6)                         NOT NULL,</v>
      </c>
    </row>
    <row r="846" spans="1:15" hidden="1" x14ac:dyDescent="0.3">
      <c r="A846" s="77" t="s">
        <v>51</v>
      </c>
      <c r="B846" s="77" t="s">
        <v>100</v>
      </c>
      <c r="C846" s="83"/>
      <c r="D846" s="11" t="s">
        <v>106</v>
      </c>
      <c r="E846" s="11" t="s">
        <v>65</v>
      </c>
      <c r="F846" s="12">
        <v>8</v>
      </c>
      <c r="G846" s="83"/>
      <c r="H846" s="12">
        <v>0</v>
      </c>
      <c r="I846" s="73">
        <f t="shared" si="53"/>
        <v>9</v>
      </c>
      <c r="J846" s="1" t="str">
        <f>IFERROR(VLOOKUP(TRIM($D846),'Master Field Index'!$A$1:$D$9929,COLUMN('Master Field Index'!$B$1)-COLUMN('Master Field Index'!$A$1)+1,FALSE),VLOOKUP(_xlfn.CONCAT(TRIM($A846),".",TRIM($B846),".",TRIM($D846)),'DataLink Info'!$A$1:$T$9999,COLUMN('DataLink Info'!$K$1)-COLUMN('DataLink Info'!$A$1)+1,FALSE))</f>
        <v>DECIMAL</v>
      </c>
      <c r="K846" s="1">
        <f>IFERROR(VLOOKUP(TRIM($D846),'Master Field Index'!$A$1:$D$9929,COLUMN('Master Field Index'!$C$1)-COLUMN('Master Field Index'!$A$1)+1,FALSE),VLOOKUP(_xlfn.CONCAT(TRIM($A846),".",TRIM($B846),".",TRIM($D846)),'DataLink Info'!$A$1:$T$9999,COLUMN('DataLink Info'!$N$1)-COLUMN('DataLink Info'!$A$1)+1,FALSE))</f>
        <v>19</v>
      </c>
      <c r="L846" s="1">
        <f>IFERROR(VLOOKUP(TRIM($D846),'Master Field Index'!$A$1:$D$9929,COLUMN('Master Field Index'!$D$1)-COLUMN('Master Field Index'!$A$1)+1,FALSE),VLOOKUP(_xlfn.CONCAT(TRIM($A846),".",TRIM($B846),".",TRIM($D846)),'DataLink Info'!$A$1:$T$9999,COLUMN('DataLink Info'!$Q$1)-COLUMN('DataLink Info'!$A$1)+1,FALSE))</f>
        <v>4</v>
      </c>
      <c r="M846" s="1" t="str">
        <f t="shared" si="54"/>
        <v xml:space="preserve">cb_budget_amount                </v>
      </c>
      <c r="N846" s="1" t="str">
        <f t="shared" si="56"/>
        <v xml:space="preserve">DECIMAL(19,4)                   </v>
      </c>
      <c r="O846" s="4" t="str">
        <f t="shared" si="55"/>
        <v xml:space="preserve">        cb_budget_amount                DECIMAL(19,4)                   NOT NULL,</v>
      </c>
    </row>
    <row r="847" spans="1:15" ht="72" hidden="1" x14ac:dyDescent="0.3">
      <c r="A847" s="77" t="s">
        <v>51</v>
      </c>
      <c r="B847" s="77" t="s">
        <v>293</v>
      </c>
      <c r="C847" s="12">
        <v>0</v>
      </c>
      <c r="D847" s="11" t="s">
        <v>55</v>
      </c>
      <c r="E847" s="11" t="s">
        <v>33</v>
      </c>
      <c r="F847" s="12">
        <v>4</v>
      </c>
      <c r="G847" s="83"/>
      <c r="H847" s="12">
        <v>0</v>
      </c>
      <c r="I847" s="73">
        <f t="shared" si="53"/>
        <v>0</v>
      </c>
      <c r="J847" s="1" t="str">
        <f>IFERROR(VLOOKUP(TRIM($D847),'Master Field Index'!$A$1:$D$9929,COLUMN('Master Field Index'!$B$1)-COLUMN('Master Field Index'!$A$1)+1,FALSE),VLOOKUP(_xlfn.CONCAT(TRIM($A847),".",TRIM($B847),".",TRIM($D847)),'DataLink Info'!$A$1:$T$9999,COLUMN('DataLink Info'!$K$1)-COLUMN('DataLink Info'!$A$1)+1,FALSE))</f>
        <v>INTEGER</v>
      </c>
      <c r="K847" s="1">
        <f>IFERROR(VLOOKUP(TRIM($D847),'Master Field Index'!$A$1:$D$9929,COLUMN('Master Field Index'!$C$1)-COLUMN('Master Field Index'!$A$1)+1,FALSE),VLOOKUP(_xlfn.CONCAT(TRIM($A847),".",TRIM($B847),".",TRIM($D847)),'DataLink Info'!$A$1:$T$9999,COLUMN('DataLink Info'!$N$1)-COLUMN('DataLink Info'!$A$1)+1,FALSE))</f>
        <v>4</v>
      </c>
      <c r="L847" s="1">
        <f>IFERROR(VLOOKUP(TRIM($D847),'Master Field Index'!$A$1:$D$9929,COLUMN('Master Field Index'!$D$1)-COLUMN('Master Field Index'!$A$1)+1,FALSE),VLOOKUP(_xlfn.CONCAT(TRIM($A847),".",TRIM($B847),".",TRIM($D847)),'DataLink Info'!$A$1:$T$9999,COLUMN('DataLink Info'!$Q$1)-COLUMN('DataLink Info'!$A$1)+1,FALSE))</f>
        <v>0</v>
      </c>
      <c r="M847" s="1" t="str">
        <f t="shared" si="54"/>
        <v xml:space="preserve">calendar_year_month             </v>
      </c>
      <c r="N847" s="1" t="str">
        <f t="shared" si="56"/>
        <v xml:space="preserve">INTEGER                         </v>
      </c>
      <c r="O847" s="4" t="str">
        <f t="shared" si="55"/>
        <v xml:space="preserve">        rowguid                     UNIQUEIDENTIFIER ROWGUIDCOL    NOT NULL DEFAULT NEWSEQUENTIALID(),_x000D_        version_number              ROWVERSION_x000D_    )_x000D_END TRY_x000D_BEGIN CATCH_x000D_    EXEC dbo.PrintError_x000D_    EXEC dbo.LogError_x000D_END CATCH_x000D__x000D_PRINT '-- ga.f_current_prior_activity'_x000D_BEGIN TRY_x000D_    CREATE TABLE ga.f_current_prior_activity_x000D_    (_x000D_        calendar_year_month             INTEGER                         NOT NULL,</v>
      </c>
    </row>
    <row r="848" spans="1:15" hidden="1" x14ac:dyDescent="0.3">
      <c r="A848" s="77" t="s">
        <v>51</v>
      </c>
      <c r="B848" s="77" t="s">
        <v>293</v>
      </c>
      <c r="C848" s="12">
        <v>1</v>
      </c>
      <c r="D848" s="11" t="s">
        <v>108</v>
      </c>
      <c r="E848" s="11" t="s">
        <v>20</v>
      </c>
      <c r="F848" s="12">
        <v>10</v>
      </c>
      <c r="G848" s="12">
        <v>0</v>
      </c>
      <c r="H848" s="12">
        <v>0</v>
      </c>
      <c r="I848" s="73">
        <f t="shared" si="53"/>
        <v>1</v>
      </c>
      <c r="J848" s="1" t="str">
        <f>IFERROR(VLOOKUP(TRIM($D848),'Master Field Index'!$A$1:$D$9929,COLUMN('Master Field Index'!$B$1)-COLUMN('Master Field Index'!$A$1)+1,FALSE),VLOOKUP(_xlfn.CONCAT(TRIM($A848),".",TRIM($B848),".",TRIM($D848)),'DataLink Info'!$A$1:$T$9999,COLUMN('DataLink Info'!$K$1)-COLUMN('DataLink Info'!$A$1)+1,FALSE))</f>
        <v>CHARACTER</v>
      </c>
      <c r="K848" s="1">
        <f>IFERROR(VLOOKUP(TRIM($D848),'Master Field Index'!$A$1:$D$9929,COLUMN('Master Field Index'!$C$1)-COLUMN('Master Field Index'!$A$1)+1,FALSE),VLOOKUP(_xlfn.CONCAT(TRIM($A848),".",TRIM($B848),".",TRIM($D848)),'DataLink Info'!$A$1:$T$9999,COLUMN('DataLink Info'!$N$1)-COLUMN('DataLink Info'!$A$1)+1,FALSE))</f>
        <v>10</v>
      </c>
      <c r="L848" s="1">
        <f>IFERROR(VLOOKUP(TRIM($D848),'Master Field Index'!$A$1:$D$9929,COLUMN('Master Field Index'!$D$1)-COLUMN('Master Field Index'!$A$1)+1,FALSE),VLOOKUP(_xlfn.CONCAT(TRIM($A848),".",TRIM($B848),".",TRIM($D848)),'DataLink Info'!$A$1:$T$9999,COLUMN('DataLink Info'!$Q$1)-COLUMN('DataLink Info'!$A$1)+1,FALSE))</f>
        <v>0</v>
      </c>
      <c r="M848" s="1" t="str">
        <f t="shared" si="54"/>
        <v xml:space="preserve">pi_account_index                </v>
      </c>
      <c r="N848" s="1" t="str">
        <f t="shared" si="56"/>
        <v xml:space="preserve">CHAR(10)                        </v>
      </c>
      <c r="O848" s="4" t="str">
        <f t="shared" si="55"/>
        <v xml:space="preserve">        pi_account_index                CHAR(10)                        NOT NULL,</v>
      </c>
    </row>
    <row r="849" spans="1:15" hidden="1" x14ac:dyDescent="0.3">
      <c r="A849" s="77" t="s">
        <v>51</v>
      </c>
      <c r="B849" s="77" t="s">
        <v>293</v>
      </c>
      <c r="C849" s="12">
        <v>2</v>
      </c>
      <c r="D849" s="11" t="s">
        <v>101</v>
      </c>
      <c r="E849" s="11" t="s">
        <v>20</v>
      </c>
      <c r="F849" s="12">
        <v>6</v>
      </c>
      <c r="G849" s="12">
        <v>0</v>
      </c>
      <c r="H849" s="12">
        <v>0</v>
      </c>
      <c r="I849" s="73">
        <f t="shared" si="53"/>
        <v>2</v>
      </c>
      <c r="J849" s="1" t="str">
        <f>IFERROR(VLOOKUP(TRIM($D849),'Master Field Index'!$A$1:$D$9929,COLUMN('Master Field Index'!$B$1)-COLUMN('Master Field Index'!$A$1)+1,FALSE),VLOOKUP(_xlfn.CONCAT(TRIM($A849),".",TRIM($B849),".",TRIM($D849)),'DataLink Info'!$A$1:$T$9999,COLUMN('DataLink Info'!$K$1)-COLUMN('DataLink Info'!$A$1)+1,FALSE))</f>
        <v>CHARACTER</v>
      </c>
      <c r="K849" s="1">
        <f>IFERROR(VLOOKUP(TRIM($D849),'Master Field Index'!$A$1:$D$9929,COLUMN('Master Field Index'!$C$1)-COLUMN('Master Field Index'!$A$1)+1,FALSE),VLOOKUP(_xlfn.CONCAT(TRIM($A849),".",TRIM($B849),".",TRIM($D849)),'DataLink Info'!$A$1:$T$9999,COLUMN('DataLink Info'!$N$1)-COLUMN('DataLink Info'!$A$1)+1,FALSE))</f>
        <v>6</v>
      </c>
      <c r="L849" s="1">
        <f>IFERROR(VLOOKUP(TRIM($D849),'Master Field Index'!$A$1:$D$9929,COLUMN('Master Field Index'!$D$1)-COLUMN('Master Field Index'!$A$1)+1,FALSE),VLOOKUP(_xlfn.CONCAT(TRIM($A849),".",TRIM($B849),".",TRIM($D849)),'DataLink Info'!$A$1:$T$9999,COLUMN('DataLink Info'!$Q$1)-COLUMN('DataLink Info'!$A$1)+1,FALSE))</f>
        <v>0</v>
      </c>
      <c r="M849" s="1" t="str">
        <f t="shared" si="54"/>
        <v xml:space="preserve">pf_fund                         </v>
      </c>
      <c r="N849" s="1" t="str">
        <f t="shared" si="56"/>
        <v xml:space="preserve">CHAR(6)                         </v>
      </c>
      <c r="O849" s="4" t="str">
        <f t="shared" si="55"/>
        <v xml:space="preserve">        pf_fund                         CHAR(6)                         NOT NULL,</v>
      </c>
    </row>
    <row r="850" spans="1:15" hidden="1" x14ac:dyDescent="0.3">
      <c r="A850" s="77" t="s">
        <v>51</v>
      </c>
      <c r="B850" s="77" t="s">
        <v>293</v>
      </c>
      <c r="C850" s="12">
        <v>3</v>
      </c>
      <c r="D850" s="11" t="s">
        <v>103</v>
      </c>
      <c r="E850" s="11" t="s">
        <v>20</v>
      </c>
      <c r="F850" s="12">
        <v>6</v>
      </c>
      <c r="G850" s="83"/>
      <c r="H850" s="12">
        <v>0</v>
      </c>
      <c r="I850" s="73">
        <f t="shared" si="53"/>
        <v>3</v>
      </c>
      <c r="J850" s="1" t="str">
        <f>IFERROR(VLOOKUP(TRIM($D850),'Master Field Index'!$A$1:$D$9929,COLUMN('Master Field Index'!$B$1)-COLUMN('Master Field Index'!$A$1)+1,FALSE),VLOOKUP(_xlfn.CONCAT(TRIM($A850),".",TRIM($B850),".",TRIM($D850)),'DataLink Info'!$A$1:$T$9999,COLUMN('DataLink Info'!$K$1)-COLUMN('DataLink Info'!$A$1)+1,FALSE))</f>
        <v>CHARACTER</v>
      </c>
      <c r="K850" s="1">
        <f>IFERROR(VLOOKUP(TRIM($D850),'Master Field Index'!$A$1:$D$9929,COLUMN('Master Field Index'!$C$1)-COLUMN('Master Field Index'!$A$1)+1,FALSE),VLOOKUP(_xlfn.CONCAT(TRIM($A850),".",TRIM($B850),".",TRIM($D850)),'DataLink Info'!$A$1:$T$9999,COLUMN('DataLink Info'!$N$1)-COLUMN('DataLink Info'!$A$1)+1,FALSE))</f>
        <v>6</v>
      </c>
      <c r="L850" s="1">
        <f>IFERROR(VLOOKUP(TRIM($D850),'Master Field Index'!$A$1:$D$9929,COLUMN('Master Field Index'!$D$1)-COLUMN('Master Field Index'!$A$1)+1,FALSE),VLOOKUP(_xlfn.CONCAT(TRIM($A850),".",TRIM($B850),".",TRIM($D850)),'DataLink Info'!$A$1:$T$9999,COLUMN('DataLink Info'!$Q$1)-COLUMN('DataLink Info'!$A$1)+1,FALSE))</f>
        <v>0</v>
      </c>
      <c r="M850" s="1" t="str">
        <f t="shared" si="54"/>
        <v xml:space="preserve">po_organization                 </v>
      </c>
      <c r="N850" s="1" t="str">
        <f t="shared" si="56"/>
        <v xml:space="preserve">CHAR(6)                         </v>
      </c>
      <c r="O850" s="4" t="str">
        <f t="shared" si="55"/>
        <v xml:space="preserve">        po_organization                 CHAR(6)                         NOT NULL,</v>
      </c>
    </row>
    <row r="851" spans="1:15" hidden="1" x14ac:dyDescent="0.3">
      <c r="A851" s="77" t="s">
        <v>51</v>
      </c>
      <c r="B851" s="77" t="s">
        <v>293</v>
      </c>
      <c r="C851" s="12">
        <v>4</v>
      </c>
      <c r="D851" s="11" t="s">
        <v>104</v>
      </c>
      <c r="E851" s="11" t="s">
        <v>20</v>
      </c>
      <c r="F851" s="12">
        <v>6</v>
      </c>
      <c r="G851" s="83"/>
      <c r="H851" s="12">
        <v>0</v>
      </c>
      <c r="I851" s="73">
        <f t="shared" si="53"/>
        <v>4</v>
      </c>
      <c r="J851" s="1" t="str">
        <f>IFERROR(VLOOKUP(TRIM($D851),'Master Field Index'!$A$1:$D$9929,COLUMN('Master Field Index'!$B$1)-COLUMN('Master Field Index'!$A$1)+1,FALSE),VLOOKUP(_xlfn.CONCAT(TRIM($A851),".",TRIM($B851),".",TRIM($D851)),'DataLink Info'!$A$1:$T$9999,COLUMN('DataLink Info'!$K$1)-COLUMN('DataLink Info'!$A$1)+1,FALSE))</f>
        <v>CHARACTER</v>
      </c>
      <c r="K851" s="1">
        <f>IFERROR(VLOOKUP(TRIM($D851),'Master Field Index'!$A$1:$D$9929,COLUMN('Master Field Index'!$C$1)-COLUMN('Master Field Index'!$A$1)+1,FALSE),VLOOKUP(_xlfn.CONCAT(TRIM($A851),".",TRIM($B851),".",TRIM($D851)),'DataLink Info'!$A$1:$T$9999,COLUMN('DataLink Info'!$N$1)-COLUMN('DataLink Info'!$A$1)+1,FALSE))</f>
        <v>6</v>
      </c>
      <c r="L851" s="1">
        <f>IFERROR(VLOOKUP(TRIM($D851),'Master Field Index'!$A$1:$D$9929,COLUMN('Master Field Index'!$D$1)-COLUMN('Master Field Index'!$A$1)+1,FALSE),VLOOKUP(_xlfn.CONCAT(TRIM($A851),".",TRIM($B851),".",TRIM($D851)),'DataLink Info'!$A$1:$T$9999,COLUMN('DataLink Info'!$Q$1)-COLUMN('DataLink Info'!$A$1)+1,FALSE))</f>
        <v>0</v>
      </c>
      <c r="M851" s="1" t="str">
        <f t="shared" si="54"/>
        <v xml:space="preserve">pa_account                      </v>
      </c>
      <c r="N851" s="1" t="str">
        <f t="shared" si="56"/>
        <v xml:space="preserve">CHAR(6)                         </v>
      </c>
      <c r="O851" s="4" t="str">
        <f t="shared" si="55"/>
        <v xml:space="preserve">        pa_account                      CHAR(6)                         NOT NULL,</v>
      </c>
    </row>
    <row r="852" spans="1:15" hidden="1" x14ac:dyDescent="0.3">
      <c r="A852" s="77" t="s">
        <v>51</v>
      </c>
      <c r="B852" s="77" t="s">
        <v>293</v>
      </c>
      <c r="C852" s="12">
        <v>5</v>
      </c>
      <c r="D852" s="11" t="s">
        <v>107</v>
      </c>
      <c r="E852" s="11" t="s">
        <v>20</v>
      </c>
      <c r="F852" s="73">
        <v>6</v>
      </c>
      <c r="G852" s="13"/>
      <c r="H852" s="12">
        <v>0</v>
      </c>
      <c r="I852" s="73">
        <f t="shared" si="53"/>
        <v>5</v>
      </c>
      <c r="J852" s="1" t="str">
        <f>IFERROR(VLOOKUP(TRIM($D852),'Master Field Index'!$A$1:$D$9929,COLUMN('Master Field Index'!$B$1)-COLUMN('Master Field Index'!$A$1)+1,FALSE),VLOOKUP(_xlfn.CONCAT(TRIM($A852),".",TRIM($B852),".",TRIM($D852)),'DataLink Info'!$A$1:$T$9999,COLUMN('DataLink Info'!$K$1)-COLUMN('DataLink Info'!$A$1)+1,FALSE))</f>
        <v>CHARACTER</v>
      </c>
      <c r="K852" s="1">
        <f>IFERROR(VLOOKUP(TRIM($D852),'Master Field Index'!$A$1:$D$9929,COLUMN('Master Field Index'!$C$1)-COLUMN('Master Field Index'!$A$1)+1,FALSE),VLOOKUP(_xlfn.CONCAT(TRIM($A852),".",TRIM($B852),".",TRIM($D852)),'DataLink Info'!$A$1:$T$9999,COLUMN('DataLink Info'!$N$1)-COLUMN('DataLink Info'!$A$1)+1,FALSE))</f>
        <v>6</v>
      </c>
      <c r="L852" s="1">
        <f>IFERROR(VLOOKUP(TRIM($D852),'Master Field Index'!$A$1:$D$9929,COLUMN('Master Field Index'!$D$1)-COLUMN('Master Field Index'!$A$1)+1,FALSE),VLOOKUP(_xlfn.CONCAT(TRIM($A852),".",TRIM($B852),".",TRIM($D852)),'DataLink Info'!$A$1:$T$9999,COLUMN('DataLink Info'!$Q$1)-COLUMN('DataLink Info'!$A$1)+1,FALSE))</f>
        <v>0</v>
      </c>
      <c r="M852" s="1" t="str">
        <f t="shared" si="54"/>
        <v xml:space="preserve">pp_program                      </v>
      </c>
      <c r="N852" s="1" t="str">
        <f t="shared" si="56"/>
        <v xml:space="preserve">CHAR(6)                         </v>
      </c>
      <c r="O852" s="4" t="str">
        <f t="shared" si="55"/>
        <v xml:space="preserve">        pp_program                      CHAR(6)                         NOT NULL,</v>
      </c>
    </row>
    <row r="853" spans="1:15" hidden="1" x14ac:dyDescent="0.3">
      <c r="A853" s="77" t="s">
        <v>51</v>
      </c>
      <c r="B853" s="77" t="s">
        <v>293</v>
      </c>
      <c r="C853" s="12">
        <v>6</v>
      </c>
      <c r="D853" s="11" t="s">
        <v>102</v>
      </c>
      <c r="E853" s="11" t="s">
        <v>20</v>
      </c>
      <c r="F853" s="12">
        <v>6</v>
      </c>
      <c r="G853" s="83"/>
      <c r="H853" s="12">
        <v>0</v>
      </c>
      <c r="I853" s="73">
        <f t="shared" si="53"/>
        <v>6</v>
      </c>
      <c r="J853" s="1" t="str">
        <f>IFERROR(VLOOKUP(TRIM($D853),'Master Field Index'!$A$1:$D$9929,COLUMN('Master Field Index'!$B$1)-COLUMN('Master Field Index'!$A$1)+1,FALSE),VLOOKUP(_xlfn.CONCAT(TRIM($A853),".",TRIM($B853),".",TRIM($D853)),'DataLink Info'!$A$1:$T$9999,COLUMN('DataLink Info'!$K$1)-COLUMN('DataLink Info'!$A$1)+1,FALSE))</f>
        <v>CHARACTER</v>
      </c>
      <c r="K853" s="1">
        <f>IFERROR(VLOOKUP(TRIM($D853),'Master Field Index'!$A$1:$D$9929,COLUMN('Master Field Index'!$C$1)-COLUMN('Master Field Index'!$A$1)+1,FALSE),VLOOKUP(_xlfn.CONCAT(TRIM($A853),".",TRIM($B853),".",TRIM($D853)),'DataLink Info'!$A$1:$T$9999,COLUMN('DataLink Info'!$N$1)-COLUMN('DataLink Info'!$A$1)+1,FALSE))</f>
        <v>6</v>
      </c>
      <c r="L853" s="1">
        <f>IFERROR(VLOOKUP(TRIM($D853),'Master Field Index'!$A$1:$D$9929,COLUMN('Master Field Index'!$D$1)-COLUMN('Master Field Index'!$A$1)+1,FALSE),VLOOKUP(_xlfn.CONCAT(TRIM($A853),".",TRIM($B853),".",TRIM($D853)),'DataLink Info'!$A$1:$T$9999,COLUMN('DataLink Info'!$Q$1)-COLUMN('DataLink Info'!$A$1)+1,FALSE))</f>
        <v>0</v>
      </c>
      <c r="M853" s="1" t="str">
        <f t="shared" si="54"/>
        <v xml:space="preserve">pl_location                     </v>
      </c>
      <c r="N853" s="1" t="str">
        <f t="shared" si="56"/>
        <v xml:space="preserve">CHAR(6)                         </v>
      </c>
      <c r="O853" s="4" t="str">
        <f t="shared" si="55"/>
        <v xml:space="preserve">        pl_location                     CHAR(6)                         NOT NULL,</v>
      </c>
    </row>
    <row r="854" spans="1:15" hidden="1" x14ac:dyDescent="0.3">
      <c r="A854" s="77" t="s">
        <v>51</v>
      </c>
      <c r="B854" s="77" t="s">
        <v>293</v>
      </c>
      <c r="C854" s="12">
        <v>7</v>
      </c>
      <c r="D854" s="11" t="s">
        <v>115</v>
      </c>
      <c r="E854" s="11" t="s">
        <v>30</v>
      </c>
      <c r="F854" s="12">
        <v>2</v>
      </c>
      <c r="G854" s="83"/>
      <c r="H854" s="12">
        <v>0</v>
      </c>
      <c r="I854" s="73">
        <f t="shared" si="53"/>
        <v>7</v>
      </c>
      <c r="J854" s="1" t="str">
        <f>IFERROR(VLOOKUP(TRIM($D854),'Master Field Index'!$A$1:$D$9929,COLUMN('Master Field Index'!$B$1)-COLUMN('Master Field Index'!$A$1)+1,FALSE),VLOOKUP(_xlfn.CONCAT(TRIM($A854),".",TRIM($B854),".",TRIM($D854)),'DataLink Info'!$A$1:$T$9999,COLUMN('DataLink Info'!$K$1)-COLUMN('DataLink Info'!$A$1)+1,FALSE))</f>
        <v>SMALLINT</v>
      </c>
      <c r="K854" s="1">
        <f>IFERROR(VLOOKUP(TRIM($D854),'Master Field Index'!$A$1:$D$9929,COLUMN('Master Field Index'!$C$1)-COLUMN('Master Field Index'!$A$1)+1,FALSE),VLOOKUP(_xlfn.CONCAT(TRIM($A854),".",TRIM($B854),".",TRIM($D854)),'DataLink Info'!$A$1:$T$9999,COLUMN('DataLink Info'!$N$1)-COLUMN('DataLink Info'!$A$1)+1,FALSE))</f>
        <v>2</v>
      </c>
      <c r="L854" s="1">
        <f>IFERROR(VLOOKUP(TRIM($D854),'Master Field Index'!$A$1:$D$9929,COLUMN('Master Field Index'!$D$1)-COLUMN('Master Field Index'!$A$1)+1,FALSE),VLOOKUP(_xlfn.CONCAT(TRIM($A854),".",TRIM($B854),".",TRIM($D854)),'DataLink Info'!$A$1:$T$9999,COLUMN('DataLink Info'!$Q$1)-COLUMN('DataLink Info'!$A$1)+1,FALSE))</f>
        <v>0</v>
      </c>
      <c r="M854" s="1" t="str">
        <f t="shared" si="54"/>
        <v xml:space="preserve">dt_sequence_number              </v>
      </c>
      <c r="N854" s="1" t="str">
        <f t="shared" si="56"/>
        <v xml:space="preserve">SMALLINT                        </v>
      </c>
      <c r="O854" s="4" t="str">
        <f t="shared" si="55"/>
        <v xml:space="preserve">        dt_sequence_number              SMALLINT                        NOT NULL,</v>
      </c>
    </row>
    <row r="855" spans="1:15" hidden="1" x14ac:dyDescent="0.3">
      <c r="A855" s="77" t="s">
        <v>51</v>
      </c>
      <c r="B855" s="77" t="s">
        <v>293</v>
      </c>
      <c r="C855" s="12">
        <v>8</v>
      </c>
      <c r="D855" s="11" t="s">
        <v>151</v>
      </c>
      <c r="E855" s="11" t="s">
        <v>20</v>
      </c>
      <c r="F855" s="12">
        <v>8</v>
      </c>
      <c r="G855" s="83"/>
      <c r="H855" s="12">
        <v>0</v>
      </c>
      <c r="I855" s="73">
        <f t="shared" si="53"/>
        <v>8</v>
      </c>
      <c r="J855" s="1" t="str">
        <f>IFERROR(VLOOKUP(TRIM($D855),'Master Field Index'!$A$1:$D$9929,COLUMN('Master Field Index'!$B$1)-COLUMN('Master Field Index'!$A$1)+1,FALSE),VLOOKUP(_xlfn.CONCAT(TRIM($A855),".",TRIM($B855),".",TRIM($D855)),'DataLink Info'!$A$1:$T$9999,COLUMN('DataLink Info'!$K$1)-COLUMN('DataLink Info'!$A$1)+1,FALSE))</f>
        <v>CHARACTER</v>
      </c>
      <c r="K855" s="1">
        <f>IFERROR(VLOOKUP(TRIM($D855),'Master Field Index'!$A$1:$D$9929,COLUMN('Master Field Index'!$C$1)-COLUMN('Master Field Index'!$A$1)+1,FALSE),VLOOKUP(_xlfn.CONCAT(TRIM($A855),".",TRIM($B855),".",TRIM($D855)),'DataLink Info'!$A$1:$T$9999,COLUMN('DataLink Info'!$N$1)-COLUMN('DataLink Info'!$A$1)+1,FALSE))</f>
        <v>8</v>
      </c>
      <c r="L855" s="1">
        <f>IFERROR(VLOOKUP(TRIM($D855),'Master Field Index'!$A$1:$D$9929,COLUMN('Master Field Index'!$D$1)-COLUMN('Master Field Index'!$A$1)+1,FALSE),VLOOKUP(_xlfn.CONCAT(TRIM($A855),".",TRIM($B855),".",TRIM($D855)),'DataLink Info'!$A$1:$T$9999,COLUMN('DataLink Info'!$Q$1)-COLUMN('DataLink Info'!$A$1)+1,FALSE))</f>
        <v>0</v>
      </c>
      <c r="M855" s="1" t="str">
        <f t="shared" si="54"/>
        <v xml:space="preserve">lt_document_number              </v>
      </c>
      <c r="N855" s="1" t="str">
        <f t="shared" si="56"/>
        <v xml:space="preserve">CHAR(8)                         </v>
      </c>
      <c r="O855" s="4" t="str">
        <f t="shared" si="55"/>
        <v xml:space="preserve">        lt_document_number              CHAR(8)                         NOT NULL,</v>
      </c>
    </row>
    <row r="856" spans="1:15" hidden="1" x14ac:dyDescent="0.3">
      <c r="A856" s="77" t="s">
        <v>51</v>
      </c>
      <c r="B856" s="77" t="s">
        <v>293</v>
      </c>
      <c r="C856" s="12">
        <v>9</v>
      </c>
      <c r="D856" s="11" t="s">
        <v>152</v>
      </c>
      <c r="E856" s="11" t="s">
        <v>21</v>
      </c>
      <c r="F856" s="12">
        <v>4</v>
      </c>
      <c r="G856" s="13"/>
      <c r="H856" s="12">
        <v>0</v>
      </c>
      <c r="I856" s="73">
        <f t="shared" si="53"/>
        <v>9</v>
      </c>
      <c r="J856" s="1" t="str">
        <f>IFERROR(VLOOKUP(TRIM($D856),'Master Field Index'!$A$1:$D$9929,COLUMN('Master Field Index'!$B$1)-COLUMN('Master Field Index'!$A$1)+1,FALSE),VLOOKUP(_xlfn.CONCAT(TRIM($A856),".",TRIM($B856),".",TRIM($D856)),'DataLink Info'!$A$1:$T$9999,COLUMN('DataLink Info'!$K$1)-COLUMN('DataLink Info'!$A$1)+1,FALSE))</f>
        <v>DATE</v>
      </c>
      <c r="K856" s="1">
        <f>IFERROR(VLOOKUP(TRIM($D856),'Master Field Index'!$A$1:$D$9929,COLUMN('Master Field Index'!$C$1)-COLUMN('Master Field Index'!$A$1)+1,FALSE),VLOOKUP(_xlfn.CONCAT(TRIM($A856),".",TRIM($B856),".",TRIM($D856)),'DataLink Info'!$A$1:$T$9999,COLUMN('DataLink Info'!$N$1)-COLUMN('DataLink Info'!$A$1)+1,FALSE))</f>
        <v>4</v>
      </c>
      <c r="L856" s="1">
        <f>IFERROR(VLOOKUP(TRIM($D856),'Master Field Index'!$A$1:$D$9929,COLUMN('Master Field Index'!$D$1)-COLUMN('Master Field Index'!$A$1)+1,FALSE),VLOOKUP(_xlfn.CONCAT(TRIM($A856),".",TRIM($B856),".",TRIM($D856)),'DataLink Info'!$A$1:$T$9999,COLUMN('DataLink Info'!$Q$1)-COLUMN('DataLink Info'!$A$1)+1,FALSE))</f>
        <v>0</v>
      </c>
      <c r="M856" s="1" t="str">
        <f t="shared" si="54"/>
        <v xml:space="preserve">lt_transaction_date             </v>
      </c>
      <c r="N856" s="1" t="str">
        <f t="shared" si="56"/>
        <v xml:space="preserve">DATE                            </v>
      </c>
      <c r="O856" s="4" t="str">
        <f t="shared" si="55"/>
        <v xml:space="preserve">        lt_transaction_date             DATE                            NOT NULL,</v>
      </c>
    </row>
    <row r="857" spans="1:15" hidden="1" x14ac:dyDescent="0.3">
      <c r="A857" s="77" t="s">
        <v>51</v>
      </c>
      <c r="B857" s="77" t="s">
        <v>293</v>
      </c>
      <c r="C857" s="12">
        <v>10</v>
      </c>
      <c r="D857" s="11" t="s">
        <v>153</v>
      </c>
      <c r="E857" s="11" t="s">
        <v>30</v>
      </c>
      <c r="F857" s="12">
        <v>2</v>
      </c>
      <c r="G857" s="83"/>
      <c r="H857" s="12">
        <v>0</v>
      </c>
      <c r="I857" s="73">
        <f t="shared" si="53"/>
        <v>10</v>
      </c>
      <c r="J857" s="1" t="str">
        <f>IFERROR(VLOOKUP(TRIM($D857),'Master Field Index'!$A$1:$D$9929,COLUMN('Master Field Index'!$B$1)-COLUMN('Master Field Index'!$A$1)+1,FALSE),VLOOKUP(_xlfn.CONCAT(TRIM($A857),".",TRIM($B857),".",TRIM($D857)),'DataLink Info'!$A$1:$T$9999,COLUMN('DataLink Info'!$K$1)-COLUMN('DataLink Info'!$A$1)+1,FALSE))</f>
        <v>SMALLINT</v>
      </c>
      <c r="K857" s="1">
        <f>IFERROR(VLOOKUP(TRIM($D857),'Master Field Index'!$A$1:$D$9929,COLUMN('Master Field Index'!$C$1)-COLUMN('Master Field Index'!$A$1)+1,FALSE),VLOOKUP(_xlfn.CONCAT(TRIM($A857),".",TRIM($B857),".",TRIM($D857)),'DataLink Info'!$A$1:$T$9999,COLUMN('DataLink Info'!$N$1)-COLUMN('DataLink Info'!$A$1)+1,FALSE))</f>
        <v>2</v>
      </c>
      <c r="L857" s="1">
        <f>IFERROR(VLOOKUP(TRIM($D857),'Master Field Index'!$A$1:$D$9929,COLUMN('Master Field Index'!$D$1)-COLUMN('Master Field Index'!$A$1)+1,FALSE),VLOOKUP(_xlfn.CONCAT(TRIM($A857),".",TRIM($B857),".",TRIM($D857)),'DataLink Info'!$A$1:$T$9999,COLUMN('DataLink Info'!$Q$1)-COLUMN('DataLink Info'!$A$1)+1,FALSE))</f>
        <v>0</v>
      </c>
      <c r="M857" s="1" t="str">
        <f t="shared" si="54"/>
        <v xml:space="preserve">lt_item_number                  </v>
      </c>
      <c r="N857" s="1" t="str">
        <f t="shared" si="56"/>
        <v xml:space="preserve">SMALLINT                        </v>
      </c>
      <c r="O857" s="4" t="str">
        <f t="shared" si="55"/>
        <v xml:space="preserve">        lt_item_number                  SMALLINT                        NOT NULL,</v>
      </c>
    </row>
    <row r="858" spans="1:15" hidden="1" x14ac:dyDescent="0.3">
      <c r="A858" s="77" t="s">
        <v>51</v>
      </c>
      <c r="B858" s="77" t="s">
        <v>293</v>
      </c>
      <c r="C858" s="12">
        <v>11</v>
      </c>
      <c r="D858" s="11" t="s">
        <v>154</v>
      </c>
      <c r="E858" s="11" t="s">
        <v>30</v>
      </c>
      <c r="F858" s="12">
        <v>2</v>
      </c>
      <c r="G858" s="83"/>
      <c r="H858" s="12">
        <v>0</v>
      </c>
      <c r="I858" s="73">
        <f t="shared" si="53"/>
        <v>11</v>
      </c>
      <c r="J858" s="1" t="str">
        <f>IFERROR(VLOOKUP(TRIM($D858),'Master Field Index'!$A$1:$D$9929,COLUMN('Master Field Index'!$B$1)-COLUMN('Master Field Index'!$A$1)+1,FALSE),VLOOKUP(_xlfn.CONCAT(TRIM($A858),".",TRIM($B858),".",TRIM($D858)),'DataLink Info'!$A$1:$T$9999,COLUMN('DataLink Info'!$K$1)-COLUMN('DataLink Info'!$A$1)+1,FALSE))</f>
        <v>SMALLINT</v>
      </c>
      <c r="K858" s="1">
        <f>IFERROR(VLOOKUP(TRIM($D858),'Master Field Index'!$A$1:$D$9929,COLUMN('Master Field Index'!$C$1)-COLUMN('Master Field Index'!$A$1)+1,FALSE),VLOOKUP(_xlfn.CONCAT(TRIM($A858),".",TRIM($B858),".",TRIM($D858)),'DataLink Info'!$A$1:$T$9999,COLUMN('DataLink Info'!$N$1)-COLUMN('DataLink Info'!$A$1)+1,FALSE))</f>
        <v>2</v>
      </c>
      <c r="L858" s="1">
        <f>IFERROR(VLOOKUP(TRIM($D858),'Master Field Index'!$A$1:$D$9929,COLUMN('Master Field Index'!$D$1)-COLUMN('Master Field Index'!$A$1)+1,FALSE),VLOOKUP(_xlfn.CONCAT(TRIM($A858),".",TRIM($B858),".",TRIM($D858)),'DataLink Info'!$A$1:$T$9999,COLUMN('DataLink Info'!$Q$1)-COLUMN('DataLink Info'!$A$1)+1,FALSE))</f>
        <v>0</v>
      </c>
      <c r="M858" s="1" t="str">
        <f t="shared" si="54"/>
        <v xml:space="preserve">lt_sequence_number              </v>
      </c>
      <c r="N858" s="1" t="str">
        <f t="shared" si="56"/>
        <v xml:space="preserve">SMALLINT                        </v>
      </c>
      <c r="O858" s="4" t="str">
        <f t="shared" si="55"/>
        <v xml:space="preserve">        lt_sequence_number              SMALLINT                        NOT NULL,</v>
      </c>
    </row>
    <row r="859" spans="1:15" hidden="1" x14ac:dyDescent="0.3">
      <c r="A859" s="77" t="s">
        <v>51</v>
      </c>
      <c r="B859" s="77" t="s">
        <v>293</v>
      </c>
      <c r="C859" s="12">
        <v>12</v>
      </c>
      <c r="D859" s="11" t="s">
        <v>155</v>
      </c>
      <c r="E859" s="11" t="s">
        <v>36</v>
      </c>
      <c r="F859" s="83"/>
      <c r="G859" s="83"/>
      <c r="H859" s="12">
        <v>0</v>
      </c>
      <c r="I859" s="73">
        <f t="shared" si="53"/>
        <v>12</v>
      </c>
      <c r="J859" s="1" t="str">
        <f>IFERROR(VLOOKUP(TRIM($D859),'Master Field Index'!$A$1:$D$9929,COLUMN('Master Field Index'!$B$1)-COLUMN('Master Field Index'!$A$1)+1,FALSE),VLOOKUP(_xlfn.CONCAT(TRIM($A859),".",TRIM($B859),".",TRIM($D859)),'DataLink Info'!$A$1:$T$9999,COLUMN('DataLink Info'!$K$1)-COLUMN('DataLink Info'!$A$1)+1,FALSE))</f>
        <v>SMALLINT</v>
      </c>
      <c r="K859" s="1">
        <f>IFERROR(VLOOKUP(TRIM($D859),'Master Field Index'!$A$1:$D$9929,COLUMN('Master Field Index'!$C$1)-COLUMN('Master Field Index'!$A$1)+1,FALSE),VLOOKUP(_xlfn.CONCAT(TRIM($A859),".",TRIM($B859),".",TRIM($D859)),'DataLink Info'!$A$1:$T$9999,COLUMN('DataLink Info'!$N$1)-COLUMN('DataLink Info'!$A$1)+1,FALSE))</f>
        <v>2</v>
      </c>
      <c r="L859" s="1">
        <f>IFERROR(VLOOKUP(TRIM($D859),'Master Field Index'!$A$1:$D$9929,COLUMN('Master Field Index'!$D$1)-COLUMN('Master Field Index'!$A$1)+1,FALSE),VLOOKUP(_xlfn.CONCAT(TRIM($A859),".",TRIM($B859),".",TRIM($D859)),'DataLink Info'!$A$1:$T$9999,COLUMN('DataLink Info'!$Q$1)-COLUMN('DataLink Info'!$A$1)+1,FALSE))</f>
        <v>0</v>
      </c>
      <c r="M859" s="1" t="str">
        <f t="shared" si="54"/>
        <v xml:space="preserve">lt_budget_period                </v>
      </c>
      <c r="N859" s="1" t="str">
        <f t="shared" si="56"/>
        <v xml:space="preserve">SMALLINT                        </v>
      </c>
      <c r="O859" s="4" t="str">
        <f t="shared" si="55"/>
        <v xml:space="preserve">        lt_budget_period                SMALLINT                        NOT NULL,</v>
      </c>
    </row>
    <row r="860" spans="1:15" hidden="1" x14ac:dyDescent="0.3">
      <c r="A860" s="77" t="s">
        <v>51</v>
      </c>
      <c r="B860" s="77" t="s">
        <v>293</v>
      </c>
      <c r="C860" s="12">
        <v>13</v>
      </c>
      <c r="D860" s="11" t="s">
        <v>156</v>
      </c>
      <c r="E860" s="11" t="s">
        <v>65</v>
      </c>
      <c r="F860" s="83"/>
      <c r="G860" s="83"/>
      <c r="H860" s="12">
        <v>0</v>
      </c>
      <c r="I860" s="73">
        <f t="shared" si="53"/>
        <v>13</v>
      </c>
      <c r="J860" s="1" t="str">
        <f>IFERROR(VLOOKUP(TRIM($D860),'Master Field Index'!$A$1:$D$9929,COLUMN('Master Field Index'!$B$1)-COLUMN('Master Field Index'!$A$1)+1,FALSE),VLOOKUP(_xlfn.CONCAT(TRIM($A860),".",TRIM($B860),".",TRIM($D860)),'DataLink Info'!$A$1:$T$9999,COLUMN('DataLink Info'!$K$1)-COLUMN('DataLink Info'!$A$1)+1,FALSE))</f>
        <v>DECIMAL</v>
      </c>
      <c r="K860" s="1">
        <f>IFERROR(VLOOKUP(TRIM($D860),'Master Field Index'!$A$1:$D$9929,COLUMN('Master Field Index'!$C$1)-COLUMN('Master Field Index'!$A$1)+1,FALSE),VLOOKUP(_xlfn.CONCAT(TRIM($A860),".",TRIM($B860),".",TRIM($D860)),'DataLink Info'!$A$1:$T$9999,COLUMN('DataLink Info'!$N$1)-COLUMN('DataLink Info'!$A$1)+1,FALSE))</f>
        <v>19</v>
      </c>
      <c r="L860" s="1">
        <f>IFERROR(VLOOKUP(TRIM($D860),'Master Field Index'!$A$1:$D$9929,COLUMN('Master Field Index'!$D$1)-COLUMN('Master Field Index'!$A$1)+1,FALSE),VLOOKUP(_xlfn.CONCAT(TRIM($A860),".",TRIM($B860),".",TRIM($D860)),'DataLink Info'!$A$1:$T$9999,COLUMN('DataLink Info'!$Q$1)-COLUMN('DataLink Info'!$A$1)+1,FALSE))</f>
        <v>4</v>
      </c>
      <c r="M860" s="1" t="str">
        <f t="shared" si="54"/>
        <v xml:space="preserve">lt_amount                       </v>
      </c>
      <c r="N860" s="1" t="str">
        <f t="shared" si="56"/>
        <v xml:space="preserve">DECIMAL(19,4)                   </v>
      </c>
      <c r="O860" s="4" t="str">
        <f t="shared" si="55"/>
        <v xml:space="preserve">        lt_amount                       DECIMAL(19,4)                   NOT NULL,</v>
      </c>
    </row>
    <row r="861" spans="1:15" hidden="1" x14ac:dyDescent="0.3">
      <c r="A861" s="77" t="s">
        <v>51</v>
      </c>
      <c r="B861" s="77" t="s">
        <v>293</v>
      </c>
      <c r="C861" s="12">
        <v>14</v>
      </c>
      <c r="D861" s="11" t="s">
        <v>157</v>
      </c>
      <c r="E861" s="11" t="s">
        <v>20</v>
      </c>
      <c r="F861" s="12">
        <v>35</v>
      </c>
      <c r="G861" s="83"/>
      <c r="H861" s="12">
        <v>0</v>
      </c>
      <c r="I861" s="73">
        <f t="shared" si="53"/>
        <v>14</v>
      </c>
      <c r="J861" s="1" t="str">
        <f>IFERROR(VLOOKUP(TRIM($D861),'Master Field Index'!$A$1:$D$9929,COLUMN('Master Field Index'!$B$1)-COLUMN('Master Field Index'!$A$1)+1,FALSE),VLOOKUP(_xlfn.CONCAT(TRIM($A861),".",TRIM($B861),".",TRIM($D861)),'DataLink Info'!$A$1:$T$9999,COLUMN('DataLink Info'!$K$1)-COLUMN('DataLink Info'!$A$1)+1,FALSE))</f>
        <v>VARCHAR</v>
      </c>
      <c r="K861" s="1">
        <f>IFERROR(VLOOKUP(TRIM($D861),'Master Field Index'!$A$1:$D$9929,COLUMN('Master Field Index'!$C$1)-COLUMN('Master Field Index'!$A$1)+1,FALSE),VLOOKUP(_xlfn.CONCAT(TRIM($A861),".",TRIM($B861),".",TRIM($D861)),'DataLink Info'!$A$1:$T$9999,COLUMN('DataLink Info'!$N$1)-COLUMN('DataLink Info'!$A$1)+1,FALSE))</f>
        <v>35</v>
      </c>
      <c r="L861" s="1">
        <f>IFERROR(VLOOKUP(TRIM($D861),'Master Field Index'!$A$1:$D$9929,COLUMN('Master Field Index'!$D$1)-COLUMN('Master Field Index'!$A$1)+1,FALSE),VLOOKUP(_xlfn.CONCAT(TRIM($A861),".",TRIM($B861),".",TRIM($D861)),'DataLink Info'!$A$1:$T$9999,COLUMN('DataLink Info'!$Q$1)-COLUMN('DataLink Info'!$A$1)+1,FALSE))</f>
        <v>0</v>
      </c>
      <c r="M861" s="1" t="str">
        <f t="shared" si="54"/>
        <v xml:space="preserve">lt_description                  </v>
      </c>
      <c r="N861" s="1" t="str">
        <f t="shared" si="56"/>
        <v xml:space="preserve">VARCHAR(35)                     </v>
      </c>
      <c r="O861" s="4" t="str">
        <f t="shared" si="55"/>
        <v xml:space="preserve">        lt_description                  VARCHAR(35)                     NOT NULL,</v>
      </c>
    </row>
    <row r="862" spans="1:15" hidden="1" x14ac:dyDescent="0.3">
      <c r="A862" s="77" t="s">
        <v>51</v>
      </c>
      <c r="B862" s="77" t="s">
        <v>293</v>
      </c>
      <c r="C862" s="12">
        <v>15</v>
      </c>
      <c r="D862" s="11" t="s">
        <v>158</v>
      </c>
      <c r="E862" s="11" t="s">
        <v>20</v>
      </c>
      <c r="F862" s="12">
        <v>10</v>
      </c>
      <c r="G862" s="13"/>
      <c r="H862" s="12">
        <v>0</v>
      </c>
      <c r="I862" s="73">
        <f t="shared" si="53"/>
        <v>15</v>
      </c>
      <c r="J862" s="1" t="str">
        <f>IFERROR(VLOOKUP(TRIM($D862),'Master Field Index'!$A$1:$D$9929,COLUMN('Master Field Index'!$B$1)-COLUMN('Master Field Index'!$A$1)+1,FALSE),VLOOKUP(_xlfn.CONCAT(TRIM($A862),".",TRIM($B862),".",TRIM($D862)),'DataLink Info'!$A$1:$T$9999,COLUMN('DataLink Info'!$K$1)-COLUMN('DataLink Info'!$A$1)+1,FALSE))</f>
        <v>VARCHAR</v>
      </c>
      <c r="K862" s="1">
        <f>IFERROR(VLOOKUP(TRIM($D862),'Master Field Index'!$A$1:$D$9929,COLUMN('Master Field Index'!$C$1)-COLUMN('Master Field Index'!$A$1)+1,FALSE),VLOOKUP(_xlfn.CONCAT(TRIM($A862),".",TRIM($B862),".",TRIM($D862)),'DataLink Info'!$A$1:$T$9999,COLUMN('DataLink Info'!$N$1)-COLUMN('DataLink Info'!$A$1)+1,FALSE))</f>
        <v>10</v>
      </c>
      <c r="L862" s="1">
        <f>IFERROR(VLOOKUP(TRIM($D862),'Master Field Index'!$A$1:$D$9929,COLUMN('Master Field Index'!$D$1)-COLUMN('Master Field Index'!$A$1)+1,FALSE),VLOOKUP(_xlfn.CONCAT(TRIM($A862),".",TRIM($B862),".",TRIM($D862)),'DataLink Info'!$A$1:$T$9999,COLUMN('DataLink Info'!$Q$1)-COLUMN('DataLink Info'!$A$1)+1,FALSE))</f>
        <v>0</v>
      </c>
      <c r="M862" s="1" t="str">
        <f t="shared" si="54"/>
        <v xml:space="preserve">lt_document_reference_number    </v>
      </c>
      <c r="N862" s="1" t="str">
        <f t="shared" si="56"/>
        <v xml:space="preserve">VARCHAR(10)                     </v>
      </c>
      <c r="O862" s="4" t="str">
        <f t="shared" si="55"/>
        <v xml:space="preserve">        lt_document_reference_number    VARCHAR(10)                     NOT NULL,</v>
      </c>
    </row>
    <row r="863" spans="1:15" hidden="1" x14ac:dyDescent="0.3">
      <c r="A863" s="77" t="s">
        <v>51</v>
      </c>
      <c r="B863" s="77" t="s">
        <v>293</v>
      </c>
      <c r="C863" s="12">
        <v>16</v>
      </c>
      <c r="D863" s="11" t="s">
        <v>159</v>
      </c>
      <c r="E863" s="11" t="s">
        <v>20</v>
      </c>
      <c r="F863" s="12">
        <v>1</v>
      </c>
      <c r="G863" s="13"/>
      <c r="H863" s="12">
        <v>0</v>
      </c>
      <c r="I863" s="73">
        <f t="shared" si="53"/>
        <v>16</v>
      </c>
      <c r="J863" s="1" t="str">
        <f>IFERROR(VLOOKUP(TRIM($D863),'Master Field Index'!$A$1:$D$9929,COLUMN('Master Field Index'!$B$1)-COLUMN('Master Field Index'!$A$1)+1,FALSE),VLOOKUP(_xlfn.CONCAT(TRIM($A863),".",TRIM($B863),".",TRIM($D863)),'DataLink Info'!$A$1:$T$9999,COLUMN('DataLink Info'!$K$1)-COLUMN('DataLink Info'!$A$1)+1,FALSE))</f>
        <v>CHARACTER</v>
      </c>
      <c r="K863" s="1">
        <f>IFERROR(VLOOKUP(TRIM($D863),'Master Field Index'!$A$1:$D$9929,COLUMN('Master Field Index'!$C$1)-COLUMN('Master Field Index'!$A$1)+1,FALSE),VLOOKUP(_xlfn.CONCAT(TRIM($A863),".",TRIM($B863),".",TRIM($D863)),'DataLink Info'!$A$1:$T$9999,COLUMN('DataLink Info'!$N$1)-COLUMN('DataLink Info'!$A$1)+1,FALSE))</f>
        <v>1</v>
      </c>
      <c r="L863" s="1">
        <f>IFERROR(VLOOKUP(TRIM($D863),'Master Field Index'!$A$1:$D$9929,COLUMN('Master Field Index'!$D$1)-COLUMN('Master Field Index'!$A$1)+1,FALSE),VLOOKUP(_xlfn.CONCAT(TRIM($A863),".",TRIM($B863),".",TRIM($D863)),'DataLink Info'!$A$1:$T$9999,COLUMN('DataLink Info'!$Q$1)-COLUMN('DataLink Info'!$A$1)+1,FALSE))</f>
        <v>0</v>
      </c>
      <c r="M863" s="1" t="str">
        <f t="shared" si="54"/>
        <v xml:space="preserve">lt_debit_credit_indicator       </v>
      </c>
      <c r="N863" s="1" t="str">
        <f t="shared" si="56"/>
        <v xml:space="preserve">CHAR(1)                         </v>
      </c>
      <c r="O863" s="4" t="str">
        <f t="shared" si="55"/>
        <v xml:space="preserve">        lt_debit_credit_indicator       CHAR(1)                         NOT NULL,</v>
      </c>
    </row>
    <row r="864" spans="1:15" hidden="1" x14ac:dyDescent="0.3">
      <c r="A864" s="77" t="s">
        <v>51</v>
      </c>
      <c r="B864" s="77" t="s">
        <v>293</v>
      </c>
      <c r="C864" s="12">
        <v>17</v>
      </c>
      <c r="D864" s="11" t="s">
        <v>160</v>
      </c>
      <c r="E864" s="11" t="s">
        <v>21</v>
      </c>
      <c r="F864" s="83"/>
      <c r="G864" s="83"/>
      <c r="H864" s="12">
        <v>0</v>
      </c>
      <c r="I864" s="73">
        <f t="shared" si="53"/>
        <v>17</v>
      </c>
      <c r="J864" s="1" t="str">
        <f>IFERROR(VLOOKUP(TRIM($D864),'Master Field Index'!$A$1:$D$9929,COLUMN('Master Field Index'!$B$1)-COLUMN('Master Field Index'!$A$1)+1,FALSE),VLOOKUP(_xlfn.CONCAT(TRIM($A864),".",TRIM($B864),".",TRIM($D864)),'DataLink Info'!$A$1:$T$9999,COLUMN('DataLink Info'!$K$1)-COLUMN('DataLink Info'!$A$1)+1,FALSE))</f>
        <v>TIMESTAMP</v>
      </c>
      <c r="K864" s="1">
        <f>IFERROR(VLOOKUP(TRIM($D864),'Master Field Index'!$A$1:$D$9929,COLUMN('Master Field Index'!$C$1)-COLUMN('Master Field Index'!$A$1)+1,FALSE),VLOOKUP(_xlfn.CONCAT(TRIM($A864),".",TRIM($B864),".",TRIM($D864)),'DataLink Info'!$A$1:$T$9999,COLUMN('DataLink Info'!$N$1)-COLUMN('DataLink Info'!$A$1)+1,FALSE))</f>
        <v>10</v>
      </c>
      <c r="L864" s="1">
        <f>IFERROR(VLOOKUP(TRIM($D864),'Master Field Index'!$A$1:$D$9929,COLUMN('Master Field Index'!$D$1)-COLUMN('Master Field Index'!$A$1)+1,FALSE),VLOOKUP(_xlfn.CONCAT(TRIM($A864),".",TRIM($B864),".",TRIM($D864)),'DataLink Info'!$A$1:$T$9999,COLUMN('DataLink Info'!$Q$1)-COLUMN('DataLink Info'!$A$1)+1,FALSE))</f>
        <v>6</v>
      </c>
      <c r="M864" s="1" t="str">
        <f t="shared" si="54"/>
        <v xml:space="preserve">lt_activity_date                </v>
      </c>
      <c r="N864" s="1" t="str">
        <f t="shared" si="56"/>
        <v xml:space="preserve">DATETIME2                       </v>
      </c>
      <c r="O864" s="4" t="str">
        <f t="shared" si="55"/>
        <v xml:space="preserve">        lt_activity_date                DATETIME2                       NOT NULL,</v>
      </c>
    </row>
    <row r="865" spans="1:15" hidden="1" x14ac:dyDescent="0.3">
      <c r="A865" s="77" t="s">
        <v>51</v>
      </c>
      <c r="B865" s="77" t="s">
        <v>293</v>
      </c>
      <c r="C865" s="12">
        <v>18</v>
      </c>
      <c r="D865" s="11" t="s">
        <v>161</v>
      </c>
      <c r="E865" s="11" t="s">
        <v>20</v>
      </c>
      <c r="F865" s="12">
        <v>8</v>
      </c>
      <c r="G865" s="83"/>
      <c r="H865" s="12">
        <v>0</v>
      </c>
      <c r="I865" s="73">
        <f t="shared" si="53"/>
        <v>18</v>
      </c>
      <c r="J865" s="1" t="str">
        <f>IFERROR(VLOOKUP(TRIM($D865),'Master Field Index'!$A$1:$D$9929,COLUMN('Master Field Index'!$B$1)-COLUMN('Master Field Index'!$A$1)+1,FALSE),VLOOKUP(_xlfn.CONCAT(TRIM($A865),".",TRIM($B865),".",TRIM($D865)),'DataLink Info'!$A$1:$T$9999,COLUMN('DataLink Info'!$K$1)-COLUMN('DataLink Info'!$A$1)+1,FALSE))</f>
        <v>VARCHAR</v>
      </c>
      <c r="K865" s="1">
        <f>IFERROR(VLOOKUP(TRIM($D865),'Master Field Index'!$A$1:$D$9929,COLUMN('Master Field Index'!$C$1)-COLUMN('Master Field Index'!$A$1)+1,FALSE),VLOOKUP(_xlfn.CONCAT(TRIM($A865),".",TRIM($B865),".",TRIM($D865)),'DataLink Info'!$A$1:$T$9999,COLUMN('DataLink Info'!$N$1)-COLUMN('DataLink Info'!$A$1)+1,FALSE))</f>
        <v>8</v>
      </c>
      <c r="L865" s="1">
        <f>IFERROR(VLOOKUP(TRIM($D865),'Master Field Index'!$A$1:$D$9929,COLUMN('Master Field Index'!$D$1)-COLUMN('Master Field Index'!$A$1)+1,FALSE),VLOOKUP(_xlfn.CONCAT(TRIM($A865),".",TRIM($B865),".",TRIM($D865)),'DataLink Info'!$A$1:$T$9999,COLUMN('DataLink Info'!$Q$1)-COLUMN('DataLink Info'!$A$1)+1,FALSE))</f>
        <v>0</v>
      </c>
      <c r="M865" s="1" t="str">
        <f t="shared" si="54"/>
        <v xml:space="preserve">lt_encumbrance_number           </v>
      </c>
      <c r="N865" s="1" t="str">
        <f t="shared" si="56"/>
        <v xml:space="preserve">VARCHAR(8)                      </v>
      </c>
      <c r="O865" s="4" t="str">
        <f t="shared" si="55"/>
        <v xml:space="preserve">        lt_encumbrance_number           VARCHAR(8)                      NOT NULL,</v>
      </c>
    </row>
    <row r="866" spans="1:15" hidden="1" x14ac:dyDescent="0.3">
      <c r="A866" s="77" t="s">
        <v>51</v>
      </c>
      <c r="B866" s="77" t="s">
        <v>293</v>
      </c>
      <c r="C866" s="12">
        <v>19</v>
      </c>
      <c r="D866" s="11" t="s">
        <v>162</v>
      </c>
      <c r="E866" s="11" t="s">
        <v>20</v>
      </c>
      <c r="F866" s="12">
        <v>1</v>
      </c>
      <c r="G866" s="83"/>
      <c r="H866" s="12">
        <v>0</v>
      </c>
      <c r="I866" s="73">
        <f t="shared" si="53"/>
        <v>19</v>
      </c>
      <c r="J866" s="1" t="str">
        <f>IFERROR(VLOOKUP(TRIM($D866),'Master Field Index'!$A$1:$D$9929,COLUMN('Master Field Index'!$B$1)-COLUMN('Master Field Index'!$A$1)+1,FALSE),VLOOKUP(_xlfn.CONCAT(TRIM($A866),".",TRIM($B866),".",TRIM($D866)),'DataLink Info'!$A$1:$T$9999,COLUMN('DataLink Info'!$K$1)-COLUMN('DataLink Info'!$A$1)+1,FALSE))</f>
        <v>CHARACTER</v>
      </c>
      <c r="K866" s="1">
        <f>IFERROR(VLOOKUP(TRIM($D866),'Master Field Index'!$A$1:$D$9929,COLUMN('Master Field Index'!$C$1)-COLUMN('Master Field Index'!$A$1)+1,FALSE),VLOOKUP(_xlfn.CONCAT(TRIM($A866),".",TRIM($B866),".",TRIM($D866)),'DataLink Info'!$A$1:$T$9999,COLUMN('DataLink Info'!$N$1)-COLUMN('DataLink Info'!$A$1)+1,FALSE))</f>
        <v>1</v>
      </c>
      <c r="L866" s="1">
        <f>IFERROR(VLOOKUP(TRIM($D866),'Master Field Index'!$A$1:$D$9929,COLUMN('Master Field Index'!$D$1)-COLUMN('Master Field Index'!$A$1)+1,FALSE),VLOOKUP(_xlfn.CONCAT(TRIM($A866),".",TRIM($B866),".",TRIM($D866)),'DataLink Info'!$A$1:$T$9999,COLUMN('DataLink Info'!$Q$1)-COLUMN('DataLink Info'!$A$1)+1,FALSE))</f>
        <v>0</v>
      </c>
      <c r="M866" s="1" t="str">
        <f t="shared" si="54"/>
        <v xml:space="preserve">lt_encumbrance_action           </v>
      </c>
      <c r="N866" s="1" t="str">
        <f t="shared" si="56"/>
        <v xml:space="preserve">CHAR(1)                         </v>
      </c>
      <c r="O866" s="4" t="str">
        <f t="shared" si="55"/>
        <v xml:space="preserve">        lt_encumbrance_action           CHAR(1)                         NOT NULL,</v>
      </c>
    </row>
    <row r="867" spans="1:15" hidden="1" x14ac:dyDescent="0.3">
      <c r="A867" s="77" t="s">
        <v>51</v>
      </c>
      <c r="B867" s="77" t="s">
        <v>293</v>
      </c>
      <c r="C867" s="12">
        <v>20</v>
      </c>
      <c r="D867" s="11" t="s">
        <v>163</v>
      </c>
      <c r="E867" s="11" t="s">
        <v>30</v>
      </c>
      <c r="F867" s="83"/>
      <c r="G867" s="83"/>
      <c r="H867" s="12">
        <v>0</v>
      </c>
      <c r="I867" s="73">
        <f t="shared" si="53"/>
        <v>20</v>
      </c>
      <c r="J867" s="1" t="str">
        <f>IFERROR(VLOOKUP(TRIM($D867),'Master Field Index'!$A$1:$D$9929,COLUMN('Master Field Index'!$B$1)-COLUMN('Master Field Index'!$A$1)+1,FALSE),VLOOKUP(_xlfn.CONCAT(TRIM($A867),".",TRIM($B867),".",TRIM($D867)),'DataLink Info'!$A$1:$T$9999,COLUMN('DataLink Info'!$K$1)-COLUMN('DataLink Info'!$A$1)+1,FALSE))</f>
        <v>SMALLINT</v>
      </c>
      <c r="K867" s="1">
        <f>IFERROR(VLOOKUP(TRIM($D867),'Master Field Index'!$A$1:$D$9929,COLUMN('Master Field Index'!$C$1)-COLUMN('Master Field Index'!$A$1)+1,FALSE),VLOOKUP(_xlfn.CONCAT(TRIM($A867),".",TRIM($B867),".",TRIM($D867)),'DataLink Info'!$A$1:$T$9999,COLUMN('DataLink Info'!$N$1)-COLUMN('DataLink Info'!$A$1)+1,FALSE))</f>
        <v>2</v>
      </c>
      <c r="L867" s="1">
        <f>IFERROR(VLOOKUP(TRIM($D867),'Master Field Index'!$A$1:$D$9929,COLUMN('Master Field Index'!$D$1)-COLUMN('Master Field Index'!$A$1)+1,FALSE),VLOOKUP(_xlfn.CONCAT(TRIM($A867),".",TRIM($B867),".",TRIM($D867)),'DataLink Info'!$A$1:$T$9999,COLUMN('DataLink Info'!$Q$1)-COLUMN('DataLink Info'!$A$1)+1,FALSE))</f>
        <v>0</v>
      </c>
      <c r="M867" s="1" t="str">
        <f t="shared" si="54"/>
        <v xml:space="preserve">lt_encumbrance_item             </v>
      </c>
      <c r="N867" s="1" t="str">
        <f t="shared" si="56"/>
        <v xml:space="preserve">SMALLINT                        </v>
      </c>
      <c r="O867" s="4" t="str">
        <f t="shared" si="55"/>
        <v xml:space="preserve">        lt_encumbrance_item             SMALLINT                        NOT NULL,</v>
      </c>
    </row>
    <row r="868" spans="1:15" hidden="1" x14ac:dyDescent="0.3">
      <c r="A868" s="77" t="s">
        <v>51</v>
      </c>
      <c r="B868" s="77" t="s">
        <v>293</v>
      </c>
      <c r="C868" s="12">
        <v>21</v>
      </c>
      <c r="D868" s="11" t="s">
        <v>164</v>
      </c>
      <c r="E868" s="11" t="s">
        <v>30</v>
      </c>
      <c r="F868" s="83"/>
      <c r="G868" s="83"/>
      <c r="H868" s="12">
        <v>0</v>
      </c>
      <c r="I868" s="73">
        <f t="shared" si="53"/>
        <v>21</v>
      </c>
      <c r="J868" s="1" t="str">
        <f>IFERROR(VLOOKUP(TRIM($D868),'Master Field Index'!$A$1:$D$9929,COLUMN('Master Field Index'!$B$1)-COLUMN('Master Field Index'!$A$1)+1,FALSE),VLOOKUP(_xlfn.CONCAT(TRIM($A868),".",TRIM($B868),".",TRIM($D868)),'DataLink Info'!$A$1:$T$9999,COLUMN('DataLink Info'!$K$1)-COLUMN('DataLink Info'!$A$1)+1,FALSE))</f>
        <v>SMALLINT</v>
      </c>
      <c r="K868" s="1">
        <f>IFERROR(VLOOKUP(TRIM($D868),'Master Field Index'!$A$1:$D$9929,COLUMN('Master Field Index'!$C$1)-COLUMN('Master Field Index'!$A$1)+1,FALSE),VLOOKUP(_xlfn.CONCAT(TRIM($A868),".",TRIM($B868),".",TRIM($D868)),'DataLink Info'!$A$1:$T$9999,COLUMN('DataLink Info'!$N$1)-COLUMN('DataLink Info'!$A$1)+1,FALSE))</f>
        <v>2</v>
      </c>
      <c r="L868" s="1">
        <f>IFERROR(VLOOKUP(TRIM($D868),'Master Field Index'!$A$1:$D$9929,COLUMN('Master Field Index'!$D$1)-COLUMN('Master Field Index'!$A$1)+1,FALSE),VLOOKUP(_xlfn.CONCAT(TRIM($A868),".",TRIM($B868),".",TRIM($D868)),'DataLink Info'!$A$1:$T$9999,COLUMN('DataLink Info'!$Q$1)-COLUMN('DataLink Info'!$A$1)+1,FALSE))</f>
        <v>0</v>
      </c>
      <c r="M868" s="1" t="str">
        <f t="shared" si="54"/>
        <v xml:space="preserve">lt_encumbrance_sequence         </v>
      </c>
      <c r="N868" s="1" t="str">
        <f t="shared" si="56"/>
        <v xml:space="preserve">SMALLINT                        </v>
      </c>
      <c r="O868" s="4" t="str">
        <f t="shared" si="55"/>
        <v xml:space="preserve">        lt_encumbrance_sequence         SMALLINT                        NOT NULL,</v>
      </c>
    </row>
    <row r="869" spans="1:15" hidden="1" x14ac:dyDescent="0.3">
      <c r="A869" s="77" t="s">
        <v>51</v>
      </c>
      <c r="B869" s="77" t="s">
        <v>293</v>
      </c>
      <c r="C869" s="12">
        <v>22</v>
      </c>
      <c r="D869" s="11" t="s">
        <v>165</v>
      </c>
      <c r="E869" s="11" t="s">
        <v>20</v>
      </c>
      <c r="F869" s="12">
        <v>1</v>
      </c>
      <c r="G869" s="83"/>
      <c r="H869" s="12">
        <v>0</v>
      </c>
      <c r="I869" s="73">
        <f t="shared" si="53"/>
        <v>22</v>
      </c>
      <c r="J869" s="1" t="str">
        <f>IFERROR(VLOOKUP(TRIM($D869),'Master Field Index'!$A$1:$D$9929,COLUMN('Master Field Index'!$B$1)-COLUMN('Master Field Index'!$A$1)+1,FALSE),VLOOKUP(_xlfn.CONCAT(TRIM($A869),".",TRIM($B869),".",TRIM($D869)),'DataLink Info'!$A$1:$T$9999,COLUMN('DataLink Info'!$K$1)-COLUMN('DataLink Info'!$A$1)+1,FALSE))</f>
        <v>CHARACTER</v>
      </c>
      <c r="K869" s="1">
        <f>IFERROR(VLOOKUP(TRIM($D869),'Master Field Index'!$A$1:$D$9929,COLUMN('Master Field Index'!$C$1)-COLUMN('Master Field Index'!$A$1)+1,FALSE),VLOOKUP(_xlfn.CONCAT(TRIM($A869),".",TRIM($B869),".",TRIM($D869)),'DataLink Info'!$A$1:$T$9999,COLUMN('DataLink Info'!$N$1)-COLUMN('DataLink Info'!$A$1)+1,FALSE))</f>
        <v>1</v>
      </c>
      <c r="L869" s="1">
        <f>IFERROR(VLOOKUP(TRIM($D869),'Master Field Index'!$A$1:$D$9929,COLUMN('Master Field Index'!$D$1)-COLUMN('Master Field Index'!$A$1)+1,FALSE),VLOOKUP(_xlfn.CONCAT(TRIM($A869),".",TRIM($B869),".",TRIM($D869)),'DataLink Info'!$A$1:$T$9999,COLUMN('DataLink Info'!$Q$1)-COLUMN('DataLink Info'!$A$1)+1,FALSE))</f>
        <v>0</v>
      </c>
      <c r="M869" s="1" t="str">
        <f t="shared" si="54"/>
        <v xml:space="preserve">lt_encumbrance_type             </v>
      </c>
      <c r="N869" s="1" t="str">
        <f t="shared" si="56"/>
        <v xml:space="preserve">CHAR(1)                         </v>
      </c>
      <c r="O869" s="4" t="str">
        <f t="shared" si="55"/>
        <v xml:space="preserve">        lt_encumbrance_type             CHAR(1)                         NOT NULL,</v>
      </c>
    </row>
    <row r="870" spans="1:15" hidden="1" x14ac:dyDescent="0.3">
      <c r="A870" s="77" t="s">
        <v>51</v>
      </c>
      <c r="B870" s="77" t="s">
        <v>293</v>
      </c>
      <c r="C870" s="12">
        <v>23</v>
      </c>
      <c r="D870" s="11" t="s">
        <v>166</v>
      </c>
      <c r="E870" s="11" t="s">
        <v>20</v>
      </c>
      <c r="F870" s="12">
        <v>10</v>
      </c>
      <c r="G870" s="12">
        <v>0</v>
      </c>
      <c r="H870" s="12">
        <v>0</v>
      </c>
      <c r="I870" s="73">
        <f t="shared" si="53"/>
        <v>23</v>
      </c>
      <c r="J870" s="1" t="str">
        <f>IFERROR(VLOOKUP(TRIM($D870),'Master Field Index'!$A$1:$D$9929,COLUMN('Master Field Index'!$B$1)-COLUMN('Master Field Index'!$A$1)+1,FALSE),VLOOKUP(_xlfn.CONCAT(TRIM($A870),".",TRIM($B870),".",TRIM($D870)),'DataLink Info'!$A$1:$T$9999,COLUMN('DataLink Info'!$K$1)-COLUMN('DataLink Info'!$A$1)+1,FALSE))</f>
        <v>CHARACTER</v>
      </c>
      <c r="K870" s="1">
        <f>IFERROR(VLOOKUP(TRIM($D870),'Master Field Index'!$A$1:$D$9929,COLUMN('Master Field Index'!$C$1)-COLUMN('Master Field Index'!$A$1)+1,FALSE),VLOOKUP(_xlfn.CONCAT(TRIM($A870),".",TRIM($B870),".",TRIM($D870)),'DataLink Info'!$A$1:$T$9999,COLUMN('DataLink Info'!$N$1)-COLUMN('DataLink Info'!$A$1)+1,FALSE))</f>
        <v>10</v>
      </c>
      <c r="L870" s="1">
        <f>IFERROR(VLOOKUP(TRIM($D870),'Master Field Index'!$A$1:$D$9929,COLUMN('Master Field Index'!$D$1)-COLUMN('Master Field Index'!$A$1)+1,FALSE),VLOOKUP(_xlfn.CONCAT(TRIM($A870),".",TRIM($B870),".",TRIM($D870)),'DataLink Info'!$A$1:$T$9999,COLUMN('DataLink Info'!$Q$1)-COLUMN('DataLink Info'!$A$1)+1,FALSE))</f>
        <v>0</v>
      </c>
      <c r="M870" s="1" t="str">
        <f t="shared" si="54"/>
        <v xml:space="preserve">v_vendor_code                   </v>
      </c>
      <c r="N870" s="1" t="str">
        <f t="shared" si="56"/>
        <v xml:space="preserve">CHAR(10)                        </v>
      </c>
      <c r="O870" s="4" t="str">
        <f t="shared" si="55"/>
        <v xml:space="preserve">        v_vendor_code                   CHAR(10)                        NOT NULL,</v>
      </c>
    </row>
    <row r="871" spans="1:15" hidden="1" x14ac:dyDescent="0.3">
      <c r="A871" s="77" t="s">
        <v>51</v>
      </c>
      <c r="B871" s="77" t="s">
        <v>293</v>
      </c>
      <c r="C871" s="12">
        <v>24</v>
      </c>
      <c r="D871" s="11" t="s">
        <v>167</v>
      </c>
      <c r="E871" s="11" t="s">
        <v>20</v>
      </c>
      <c r="F871" s="12">
        <v>4</v>
      </c>
      <c r="G871" s="83"/>
      <c r="H871" s="12">
        <v>0</v>
      </c>
      <c r="I871" s="73">
        <f t="shared" si="53"/>
        <v>24</v>
      </c>
      <c r="J871" s="1" t="str">
        <f>IFERROR(VLOOKUP(TRIM($D871),'Master Field Index'!$A$1:$D$9929,COLUMN('Master Field Index'!$B$1)-COLUMN('Master Field Index'!$A$1)+1,FALSE),VLOOKUP(_xlfn.CONCAT(TRIM($A871),".",TRIM($B871),".",TRIM($D871)),'DataLink Info'!$A$1:$T$9999,COLUMN('DataLink Info'!$K$1)-COLUMN('DataLink Info'!$A$1)+1,FALSE))</f>
        <v>CHARACTER</v>
      </c>
      <c r="K871" s="1">
        <f>IFERROR(VLOOKUP(TRIM($D871),'Master Field Index'!$A$1:$D$9929,COLUMN('Master Field Index'!$C$1)-COLUMN('Master Field Index'!$A$1)+1,FALSE),VLOOKUP(_xlfn.CONCAT(TRIM($A871),".",TRIM($B871),".",TRIM($D871)),'DataLink Info'!$A$1:$T$9999,COLUMN('DataLink Info'!$N$1)-COLUMN('DataLink Info'!$A$1)+1,FALSE))</f>
        <v>4</v>
      </c>
      <c r="L871" s="1">
        <f>IFERROR(VLOOKUP(TRIM($D871),'Master Field Index'!$A$1:$D$9929,COLUMN('Master Field Index'!$D$1)-COLUMN('Master Field Index'!$A$1)+1,FALSE),VLOOKUP(_xlfn.CONCAT(TRIM($A871),".",TRIM($B871),".",TRIM($D871)),'DataLink Info'!$A$1:$T$9999,COLUMN('DataLink Info'!$Q$1)-COLUMN('DataLink Info'!$A$1)+1,FALSE))</f>
        <v>0</v>
      </c>
      <c r="M871" s="1" t="str">
        <f t="shared" si="54"/>
        <v xml:space="preserve">lt_rule_class_code              </v>
      </c>
      <c r="N871" s="1" t="str">
        <f t="shared" si="56"/>
        <v xml:space="preserve">CHAR(4)                         </v>
      </c>
      <c r="O871" s="4" t="str">
        <f t="shared" si="55"/>
        <v xml:space="preserve">        lt_rule_class_code              CHAR(4)                         NOT NULL,</v>
      </c>
    </row>
    <row r="872" spans="1:15" hidden="1" x14ac:dyDescent="0.3">
      <c r="A872" s="77" t="s">
        <v>51</v>
      </c>
      <c r="B872" s="77" t="s">
        <v>293</v>
      </c>
      <c r="C872" s="12">
        <v>25</v>
      </c>
      <c r="D872" s="11" t="s">
        <v>168</v>
      </c>
      <c r="E872" s="11" t="s">
        <v>20</v>
      </c>
      <c r="F872" s="12">
        <v>3</v>
      </c>
      <c r="G872" s="83"/>
      <c r="H872" s="12">
        <v>0</v>
      </c>
      <c r="I872" s="73">
        <f t="shared" si="53"/>
        <v>25</v>
      </c>
      <c r="J872" s="1" t="str">
        <f>IFERROR(VLOOKUP(TRIM($D872),'Master Field Index'!$A$1:$D$9929,COLUMN('Master Field Index'!$B$1)-COLUMN('Master Field Index'!$A$1)+1,FALSE),VLOOKUP(_xlfn.CONCAT(TRIM($A872),".",TRIM($B872),".",TRIM($D872)),'DataLink Info'!$A$1:$T$9999,COLUMN('DataLink Info'!$K$1)-COLUMN('DataLink Info'!$A$1)+1,FALSE))</f>
        <v>VARCHAR</v>
      </c>
      <c r="K872" s="1">
        <f>IFERROR(VLOOKUP(TRIM($D872),'Master Field Index'!$A$1:$D$9929,COLUMN('Master Field Index'!$C$1)-COLUMN('Master Field Index'!$A$1)+1,FALSE),VLOOKUP(_xlfn.CONCAT(TRIM($A872),".",TRIM($B872),".",TRIM($D872)),'DataLink Info'!$A$1:$T$9999,COLUMN('DataLink Info'!$N$1)-COLUMN('DataLink Info'!$A$1)+1,FALSE))</f>
        <v>3</v>
      </c>
      <c r="L872" s="1">
        <f>IFERROR(VLOOKUP(TRIM($D872),'Master Field Index'!$A$1:$D$9929,COLUMN('Master Field Index'!$D$1)-COLUMN('Master Field Index'!$A$1)+1,FALSE),VLOOKUP(_xlfn.CONCAT(TRIM($A872),".",TRIM($B872),".",TRIM($D872)),'DataLink Info'!$A$1:$T$9999,COLUMN('DataLink Info'!$Q$1)-COLUMN('DataLink Info'!$A$1)+1,FALSE))</f>
        <v>0</v>
      </c>
      <c r="M872" s="1" t="str">
        <f t="shared" si="54"/>
        <v xml:space="preserve">lt_encumbrance_doc_type         </v>
      </c>
      <c r="N872" s="1" t="str">
        <f t="shared" si="56"/>
        <v xml:space="preserve">VARCHAR(3)                      </v>
      </c>
      <c r="O872" s="4" t="str">
        <f t="shared" si="55"/>
        <v xml:space="preserve">        lt_encumbrance_doc_type         VARCHAR(3)                      NOT NULL,</v>
      </c>
    </row>
    <row r="873" spans="1:15" hidden="1" x14ac:dyDescent="0.3">
      <c r="A873" s="77" t="s">
        <v>51</v>
      </c>
      <c r="B873" s="77" t="s">
        <v>293</v>
      </c>
      <c r="C873" s="12">
        <v>26</v>
      </c>
      <c r="D873" s="11" t="s">
        <v>143</v>
      </c>
      <c r="E873" s="11" t="s">
        <v>20</v>
      </c>
      <c r="F873" s="12">
        <v>1</v>
      </c>
      <c r="G873" s="83"/>
      <c r="H873" s="12">
        <v>0</v>
      </c>
      <c r="I873" s="73">
        <f t="shared" si="53"/>
        <v>26</v>
      </c>
      <c r="J873" s="1" t="str">
        <f>IFERROR(VLOOKUP(TRIM($D873),'Master Field Index'!$A$1:$D$9929,COLUMN('Master Field Index'!$B$1)-COLUMN('Master Field Index'!$A$1)+1,FALSE),VLOOKUP(_xlfn.CONCAT(TRIM($A873),".",TRIM($B873),".",TRIM($D873)),'DataLink Info'!$A$1:$T$9999,COLUMN('DataLink Info'!$K$1)-COLUMN('DataLink Info'!$A$1)+1,FALSE))</f>
        <v>CHARACTER</v>
      </c>
      <c r="K873" s="1">
        <f>IFERROR(VLOOKUP(TRIM($D873),'Master Field Index'!$A$1:$D$9929,COLUMN('Master Field Index'!$C$1)-COLUMN('Master Field Index'!$A$1)+1,FALSE),VLOOKUP(_xlfn.CONCAT(TRIM($A873),".",TRIM($B873),".",TRIM($D873)),'DataLink Info'!$A$1:$T$9999,COLUMN('DataLink Info'!$N$1)-COLUMN('DataLink Info'!$A$1)+1,FALSE))</f>
        <v>1</v>
      </c>
      <c r="L873" s="1">
        <f>IFERROR(VLOOKUP(TRIM($D873),'Master Field Index'!$A$1:$D$9929,COLUMN('Master Field Index'!$D$1)-COLUMN('Master Field Index'!$A$1)+1,FALSE),VLOOKUP(_xlfn.CONCAT(TRIM($A873),".",TRIM($B873),".",TRIM($D873)),'DataLink Info'!$A$1:$T$9999,COLUMN('DataLink Info'!$Q$1)-COLUMN('DataLink Info'!$A$1)+1,FALSE))</f>
        <v>0</v>
      </c>
      <c r="M873" s="1" t="str">
        <f t="shared" si="54"/>
        <v xml:space="preserve">la_ledger_indicator             </v>
      </c>
      <c r="N873" s="1" t="str">
        <f t="shared" si="56"/>
        <v xml:space="preserve">CHAR(1)                         </v>
      </c>
      <c r="O873" s="4" t="str">
        <f t="shared" si="55"/>
        <v xml:space="preserve">        la_ledger_indicator             CHAR(1)                         NOT NULL,</v>
      </c>
    </row>
    <row r="874" spans="1:15" hidden="1" x14ac:dyDescent="0.3">
      <c r="A874" s="77" t="s">
        <v>51</v>
      </c>
      <c r="B874" s="77" t="s">
        <v>293</v>
      </c>
      <c r="C874" s="12">
        <v>27</v>
      </c>
      <c r="D874" s="11" t="s">
        <v>144</v>
      </c>
      <c r="E874" s="11" t="s">
        <v>20</v>
      </c>
      <c r="F874" s="12">
        <v>2</v>
      </c>
      <c r="G874" s="83"/>
      <c r="H874" s="12">
        <v>0</v>
      </c>
      <c r="I874" s="73">
        <f t="shared" si="53"/>
        <v>27</v>
      </c>
      <c r="J874" s="1" t="str">
        <f>IFERROR(VLOOKUP(TRIM($D874),'Master Field Index'!$A$1:$D$9929,COLUMN('Master Field Index'!$B$1)-COLUMN('Master Field Index'!$A$1)+1,FALSE),VLOOKUP(_xlfn.CONCAT(TRIM($A874),".",TRIM($B874),".",TRIM($D874)),'DataLink Info'!$A$1:$T$9999,COLUMN('DataLink Info'!$K$1)-COLUMN('DataLink Info'!$A$1)+1,FALSE))</f>
        <v>CHARACTER</v>
      </c>
      <c r="K874" s="1">
        <f>IFERROR(VLOOKUP(TRIM($D874),'Master Field Index'!$A$1:$D$9929,COLUMN('Master Field Index'!$C$1)-COLUMN('Master Field Index'!$A$1)+1,FALSE),VLOOKUP(_xlfn.CONCAT(TRIM($A874),".",TRIM($B874),".",TRIM($D874)),'DataLink Info'!$A$1:$T$9999,COLUMN('DataLink Info'!$N$1)-COLUMN('DataLink Info'!$A$1)+1,FALSE))</f>
        <v>2</v>
      </c>
      <c r="L874" s="1">
        <f>IFERROR(VLOOKUP(TRIM($D874),'Master Field Index'!$A$1:$D$9929,COLUMN('Master Field Index'!$D$1)-COLUMN('Master Field Index'!$A$1)+1,FALSE),VLOOKUP(_xlfn.CONCAT(TRIM($A874),".",TRIM($B874),".",TRIM($D874)),'DataLink Info'!$A$1:$T$9999,COLUMN('DataLink Info'!$Q$1)-COLUMN('DataLink Info'!$A$1)+1,FALSE))</f>
        <v>0</v>
      </c>
      <c r="M874" s="1" t="str">
        <f t="shared" si="54"/>
        <v xml:space="preserve">la_field_indicator              </v>
      </c>
      <c r="N874" s="1" t="str">
        <f t="shared" si="56"/>
        <v xml:space="preserve">CHAR(2)                         </v>
      </c>
      <c r="O874" s="4" t="str">
        <f t="shared" si="55"/>
        <v xml:space="preserve">        la_field_indicator              CHAR(2)                         NOT NULL,</v>
      </c>
    </row>
    <row r="875" spans="1:15" hidden="1" x14ac:dyDescent="0.3">
      <c r="A875" s="77" t="s">
        <v>51</v>
      </c>
      <c r="B875" s="77" t="s">
        <v>293</v>
      </c>
      <c r="C875" s="12">
        <v>28</v>
      </c>
      <c r="D875" s="11" t="s">
        <v>145</v>
      </c>
      <c r="E875" s="11" t="s">
        <v>65</v>
      </c>
      <c r="F875" s="83"/>
      <c r="G875" s="83"/>
      <c r="H875" s="12">
        <v>0</v>
      </c>
      <c r="I875" s="73">
        <f t="shared" si="53"/>
        <v>28</v>
      </c>
      <c r="J875" s="1" t="str">
        <f>IFERROR(VLOOKUP(TRIM($D875),'Master Field Index'!$A$1:$D$9929,COLUMN('Master Field Index'!$B$1)-COLUMN('Master Field Index'!$A$1)+1,FALSE),VLOOKUP(_xlfn.CONCAT(TRIM($A875),".",TRIM($B875),".",TRIM($D875)),'DataLink Info'!$A$1:$T$9999,COLUMN('DataLink Info'!$K$1)-COLUMN('DataLink Info'!$A$1)+1,FALSE))</f>
        <v>DECIMAL</v>
      </c>
      <c r="K875" s="1">
        <f>IFERROR(VLOOKUP(TRIM($D875),'Master Field Index'!$A$1:$D$9929,COLUMN('Master Field Index'!$C$1)-COLUMN('Master Field Index'!$A$1)+1,FALSE),VLOOKUP(_xlfn.CONCAT(TRIM($A875),".",TRIM($B875),".",TRIM($D875)),'DataLink Info'!$A$1:$T$9999,COLUMN('DataLink Info'!$N$1)-COLUMN('DataLink Info'!$A$1)+1,FALSE))</f>
        <v>19</v>
      </c>
      <c r="L875" s="1">
        <f>IFERROR(VLOOKUP(TRIM($D875),'Master Field Index'!$A$1:$D$9929,COLUMN('Master Field Index'!$D$1)-COLUMN('Master Field Index'!$A$1)+1,FALSE),VLOOKUP(_xlfn.CONCAT(TRIM($A875),".",TRIM($B875),".",TRIM($D875)),'DataLink Info'!$A$1:$T$9999,COLUMN('DataLink Info'!$Q$1)-COLUMN('DataLink Info'!$A$1)+1,FALSE))</f>
        <v>4</v>
      </c>
      <c r="M875" s="1" t="str">
        <f t="shared" si="54"/>
        <v xml:space="preserve">la_amount                       </v>
      </c>
      <c r="N875" s="1" t="str">
        <f t="shared" si="56"/>
        <v xml:space="preserve">DECIMAL(19,4)                   </v>
      </c>
      <c r="O875" s="4" t="str">
        <f t="shared" si="55"/>
        <v xml:space="preserve">        la_amount                       DECIMAL(19,4)                   NOT NULL,</v>
      </c>
    </row>
    <row r="876" spans="1:15" hidden="1" x14ac:dyDescent="0.3">
      <c r="A876" s="77" t="s">
        <v>51</v>
      </c>
      <c r="B876" s="77" t="s">
        <v>293</v>
      </c>
      <c r="C876" s="12">
        <v>29</v>
      </c>
      <c r="D876" s="11" t="s">
        <v>146</v>
      </c>
      <c r="E876" s="11" t="s">
        <v>30</v>
      </c>
      <c r="F876" s="83"/>
      <c r="G876" s="83"/>
      <c r="H876" s="12">
        <v>0</v>
      </c>
      <c r="I876" s="73">
        <f t="shared" si="53"/>
        <v>29</v>
      </c>
      <c r="J876" s="1" t="str">
        <f>IFERROR(VLOOKUP(TRIM($D876),'Master Field Index'!$A$1:$D$9929,COLUMN('Master Field Index'!$B$1)-COLUMN('Master Field Index'!$A$1)+1,FALSE),VLOOKUP(_xlfn.CONCAT(TRIM($A876),".",TRIM($B876),".",TRIM($D876)),'DataLink Info'!$A$1:$T$9999,COLUMN('DataLink Info'!$K$1)-COLUMN('DataLink Info'!$A$1)+1,FALSE))</f>
        <v>SMALLINT</v>
      </c>
      <c r="K876" s="1">
        <f>IFERROR(VLOOKUP(TRIM($D876),'Master Field Index'!$A$1:$D$9929,COLUMN('Master Field Index'!$C$1)-COLUMN('Master Field Index'!$A$1)+1,FALSE),VLOOKUP(_xlfn.CONCAT(TRIM($A876),".",TRIM($B876),".",TRIM($D876)),'DataLink Info'!$A$1:$T$9999,COLUMN('DataLink Info'!$N$1)-COLUMN('DataLink Info'!$A$1)+1,FALSE))</f>
        <v>2</v>
      </c>
      <c r="L876" s="1">
        <f>IFERROR(VLOOKUP(TRIM($D876),'Master Field Index'!$A$1:$D$9929,COLUMN('Master Field Index'!$D$1)-COLUMN('Master Field Index'!$A$1)+1,FALSE),VLOOKUP(_xlfn.CONCAT(TRIM($A876),".",TRIM($B876),".",TRIM($D876)),'DataLink Info'!$A$1:$T$9999,COLUMN('DataLink Info'!$Q$1)-COLUMN('DataLink Info'!$A$1)+1,FALSE))</f>
        <v>0</v>
      </c>
      <c r="M876" s="1" t="str">
        <f t="shared" si="54"/>
        <v xml:space="preserve">la_rule_sequence                </v>
      </c>
      <c r="N876" s="1" t="str">
        <f t="shared" si="56"/>
        <v xml:space="preserve">SMALLINT                        </v>
      </c>
      <c r="O876" s="4" t="str">
        <f t="shared" si="55"/>
        <v xml:space="preserve">        la_rule_sequence                SMALLINT                        NOT NULL,</v>
      </c>
    </row>
    <row r="877" spans="1:15" hidden="1" x14ac:dyDescent="0.3">
      <c r="A877" s="77" t="s">
        <v>51</v>
      </c>
      <c r="B877" s="77" t="s">
        <v>293</v>
      </c>
      <c r="C877" s="12">
        <v>30</v>
      </c>
      <c r="D877" s="11" t="s">
        <v>147</v>
      </c>
      <c r="E877" s="11" t="s">
        <v>20</v>
      </c>
      <c r="F877" s="12">
        <v>4</v>
      </c>
      <c r="G877" s="83"/>
      <c r="H877" s="12">
        <v>0</v>
      </c>
      <c r="I877" s="73">
        <f t="shared" si="53"/>
        <v>30</v>
      </c>
      <c r="J877" s="1" t="str">
        <f>IFERROR(VLOOKUP(TRIM($D877),'Master Field Index'!$A$1:$D$9929,COLUMN('Master Field Index'!$B$1)-COLUMN('Master Field Index'!$A$1)+1,FALSE),VLOOKUP(_xlfn.CONCAT(TRIM($A877),".",TRIM($B877),".",TRIM($D877)),'DataLink Info'!$A$1:$T$9999,COLUMN('DataLink Info'!$K$1)-COLUMN('DataLink Info'!$A$1)+1,FALSE))</f>
        <v>CHARACTER</v>
      </c>
      <c r="K877" s="1">
        <f>IFERROR(VLOOKUP(TRIM($D877),'Master Field Index'!$A$1:$D$9929,COLUMN('Master Field Index'!$C$1)-COLUMN('Master Field Index'!$A$1)+1,FALSE),VLOOKUP(_xlfn.CONCAT(TRIM($A877),".",TRIM($B877),".",TRIM($D877)),'DataLink Info'!$A$1:$T$9999,COLUMN('DataLink Info'!$N$1)-COLUMN('DataLink Info'!$A$1)+1,FALSE))</f>
        <v>4</v>
      </c>
      <c r="L877" s="1">
        <f>IFERROR(VLOOKUP(TRIM($D877),'Master Field Index'!$A$1:$D$9929,COLUMN('Master Field Index'!$D$1)-COLUMN('Master Field Index'!$A$1)+1,FALSE),VLOOKUP(_xlfn.CONCAT(TRIM($A877),".",TRIM($B877),".",TRIM($D877)),'DataLink Info'!$A$1:$T$9999,COLUMN('DataLink Info'!$Q$1)-COLUMN('DataLink Info'!$A$1)+1,FALSE))</f>
        <v>0</v>
      </c>
      <c r="M877" s="1" t="str">
        <f t="shared" si="54"/>
        <v xml:space="preserve">la_process_code                 </v>
      </c>
      <c r="N877" s="1" t="str">
        <f t="shared" si="56"/>
        <v xml:space="preserve">CHAR(4)                         </v>
      </c>
      <c r="O877" s="4" t="str">
        <f t="shared" si="55"/>
        <v xml:space="preserve">        la_process_code                 CHAR(4)                         NOT NULL,</v>
      </c>
    </row>
    <row r="878" spans="1:15" hidden="1" x14ac:dyDescent="0.3">
      <c r="A878" s="77" t="s">
        <v>51</v>
      </c>
      <c r="B878" s="77" t="s">
        <v>293</v>
      </c>
      <c r="C878" s="12">
        <v>31</v>
      </c>
      <c r="D878" s="11" t="s">
        <v>148</v>
      </c>
      <c r="E878" s="11" t="s">
        <v>20</v>
      </c>
      <c r="F878" s="73">
        <v>1</v>
      </c>
      <c r="G878" s="13"/>
      <c r="H878" s="12">
        <v>0</v>
      </c>
      <c r="I878" s="73">
        <f t="shared" si="53"/>
        <v>31</v>
      </c>
      <c r="J878" s="1" t="str">
        <f>IFERROR(VLOOKUP(TRIM($D878),'Master Field Index'!$A$1:$D$9929,COLUMN('Master Field Index'!$B$1)-COLUMN('Master Field Index'!$A$1)+1,FALSE),VLOOKUP(_xlfn.CONCAT(TRIM($A878),".",TRIM($B878),".",TRIM($D878)),'DataLink Info'!$A$1:$T$9999,COLUMN('DataLink Info'!$K$1)-COLUMN('DataLink Info'!$A$1)+1,FALSE))</f>
        <v>CHARACTER</v>
      </c>
      <c r="K878" s="1">
        <f>IFERROR(VLOOKUP(TRIM($D878),'Master Field Index'!$A$1:$D$9929,COLUMN('Master Field Index'!$C$1)-COLUMN('Master Field Index'!$A$1)+1,FALSE),VLOOKUP(_xlfn.CONCAT(TRIM($A878),".",TRIM($B878),".",TRIM($D878)),'DataLink Info'!$A$1:$T$9999,COLUMN('DataLink Info'!$N$1)-COLUMN('DataLink Info'!$A$1)+1,FALSE))</f>
        <v>1</v>
      </c>
      <c r="L878" s="1">
        <f>IFERROR(VLOOKUP(TRIM($D878),'Master Field Index'!$A$1:$D$9929,COLUMN('Master Field Index'!$D$1)-COLUMN('Master Field Index'!$A$1)+1,FALSE),VLOOKUP(_xlfn.CONCAT(TRIM($A878),".",TRIM($B878),".",TRIM($D878)),'DataLink Info'!$A$1:$T$9999,COLUMN('DataLink Info'!$Q$1)-COLUMN('DataLink Info'!$A$1)+1,FALSE))</f>
        <v>0</v>
      </c>
      <c r="M878" s="1" t="str">
        <f t="shared" si="54"/>
        <v xml:space="preserve">la_debit_credit                 </v>
      </c>
      <c r="N878" s="1" t="str">
        <f t="shared" si="56"/>
        <v xml:space="preserve">CHAR(1)                         </v>
      </c>
      <c r="O878" s="4" t="str">
        <f t="shared" si="55"/>
        <v xml:space="preserve">        la_debit_credit                 CHAR(1)                         NOT NULL,</v>
      </c>
    </row>
    <row r="879" spans="1:15" hidden="1" x14ac:dyDescent="0.3">
      <c r="A879" s="77" t="s">
        <v>51</v>
      </c>
      <c r="B879" s="77" t="s">
        <v>293</v>
      </c>
      <c r="C879" s="12">
        <v>32</v>
      </c>
      <c r="D879" s="11" t="s">
        <v>140</v>
      </c>
      <c r="E879" s="11" t="s">
        <v>83</v>
      </c>
      <c r="F879" s="12">
        <v>6</v>
      </c>
      <c r="G879" s="83"/>
      <c r="H879" s="12">
        <v>0</v>
      </c>
      <c r="I879" s="73">
        <f t="shared" si="53"/>
        <v>32</v>
      </c>
      <c r="J879" s="1" t="str">
        <f>IFERROR(VLOOKUP(TRIM($D879),'Master Field Index'!$A$1:$D$9929,COLUMN('Master Field Index'!$B$1)-COLUMN('Master Field Index'!$A$1)+1,FALSE),VLOOKUP(_xlfn.CONCAT(TRIM($A879),".",TRIM($B879),".",TRIM($D879)),'DataLink Info'!$A$1:$T$9999,COLUMN('DataLink Info'!$K$1)-COLUMN('DataLink Info'!$A$1)+1,FALSE))</f>
        <v>CHARACTER</v>
      </c>
      <c r="K879" s="1">
        <f>IFERROR(VLOOKUP(TRIM($D879),'Master Field Index'!$A$1:$D$9929,COLUMN('Master Field Index'!$C$1)-COLUMN('Master Field Index'!$A$1)+1,FALSE),VLOOKUP(_xlfn.CONCAT(TRIM($A879),".",TRIM($B879),".",TRIM($D879)),'DataLink Info'!$A$1:$T$9999,COLUMN('DataLink Info'!$N$1)-COLUMN('DataLink Info'!$A$1)+1,FALSE))</f>
        <v>12</v>
      </c>
      <c r="L879" s="1">
        <f>IFERROR(VLOOKUP(TRIM($D879),'Master Field Index'!$A$1:$D$9929,COLUMN('Master Field Index'!$D$1)-COLUMN('Master Field Index'!$A$1)+1,FALSE),VLOOKUP(_xlfn.CONCAT(TRIM($A879),".",TRIM($B879),".",TRIM($D879)),'DataLink Info'!$A$1:$T$9999,COLUMN('DataLink Info'!$Q$1)-COLUMN('DataLink Info'!$A$1)+1,FALSE))</f>
        <v>0</v>
      </c>
      <c r="M879" s="1" t="str">
        <f t="shared" si="54"/>
        <v xml:space="preserve">la_id                           </v>
      </c>
      <c r="N879" s="1" t="str">
        <f t="shared" si="56"/>
        <v xml:space="preserve">CHAR(12)                        </v>
      </c>
      <c r="O879" s="4" t="str">
        <f t="shared" si="55"/>
        <v xml:space="preserve">        la_id                           CHAR(12)                        NOT NULL,</v>
      </c>
    </row>
    <row r="880" spans="1:15" hidden="1" x14ac:dyDescent="0.3">
      <c r="A880" s="77" t="s">
        <v>51</v>
      </c>
      <c r="B880" s="77" t="s">
        <v>293</v>
      </c>
      <c r="C880" s="12">
        <v>33</v>
      </c>
      <c r="D880" s="11" t="s">
        <v>141</v>
      </c>
      <c r="E880" s="11" t="s">
        <v>83</v>
      </c>
      <c r="F880" s="12">
        <v>6</v>
      </c>
      <c r="G880" s="83"/>
      <c r="H880" s="12">
        <v>0</v>
      </c>
      <c r="I880" s="73">
        <f t="shared" si="53"/>
        <v>33</v>
      </c>
      <c r="J880" s="1" t="str">
        <f>IFERROR(VLOOKUP(TRIM($D880),'Master Field Index'!$A$1:$D$9929,COLUMN('Master Field Index'!$B$1)-COLUMN('Master Field Index'!$A$1)+1,FALSE),VLOOKUP(_xlfn.CONCAT(TRIM($A880),".",TRIM($B880),".",TRIM($D880)),'DataLink Info'!$A$1:$T$9999,COLUMN('DataLink Info'!$K$1)-COLUMN('DataLink Info'!$A$1)+1,FALSE))</f>
        <v>CHARACTER</v>
      </c>
      <c r="K880" s="1">
        <f>IFERROR(VLOOKUP(TRIM($D880),'Master Field Index'!$A$1:$D$9929,COLUMN('Master Field Index'!$C$1)-COLUMN('Master Field Index'!$A$1)+1,FALSE),VLOOKUP(_xlfn.CONCAT(TRIM($A880),".",TRIM($B880),".",TRIM($D880)),'DataLink Info'!$A$1:$T$9999,COLUMN('DataLink Info'!$N$1)-COLUMN('DataLink Info'!$A$1)+1,FALSE))</f>
        <v>12</v>
      </c>
      <c r="L880" s="1">
        <f>IFERROR(VLOOKUP(TRIM($D880),'Master Field Index'!$A$1:$D$9929,COLUMN('Master Field Index'!$D$1)-COLUMN('Master Field Index'!$A$1)+1,FALSE),VLOOKUP(_xlfn.CONCAT(TRIM($A880),".",TRIM($B880),".",TRIM($D880)),'DataLink Info'!$A$1:$T$9999,COLUMN('DataLink Info'!$Q$1)-COLUMN('DataLink Info'!$A$1)+1,FALSE))</f>
        <v>0</v>
      </c>
      <c r="M880" s="1" t="str">
        <f t="shared" si="54"/>
        <v xml:space="preserve">lt_id                           </v>
      </c>
      <c r="N880" s="1" t="str">
        <f t="shared" si="56"/>
        <v xml:space="preserve">CHAR(12)                        </v>
      </c>
      <c r="O880" s="4" t="str">
        <f t="shared" si="55"/>
        <v xml:space="preserve">        lt_id                           CHAR(12)                        NOT NULL,</v>
      </c>
    </row>
    <row r="881" spans="1:15" hidden="1" x14ac:dyDescent="0.3">
      <c r="A881" s="77" t="s">
        <v>51</v>
      </c>
      <c r="B881" s="77" t="s">
        <v>293</v>
      </c>
      <c r="C881" s="12">
        <v>34</v>
      </c>
      <c r="D881" s="11" t="s">
        <v>127</v>
      </c>
      <c r="E881" s="11" t="s">
        <v>83</v>
      </c>
      <c r="F881" s="12">
        <v>6</v>
      </c>
      <c r="G881" s="83"/>
      <c r="H881" s="12">
        <v>0</v>
      </c>
      <c r="I881" s="73">
        <f t="shared" si="53"/>
        <v>34</v>
      </c>
      <c r="J881" s="1" t="str">
        <f>IFERROR(VLOOKUP(TRIM($D881),'Master Field Index'!$A$1:$D$9929,COLUMN('Master Field Index'!$B$1)-COLUMN('Master Field Index'!$A$1)+1,FALSE),VLOOKUP(_xlfn.CONCAT(TRIM($A881),".",TRIM($B881),".",TRIM($D881)),'DataLink Info'!$A$1:$T$9999,COLUMN('DataLink Info'!$K$1)-COLUMN('DataLink Info'!$A$1)+1,FALSE))</f>
        <v>CHARACTER</v>
      </c>
      <c r="K881" s="1">
        <f>IFERROR(VLOOKUP(TRIM($D881),'Master Field Index'!$A$1:$D$9929,COLUMN('Master Field Index'!$C$1)-COLUMN('Master Field Index'!$A$1)+1,FALSE),VLOOKUP(_xlfn.CONCAT(TRIM($A881),".",TRIM($B881),".",TRIM($D881)),'DataLink Info'!$A$1:$T$9999,COLUMN('DataLink Info'!$N$1)-COLUMN('DataLink Info'!$A$1)+1,FALSE))</f>
        <v>12</v>
      </c>
      <c r="L881" s="1">
        <f>IFERROR(VLOOKUP(TRIM($D881),'Master Field Index'!$A$1:$D$9929,COLUMN('Master Field Index'!$D$1)-COLUMN('Master Field Index'!$A$1)+1,FALSE),VLOOKUP(_xlfn.CONCAT(TRIM($A881),".",TRIM($B881),".",TRIM($D881)),'DataLink Info'!$A$1:$T$9999,COLUMN('DataLink Info'!$Q$1)-COLUMN('DataLink Info'!$A$1)+1,FALSE))</f>
        <v>0</v>
      </c>
      <c r="M881" s="1" t="str">
        <f t="shared" si="54"/>
        <v xml:space="preserve">if_id                           </v>
      </c>
      <c r="N881" s="1" t="str">
        <f t="shared" si="56"/>
        <v xml:space="preserve">CHAR(12)                        </v>
      </c>
      <c r="O881" s="4" t="str">
        <f t="shared" si="55"/>
        <v xml:space="preserve">        if_id                           CHAR(12)                        NOT NULL,</v>
      </c>
    </row>
    <row r="882" spans="1:15" hidden="1" x14ac:dyDescent="0.3">
      <c r="A882" s="77" t="s">
        <v>51</v>
      </c>
      <c r="B882" s="77" t="s">
        <v>293</v>
      </c>
      <c r="C882" s="12">
        <v>35</v>
      </c>
      <c r="D882" s="11" t="s">
        <v>142</v>
      </c>
      <c r="E882" s="11" t="s">
        <v>83</v>
      </c>
      <c r="F882" s="12">
        <v>6</v>
      </c>
      <c r="G882" s="13"/>
      <c r="H882" s="12">
        <v>0</v>
      </c>
      <c r="I882" s="73">
        <f t="shared" si="53"/>
        <v>35</v>
      </c>
      <c r="J882" s="1" t="str">
        <f>IFERROR(VLOOKUP(TRIM($D882),'Master Field Index'!$A$1:$D$9929,COLUMN('Master Field Index'!$B$1)-COLUMN('Master Field Index'!$A$1)+1,FALSE),VLOOKUP(_xlfn.CONCAT(TRIM($A882),".",TRIM($B882),".",TRIM($D882)),'DataLink Info'!$A$1:$T$9999,COLUMN('DataLink Info'!$K$1)-COLUMN('DataLink Info'!$A$1)+1,FALSE))</f>
        <v>CHARACTER</v>
      </c>
      <c r="K882" s="1">
        <f>IFERROR(VLOOKUP(TRIM($D882),'Master Field Index'!$A$1:$D$9929,COLUMN('Master Field Index'!$C$1)-COLUMN('Master Field Index'!$A$1)+1,FALSE),VLOOKUP(_xlfn.CONCAT(TRIM($A882),".",TRIM($B882),".",TRIM($D882)),'DataLink Info'!$A$1:$T$9999,COLUMN('DataLink Info'!$N$1)-COLUMN('DataLink Info'!$A$1)+1,FALSE))</f>
        <v>12</v>
      </c>
      <c r="L882" s="1">
        <f>IFERROR(VLOOKUP(TRIM($D882),'Master Field Index'!$A$1:$D$9929,COLUMN('Master Field Index'!$D$1)-COLUMN('Master Field Index'!$A$1)+1,FALSE),VLOOKUP(_xlfn.CONCAT(TRIM($A882),".",TRIM($B882),".",TRIM($D882)),'DataLink Info'!$A$1:$T$9999,COLUMN('DataLink Info'!$Q$1)-COLUMN('DataLink Info'!$A$1)+1,FALSE))</f>
        <v>0</v>
      </c>
      <c r="M882" s="1" t="str">
        <f t="shared" si="54"/>
        <v xml:space="preserve">ol_id                           </v>
      </c>
      <c r="N882" s="1" t="str">
        <f t="shared" si="56"/>
        <v xml:space="preserve">CHAR(12)                        </v>
      </c>
      <c r="O882" s="4" t="str">
        <f t="shared" si="55"/>
        <v xml:space="preserve">        ol_id                           CHAR(12)                        NOT NULL,</v>
      </c>
    </row>
    <row r="883" spans="1:15" hidden="1" x14ac:dyDescent="0.3">
      <c r="A883" s="77" t="s">
        <v>51</v>
      </c>
      <c r="B883" s="77" t="s">
        <v>293</v>
      </c>
      <c r="C883" s="12">
        <v>36</v>
      </c>
      <c r="D883" s="11" t="s">
        <v>121</v>
      </c>
      <c r="E883" s="11" t="s">
        <v>83</v>
      </c>
      <c r="F883" s="12">
        <v>6</v>
      </c>
      <c r="G883" s="83"/>
      <c r="H883" s="12">
        <v>0</v>
      </c>
      <c r="I883" s="73">
        <f t="shared" si="53"/>
        <v>36</v>
      </c>
      <c r="J883" s="1" t="str">
        <f>IFERROR(VLOOKUP(TRIM($D883),'Master Field Index'!$A$1:$D$9929,COLUMN('Master Field Index'!$B$1)-COLUMN('Master Field Index'!$A$1)+1,FALSE),VLOOKUP(_xlfn.CONCAT(TRIM($A883),".",TRIM($B883),".",TRIM($D883)),'DataLink Info'!$A$1:$T$9999,COLUMN('DataLink Info'!$K$1)-COLUMN('DataLink Info'!$A$1)+1,FALSE))</f>
        <v>CHARACTER</v>
      </c>
      <c r="K883" s="1">
        <f>IFERROR(VLOOKUP(TRIM($D883),'Master Field Index'!$A$1:$D$9929,COLUMN('Master Field Index'!$C$1)-COLUMN('Master Field Index'!$A$1)+1,FALSE),VLOOKUP(_xlfn.CONCAT(TRIM($A883),".",TRIM($B883),".",TRIM($D883)),'DataLink Info'!$A$1:$T$9999,COLUMN('DataLink Info'!$N$1)-COLUMN('DataLink Info'!$A$1)+1,FALSE))</f>
        <v>12</v>
      </c>
      <c r="L883" s="1">
        <f>IFERROR(VLOOKUP(TRIM($D883),'Master Field Index'!$A$1:$D$9929,COLUMN('Master Field Index'!$D$1)-COLUMN('Master Field Index'!$A$1)+1,FALSE),VLOOKUP(_xlfn.CONCAT(TRIM($A883),".",TRIM($B883),".",TRIM($D883)),'DataLink Info'!$A$1:$T$9999,COLUMN('DataLink Info'!$Q$1)-COLUMN('DataLink Info'!$A$1)+1,FALSE))</f>
        <v>0</v>
      </c>
      <c r="M883" s="1" t="str">
        <f t="shared" si="54"/>
        <v xml:space="preserve">gl_id                           </v>
      </c>
      <c r="N883" s="1" t="str">
        <f t="shared" si="56"/>
        <v xml:space="preserve">CHAR(12)                        </v>
      </c>
      <c r="O883" s="4" t="str">
        <f t="shared" si="55"/>
        <v xml:space="preserve">        gl_id                           CHAR(12)                        NOT NULL,</v>
      </c>
    </row>
    <row r="884" spans="1:15" hidden="1" x14ac:dyDescent="0.3">
      <c r="A884" s="77" t="s">
        <v>51</v>
      </c>
      <c r="B884" s="77" t="s">
        <v>293</v>
      </c>
      <c r="C884" s="12">
        <v>37</v>
      </c>
      <c r="D884" s="11" t="s">
        <v>53</v>
      </c>
      <c r="E884" s="11" t="s">
        <v>30</v>
      </c>
      <c r="F884" s="83"/>
      <c r="G884" s="12">
        <v>0</v>
      </c>
      <c r="H884" s="12">
        <v>0</v>
      </c>
      <c r="I884" s="73">
        <f t="shared" si="53"/>
        <v>37</v>
      </c>
      <c r="J884" s="1" t="str">
        <f>IFERROR(VLOOKUP(TRIM($D884),'Master Field Index'!$A$1:$D$9929,COLUMN('Master Field Index'!$B$1)-COLUMN('Master Field Index'!$A$1)+1,FALSE),VLOOKUP(_xlfn.CONCAT(TRIM($A884),".",TRIM($B884),".",TRIM($D884)),'DataLink Info'!$A$1:$T$9999,COLUMN('DataLink Info'!$K$1)-COLUMN('DataLink Info'!$A$1)+1,FALSE))</f>
        <v>SMALLINT</v>
      </c>
      <c r="K884" s="1">
        <f>IFERROR(VLOOKUP(TRIM($D884),'Master Field Index'!$A$1:$D$9929,COLUMN('Master Field Index'!$C$1)-COLUMN('Master Field Index'!$A$1)+1,FALSE),VLOOKUP(_xlfn.CONCAT(TRIM($A884),".",TRIM($B884),".",TRIM($D884)),'DataLink Info'!$A$1:$T$9999,COLUMN('DataLink Info'!$N$1)-COLUMN('DataLink Info'!$A$1)+1,FALSE))</f>
        <v>2</v>
      </c>
      <c r="L884" s="1">
        <f>IFERROR(VLOOKUP(TRIM($D884),'Master Field Index'!$A$1:$D$9929,COLUMN('Master Field Index'!$D$1)-COLUMN('Master Field Index'!$A$1)+1,FALSE),VLOOKUP(_xlfn.CONCAT(TRIM($A884),".",TRIM($B884),".",TRIM($D884)),'DataLink Info'!$A$1:$T$9999,COLUMN('DataLink Info'!$Q$1)-COLUMN('DataLink Info'!$A$1)+1,FALSE))</f>
        <v>0</v>
      </c>
      <c r="M884" s="1" t="str">
        <f t="shared" si="54"/>
        <v xml:space="preserve">accounting_period               </v>
      </c>
      <c r="N884" s="1" t="str">
        <f t="shared" si="56"/>
        <v xml:space="preserve">SMALLINT                        </v>
      </c>
      <c r="O884" s="4" t="str">
        <f t="shared" si="55"/>
        <v xml:space="preserve">        accounting_period               SMALLINT                        NOT NULL,</v>
      </c>
    </row>
    <row r="885" spans="1:15" hidden="1" x14ac:dyDescent="0.3">
      <c r="A885" s="77" t="s">
        <v>51</v>
      </c>
      <c r="B885" s="77" t="s">
        <v>293</v>
      </c>
      <c r="C885" s="12">
        <v>38</v>
      </c>
      <c r="D885" s="11" t="s">
        <v>11</v>
      </c>
      <c r="E885" s="11" t="s">
        <v>21</v>
      </c>
      <c r="F885" s="83"/>
      <c r="G885" s="83"/>
      <c r="H885" s="12">
        <v>0</v>
      </c>
      <c r="I885" s="73">
        <f t="shared" si="53"/>
        <v>38</v>
      </c>
      <c r="J885" s="1" t="str">
        <f>IFERROR(VLOOKUP(TRIM($D885),'Master Field Index'!$A$1:$D$9929,COLUMN('Master Field Index'!$B$1)-COLUMN('Master Field Index'!$A$1)+1,FALSE),VLOOKUP(_xlfn.CONCAT(TRIM($A885),".",TRIM($B885),".",TRIM($D885)),'DataLink Info'!$A$1:$T$9999,COLUMN('DataLink Info'!$K$1)-COLUMN('DataLink Info'!$A$1)+1,FALSE))</f>
        <v>TIMESTAMP</v>
      </c>
      <c r="K885" s="1">
        <f>IFERROR(VLOOKUP(TRIM($D885),'Master Field Index'!$A$1:$D$9929,COLUMN('Master Field Index'!$C$1)-COLUMN('Master Field Index'!$A$1)+1,FALSE),VLOOKUP(_xlfn.CONCAT(TRIM($A885),".",TRIM($B885),".",TRIM($D885)),'DataLink Info'!$A$1:$T$9999,COLUMN('DataLink Info'!$N$1)-COLUMN('DataLink Info'!$A$1)+1,FALSE))</f>
        <v>10</v>
      </c>
      <c r="L885" s="1">
        <f>IFERROR(VLOOKUP(TRIM($D885),'Master Field Index'!$A$1:$D$9929,COLUMN('Master Field Index'!$D$1)-COLUMN('Master Field Index'!$A$1)+1,FALSE),VLOOKUP(_xlfn.CONCAT(TRIM($A885),".",TRIM($B885),".",TRIM($D885)),'DataLink Info'!$A$1:$T$9999,COLUMN('DataLink Info'!$Q$1)-COLUMN('DataLink Info'!$A$1)+1,FALSE))</f>
        <v>6</v>
      </c>
      <c r="M885" s="1" t="str">
        <f t="shared" si="54"/>
        <v xml:space="preserve">refresh_date                    </v>
      </c>
      <c r="N885" s="1" t="str">
        <f t="shared" si="56"/>
        <v xml:space="preserve">DATETIME2                       </v>
      </c>
      <c r="O885" s="4" t="str">
        <f t="shared" si="55"/>
        <v xml:space="preserve">        refresh_date                    DATETIME2                       NOT NULL,</v>
      </c>
    </row>
    <row r="886" spans="1:15" hidden="1" x14ac:dyDescent="0.3">
      <c r="A886" s="77" t="s">
        <v>51</v>
      </c>
      <c r="B886" s="77" t="s">
        <v>293</v>
      </c>
      <c r="C886" s="12">
        <v>39</v>
      </c>
      <c r="D886" s="11" t="s">
        <v>37</v>
      </c>
      <c r="E886" s="11" t="s">
        <v>33</v>
      </c>
      <c r="F886" s="12">
        <v>4</v>
      </c>
      <c r="G886" s="83"/>
      <c r="H886" s="12">
        <v>1</v>
      </c>
      <c r="I886" s="73">
        <f t="shared" si="53"/>
        <v>39</v>
      </c>
      <c r="J886" s="1" t="str">
        <f>IFERROR(VLOOKUP(TRIM($D886),'Master Field Index'!$A$1:$D$9929,COLUMN('Master Field Index'!$B$1)-COLUMN('Master Field Index'!$A$1)+1,FALSE),VLOOKUP(_xlfn.CONCAT(TRIM($A886),".",TRIM($B886),".",TRIM($D886)),'DataLink Info'!$A$1:$T$9999,COLUMN('DataLink Info'!$K$1)-COLUMN('DataLink Info'!$A$1)+1,FALSE))</f>
        <v>INTEGER</v>
      </c>
      <c r="K886" s="1">
        <f>IFERROR(VLOOKUP(TRIM($D886),'Master Field Index'!$A$1:$D$9929,COLUMN('Master Field Index'!$C$1)-COLUMN('Master Field Index'!$A$1)+1,FALSE),VLOOKUP(_xlfn.CONCAT(TRIM($A886),".",TRIM($B886),".",TRIM($D886)),'DataLink Info'!$A$1:$T$9999,COLUMN('DataLink Info'!$N$1)-COLUMN('DataLink Info'!$A$1)+1,FALSE))</f>
        <v>4</v>
      </c>
      <c r="L886" s="1">
        <f>IFERROR(VLOOKUP(TRIM($D886),'Master Field Index'!$A$1:$D$9929,COLUMN('Master Field Index'!$D$1)-COLUMN('Master Field Index'!$A$1)+1,FALSE),VLOOKUP(_xlfn.CONCAT(TRIM($A886),".",TRIM($B886),".",TRIM($D886)),'DataLink Info'!$A$1:$T$9999,COLUMN('DataLink Info'!$Q$1)-COLUMN('DataLink Info'!$A$1)+1,FALSE))</f>
        <v>0</v>
      </c>
      <c r="M886" s="1" t="str">
        <f t="shared" si="54"/>
        <v xml:space="preserve">full_accounting_period          </v>
      </c>
      <c r="N886" s="1" t="str">
        <f t="shared" si="56"/>
        <v xml:space="preserve">INTEGER                         </v>
      </c>
      <c r="O886" s="4" t="str">
        <f t="shared" si="55"/>
        <v xml:space="preserve">        full_accounting_period          INTEGER                             NULL,</v>
      </c>
    </row>
    <row r="887" spans="1:15" ht="72" hidden="1" x14ac:dyDescent="0.3">
      <c r="A887" s="77" t="s">
        <v>51</v>
      </c>
      <c r="B887" s="77" t="s">
        <v>110</v>
      </c>
      <c r="C887" s="12">
        <v>0</v>
      </c>
      <c r="D887" s="11" t="s">
        <v>111</v>
      </c>
      <c r="E887" s="11" t="s">
        <v>36</v>
      </c>
      <c r="F887" s="12">
        <v>1</v>
      </c>
      <c r="G887" s="83"/>
      <c r="H887" s="12">
        <v>0</v>
      </c>
      <c r="I887" s="73">
        <f t="shared" si="53"/>
        <v>0</v>
      </c>
      <c r="J887" s="1" t="str">
        <f>IFERROR(VLOOKUP(TRIM($D887),'Master Field Index'!$A$1:$D$9929,COLUMN('Master Field Index'!$B$1)-COLUMN('Master Field Index'!$A$1)+1,FALSE),VLOOKUP(_xlfn.CONCAT(TRIM($A887),".",TRIM($B887),".",TRIM($D887)),'DataLink Info'!$A$1:$T$9999,COLUMN('DataLink Info'!$K$1)-COLUMN('DataLink Info'!$A$1)+1,FALSE))</f>
        <v>SMALLINT</v>
      </c>
      <c r="K887" s="1">
        <f>IFERROR(VLOOKUP(TRIM($D887),'Master Field Index'!$A$1:$D$9929,COLUMN('Master Field Index'!$C$1)-COLUMN('Master Field Index'!$A$1)+1,FALSE),VLOOKUP(_xlfn.CONCAT(TRIM($A887),".",TRIM($B887),".",TRIM($D887)),'DataLink Info'!$A$1:$T$9999,COLUMN('DataLink Info'!$N$1)-COLUMN('DataLink Info'!$A$1)+1,FALSE))</f>
        <v>2</v>
      </c>
      <c r="L887" s="1">
        <f>IFERROR(VLOOKUP(TRIM($D887),'Master Field Index'!$A$1:$D$9929,COLUMN('Master Field Index'!$D$1)-COLUMN('Master Field Index'!$A$1)+1,FALSE),VLOOKUP(_xlfn.CONCAT(TRIM($A887),".",TRIM($B887),".",TRIM($D887)),'DataLink Info'!$A$1:$T$9999,COLUMN('DataLink Info'!$Q$1)-COLUMN('DataLink Info'!$A$1)+1,FALSE))</f>
        <v>0</v>
      </c>
      <c r="M887" s="1" t="str">
        <f t="shared" si="54"/>
        <v xml:space="preserve">dl_fiscal_year                  </v>
      </c>
      <c r="N887" s="1" t="str">
        <f t="shared" si="56"/>
        <v xml:space="preserve">SMALLINT                        </v>
      </c>
      <c r="O887" s="4" t="str">
        <f t="shared" si="55"/>
        <v xml:space="preserve">        rowguid                     UNIQUEIDENTIFIER ROWGUIDCOL    NOT NULL DEFAULT NEWSEQUENTIALID(),_x000D_        version_number              ROWVERSION_x000D_    )_x000D_END TRY_x000D_BEGIN CATCH_x000D_    EXEC dbo.PrintError_x000D_    EXEC dbo.LogError_x000D_END CATCH_x000D__x000D_PRINT '-- ga.f_data_location'_x000D_BEGIN TRY_x000D_    CREATE TABLE ga.f_data_location_x000D_    (_x000D_        dl_fiscal_year                  SMALLINT                        NOT NULL,</v>
      </c>
    </row>
    <row r="888" spans="1:15" hidden="1" x14ac:dyDescent="0.3">
      <c r="A888" s="77" t="s">
        <v>51</v>
      </c>
      <c r="B888" s="77" t="s">
        <v>110</v>
      </c>
      <c r="C888" s="12">
        <v>1</v>
      </c>
      <c r="D888" s="11" t="s">
        <v>112</v>
      </c>
      <c r="E888" s="11" t="s">
        <v>113</v>
      </c>
      <c r="F888" s="12">
        <v>40</v>
      </c>
      <c r="G888" s="13"/>
      <c r="H888" s="12">
        <v>0</v>
      </c>
      <c r="I888" s="73">
        <f t="shared" si="53"/>
        <v>1</v>
      </c>
      <c r="J888" s="1" t="str">
        <f>IFERROR(VLOOKUP(TRIM($D888),'Master Field Index'!$A$1:$D$9929,COLUMN('Master Field Index'!$B$1)-COLUMN('Master Field Index'!$A$1)+1,FALSE),VLOOKUP(_xlfn.CONCAT(TRIM($A888),".",TRIM($B888),".",TRIM($D888)),'DataLink Info'!$A$1:$T$9999,COLUMN('DataLink Info'!$K$1)-COLUMN('DataLink Info'!$A$1)+1,FALSE))</f>
        <v>VARCHAR</v>
      </c>
      <c r="K888" s="1">
        <f>IFERROR(VLOOKUP(TRIM($D888),'Master Field Index'!$A$1:$D$9929,COLUMN('Master Field Index'!$C$1)-COLUMN('Master Field Index'!$A$1)+1,FALSE),VLOOKUP(_xlfn.CONCAT(TRIM($A888),".",TRIM($B888),".",TRIM($D888)),'DataLink Info'!$A$1:$T$9999,COLUMN('DataLink Info'!$N$1)-COLUMN('DataLink Info'!$A$1)+1,FALSE))</f>
        <v>30</v>
      </c>
      <c r="L888" s="1">
        <f>IFERROR(VLOOKUP(TRIM($D888),'Master Field Index'!$A$1:$D$9929,COLUMN('Master Field Index'!$D$1)-COLUMN('Master Field Index'!$A$1)+1,FALSE),VLOOKUP(_xlfn.CONCAT(TRIM($A888),".",TRIM($B888),".",TRIM($D888)),'DataLink Info'!$A$1:$T$9999,COLUMN('DataLink Info'!$Q$1)-COLUMN('DataLink Info'!$A$1)+1,FALSE))</f>
        <v>0</v>
      </c>
      <c r="M888" s="1" t="str">
        <f t="shared" si="54"/>
        <v xml:space="preserve">dl_location                     </v>
      </c>
      <c r="N888" s="1" t="str">
        <f t="shared" si="56"/>
        <v xml:space="preserve">VARCHAR(30)                     </v>
      </c>
      <c r="O888" s="4" t="str">
        <f t="shared" si="55"/>
        <v xml:space="preserve">        dl_location                     VARCHAR(30)                     NOT NULL,</v>
      </c>
    </row>
    <row r="889" spans="1:15" ht="72" hidden="1" x14ac:dyDescent="0.3">
      <c r="A889" s="77" t="s">
        <v>51</v>
      </c>
      <c r="B889" s="77" t="s">
        <v>114</v>
      </c>
      <c r="C889" s="12">
        <v>0</v>
      </c>
      <c r="D889" s="11" t="s">
        <v>115</v>
      </c>
      <c r="E889" s="11" t="s">
        <v>30</v>
      </c>
      <c r="F889" s="12">
        <v>2</v>
      </c>
      <c r="G889" s="13"/>
      <c r="H889" s="12">
        <v>0</v>
      </c>
      <c r="I889" s="73">
        <f t="shared" si="53"/>
        <v>0</v>
      </c>
      <c r="J889" s="1" t="str">
        <f>IFERROR(VLOOKUP(TRIM($D889),'Master Field Index'!$A$1:$D$9929,COLUMN('Master Field Index'!$B$1)-COLUMN('Master Field Index'!$A$1)+1,FALSE),VLOOKUP(_xlfn.CONCAT(TRIM($A889),".",TRIM($B889),".",TRIM($D889)),'DataLink Info'!$A$1:$T$9999,COLUMN('DataLink Info'!$K$1)-COLUMN('DataLink Info'!$A$1)+1,FALSE))</f>
        <v>SMALLINT</v>
      </c>
      <c r="K889" s="1">
        <f>IFERROR(VLOOKUP(TRIM($D889),'Master Field Index'!$A$1:$D$9929,COLUMN('Master Field Index'!$C$1)-COLUMN('Master Field Index'!$A$1)+1,FALSE),VLOOKUP(_xlfn.CONCAT(TRIM($A889),".",TRIM($B889),".",TRIM($D889)),'DataLink Info'!$A$1:$T$9999,COLUMN('DataLink Info'!$N$1)-COLUMN('DataLink Info'!$A$1)+1,FALSE))</f>
        <v>2</v>
      </c>
      <c r="L889" s="1">
        <f>IFERROR(VLOOKUP(TRIM($D889),'Master Field Index'!$A$1:$D$9929,COLUMN('Master Field Index'!$D$1)-COLUMN('Master Field Index'!$A$1)+1,FALSE),VLOOKUP(_xlfn.CONCAT(TRIM($A889),".",TRIM($B889),".",TRIM($D889)),'DataLink Info'!$A$1:$T$9999,COLUMN('DataLink Info'!$Q$1)-COLUMN('DataLink Info'!$A$1)+1,FALSE))</f>
        <v>0</v>
      </c>
      <c r="M889" s="1" t="str">
        <f t="shared" si="54"/>
        <v xml:space="preserve">dt_sequence_number              </v>
      </c>
      <c r="N889" s="1" t="str">
        <f t="shared" si="56"/>
        <v xml:space="preserve">SMALLINT                        </v>
      </c>
      <c r="O889" s="4" t="str">
        <f t="shared" si="55"/>
        <v xml:space="preserve">        rowguid                     UNIQUEIDENTIFIER ROWGUIDCOL    NOT NULL DEFAULT NEWSEQUENTIALID(),_x000D_        version_number              ROWVERSION_x000D_    )_x000D_END TRY_x000D_BEGIN CATCH_x000D_    EXEC dbo.PrintError_x000D_    EXEC dbo.LogError_x000D_END CATCH_x000D__x000D_PRINT '-- ga.f_document_type'_x000D_BEGIN TRY_x000D_    CREATE TABLE ga.f_document_type_x000D_    (_x000D_        dt_sequence_number              SMALLINT                        NOT NULL,</v>
      </c>
    </row>
    <row r="890" spans="1:15" hidden="1" x14ac:dyDescent="0.3">
      <c r="A890" s="77" t="s">
        <v>51</v>
      </c>
      <c r="B890" s="77" t="s">
        <v>114</v>
      </c>
      <c r="C890" s="12">
        <v>1</v>
      </c>
      <c r="D890" s="11" t="s">
        <v>116</v>
      </c>
      <c r="E890" s="11" t="s">
        <v>20</v>
      </c>
      <c r="F890" s="12">
        <v>3</v>
      </c>
      <c r="G890" s="83"/>
      <c r="H890" s="12">
        <v>0</v>
      </c>
      <c r="I890" s="73">
        <f t="shared" si="53"/>
        <v>1</v>
      </c>
      <c r="J890" s="1" t="str">
        <f>IFERROR(VLOOKUP(TRIM($D890),'Master Field Index'!$A$1:$D$9929,COLUMN('Master Field Index'!$B$1)-COLUMN('Master Field Index'!$A$1)+1,FALSE),VLOOKUP(_xlfn.CONCAT(TRIM($A890),".",TRIM($B890),".",TRIM($D890)),'DataLink Info'!$A$1:$T$9999,COLUMN('DataLink Info'!$K$1)-COLUMN('DataLink Info'!$A$1)+1,FALSE))</f>
        <v>CHARACTER</v>
      </c>
      <c r="K890" s="1">
        <f>IFERROR(VLOOKUP(TRIM($D890),'Master Field Index'!$A$1:$D$9929,COLUMN('Master Field Index'!$C$1)-COLUMN('Master Field Index'!$A$1)+1,FALSE),VLOOKUP(_xlfn.CONCAT(TRIM($A890),".",TRIM($B890),".",TRIM($D890)),'DataLink Info'!$A$1:$T$9999,COLUMN('DataLink Info'!$N$1)-COLUMN('DataLink Info'!$A$1)+1,FALSE))</f>
        <v>3</v>
      </c>
      <c r="L890" s="1">
        <f>IFERROR(VLOOKUP(TRIM($D890),'Master Field Index'!$A$1:$D$9929,COLUMN('Master Field Index'!$D$1)-COLUMN('Master Field Index'!$A$1)+1,FALSE),VLOOKUP(_xlfn.CONCAT(TRIM($A890),".",TRIM($B890),".",TRIM($D890)),'DataLink Info'!$A$1:$T$9999,COLUMN('DataLink Info'!$Q$1)-COLUMN('DataLink Info'!$A$1)+1,FALSE))</f>
        <v>0</v>
      </c>
      <c r="M890" s="1" t="str">
        <f t="shared" si="54"/>
        <v xml:space="preserve">dt_document_type                </v>
      </c>
      <c r="N890" s="1" t="str">
        <f t="shared" si="56"/>
        <v xml:space="preserve">CHAR(3)                         </v>
      </c>
      <c r="O890" s="4" t="str">
        <f t="shared" si="55"/>
        <v xml:space="preserve">        dt_document_type                CHAR(3)                         NOT NULL,</v>
      </c>
    </row>
    <row r="891" spans="1:15" hidden="1" x14ac:dyDescent="0.3">
      <c r="A891" s="77" t="s">
        <v>51</v>
      </c>
      <c r="B891" s="77" t="s">
        <v>114</v>
      </c>
      <c r="C891" s="12">
        <v>2</v>
      </c>
      <c r="D891" s="11" t="s">
        <v>117</v>
      </c>
      <c r="E891" s="11" t="s">
        <v>20</v>
      </c>
      <c r="F891" s="73">
        <v>35</v>
      </c>
      <c r="G891" s="13"/>
      <c r="H891" s="12">
        <v>0</v>
      </c>
      <c r="I891" s="73">
        <f t="shared" si="53"/>
        <v>2</v>
      </c>
      <c r="J891" s="1" t="str">
        <f>IFERROR(VLOOKUP(TRIM($D891),'Master Field Index'!$A$1:$D$9929,COLUMN('Master Field Index'!$B$1)-COLUMN('Master Field Index'!$A$1)+1,FALSE),VLOOKUP(_xlfn.CONCAT(TRIM($A891),".",TRIM($B891),".",TRIM($D891)),'DataLink Info'!$A$1:$T$9999,COLUMN('DataLink Info'!$K$1)-COLUMN('DataLink Info'!$A$1)+1,FALSE))</f>
        <v>VARCHAR</v>
      </c>
      <c r="K891" s="1">
        <f>IFERROR(VLOOKUP(TRIM($D891),'Master Field Index'!$A$1:$D$9929,COLUMN('Master Field Index'!$C$1)-COLUMN('Master Field Index'!$A$1)+1,FALSE),VLOOKUP(_xlfn.CONCAT(TRIM($A891),".",TRIM($B891),".",TRIM($D891)),'DataLink Info'!$A$1:$T$9999,COLUMN('DataLink Info'!$N$1)-COLUMN('DataLink Info'!$A$1)+1,FALSE))</f>
        <v>35</v>
      </c>
      <c r="L891" s="1">
        <f>IFERROR(VLOOKUP(TRIM($D891),'Master Field Index'!$A$1:$D$9929,COLUMN('Master Field Index'!$D$1)-COLUMN('Master Field Index'!$A$1)+1,FALSE),VLOOKUP(_xlfn.CONCAT(TRIM($A891),".",TRIM($B891),".",TRIM($D891)),'DataLink Info'!$A$1:$T$9999,COLUMN('DataLink Info'!$Q$1)-COLUMN('DataLink Info'!$A$1)+1,FALSE))</f>
        <v>0</v>
      </c>
      <c r="M891" s="1" t="str">
        <f t="shared" si="54"/>
        <v xml:space="preserve">dt_title                        </v>
      </c>
      <c r="N891" s="1" t="str">
        <f t="shared" si="56"/>
        <v xml:space="preserve">VARCHAR(35)                     </v>
      </c>
      <c r="O891" s="4" t="str">
        <f t="shared" si="55"/>
        <v xml:space="preserve">        dt_title                        VARCHAR(35)                     NOT NULL,</v>
      </c>
    </row>
    <row r="892" spans="1:15" hidden="1" x14ac:dyDescent="0.3">
      <c r="A892" s="77" t="s">
        <v>51</v>
      </c>
      <c r="B892" s="77" t="s">
        <v>114</v>
      </c>
      <c r="C892" s="12">
        <v>3</v>
      </c>
      <c r="D892" s="11" t="s">
        <v>11</v>
      </c>
      <c r="E892" s="11" t="s">
        <v>21</v>
      </c>
      <c r="F892" s="83"/>
      <c r="G892" s="83"/>
      <c r="H892" s="12">
        <v>0</v>
      </c>
      <c r="I892" s="73">
        <f t="shared" si="53"/>
        <v>3</v>
      </c>
      <c r="J892" s="1" t="str">
        <f>IFERROR(VLOOKUP(TRIM($D892),'Master Field Index'!$A$1:$D$9929,COLUMN('Master Field Index'!$B$1)-COLUMN('Master Field Index'!$A$1)+1,FALSE),VLOOKUP(_xlfn.CONCAT(TRIM($A892),".",TRIM($B892),".",TRIM($D892)),'DataLink Info'!$A$1:$T$9999,COLUMN('DataLink Info'!$K$1)-COLUMN('DataLink Info'!$A$1)+1,FALSE))</f>
        <v>TIMESTAMP</v>
      </c>
      <c r="K892" s="1">
        <f>IFERROR(VLOOKUP(TRIM($D892),'Master Field Index'!$A$1:$D$9929,COLUMN('Master Field Index'!$C$1)-COLUMN('Master Field Index'!$A$1)+1,FALSE),VLOOKUP(_xlfn.CONCAT(TRIM($A892),".",TRIM($B892),".",TRIM($D892)),'DataLink Info'!$A$1:$T$9999,COLUMN('DataLink Info'!$N$1)-COLUMN('DataLink Info'!$A$1)+1,FALSE))</f>
        <v>10</v>
      </c>
      <c r="L892" s="1">
        <f>IFERROR(VLOOKUP(TRIM($D892),'Master Field Index'!$A$1:$D$9929,COLUMN('Master Field Index'!$D$1)-COLUMN('Master Field Index'!$A$1)+1,FALSE),VLOOKUP(_xlfn.CONCAT(TRIM($A892),".",TRIM($B892),".",TRIM($D892)),'DataLink Info'!$A$1:$T$9999,COLUMN('DataLink Info'!$Q$1)-COLUMN('DataLink Info'!$A$1)+1,FALSE))</f>
        <v>6</v>
      </c>
      <c r="M892" s="1" t="str">
        <f t="shared" si="54"/>
        <v xml:space="preserve">refresh_date                    </v>
      </c>
      <c r="N892" s="1" t="str">
        <f t="shared" si="56"/>
        <v xml:space="preserve">DATETIME2                       </v>
      </c>
      <c r="O892" s="4" t="str">
        <f t="shared" si="55"/>
        <v xml:space="preserve">        refresh_date                    DATETIME2                       NOT NULL,</v>
      </c>
    </row>
    <row r="893" spans="1:15" ht="72" hidden="1" x14ac:dyDescent="0.3">
      <c r="A893" s="77" t="s">
        <v>51</v>
      </c>
      <c r="B893" s="77" t="s">
        <v>118</v>
      </c>
      <c r="C893" s="12">
        <v>0</v>
      </c>
      <c r="D893" s="11" t="s">
        <v>53</v>
      </c>
      <c r="E893" s="11" t="s">
        <v>30</v>
      </c>
      <c r="F893" s="83"/>
      <c r="G893" s="12">
        <v>0</v>
      </c>
      <c r="H893" s="12">
        <v>0</v>
      </c>
      <c r="I893" s="73">
        <f t="shared" si="53"/>
        <v>0</v>
      </c>
      <c r="J893" s="1" t="str">
        <f>IFERROR(VLOOKUP(TRIM($D893),'Master Field Index'!$A$1:$D$9929,COLUMN('Master Field Index'!$B$1)-COLUMN('Master Field Index'!$A$1)+1,FALSE),VLOOKUP(_xlfn.CONCAT(TRIM($A893),".",TRIM($B893),".",TRIM($D893)),'DataLink Info'!$A$1:$T$9999,COLUMN('DataLink Info'!$K$1)-COLUMN('DataLink Info'!$A$1)+1,FALSE))</f>
        <v>SMALLINT</v>
      </c>
      <c r="K893" s="1">
        <f>IFERROR(VLOOKUP(TRIM($D893),'Master Field Index'!$A$1:$D$9929,COLUMN('Master Field Index'!$C$1)-COLUMN('Master Field Index'!$A$1)+1,FALSE),VLOOKUP(_xlfn.CONCAT(TRIM($A893),".",TRIM($B893),".",TRIM($D893)),'DataLink Info'!$A$1:$T$9999,COLUMN('DataLink Info'!$N$1)-COLUMN('DataLink Info'!$A$1)+1,FALSE))</f>
        <v>2</v>
      </c>
      <c r="L893" s="1">
        <f>IFERROR(VLOOKUP(TRIM($D893),'Master Field Index'!$A$1:$D$9929,COLUMN('Master Field Index'!$D$1)-COLUMN('Master Field Index'!$A$1)+1,FALSE),VLOOKUP(_xlfn.CONCAT(TRIM($A893),".",TRIM($B893),".",TRIM($D893)),'DataLink Info'!$A$1:$T$9999,COLUMN('DataLink Info'!$Q$1)-COLUMN('DataLink Info'!$A$1)+1,FALSE))</f>
        <v>0</v>
      </c>
      <c r="M893" s="1" t="str">
        <f t="shared" si="54"/>
        <v xml:space="preserve">accounting_period               </v>
      </c>
      <c r="N893" s="1" t="str">
        <f t="shared" si="56"/>
        <v xml:space="preserve">SMALLINT                        </v>
      </c>
      <c r="O893" s="4" t="str">
        <f t="shared" si="55"/>
        <v xml:space="preserve">        rowguid                     UNIQUEIDENTIFIER ROWGUIDCOL    NOT NULL DEFAULT NEWSEQUENTIALID(),_x000D_        version_number              ROWVERSION_x000D_    )_x000D_END TRY_x000D_BEGIN CATCH_x000D_    EXEC dbo.PrintError_x000D_    EXEC dbo.LogError_x000D_END CATCH_x000D__x000D_PRINT '-- ga.f_el_detail_v'_x000D_BEGIN TRY_x000D_    CREATE TABLE ga.f_el_detail_v_x000D_    (_x000D_        accounting_period               SMALLINT                        NOT NULL,</v>
      </c>
    </row>
    <row r="894" spans="1:15" hidden="1" x14ac:dyDescent="0.3">
      <c r="A894" s="77" t="s">
        <v>51</v>
      </c>
      <c r="B894" s="77" t="s">
        <v>118</v>
      </c>
      <c r="C894" s="12">
        <v>1</v>
      </c>
      <c r="D894" s="11" t="s">
        <v>58</v>
      </c>
      <c r="E894" s="11" t="s">
        <v>20</v>
      </c>
      <c r="F894" s="12">
        <v>10</v>
      </c>
      <c r="G894" s="12">
        <v>0</v>
      </c>
      <c r="H894" s="12">
        <v>0</v>
      </c>
      <c r="I894" s="73">
        <f t="shared" si="53"/>
        <v>1</v>
      </c>
      <c r="J894" s="1" t="str">
        <f>IFERROR(VLOOKUP(TRIM($D894),'Master Field Index'!$A$1:$D$9929,COLUMN('Master Field Index'!$B$1)-COLUMN('Master Field Index'!$A$1)+1,FALSE),VLOOKUP(_xlfn.CONCAT(TRIM($A894),".",TRIM($B894),".",TRIM($D894)),'DataLink Info'!$A$1:$T$9999,COLUMN('DataLink Info'!$K$1)-COLUMN('DataLink Info'!$A$1)+1,FALSE))</f>
        <v>CHARACTER</v>
      </c>
      <c r="K894" s="1">
        <f>IFERROR(VLOOKUP(TRIM($D894),'Master Field Index'!$A$1:$D$9929,COLUMN('Master Field Index'!$C$1)-COLUMN('Master Field Index'!$A$1)+1,FALSE),VLOOKUP(_xlfn.CONCAT(TRIM($A894),".",TRIM($B894),".",TRIM($D894)),'DataLink Info'!$A$1:$T$9999,COLUMN('DataLink Info'!$N$1)-COLUMN('DataLink Info'!$A$1)+1,FALSE))</f>
        <v>10</v>
      </c>
      <c r="L894" s="1">
        <f>IFERROR(VLOOKUP(TRIM($D894),'Master Field Index'!$A$1:$D$9929,COLUMN('Master Field Index'!$D$1)-COLUMN('Master Field Index'!$A$1)+1,FALSE),VLOOKUP(_xlfn.CONCAT(TRIM($A894),".",TRIM($B894),".",TRIM($D894)),'DataLink Info'!$A$1:$T$9999,COLUMN('DataLink Info'!$Q$1)-COLUMN('DataLink Info'!$A$1)+1,FALSE))</f>
        <v>0</v>
      </c>
      <c r="M894" s="1" t="str">
        <f t="shared" si="54"/>
        <v xml:space="preserve">account_index                   </v>
      </c>
      <c r="N894" s="1" t="str">
        <f t="shared" si="56"/>
        <v xml:space="preserve">CHAR(10)                        </v>
      </c>
      <c r="O894" s="4" t="str">
        <f t="shared" si="55"/>
        <v xml:space="preserve">        account_index                   CHAR(10)                        NOT NULL,</v>
      </c>
    </row>
    <row r="895" spans="1:15" hidden="1" x14ac:dyDescent="0.3">
      <c r="A895" s="77" t="s">
        <v>51</v>
      </c>
      <c r="B895" s="77" t="s">
        <v>118</v>
      </c>
      <c r="C895" s="12">
        <v>2</v>
      </c>
      <c r="D895" s="11" t="s">
        <v>40</v>
      </c>
      <c r="E895" s="11" t="s">
        <v>20</v>
      </c>
      <c r="F895" s="12">
        <v>6</v>
      </c>
      <c r="G895" s="12">
        <v>0</v>
      </c>
      <c r="H895" s="12">
        <v>0</v>
      </c>
      <c r="I895" s="73">
        <f t="shared" si="53"/>
        <v>2</v>
      </c>
      <c r="J895" s="1" t="str">
        <f>IFERROR(VLOOKUP(TRIM($D895),'Master Field Index'!$A$1:$D$9929,COLUMN('Master Field Index'!$B$1)-COLUMN('Master Field Index'!$A$1)+1,FALSE),VLOOKUP(_xlfn.CONCAT(TRIM($A895),".",TRIM($B895),".",TRIM($D895)),'DataLink Info'!$A$1:$T$9999,COLUMN('DataLink Info'!$K$1)-COLUMN('DataLink Info'!$A$1)+1,FALSE))</f>
        <v>CHARACTER</v>
      </c>
      <c r="K895" s="1">
        <f>IFERROR(VLOOKUP(TRIM($D895),'Master Field Index'!$A$1:$D$9929,COLUMN('Master Field Index'!$C$1)-COLUMN('Master Field Index'!$A$1)+1,FALSE),VLOOKUP(_xlfn.CONCAT(TRIM($A895),".",TRIM($B895),".",TRIM($D895)),'DataLink Info'!$A$1:$T$9999,COLUMN('DataLink Info'!$N$1)-COLUMN('DataLink Info'!$A$1)+1,FALSE))</f>
        <v>6</v>
      </c>
      <c r="L895" s="1">
        <f>IFERROR(VLOOKUP(TRIM($D895),'Master Field Index'!$A$1:$D$9929,COLUMN('Master Field Index'!$D$1)-COLUMN('Master Field Index'!$A$1)+1,FALSE),VLOOKUP(_xlfn.CONCAT(TRIM($A895),".",TRIM($B895),".",TRIM($D895)),'DataLink Info'!$A$1:$T$9999,COLUMN('DataLink Info'!$Q$1)-COLUMN('DataLink Info'!$A$1)+1,FALSE))</f>
        <v>0</v>
      </c>
      <c r="M895" s="1" t="str">
        <f t="shared" si="54"/>
        <v xml:space="preserve">fund                            </v>
      </c>
      <c r="N895" s="1" t="str">
        <f t="shared" si="56"/>
        <v xml:space="preserve">CHAR(6)                         </v>
      </c>
      <c r="O895" s="4" t="str">
        <f t="shared" si="55"/>
        <v xml:space="preserve">        fund                            CHAR(6)                         NOT NULL,</v>
      </c>
    </row>
    <row r="896" spans="1:15" hidden="1" x14ac:dyDescent="0.3">
      <c r="A896" s="77" t="s">
        <v>51</v>
      </c>
      <c r="B896" s="77" t="s">
        <v>118</v>
      </c>
      <c r="C896" s="12">
        <v>3</v>
      </c>
      <c r="D896" s="11" t="s">
        <v>43</v>
      </c>
      <c r="E896" s="11" t="s">
        <v>20</v>
      </c>
      <c r="F896" s="12">
        <v>6</v>
      </c>
      <c r="G896" s="83"/>
      <c r="H896" s="12">
        <v>0</v>
      </c>
      <c r="I896" s="73">
        <f t="shared" si="53"/>
        <v>3</v>
      </c>
      <c r="J896" s="1" t="str">
        <f>IFERROR(VLOOKUP(TRIM($D896),'Master Field Index'!$A$1:$D$9929,COLUMN('Master Field Index'!$B$1)-COLUMN('Master Field Index'!$A$1)+1,FALSE),VLOOKUP(_xlfn.CONCAT(TRIM($A896),".",TRIM($B896),".",TRIM($D896)),'DataLink Info'!$A$1:$T$9999,COLUMN('DataLink Info'!$K$1)-COLUMN('DataLink Info'!$A$1)+1,FALSE))</f>
        <v>CHARACTER</v>
      </c>
      <c r="K896" s="1">
        <f>IFERROR(VLOOKUP(TRIM($D896),'Master Field Index'!$A$1:$D$9929,COLUMN('Master Field Index'!$C$1)-COLUMN('Master Field Index'!$A$1)+1,FALSE),VLOOKUP(_xlfn.CONCAT(TRIM($A896),".",TRIM($B896),".",TRIM($D896)),'DataLink Info'!$A$1:$T$9999,COLUMN('DataLink Info'!$N$1)-COLUMN('DataLink Info'!$A$1)+1,FALSE))</f>
        <v>6</v>
      </c>
      <c r="L896" s="1">
        <f>IFERROR(VLOOKUP(TRIM($D896),'Master Field Index'!$A$1:$D$9929,COLUMN('Master Field Index'!$D$1)-COLUMN('Master Field Index'!$A$1)+1,FALSE),VLOOKUP(_xlfn.CONCAT(TRIM($A896),".",TRIM($B896),".",TRIM($D896)),'DataLink Info'!$A$1:$T$9999,COLUMN('DataLink Info'!$Q$1)-COLUMN('DataLink Info'!$A$1)+1,FALSE))</f>
        <v>0</v>
      </c>
      <c r="M896" s="1" t="str">
        <f t="shared" si="54"/>
        <v xml:space="preserve">organization                    </v>
      </c>
      <c r="N896" s="1" t="str">
        <f t="shared" si="56"/>
        <v xml:space="preserve">CHAR(6)                         </v>
      </c>
      <c r="O896" s="4" t="str">
        <f t="shared" si="55"/>
        <v xml:space="preserve">        organization                    CHAR(6)                         NOT NULL,</v>
      </c>
    </row>
    <row r="897" spans="1:15" hidden="1" x14ac:dyDescent="0.3">
      <c r="A897" s="77" t="s">
        <v>51</v>
      </c>
      <c r="B897" s="77" t="s">
        <v>118</v>
      </c>
      <c r="C897" s="12">
        <v>4</v>
      </c>
      <c r="D897" s="11" t="s">
        <v>44</v>
      </c>
      <c r="E897" s="11" t="s">
        <v>20</v>
      </c>
      <c r="F897" s="12">
        <v>6</v>
      </c>
      <c r="G897" s="83"/>
      <c r="H897" s="12">
        <v>0</v>
      </c>
      <c r="I897" s="73">
        <f t="shared" si="53"/>
        <v>4</v>
      </c>
      <c r="J897" s="1" t="str">
        <f>IFERROR(VLOOKUP(TRIM($D897),'Master Field Index'!$A$1:$D$9929,COLUMN('Master Field Index'!$B$1)-COLUMN('Master Field Index'!$A$1)+1,FALSE),VLOOKUP(_xlfn.CONCAT(TRIM($A897),".",TRIM($B897),".",TRIM($D897)),'DataLink Info'!$A$1:$T$9999,COLUMN('DataLink Info'!$K$1)-COLUMN('DataLink Info'!$A$1)+1,FALSE))</f>
        <v>CHARACTER</v>
      </c>
      <c r="K897" s="1">
        <f>IFERROR(VLOOKUP(TRIM($D897),'Master Field Index'!$A$1:$D$9929,COLUMN('Master Field Index'!$C$1)-COLUMN('Master Field Index'!$A$1)+1,FALSE),VLOOKUP(_xlfn.CONCAT(TRIM($A897),".",TRIM($B897),".",TRIM($D897)),'DataLink Info'!$A$1:$T$9999,COLUMN('DataLink Info'!$N$1)-COLUMN('DataLink Info'!$A$1)+1,FALSE))</f>
        <v>6</v>
      </c>
      <c r="L897" s="1">
        <f>IFERROR(VLOOKUP(TRIM($D897),'Master Field Index'!$A$1:$D$9929,COLUMN('Master Field Index'!$D$1)-COLUMN('Master Field Index'!$A$1)+1,FALSE),VLOOKUP(_xlfn.CONCAT(TRIM($A897),".",TRIM($B897),".",TRIM($D897)),'DataLink Info'!$A$1:$T$9999,COLUMN('DataLink Info'!$Q$1)-COLUMN('DataLink Info'!$A$1)+1,FALSE))</f>
        <v>0</v>
      </c>
      <c r="M897" s="1" t="str">
        <f t="shared" si="54"/>
        <v xml:space="preserve">account                         </v>
      </c>
      <c r="N897" s="1" t="str">
        <f t="shared" si="56"/>
        <v xml:space="preserve">CHAR(6)                         </v>
      </c>
      <c r="O897" s="4" t="str">
        <f t="shared" si="55"/>
        <v xml:space="preserve">        account                         CHAR(6)                         NOT NULL,</v>
      </c>
    </row>
    <row r="898" spans="1:15" hidden="1" x14ac:dyDescent="0.3">
      <c r="A898" s="77" t="s">
        <v>51</v>
      </c>
      <c r="B898" s="77" t="s">
        <v>118</v>
      </c>
      <c r="C898" s="12">
        <v>5</v>
      </c>
      <c r="D898" s="11" t="s">
        <v>45</v>
      </c>
      <c r="E898" s="11" t="s">
        <v>20</v>
      </c>
      <c r="F898" s="12">
        <v>6</v>
      </c>
      <c r="G898" s="83"/>
      <c r="H898" s="12">
        <v>0</v>
      </c>
      <c r="I898" s="73">
        <f t="shared" si="53"/>
        <v>5</v>
      </c>
      <c r="J898" s="1" t="str">
        <f>IFERROR(VLOOKUP(TRIM($D898),'Master Field Index'!$A$1:$D$9929,COLUMN('Master Field Index'!$B$1)-COLUMN('Master Field Index'!$A$1)+1,FALSE),VLOOKUP(_xlfn.CONCAT(TRIM($A898),".",TRIM($B898),".",TRIM($D898)),'DataLink Info'!$A$1:$T$9999,COLUMN('DataLink Info'!$K$1)-COLUMN('DataLink Info'!$A$1)+1,FALSE))</f>
        <v>CHARACTER</v>
      </c>
      <c r="K898" s="1">
        <f>IFERROR(VLOOKUP(TRIM($D898),'Master Field Index'!$A$1:$D$9929,COLUMN('Master Field Index'!$C$1)-COLUMN('Master Field Index'!$A$1)+1,FALSE),VLOOKUP(_xlfn.CONCAT(TRIM($A898),".",TRIM($B898),".",TRIM($D898)),'DataLink Info'!$A$1:$T$9999,COLUMN('DataLink Info'!$N$1)-COLUMN('DataLink Info'!$A$1)+1,FALSE))</f>
        <v>6</v>
      </c>
      <c r="L898" s="1">
        <f>IFERROR(VLOOKUP(TRIM($D898),'Master Field Index'!$A$1:$D$9929,COLUMN('Master Field Index'!$D$1)-COLUMN('Master Field Index'!$A$1)+1,FALSE),VLOOKUP(_xlfn.CONCAT(TRIM($A898),".",TRIM($B898),".",TRIM($D898)),'DataLink Info'!$A$1:$T$9999,COLUMN('DataLink Info'!$Q$1)-COLUMN('DataLink Info'!$A$1)+1,FALSE))</f>
        <v>0</v>
      </c>
      <c r="M898" s="1" t="str">
        <f t="shared" si="54"/>
        <v xml:space="preserve">program                         </v>
      </c>
      <c r="N898" s="1" t="str">
        <f t="shared" si="56"/>
        <v xml:space="preserve">CHAR(6)                         </v>
      </c>
      <c r="O898" s="4" t="str">
        <f t="shared" si="55"/>
        <v xml:space="preserve">        program                         CHAR(6)                         NOT NULL,</v>
      </c>
    </row>
    <row r="899" spans="1:15" hidden="1" x14ac:dyDescent="0.3">
      <c r="A899" s="77" t="s">
        <v>51</v>
      </c>
      <c r="B899" s="77" t="s">
        <v>118</v>
      </c>
      <c r="C899" s="12">
        <v>6</v>
      </c>
      <c r="D899" s="11" t="s">
        <v>46</v>
      </c>
      <c r="E899" s="11" t="s">
        <v>20</v>
      </c>
      <c r="F899" s="12">
        <v>6</v>
      </c>
      <c r="G899" s="83"/>
      <c r="H899" s="12">
        <v>0</v>
      </c>
      <c r="I899" s="73">
        <f t="shared" ref="I899:I962" si="57">IF($C899&lt;&gt;"",$C899,IF(TRIM($B898)=TRIM($B899),$I898+1,0))</f>
        <v>6</v>
      </c>
      <c r="J899" s="1" t="str">
        <f>IFERROR(VLOOKUP(TRIM($D899),'Master Field Index'!$A$1:$D$9929,COLUMN('Master Field Index'!$B$1)-COLUMN('Master Field Index'!$A$1)+1,FALSE),VLOOKUP(_xlfn.CONCAT(TRIM($A899),".",TRIM($B899),".",TRIM($D899)),'DataLink Info'!$A$1:$T$9999,COLUMN('DataLink Info'!$K$1)-COLUMN('DataLink Info'!$A$1)+1,FALSE))</f>
        <v>CHARACTER</v>
      </c>
      <c r="K899" s="1">
        <f>IFERROR(VLOOKUP(TRIM($D899),'Master Field Index'!$A$1:$D$9929,COLUMN('Master Field Index'!$C$1)-COLUMN('Master Field Index'!$A$1)+1,FALSE),VLOOKUP(_xlfn.CONCAT(TRIM($A899),".",TRIM($B899),".",TRIM($D899)),'DataLink Info'!$A$1:$T$9999,COLUMN('DataLink Info'!$N$1)-COLUMN('DataLink Info'!$A$1)+1,FALSE))</f>
        <v>6</v>
      </c>
      <c r="L899" s="1">
        <f>IFERROR(VLOOKUP(TRIM($D899),'Master Field Index'!$A$1:$D$9929,COLUMN('Master Field Index'!$D$1)-COLUMN('Master Field Index'!$A$1)+1,FALSE),VLOOKUP(_xlfn.CONCAT(TRIM($A899),".",TRIM($B899),".",TRIM($D899)),'DataLink Info'!$A$1:$T$9999,COLUMN('DataLink Info'!$Q$1)-COLUMN('DataLink Info'!$A$1)+1,FALSE))</f>
        <v>0</v>
      </c>
      <c r="M899" s="1" t="str">
        <f t="shared" ref="M899:M962" si="58">_xlfn.CONCAT(LEFT(_xlfn.CONCAT(IF(OR(TRIM($D899)="location",TRIM($D899)="date",TRIM($D899)="start_date",TRIM($D899)="status",TRIM($D899)="top"),_xlfn.CONCAT("[",TRIM($D899),"]"),TRIM($D899)),"                                               "),32))</f>
        <v xml:space="preserve">[location]                      </v>
      </c>
      <c r="N899" s="1" t="str">
        <f t="shared" si="56"/>
        <v xml:space="preserve">CHAR(6)                         </v>
      </c>
      <c r="O899" s="4" t="str">
        <f t="shared" ref="O899:O962" si="59">_xlfn.CONCAT(IF(AND($I899=0,$I898&lt;&gt;$I$1),_xlfn.CONCAT("        rowguid                     UNIQUEIDENTIFIER ROWGUIDCOL    NOT NULL DEFAULT NEWSEQUENTIALID(),",CHAR(13),"        version_number              ROWVERSION",CHAR(13),"    )",CHAR(13),"END TRY",CHAR(13),"BEGIN CATCH",CHAR(13),"    EXEC dbo.PrintError",CHAR(13),"    EXEC dbo.LogError",CHAR(13),"END CATCH",CHAR(13),CHAR(13)),""),IF($I899=0,_xlfn.CONCAT("PRINT '-- ",TRIM($A899),".",TRIM($B899),"'",CHAR(13),"BEGIN TRY",CHAR(13),"    CREATE TABLE ",TRIM($A899),".",TRIM($B899),CHAR(13),"    (",CHAR(13)),""),"        ",_xlfn.CONCAT($M899,$N899,IF(OR($H899=1,$H899=""),"    NULL","NOT NULL"),","))</f>
        <v xml:space="preserve">        [location]                      CHAR(6)                         NOT NULL,</v>
      </c>
    </row>
    <row r="900" spans="1:15" hidden="1" x14ac:dyDescent="0.3">
      <c r="A900" s="77" t="s">
        <v>51</v>
      </c>
      <c r="B900" s="77" t="s">
        <v>118</v>
      </c>
      <c r="C900" s="12">
        <v>7</v>
      </c>
      <c r="D900" s="11" t="s">
        <v>32</v>
      </c>
      <c r="E900" s="11" t="s">
        <v>20</v>
      </c>
      <c r="F900" s="12">
        <v>4</v>
      </c>
      <c r="G900" s="83"/>
      <c r="H900" s="12">
        <v>0</v>
      </c>
      <c r="I900" s="73">
        <f t="shared" si="57"/>
        <v>7</v>
      </c>
      <c r="J900" s="1" t="str">
        <f>IFERROR(VLOOKUP(TRIM($D900),'Master Field Index'!$A$1:$D$9929,COLUMN('Master Field Index'!$B$1)-COLUMN('Master Field Index'!$A$1)+1,FALSE),VLOOKUP(_xlfn.CONCAT(TRIM($A900),".",TRIM($B900),".",TRIM($D900)),'DataLink Info'!$A$1:$T$9999,COLUMN('DataLink Info'!$K$1)-COLUMN('DataLink Info'!$A$1)+1,FALSE))</f>
        <v>CHARACTER</v>
      </c>
      <c r="K900" s="1">
        <f>IFERROR(VLOOKUP(TRIM($D900),'Master Field Index'!$A$1:$D$9929,COLUMN('Master Field Index'!$C$1)-COLUMN('Master Field Index'!$A$1)+1,FALSE),VLOOKUP(_xlfn.CONCAT(TRIM($A900),".",TRIM($B900),".",TRIM($D900)),'DataLink Info'!$A$1:$T$9999,COLUMN('DataLink Info'!$N$1)-COLUMN('DataLink Info'!$A$1)+1,FALSE))</f>
        <v>4</v>
      </c>
      <c r="L900" s="1">
        <f>IFERROR(VLOOKUP(TRIM($D900),'Master Field Index'!$A$1:$D$9929,COLUMN('Master Field Index'!$D$1)-COLUMN('Master Field Index'!$A$1)+1,FALSE),VLOOKUP(_xlfn.CONCAT(TRIM($A900),".",TRIM($B900),".",TRIM($D900)),'DataLink Info'!$A$1:$T$9999,COLUMN('DataLink Info'!$Q$1)-COLUMN('DataLink Info'!$A$1)+1,FALSE))</f>
        <v>0</v>
      </c>
      <c r="M900" s="1" t="str">
        <f t="shared" si="58"/>
        <v xml:space="preserve">rule_class_code                 </v>
      </c>
      <c r="N900" s="1" t="str">
        <f t="shared" si="56"/>
        <v xml:space="preserve">CHAR(4)                         </v>
      </c>
      <c r="O900" s="4" t="str">
        <f t="shared" si="59"/>
        <v xml:space="preserve">        rule_class_code                 CHAR(4)                         NOT NULL,</v>
      </c>
    </row>
    <row r="901" spans="1:15" hidden="1" x14ac:dyDescent="0.3">
      <c r="A901" s="77" t="s">
        <v>51</v>
      </c>
      <c r="B901" s="77" t="s">
        <v>118</v>
      </c>
      <c r="C901" s="12">
        <v>8</v>
      </c>
      <c r="D901" s="11" t="s">
        <v>59</v>
      </c>
      <c r="E901" s="11" t="s">
        <v>20</v>
      </c>
      <c r="F901" s="12">
        <v>8</v>
      </c>
      <c r="G901" s="83"/>
      <c r="H901" s="12">
        <v>0</v>
      </c>
      <c r="I901" s="73">
        <f t="shared" si="57"/>
        <v>8</v>
      </c>
      <c r="J901" s="1" t="str">
        <f>IFERROR(VLOOKUP(TRIM($D901),'Master Field Index'!$A$1:$D$9929,COLUMN('Master Field Index'!$B$1)-COLUMN('Master Field Index'!$A$1)+1,FALSE),VLOOKUP(_xlfn.CONCAT(TRIM($A901),".",TRIM($B901),".",TRIM($D901)),'DataLink Info'!$A$1:$T$9999,COLUMN('DataLink Info'!$K$1)-COLUMN('DataLink Info'!$A$1)+1,FALSE))</f>
        <v>CHARACTER</v>
      </c>
      <c r="K901" s="1">
        <f>IFERROR(VLOOKUP(TRIM($D901),'Master Field Index'!$A$1:$D$9929,COLUMN('Master Field Index'!$C$1)-COLUMN('Master Field Index'!$A$1)+1,FALSE),VLOOKUP(_xlfn.CONCAT(TRIM($A901),".",TRIM($B901),".",TRIM($D901)),'DataLink Info'!$A$1:$T$9999,COLUMN('DataLink Info'!$N$1)-COLUMN('DataLink Info'!$A$1)+1,FALSE))</f>
        <v>8</v>
      </c>
      <c r="L901" s="1">
        <f>IFERROR(VLOOKUP(TRIM($D901),'Master Field Index'!$A$1:$D$9929,COLUMN('Master Field Index'!$D$1)-COLUMN('Master Field Index'!$A$1)+1,FALSE),VLOOKUP(_xlfn.CONCAT(TRIM($A901),".",TRIM($B901),".",TRIM($D901)),'DataLink Info'!$A$1:$T$9999,COLUMN('DataLink Info'!$Q$1)-COLUMN('DataLink Info'!$A$1)+1,FALSE))</f>
        <v>0</v>
      </c>
      <c r="M901" s="1" t="str">
        <f t="shared" si="58"/>
        <v xml:space="preserve">document_number                 </v>
      </c>
      <c r="N901" s="1" t="str">
        <f t="shared" si="56"/>
        <v xml:space="preserve">CHAR(8)                         </v>
      </c>
      <c r="O901" s="4" t="str">
        <f t="shared" si="59"/>
        <v xml:space="preserve">        document_number                 CHAR(8)                         NOT NULL,</v>
      </c>
    </row>
    <row r="902" spans="1:15" hidden="1" x14ac:dyDescent="0.3">
      <c r="A902" s="77" t="s">
        <v>51</v>
      </c>
      <c r="B902" s="77" t="s">
        <v>118</v>
      </c>
      <c r="C902" s="12">
        <v>9</v>
      </c>
      <c r="D902" s="11" t="s">
        <v>60</v>
      </c>
      <c r="E902" s="11" t="s">
        <v>30</v>
      </c>
      <c r="F902" s="73">
        <v>2</v>
      </c>
      <c r="G902" s="13"/>
      <c r="H902" s="12">
        <v>0</v>
      </c>
      <c r="I902" s="73">
        <f t="shared" si="57"/>
        <v>9</v>
      </c>
      <c r="J902" s="1" t="str">
        <f>IFERROR(VLOOKUP(TRIM($D902),'Master Field Index'!$A$1:$D$9929,COLUMN('Master Field Index'!$B$1)-COLUMN('Master Field Index'!$A$1)+1,FALSE),VLOOKUP(_xlfn.CONCAT(TRIM($A902),".",TRIM($B902),".",TRIM($D902)),'DataLink Info'!$A$1:$T$9999,COLUMN('DataLink Info'!$K$1)-COLUMN('DataLink Info'!$A$1)+1,FALSE))</f>
        <v>SMALLINT</v>
      </c>
      <c r="K902" s="1">
        <f>IFERROR(VLOOKUP(TRIM($D902),'Master Field Index'!$A$1:$D$9929,COLUMN('Master Field Index'!$C$1)-COLUMN('Master Field Index'!$A$1)+1,FALSE),VLOOKUP(_xlfn.CONCAT(TRIM($A902),".",TRIM($B902),".",TRIM($D902)),'DataLink Info'!$A$1:$T$9999,COLUMN('DataLink Info'!$N$1)-COLUMN('DataLink Info'!$A$1)+1,FALSE))</f>
        <v>2</v>
      </c>
      <c r="L902" s="1">
        <f>IFERROR(VLOOKUP(TRIM($D902),'Master Field Index'!$A$1:$D$9929,COLUMN('Master Field Index'!$D$1)-COLUMN('Master Field Index'!$A$1)+1,FALSE),VLOOKUP(_xlfn.CONCAT(TRIM($A902),".",TRIM($B902),".",TRIM($D902)),'DataLink Info'!$A$1:$T$9999,COLUMN('DataLink Info'!$Q$1)-COLUMN('DataLink Info'!$A$1)+1,FALSE))</f>
        <v>0</v>
      </c>
      <c r="M902" s="1" t="str">
        <f t="shared" si="58"/>
        <v xml:space="preserve">sequence_number                 </v>
      </c>
      <c r="N902" s="1" t="str">
        <f t="shared" ref="N902:N965" si="60">LEFT(_xlfn.CONCAT(IF($J902="CHARACTER",_xlfn.CONCAT("CHAR(",$K902,")"),IF($J902="VARCHAR",_xlfn.CONCAT("VARCHAR(",$K902,")"),IF($J902="TIMESTAMP","DATETIME2",IF($J902="DATE","DATE",IF($J902="DECIMAL",_xlfn.CONCAT("DECIMAL(",$K902,",",$L902,")"),$J902))))),"                                    "),32)</f>
        <v xml:space="preserve">SMALLINT                        </v>
      </c>
      <c r="O902" s="4" t="str">
        <f t="shared" si="59"/>
        <v xml:space="preserve">        sequence_number                 SMALLINT                        NOT NULL,</v>
      </c>
    </row>
    <row r="903" spans="1:15" hidden="1" x14ac:dyDescent="0.3">
      <c r="A903" s="77" t="s">
        <v>51</v>
      </c>
      <c r="B903" s="77" t="s">
        <v>118</v>
      </c>
      <c r="C903" s="12">
        <v>10</v>
      </c>
      <c r="D903" s="11" t="s">
        <v>61</v>
      </c>
      <c r="E903" s="11" t="s">
        <v>21</v>
      </c>
      <c r="F903" s="83"/>
      <c r="G903" s="83"/>
      <c r="H903" s="12">
        <v>0</v>
      </c>
      <c r="I903" s="73">
        <f t="shared" si="57"/>
        <v>10</v>
      </c>
      <c r="J903" s="1" t="str">
        <f>IFERROR(VLOOKUP(TRIM($D903),'Master Field Index'!$A$1:$D$9929,COLUMN('Master Field Index'!$B$1)-COLUMN('Master Field Index'!$A$1)+1,FALSE),VLOOKUP(_xlfn.CONCAT(TRIM($A903),".",TRIM($B903),".",TRIM($D903)),'DataLink Info'!$A$1:$T$9999,COLUMN('DataLink Info'!$K$1)-COLUMN('DataLink Info'!$A$1)+1,FALSE))</f>
        <v>TIMESTAMP</v>
      </c>
      <c r="K903" s="1">
        <f>IFERROR(VLOOKUP(TRIM($D903),'Master Field Index'!$A$1:$D$9929,COLUMN('Master Field Index'!$C$1)-COLUMN('Master Field Index'!$A$1)+1,FALSE),VLOOKUP(_xlfn.CONCAT(TRIM($A903),".",TRIM($B903),".",TRIM($D903)),'DataLink Info'!$A$1:$T$9999,COLUMN('DataLink Info'!$N$1)-COLUMN('DataLink Info'!$A$1)+1,FALSE))</f>
        <v>10</v>
      </c>
      <c r="L903" s="1">
        <f>IFERROR(VLOOKUP(TRIM($D903),'Master Field Index'!$A$1:$D$9929,COLUMN('Master Field Index'!$D$1)-COLUMN('Master Field Index'!$A$1)+1,FALSE),VLOOKUP(_xlfn.CONCAT(TRIM($A903),".",TRIM($B903),".",TRIM($D903)),'DataLink Info'!$A$1:$T$9999,COLUMN('DataLink Info'!$Q$1)-COLUMN('DataLink Info'!$A$1)+1,FALSE))</f>
        <v>6</v>
      </c>
      <c r="M903" s="1" t="str">
        <f t="shared" si="58"/>
        <v xml:space="preserve">activity_date                   </v>
      </c>
      <c r="N903" s="1" t="str">
        <f t="shared" si="60"/>
        <v xml:space="preserve">DATETIME2                       </v>
      </c>
      <c r="O903" s="4" t="str">
        <f t="shared" si="59"/>
        <v xml:space="preserve">        activity_date                   DATETIME2                       NOT NULL,</v>
      </c>
    </row>
    <row r="904" spans="1:15" hidden="1" x14ac:dyDescent="0.3">
      <c r="A904" s="77" t="s">
        <v>51</v>
      </c>
      <c r="B904" s="77" t="s">
        <v>118</v>
      </c>
      <c r="C904" s="12">
        <v>11</v>
      </c>
      <c r="D904" s="11" t="s">
        <v>62</v>
      </c>
      <c r="E904" s="11" t="s">
        <v>20</v>
      </c>
      <c r="F904" s="12">
        <v>10</v>
      </c>
      <c r="G904" s="13"/>
      <c r="H904" s="12">
        <v>0</v>
      </c>
      <c r="I904" s="73">
        <f t="shared" si="57"/>
        <v>11</v>
      </c>
      <c r="J904" s="1" t="str">
        <f>IFERROR(VLOOKUP(TRIM($D904),'Master Field Index'!$A$1:$D$9929,COLUMN('Master Field Index'!$B$1)-COLUMN('Master Field Index'!$A$1)+1,FALSE),VLOOKUP(_xlfn.CONCAT(TRIM($A904),".",TRIM($B904),".",TRIM($D904)),'DataLink Info'!$A$1:$T$9999,COLUMN('DataLink Info'!$K$1)-COLUMN('DataLink Info'!$A$1)+1,FALSE))</f>
        <v>VARCHAR</v>
      </c>
      <c r="K904" s="1">
        <f>IFERROR(VLOOKUP(TRIM($D904),'Master Field Index'!$A$1:$D$9929,COLUMN('Master Field Index'!$C$1)-COLUMN('Master Field Index'!$A$1)+1,FALSE),VLOOKUP(_xlfn.CONCAT(TRIM($A904),".",TRIM($B904),".",TRIM($D904)),'DataLink Info'!$A$1:$T$9999,COLUMN('DataLink Info'!$N$1)-COLUMN('DataLink Info'!$A$1)+1,FALSE))</f>
        <v>10</v>
      </c>
      <c r="L904" s="1">
        <f>IFERROR(VLOOKUP(TRIM($D904),'Master Field Index'!$A$1:$D$9929,COLUMN('Master Field Index'!$D$1)-COLUMN('Master Field Index'!$A$1)+1,FALSE),VLOOKUP(_xlfn.CONCAT(TRIM($A904),".",TRIM($B904),".",TRIM($D904)),'DataLink Info'!$A$1:$T$9999,COLUMN('DataLink Info'!$Q$1)-COLUMN('DataLink Info'!$A$1)+1,FALSE))</f>
        <v>0</v>
      </c>
      <c r="M904" s="1" t="str">
        <f t="shared" si="58"/>
        <v xml:space="preserve">document_reference_number       </v>
      </c>
      <c r="N904" s="1" t="str">
        <f t="shared" si="60"/>
        <v xml:space="preserve">VARCHAR(10)                     </v>
      </c>
      <c r="O904" s="4" t="str">
        <f t="shared" si="59"/>
        <v xml:space="preserve">        document_reference_number       VARCHAR(10)                     NOT NULL,</v>
      </c>
    </row>
    <row r="905" spans="1:15" hidden="1" x14ac:dyDescent="0.3">
      <c r="A905" s="77" t="s">
        <v>51</v>
      </c>
      <c r="B905" s="77" t="s">
        <v>118</v>
      </c>
      <c r="C905" s="12">
        <v>12</v>
      </c>
      <c r="D905" s="11" t="s">
        <v>63</v>
      </c>
      <c r="E905" s="11" t="s">
        <v>21</v>
      </c>
      <c r="F905" s="12">
        <v>4</v>
      </c>
      <c r="G905" s="83"/>
      <c r="H905" s="12">
        <v>0</v>
      </c>
      <c r="I905" s="73">
        <f t="shared" si="57"/>
        <v>12</v>
      </c>
      <c r="J905" s="1" t="str">
        <f>IFERROR(VLOOKUP(TRIM($D905),'Master Field Index'!$A$1:$D$9929,COLUMN('Master Field Index'!$B$1)-COLUMN('Master Field Index'!$A$1)+1,FALSE),VLOOKUP(_xlfn.CONCAT(TRIM($A905),".",TRIM($B905),".",TRIM($D905)),'DataLink Info'!$A$1:$T$9999,COLUMN('DataLink Info'!$K$1)-COLUMN('DataLink Info'!$A$1)+1,FALSE))</f>
        <v>DATE</v>
      </c>
      <c r="K905" s="1">
        <f>IFERROR(VLOOKUP(TRIM($D905),'Master Field Index'!$A$1:$D$9929,COLUMN('Master Field Index'!$C$1)-COLUMN('Master Field Index'!$A$1)+1,FALSE),VLOOKUP(_xlfn.CONCAT(TRIM($A905),".",TRIM($B905),".",TRIM($D905)),'DataLink Info'!$A$1:$T$9999,COLUMN('DataLink Info'!$N$1)-COLUMN('DataLink Info'!$A$1)+1,FALSE))</f>
        <v>4</v>
      </c>
      <c r="L905" s="1">
        <f>IFERROR(VLOOKUP(TRIM($D905),'Master Field Index'!$A$1:$D$9929,COLUMN('Master Field Index'!$D$1)-COLUMN('Master Field Index'!$A$1)+1,FALSE),VLOOKUP(_xlfn.CONCAT(TRIM($A905),".",TRIM($B905),".",TRIM($D905)),'DataLink Info'!$A$1:$T$9999,COLUMN('DataLink Info'!$Q$1)-COLUMN('DataLink Info'!$A$1)+1,FALSE))</f>
        <v>0</v>
      </c>
      <c r="M905" s="1" t="str">
        <f t="shared" si="58"/>
        <v xml:space="preserve">transaction_date                </v>
      </c>
      <c r="N905" s="1" t="str">
        <f t="shared" si="60"/>
        <v xml:space="preserve">DATE                            </v>
      </c>
      <c r="O905" s="4" t="str">
        <f t="shared" si="59"/>
        <v xml:space="preserve">        transaction_date                DATE                            NOT NULL,</v>
      </c>
    </row>
    <row r="906" spans="1:15" hidden="1" x14ac:dyDescent="0.3">
      <c r="A906" s="77" t="s">
        <v>51</v>
      </c>
      <c r="B906" s="77" t="s">
        <v>118</v>
      </c>
      <c r="C906" s="12">
        <v>13</v>
      </c>
      <c r="D906" s="11" t="s">
        <v>64</v>
      </c>
      <c r="E906" s="11" t="s">
        <v>65</v>
      </c>
      <c r="F906" s="83"/>
      <c r="G906" s="83"/>
      <c r="H906" s="12">
        <v>0</v>
      </c>
      <c r="I906" s="73">
        <f t="shared" si="57"/>
        <v>13</v>
      </c>
      <c r="J906" s="1" t="str">
        <f>IFERROR(VLOOKUP(TRIM($D906),'Master Field Index'!$A$1:$D$9929,COLUMN('Master Field Index'!$B$1)-COLUMN('Master Field Index'!$A$1)+1,FALSE),VLOOKUP(_xlfn.CONCAT(TRIM($A906),".",TRIM($B906),".",TRIM($D906)),'DataLink Info'!$A$1:$T$9999,COLUMN('DataLink Info'!$K$1)-COLUMN('DataLink Info'!$A$1)+1,FALSE))</f>
        <v>DECIMAL</v>
      </c>
      <c r="K906" s="1">
        <f>IFERROR(VLOOKUP(TRIM($D906),'Master Field Index'!$A$1:$D$9929,COLUMN('Master Field Index'!$C$1)-COLUMN('Master Field Index'!$A$1)+1,FALSE),VLOOKUP(_xlfn.CONCAT(TRIM($A906),".",TRIM($B906),".",TRIM($D906)),'DataLink Info'!$A$1:$T$9999,COLUMN('DataLink Info'!$N$1)-COLUMN('DataLink Info'!$A$1)+1,FALSE))</f>
        <v>19</v>
      </c>
      <c r="L906" s="1">
        <f>IFERROR(VLOOKUP(TRIM($D906),'Master Field Index'!$A$1:$D$9929,COLUMN('Master Field Index'!$D$1)-COLUMN('Master Field Index'!$A$1)+1,FALSE),VLOOKUP(_xlfn.CONCAT(TRIM($A906),".",TRIM($B906),".",TRIM($D906)),'DataLink Info'!$A$1:$T$9999,COLUMN('DataLink Info'!$Q$1)-COLUMN('DataLink Info'!$A$1)+1,FALSE))</f>
        <v>4</v>
      </c>
      <c r="M906" s="1" t="str">
        <f t="shared" si="58"/>
        <v xml:space="preserve">amount                          </v>
      </c>
      <c r="N906" s="1" t="str">
        <f t="shared" si="60"/>
        <v xml:space="preserve">DECIMAL(19,4)                   </v>
      </c>
      <c r="O906" s="4" t="str">
        <f t="shared" si="59"/>
        <v xml:space="preserve">        amount                          DECIMAL(19,4)                   NOT NULL,</v>
      </c>
    </row>
    <row r="907" spans="1:15" hidden="1" x14ac:dyDescent="0.3">
      <c r="A907" s="77" t="s">
        <v>51</v>
      </c>
      <c r="B907" s="77" t="s">
        <v>118</v>
      </c>
      <c r="C907" s="12">
        <v>14</v>
      </c>
      <c r="D907" s="11" t="s">
        <v>66</v>
      </c>
      <c r="E907" s="11" t="s">
        <v>20</v>
      </c>
      <c r="F907" s="12">
        <v>35</v>
      </c>
      <c r="G907" s="83"/>
      <c r="H907" s="12">
        <v>0</v>
      </c>
      <c r="I907" s="73">
        <f t="shared" si="57"/>
        <v>14</v>
      </c>
      <c r="J907" s="1" t="str">
        <f>IFERROR(VLOOKUP(TRIM($D907),'Master Field Index'!$A$1:$D$9929,COLUMN('Master Field Index'!$B$1)-COLUMN('Master Field Index'!$A$1)+1,FALSE),VLOOKUP(_xlfn.CONCAT(TRIM($A907),".",TRIM($B907),".",TRIM($D907)),'DataLink Info'!$A$1:$T$9999,COLUMN('DataLink Info'!$K$1)-COLUMN('DataLink Info'!$A$1)+1,FALSE))</f>
        <v>VARCHAR</v>
      </c>
      <c r="K907" s="1">
        <f>IFERROR(VLOOKUP(TRIM($D907),'Master Field Index'!$A$1:$D$9929,COLUMN('Master Field Index'!$C$1)-COLUMN('Master Field Index'!$A$1)+1,FALSE),VLOOKUP(_xlfn.CONCAT(TRIM($A907),".",TRIM($B907),".",TRIM($D907)),'DataLink Info'!$A$1:$T$9999,COLUMN('DataLink Info'!$N$1)-COLUMN('DataLink Info'!$A$1)+1,FALSE))</f>
        <v>35</v>
      </c>
      <c r="L907" s="1">
        <f>IFERROR(VLOOKUP(TRIM($D907),'Master Field Index'!$A$1:$D$9929,COLUMN('Master Field Index'!$D$1)-COLUMN('Master Field Index'!$A$1)+1,FALSE),VLOOKUP(_xlfn.CONCAT(TRIM($A907),".",TRIM($B907),".",TRIM($D907)),'DataLink Info'!$A$1:$T$9999,COLUMN('DataLink Info'!$Q$1)-COLUMN('DataLink Info'!$A$1)+1,FALSE))</f>
        <v>0</v>
      </c>
      <c r="M907" s="1" t="str">
        <f t="shared" si="58"/>
        <v xml:space="preserve">description                     </v>
      </c>
      <c r="N907" s="1" t="str">
        <f t="shared" si="60"/>
        <v xml:space="preserve">VARCHAR(35)                     </v>
      </c>
      <c r="O907" s="4" t="str">
        <f t="shared" si="59"/>
        <v xml:space="preserve">        description                     VARCHAR(35)                     NOT NULL,</v>
      </c>
    </row>
    <row r="908" spans="1:15" hidden="1" x14ac:dyDescent="0.3">
      <c r="A908" s="77" t="s">
        <v>51</v>
      </c>
      <c r="B908" s="77" t="s">
        <v>118</v>
      </c>
      <c r="C908" s="12">
        <v>15</v>
      </c>
      <c r="D908" s="11" t="s">
        <v>67</v>
      </c>
      <c r="E908" s="11" t="s">
        <v>20</v>
      </c>
      <c r="F908" s="12">
        <v>1</v>
      </c>
      <c r="G908" s="83"/>
      <c r="H908" s="12">
        <v>0</v>
      </c>
      <c r="I908" s="73">
        <f t="shared" si="57"/>
        <v>15</v>
      </c>
      <c r="J908" s="1" t="str">
        <f>IFERROR(VLOOKUP(TRIM($D908),'Master Field Index'!$A$1:$D$9929,COLUMN('Master Field Index'!$B$1)-COLUMN('Master Field Index'!$A$1)+1,FALSE),VLOOKUP(_xlfn.CONCAT(TRIM($A908),".",TRIM($B908),".",TRIM($D908)),'DataLink Info'!$A$1:$T$9999,COLUMN('DataLink Info'!$K$1)-COLUMN('DataLink Info'!$A$1)+1,FALSE))</f>
        <v>CHARACTER</v>
      </c>
      <c r="K908" s="1">
        <f>IFERROR(VLOOKUP(TRIM($D908),'Master Field Index'!$A$1:$D$9929,COLUMN('Master Field Index'!$C$1)-COLUMN('Master Field Index'!$A$1)+1,FALSE),VLOOKUP(_xlfn.CONCAT(TRIM($A908),".",TRIM($B908),".",TRIM($D908)),'DataLink Info'!$A$1:$T$9999,COLUMN('DataLink Info'!$N$1)-COLUMN('DataLink Info'!$A$1)+1,FALSE))</f>
        <v>1</v>
      </c>
      <c r="L908" s="1">
        <f>IFERROR(VLOOKUP(TRIM($D908),'Master Field Index'!$A$1:$D$9929,COLUMN('Master Field Index'!$D$1)-COLUMN('Master Field Index'!$A$1)+1,FALSE),VLOOKUP(_xlfn.CONCAT(TRIM($A908),".",TRIM($B908),".",TRIM($D908)),'DataLink Info'!$A$1:$T$9999,COLUMN('DataLink Info'!$Q$1)-COLUMN('DataLink Info'!$A$1)+1,FALSE))</f>
        <v>0</v>
      </c>
      <c r="M908" s="1" t="str">
        <f t="shared" si="58"/>
        <v xml:space="preserve">debit_credit_indicator          </v>
      </c>
      <c r="N908" s="1" t="str">
        <f t="shared" si="60"/>
        <v xml:space="preserve">CHAR(1)                         </v>
      </c>
      <c r="O908" s="4" t="str">
        <f t="shared" si="59"/>
        <v xml:space="preserve">        debit_credit_indicator          CHAR(1)                         NOT NULL,</v>
      </c>
    </row>
    <row r="909" spans="1:15" hidden="1" x14ac:dyDescent="0.3">
      <c r="A909" s="77" t="s">
        <v>51</v>
      </c>
      <c r="B909" s="77" t="s">
        <v>118</v>
      </c>
      <c r="C909" s="12">
        <v>16</v>
      </c>
      <c r="D909" s="11" t="s">
        <v>68</v>
      </c>
      <c r="E909" s="11" t="s">
        <v>20</v>
      </c>
      <c r="F909" s="12">
        <v>1</v>
      </c>
      <c r="G909" s="83"/>
      <c r="H909" s="12">
        <v>0</v>
      </c>
      <c r="I909" s="73">
        <f t="shared" si="57"/>
        <v>16</v>
      </c>
      <c r="J909" s="1" t="str">
        <f>IFERROR(VLOOKUP(TRIM($D909),'Master Field Index'!$A$1:$D$9929,COLUMN('Master Field Index'!$B$1)-COLUMN('Master Field Index'!$A$1)+1,FALSE),VLOOKUP(_xlfn.CONCAT(TRIM($A909),".",TRIM($B909),".",TRIM($D909)),'DataLink Info'!$A$1:$T$9999,COLUMN('DataLink Info'!$K$1)-COLUMN('DataLink Info'!$A$1)+1,FALSE))</f>
        <v>CHARACTER</v>
      </c>
      <c r="K909" s="1">
        <f>IFERROR(VLOOKUP(TRIM($D909),'Master Field Index'!$A$1:$D$9929,COLUMN('Master Field Index'!$C$1)-COLUMN('Master Field Index'!$A$1)+1,FALSE),VLOOKUP(_xlfn.CONCAT(TRIM($A909),".",TRIM($B909),".",TRIM($D909)),'DataLink Info'!$A$1:$T$9999,COLUMN('DataLink Info'!$N$1)-COLUMN('DataLink Info'!$A$1)+1,FALSE))</f>
        <v>1</v>
      </c>
      <c r="L909" s="1">
        <f>IFERROR(VLOOKUP(TRIM($D909),'Master Field Index'!$A$1:$D$9929,COLUMN('Master Field Index'!$D$1)-COLUMN('Master Field Index'!$A$1)+1,FALSE),VLOOKUP(_xlfn.CONCAT(TRIM($A909),".",TRIM($B909),".",TRIM($D909)),'DataLink Info'!$A$1:$T$9999,COLUMN('DataLink Info'!$Q$1)-COLUMN('DataLink Info'!$A$1)+1,FALSE))</f>
        <v>0</v>
      </c>
      <c r="M909" s="1" t="str">
        <f t="shared" si="58"/>
        <v xml:space="preserve">debit_credit                    </v>
      </c>
      <c r="N909" s="1" t="str">
        <f t="shared" si="60"/>
        <v xml:space="preserve">CHAR(1)                         </v>
      </c>
      <c r="O909" s="4" t="str">
        <f t="shared" si="59"/>
        <v xml:space="preserve">        debit_credit                    CHAR(1)                         NOT NULL,</v>
      </c>
    </row>
    <row r="910" spans="1:15" hidden="1" x14ac:dyDescent="0.3">
      <c r="A910" s="77" t="s">
        <v>51</v>
      </c>
      <c r="B910" s="77" t="s">
        <v>118</v>
      </c>
      <c r="C910" s="12">
        <v>17</v>
      </c>
      <c r="D910" s="11" t="s">
        <v>69</v>
      </c>
      <c r="E910" s="11" t="s">
        <v>20</v>
      </c>
      <c r="F910" s="12">
        <v>8</v>
      </c>
      <c r="G910" s="83"/>
      <c r="H910" s="12">
        <v>0</v>
      </c>
      <c r="I910" s="73">
        <f t="shared" si="57"/>
        <v>17</v>
      </c>
      <c r="J910" s="1" t="str">
        <f>IFERROR(VLOOKUP(TRIM($D910),'Master Field Index'!$A$1:$D$9929,COLUMN('Master Field Index'!$B$1)-COLUMN('Master Field Index'!$A$1)+1,FALSE),VLOOKUP(_xlfn.CONCAT(TRIM($A910),".",TRIM($B910),".",TRIM($D910)),'DataLink Info'!$A$1:$T$9999,COLUMN('DataLink Info'!$K$1)-COLUMN('DataLink Info'!$A$1)+1,FALSE))</f>
        <v>CHARACTER</v>
      </c>
      <c r="K910" s="1">
        <f>IFERROR(VLOOKUP(TRIM($D910),'Master Field Index'!$A$1:$D$9929,COLUMN('Master Field Index'!$C$1)-COLUMN('Master Field Index'!$A$1)+1,FALSE),VLOOKUP(_xlfn.CONCAT(TRIM($A910),".",TRIM($B910),".",TRIM($D910)),'DataLink Info'!$A$1:$T$9999,COLUMN('DataLink Info'!$N$1)-COLUMN('DataLink Info'!$A$1)+1,FALSE))</f>
        <v>8</v>
      </c>
      <c r="L910" s="1">
        <f>IFERROR(VLOOKUP(TRIM($D910),'Master Field Index'!$A$1:$D$9929,COLUMN('Master Field Index'!$D$1)-COLUMN('Master Field Index'!$A$1)+1,FALSE),VLOOKUP(_xlfn.CONCAT(TRIM($A910),".",TRIM($B910),".",TRIM($D910)),'DataLink Info'!$A$1:$T$9999,COLUMN('DataLink Info'!$Q$1)-COLUMN('DataLink Info'!$A$1)+1,FALSE))</f>
        <v>0</v>
      </c>
      <c r="M910" s="1" t="str">
        <f t="shared" si="58"/>
        <v xml:space="preserve">encumbrance_number              </v>
      </c>
      <c r="N910" s="1" t="str">
        <f t="shared" si="60"/>
        <v xml:space="preserve">CHAR(8)                         </v>
      </c>
      <c r="O910" s="4" t="str">
        <f t="shared" si="59"/>
        <v xml:space="preserve">        encumbrance_number              CHAR(8)                         NOT NULL,</v>
      </c>
    </row>
    <row r="911" spans="1:15" hidden="1" x14ac:dyDescent="0.3">
      <c r="A911" s="77" t="s">
        <v>51</v>
      </c>
      <c r="B911" s="77" t="s">
        <v>118</v>
      </c>
      <c r="C911" s="12">
        <v>18</v>
      </c>
      <c r="D911" s="11" t="s">
        <v>70</v>
      </c>
      <c r="E911" s="11" t="s">
        <v>20</v>
      </c>
      <c r="F911" s="12">
        <v>1</v>
      </c>
      <c r="G911" s="83"/>
      <c r="H911" s="12">
        <v>0</v>
      </c>
      <c r="I911" s="73">
        <f t="shared" si="57"/>
        <v>18</v>
      </c>
      <c r="J911" s="1" t="str">
        <f>IFERROR(VLOOKUP(TRIM($D911),'Master Field Index'!$A$1:$D$9929,COLUMN('Master Field Index'!$B$1)-COLUMN('Master Field Index'!$A$1)+1,FALSE),VLOOKUP(_xlfn.CONCAT(TRIM($A911),".",TRIM($B911),".",TRIM($D911)),'DataLink Info'!$A$1:$T$9999,COLUMN('DataLink Info'!$K$1)-COLUMN('DataLink Info'!$A$1)+1,FALSE))</f>
        <v>CHARACTER</v>
      </c>
      <c r="K911" s="1">
        <f>IFERROR(VLOOKUP(TRIM($D911),'Master Field Index'!$A$1:$D$9929,COLUMN('Master Field Index'!$C$1)-COLUMN('Master Field Index'!$A$1)+1,FALSE),VLOOKUP(_xlfn.CONCAT(TRIM($A911),".",TRIM($B911),".",TRIM($D911)),'DataLink Info'!$A$1:$T$9999,COLUMN('DataLink Info'!$N$1)-COLUMN('DataLink Info'!$A$1)+1,FALSE))</f>
        <v>1</v>
      </c>
      <c r="L911" s="1">
        <f>IFERROR(VLOOKUP(TRIM($D911),'Master Field Index'!$A$1:$D$9929,COLUMN('Master Field Index'!$D$1)-COLUMN('Master Field Index'!$A$1)+1,FALSE),VLOOKUP(_xlfn.CONCAT(TRIM($A911),".",TRIM($B911),".",TRIM($D911)),'DataLink Info'!$A$1:$T$9999,COLUMN('DataLink Info'!$Q$1)-COLUMN('DataLink Info'!$A$1)+1,FALSE))</f>
        <v>0</v>
      </c>
      <c r="M911" s="1" t="str">
        <f t="shared" si="58"/>
        <v xml:space="preserve">encumbrance_action              </v>
      </c>
      <c r="N911" s="1" t="str">
        <f t="shared" si="60"/>
        <v xml:space="preserve">CHAR(1)                         </v>
      </c>
      <c r="O911" s="4" t="str">
        <f t="shared" si="59"/>
        <v xml:space="preserve">        encumbrance_action              CHAR(1)                         NOT NULL,</v>
      </c>
    </row>
    <row r="912" spans="1:15" hidden="1" x14ac:dyDescent="0.3">
      <c r="A912" s="77" t="s">
        <v>51</v>
      </c>
      <c r="B912" s="77" t="s">
        <v>118</v>
      </c>
      <c r="C912" s="12">
        <v>19</v>
      </c>
      <c r="D912" s="11" t="s">
        <v>71</v>
      </c>
      <c r="E912" s="11" t="s">
        <v>20</v>
      </c>
      <c r="F912" s="12">
        <v>1</v>
      </c>
      <c r="G912" s="83"/>
      <c r="H912" s="12">
        <v>0</v>
      </c>
      <c r="I912" s="73">
        <f t="shared" si="57"/>
        <v>19</v>
      </c>
      <c r="J912" s="1" t="str">
        <f>IFERROR(VLOOKUP(TRIM($D912),'Master Field Index'!$A$1:$D$9929,COLUMN('Master Field Index'!$B$1)-COLUMN('Master Field Index'!$A$1)+1,FALSE),VLOOKUP(_xlfn.CONCAT(TRIM($A912),".",TRIM($B912),".",TRIM($D912)),'DataLink Info'!$A$1:$T$9999,COLUMN('DataLink Info'!$K$1)-COLUMN('DataLink Info'!$A$1)+1,FALSE))</f>
        <v>CHARACTER</v>
      </c>
      <c r="K912" s="1">
        <f>IFERROR(VLOOKUP(TRIM($D912),'Master Field Index'!$A$1:$D$9929,COLUMN('Master Field Index'!$C$1)-COLUMN('Master Field Index'!$A$1)+1,FALSE),VLOOKUP(_xlfn.CONCAT(TRIM($A912),".",TRIM($B912),".",TRIM($D912)),'DataLink Info'!$A$1:$T$9999,COLUMN('DataLink Info'!$N$1)-COLUMN('DataLink Info'!$A$1)+1,FALSE))</f>
        <v>1</v>
      </c>
      <c r="L912" s="1">
        <f>IFERROR(VLOOKUP(TRIM($D912),'Master Field Index'!$A$1:$D$9929,COLUMN('Master Field Index'!$D$1)-COLUMN('Master Field Index'!$A$1)+1,FALSE),VLOOKUP(_xlfn.CONCAT(TRIM($A912),".",TRIM($B912),".",TRIM($D912)),'DataLink Info'!$A$1:$T$9999,COLUMN('DataLink Info'!$Q$1)-COLUMN('DataLink Info'!$A$1)+1,FALSE))</f>
        <v>0</v>
      </c>
      <c r="M912" s="1" t="str">
        <f t="shared" si="58"/>
        <v xml:space="preserve">encumbrance_type                </v>
      </c>
      <c r="N912" s="1" t="str">
        <f t="shared" si="60"/>
        <v xml:space="preserve">CHAR(1)                         </v>
      </c>
      <c r="O912" s="4" t="str">
        <f t="shared" si="59"/>
        <v xml:space="preserve">        encumbrance_type                CHAR(1)                         NOT NULL,</v>
      </c>
    </row>
    <row r="913" spans="1:15" hidden="1" x14ac:dyDescent="0.3">
      <c r="A913" s="77" t="s">
        <v>51</v>
      </c>
      <c r="B913" s="77" t="s">
        <v>118</v>
      </c>
      <c r="C913" s="12">
        <v>20</v>
      </c>
      <c r="D913" s="11" t="s">
        <v>72</v>
      </c>
      <c r="E913" s="11" t="s">
        <v>20</v>
      </c>
      <c r="F913" s="73">
        <v>10</v>
      </c>
      <c r="G913" s="73">
        <v>0</v>
      </c>
      <c r="H913" s="12">
        <v>0</v>
      </c>
      <c r="I913" s="73">
        <f t="shared" si="57"/>
        <v>20</v>
      </c>
      <c r="J913" s="1" t="str">
        <f>IFERROR(VLOOKUP(TRIM($D913),'Master Field Index'!$A$1:$D$9929,COLUMN('Master Field Index'!$B$1)-COLUMN('Master Field Index'!$A$1)+1,FALSE),VLOOKUP(_xlfn.CONCAT(TRIM($A913),".",TRIM($B913),".",TRIM($D913)),'DataLink Info'!$A$1:$T$9999,COLUMN('DataLink Info'!$K$1)-COLUMN('DataLink Info'!$A$1)+1,FALSE))</f>
        <v>CHARACTER</v>
      </c>
      <c r="K913" s="1">
        <f>IFERROR(VLOOKUP(TRIM($D913),'Master Field Index'!$A$1:$D$9929,COLUMN('Master Field Index'!$C$1)-COLUMN('Master Field Index'!$A$1)+1,FALSE),VLOOKUP(_xlfn.CONCAT(TRIM($A913),".",TRIM($B913),".",TRIM($D913)),'DataLink Info'!$A$1:$T$9999,COLUMN('DataLink Info'!$N$1)-COLUMN('DataLink Info'!$A$1)+1,FALSE))</f>
        <v>10</v>
      </c>
      <c r="L913" s="1">
        <f>IFERROR(VLOOKUP(TRIM($D913),'Master Field Index'!$A$1:$D$9929,COLUMN('Master Field Index'!$D$1)-COLUMN('Master Field Index'!$A$1)+1,FALSE),VLOOKUP(_xlfn.CONCAT(TRIM($A913),".",TRIM($B913),".",TRIM($D913)),'DataLink Info'!$A$1:$T$9999,COLUMN('DataLink Info'!$Q$1)-COLUMN('DataLink Info'!$A$1)+1,FALSE))</f>
        <v>0</v>
      </c>
      <c r="M913" s="1" t="str">
        <f t="shared" si="58"/>
        <v xml:space="preserve">vendor_code                     </v>
      </c>
      <c r="N913" s="1" t="str">
        <f t="shared" si="60"/>
        <v xml:space="preserve">CHAR(10)                        </v>
      </c>
      <c r="O913" s="4" t="str">
        <f t="shared" si="59"/>
        <v xml:space="preserve">        vendor_code                     CHAR(10)                        NOT NULL,</v>
      </c>
    </row>
    <row r="914" spans="1:15" hidden="1" x14ac:dyDescent="0.3">
      <c r="A914" s="77" t="s">
        <v>51</v>
      </c>
      <c r="B914" s="77" t="s">
        <v>118</v>
      </c>
      <c r="C914" s="12">
        <v>21</v>
      </c>
      <c r="D914" s="11" t="s">
        <v>73</v>
      </c>
      <c r="E914" s="11" t="s">
        <v>30</v>
      </c>
      <c r="F914" s="12">
        <v>2</v>
      </c>
      <c r="G914" s="83"/>
      <c r="H914" s="12">
        <v>0</v>
      </c>
      <c r="I914" s="73">
        <f t="shared" si="57"/>
        <v>21</v>
      </c>
      <c r="J914" s="1" t="str">
        <f>IFERROR(VLOOKUP(TRIM($D914),'Master Field Index'!$A$1:$D$9929,COLUMN('Master Field Index'!$B$1)-COLUMN('Master Field Index'!$A$1)+1,FALSE),VLOOKUP(_xlfn.CONCAT(TRIM($A914),".",TRIM($B914),".",TRIM($D914)),'DataLink Info'!$A$1:$T$9999,COLUMN('DataLink Info'!$K$1)-COLUMN('DataLink Info'!$A$1)+1,FALSE))</f>
        <v>SMALLINT</v>
      </c>
      <c r="K914" s="1">
        <f>IFERROR(VLOOKUP(TRIM($D914),'Master Field Index'!$A$1:$D$9929,COLUMN('Master Field Index'!$C$1)-COLUMN('Master Field Index'!$A$1)+1,FALSE),VLOOKUP(_xlfn.CONCAT(TRIM($A914),".",TRIM($B914),".",TRIM($D914)),'DataLink Info'!$A$1:$T$9999,COLUMN('DataLink Info'!$N$1)-COLUMN('DataLink Info'!$A$1)+1,FALSE))</f>
        <v>2</v>
      </c>
      <c r="L914" s="1">
        <f>IFERROR(VLOOKUP(TRIM($D914),'Master Field Index'!$A$1:$D$9929,COLUMN('Master Field Index'!$D$1)-COLUMN('Master Field Index'!$A$1)+1,FALSE),VLOOKUP(_xlfn.CONCAT(TRIM($A914),".",TRIM($B914),".",TRIM($D914)),'DataLink Info'!$A$1:$T$9999,COLUMN('DataLink Info'!$Q$1)-COLUMN('DataLink Info'!$A$1)+1,FALSE))</f>
        <v>0</v>
      </c>
      <c r="M914" s="1" t="str">
        <f t="shared" si="58"/>
        <v xml:space="preserve">item_number                     </v>
      </c>
      <c r="N914" s="1" t="str">
        <f t="shared" si="60"/>
        <v xml:space="preserve">SMALLINT                        </v>
      </c>
      <c r="O914" s="4" t="str">
        <f t="shared" si="59"/>
        <v xml:space="preserve">        item_number                     SMALLINT                        NOT NULL,</v>
      </c>
    </row>
    <row r="915" spans="1:15" hidden="1" x14ac:dyDescent="0.3">
      <c r="A915" s="77" t="s">
        <v>51</v>
      </c>
      <c r="B915" s="77" t="s">
        <v>118</v>
      </c>
      <c r="C915" s="12">
        <v>22</v>
      </c>
      <c r="D915" s="11" t="s">
        <v>74</v>
      </c>
      <c r="E915" s="11" t="s">
        <v>30</v>
      </c>
      <c r="F915" s="83"/>
      <c r="G915" s="13"/>
      <c r="H915" s="12">
        <v>0</v>
      </c>
      <c r="I915" s="73">
        <f t="shared" si="57"/>
        <v>22</v>
      </c>
      <c r="J915" s="1" t="str">
        <f>IFERROR(VLOOKUP(TRIM($D915),'Master Field Index'!$A$1:$D$9929,COLUMN('Master Field Index'!$B$1)-COLUMN('Master Field Index'!$A$1)+1,FALSE),VLOOKUP(_xlfn.CONCAT(TRIM($A915),".",TRIM($B915),".",TRIM($D915)),'DataLink Info'!$A$1:$T$9999,COLUMN('DataLink Info'!$K$1)-COLUMN('DataLink Info'!$A$1)+1,FALSE))</f>
        <v>SMALLINT</v>
      </c>
      <c r="K915" s="1">
        <f>IFERROR(VLOOKUP(TRIM($D915),'Master Field Index'!$A$1:$D$9929,COLUMN('Master Field Index'!$C$1)-COLUMN('Master Field Index'!$A$1)+1,FALSE),VLOOKUP(_xlfn.CONCAT(TRIM($A915),".",TRIM($B915),".",TRIM($D915)),'DataLink Info'!$A$1:$T$9999,COLUMN('DataLink Info'!$N$1)-COLUMN('DataLink Info'!$A$1)+1,FALSE))</f>
        <v>2</v>
      </c>
      <c r="L915" s="1">
        <f>IFERROR(VLOOKUP(TRIM($D915),'Master Field Index'!$A$1:$D$9929,COLUMN('Master Field Index'!$D$1)-COLUMN('Master Field Index'!$A$1)+1,FALSE),VLOOKUP(_xlfn.CONCAT(TRIM($A915),".",TRIM($B915),".",TRIM($D915)),'DataLink Info'!$A$1:$T$9999,COLUMN('DataLink Info'!$Q$1)-COLUMN('DataLink Info'!$A$1)+1,FALSE))</f>
        <v>0</v>
      </c>
      <c r="M915" s="1" t="str">
        <f t="shared" si="58"/>
        <v xml:space="preserve">encumbrance_item                </v>
      </c>
      <c r="N915" s="1" t="str">
        <f t="shared" si="60"/>
        <v xml:space="preserve">SMALLINT                        </v>
      </c>
      <c r="O915" s="4" t="str">
        <f t="shared" si="59"/>
        <v xml:space="preserve">        encumbrance_item                SMALLINT                        NOT NULL,</v>
      </c>
    </row>
    <row r="916" spans="1:15" hidden="1" x14ac:dyDescent="0.3">
      <c r="A916" s="77" t="s">
        <v>51</v>
      </c>
      <c r="B916" s="77" t="s">
        <v>118</v>
      </c>
      <c r="C916" s="12">
        <v>23</v>
      </c>
      <c r="D916" s="11" t="s">
        <v>75</v>
      </c>
      <c r="E916" s="11" t="s">
        <v>30</v>
      </c>
      <c r="F916" s="83"/>
      <c r="G916" s="83"/>
      <c r="H916" s="12">
        <v>0</v>
      </c>
      <c r="I916" s="73">
        <f t="shared" si="57"/>
        <v>23</v>
      </c>
      <c r="J916" s="1" t="str">
        <f>IFERROR(VLOOKUP(TRIM($D916),'Master Field Index'!$A$1:$D$9929,COLUMN('Master Field Index'!$B$1)-COLUMN('Master Field Index'!$A$1)+1,FALSE),VLOOKUP(_xlfn.CONCAT(TRIM($A916),".",TRIM($B916),".",TRIM($D916)),'DataLink Info'!$A$1:$T$9999,COLUMN('DataLink Info'!$K$1)-COLUMN('DataLink Info'!$A$1)+1,FALSE))</f>
        <v>SMALLINT</v>
      </c>
      <c r="K916" s="1">
        <f>IFERROR(VLOOKUP(TRIM($D916),'Master Field Index'!$A$1:$D$9929,COLUMN('Master Field Index'!$C$1)-COLUMN('Master Field Index'!$A$1)+1,FALSE),VLOOKUP(_xlfn.CONCAT(TRIM($A916),".",TRIM($B916),".",TRIM($D916)),'DataLink Info'!$A$1:$T$9999,COLUMN('DataLink Info'!$N$1)-COLUMN('DataLink Info'!$A$1)+1,FALSE))</f>
        <v>2</v>
      </c>
      <c r="L916" s="1">
        <f>IFERROR(VLOOKUP(TRIM($D916),'Master Field Index'!$A$1:$D$9929,COLUMN('Master Field Index'!$D$1)-COLUMN('Master Field Index'!$A$1)+1,FALSE),VLOOKUP(_xlfn.CONCAT(TRIM($A916),".",TRIM($B916),".",TRIM($D916)),'DataLink Info'!$A$1:$T$9999,COLUMN('DataLink Info'!$Q$1)-COLUMN('DataLink Info'!$A$1)+1,FALSE))</f>
        <v>0</v>
      </c>
      <c r="M916" s="1" t="str">
        <f t="shared" si="58"/>
        <v xml:space="preserve">encumbrance_sequence            </v>
      </c>
      <c r="N916" s="1" t="str">
        <f t="shared" si="60"/>
        <v xml:space="preserve">SMALLINT                        </v>
      </c>
      <c r="O916" s="4" t="str">
        <f t="shared" si="59"/>
        <v xml:space="preserve">        encumbrance_sequence            SMALLINT                        NOT NULL,</v>
      </c>
    </row>
    <row r="917" spans="1:15" hidden="1" x14ac:dyDescent="0.3">
      <c r="A917" s="77" t="s">
        <v>51</v>
      </c>
      <c r="B917" s="77" t="s">
        <v>118</v>
      </c>
      <c r="C917" s="12">
        <v>24</v>
      </c>
      <c r="D917" s="11" t="s">
        <v>76</v>
      </c>
      <c r="E917" s="11" t="s">
        <v>36</v>
      </c>
      <c r="F917" s="83"/>
      <c r="G917" s="83"/>
      <c r="H917" s="12">
        <v>0</v>
      </c>
      <c r="I917" s="73">
        <f t="shared" si="57"/>
        <v>24</v>
      </c>
      <c r="J917" s="1" t="str">
        <f>IFERROR(VLOOKUP(TRIM($D917),'Master Field Index'!$A$1:$D$9929,COLUMN('Master Field Index'!$B$1)-COLUMN('Master Field Index'!$A$1)+1,FALSE),VLOOKUP(_xlfn.CONCAT(TRIM($A917),".",TRIM($B917),".",TRIM($D917)),'DataLink Info'!$A$1:$T$9999,COLUMN('DataLink Info'!$K$1)-COLUMN('DataLink Info'!$A$1)+1,FALSE))</f>
        <v>SMALLINT</v>
      </c>
      <c r="K917" s="1">
        <f>IFERROR(VLOOKUP(TRIM($D917),'Master Field Index'!$A$1:$D$9929,COLUMN('Master Field Index'!$C$1)-COLUMN('Master Field Index'!$A$1)+1,FALSE),VLOOKUP(_xlfn.CONCAT(TRIM($A917),".",TRIM($B917),".",TRIM($D917)),'DataLink Info'!$A$1:$T$9999,COLUMN('DataLink Info'!$N$1)-COLUMN('DataLink Info'!$A$1)+1,FALSE))</f>
        <v>2</v>
      </c>
      <c r="L917" s="1">
        <f>IFERROR(VLOOKUP(TRIM($D917),'Master Field Index'!$A$1:$D$9929,COLUMN('Master Field Index'!$D$1)-COLUMN('Master Field Index'!$A$1)+1,FALSE),VLOOKUP(_xlfn.CONCAT(TRIM($A917),".",TRIM($B917),".",TRIM($D917)),'DataLink Info'!$A$1:$T$9999,COLUMN('DataLink Info'!$Q$1)-COLUMN('DataLink Info'!$A$1)+1,FALSE))</f>
        <v>0</v>
      </c>
      <c r="M917" s="1" t="str">
        <f t="shared" si="58"/>
        <v xml:space="preserve">budget_period                   </v>
      </c>
      <c r="N917" s="1" t="str">
        <f t="shared" si="60"/>
        <v xml:space="preserve">SMALLINT                        </v>
      </c>
      <c r="O917" s="4" t="str">
        <f t="shared" si="59"/>
        <v xml:space="preserve">        budget_period                   SMALLINT                        NOT NULL,</v>
      </c>
    </row>
    <row r="918" spans="1:15" hidden="1" x14ac:dyDescent="0.3">
      <c r="A918" s="77" t="s">
        <v>51</v>
      </c>
      <c r="B918" s="77" t="s">
        <v>118</v>
      </c>
      <c r="C918" s="12">
        <v>25</v>
      </c>
      <c r="D918" s="11" t="s">
        <v>77</v>
      </c>
      <c r="E918" s="11" t="s">
        <v>30</v>
      </c>
      <c r="F918" s="12">
        <v>2</v>
      </c>
      <c r="G918" s="83"/>
      <c r="H918" s="12">
        <v>0</v>
      </c>
      <c r="I918" s="73">
        <f t="shared" si="57"/>
        <v>25</v>
      </c>
      <c r="J918" s="1" t="str">
        <f>IFERROR(VLOOKUP(TRIM($D918),'Master Field Index'!$A$1:$D$9929,COLUMN('Master Field Index'!$B$1)-COLUMN('Master Field Index'!$A$1)+1,FALSE),VLOOKUP(_xlfn.CONCAT(TRIM($A918),".",TRIM($B918),".",TRIM($D918)),'DataLink Info'!$A$1:$T$9999,COLUMN('DataLink Info'!$K$1)-COLUMN('DataLink Info'!$A$1)+1,FALSE))</f>
        <v>SMALLINT</v>
      </c>
      <c r="K918" s="1">
        <f>IFERROR(VLOOKUP(TRIM($D918),'Master Field Index'!$A$1:$D$9929,COLUMN('Master Field Index'!$C$1)-COLUMN('Master Field Index'!$A$1)+1,FALSE),VLOOKUP(_xlfn.CONCAT(TRIM($A918),".",TRIM($B918),".",TRIM($D918)),'DataLink Info'!$A$1:$T$9999,COLUMN('DataLink Info'!$N$1)-COLUMN('DataLink Info'!$A$1)+1,FALSE))</f>
        <v>2</v>
      </c>
      <c r="L918" s="1">
        <f>IFERROR(VLOOKUP(TRIM($D918),'Master Field Index'!$A$1:$D$9929,COLUMN('Master Field Index'!$D$1)-COLUMN('Master Field Index'!$A$1)+1,FALSE),VLOOKUP(_xlfn.CONCAT(TRIM($A918),".",TRIM($B918),".",TRIM($D918)),'DataLink Info'!$A$1:$T$9999,COLUMN('DataLink Info'!$Q$1)-COLUMN('DataLink Info'!$A$1)+1,FALSE))</f>
        <v>0</v>
      </c>
      <c r="M918" s="1" t="str">
        <f t="shared" si="58"/>
        <v xml:space="preserve">document_type_sequence_number   </v>
      </c>
      <c r="N918" s="1" t="str">
        <f t="shared" si="60"/>
        <v xml:space="preserve">SMALLINT                        </v>
      </c>
      <c r="O918" s="4" t="str">
        <f t="shared" si="59"/>
        <v xml:space="preserve">        document_type_sequence_number   SMALLINT                        NOT NULL,</v>
      </c>
    </row>
    <row r="919" spans="1:15" hidden="1" x14ac:dyDescent="0.3">
      <c r="A919" s="77" t="s">
        <v>51</v>
      </c>
      <c r="B919" s="77" t="s">
        <v>118</v>
      </c>
      <c r="C919" s="12">
        <v>26</v>
      </c>
      <c r="D919" s="11" t="s">
        <v>78</v>
      </c>
      <c r="E919" s="11" t="s">
        <v>20</v>
      </c>
      <c r="F919" s="12">
        <v>1</v>
      </c>
      <c r="G919" s="83"/>
      <c r="H919" s="12">
        <v>0</v>
      </c>
      <c r="I919" s="73">
        <f t="shared" si="57"/>
        <v>26</v>
      </c>
      <c r="J919" s="1" t="str">
        <f>IFERROR(VLOOKUP(TRIM($D919),'Master Field Index'!$A$1:$D$9929,COLUMN('Master Field Index'!$B$1)-COLUMN('Master Field Index'!$A$1)+1,FALSE),VLOOKUP(_xlfn.CONCAT(TRIM($A919),".",TRIM($B919),".",TRIM($D919)),'DataLink Info'!$A$1:$T$9999,COLUMN('DataLink Info'!$K$1)-COLUMN('DataLink Info'!$A$1)+1,FALSE))</f>
        <v>CHARACTER</v>
      </c>
      <c r="K919" s="1">
        <f>IFERROR(VLOOKUP(TRIM($D919),'Master Field Index'!$A$1:$D$9929,COLUMN('Master Field Index'!$C$1)-COLUMN('Master Field Index'!$A$1)+1,FALSE),VLOOKUP(_xlfn.CONCAT(TRIM($A919),".",TRIM($B919),".",TRIM($D919)),'DataLink Info'!$A$1:$T$9999,COLUMN('DataLink Info'!$N$1)-COLUMN('DataLink Info'!$A$1)+1,FALSE))</f>
        <v>1</v>
      </c>
      <c r="L919" s="1">
        <f>IFERROR(VLOOKUP(TRIM($D919),'Master Field Index'!$A$1:$D$9929,COLUMN('Master Field Index'!$D$1)-COLUMN('Master Field Index'!$A$1)+1,FALSE),VLOOKUP(_xlfn.CONCAT(TRIM($A919),".",TRIM($B919),".",TRIM($D919)),'DataLink Info'!$A$1:$T$9999,COLUMN('DataLink Info'!$Q$1)-COLUMN('DataLink Info'!$A$1)+1,FALSE))</f>
        <v>0</v>
      </c>
      <c r="M919" s="1" t="str">
        <f t="shared" si="58"/>
        <v xml:space="preserve">ledger_indicator                </v>
      </c>
      <c r="N919" s="1" t="str">
        <f t="shared" si="60"/>
        <v xml:space="preserve">CHAR(1)                         </v>
      </c>
      <c r="O919" s="4" t="str">
        <f t="shared" si="59"/>
        <v xml:space="preserve">        ledger_indicator                CHAR(1)                         NOT NULL,</v>
      </c>
    </row>
    <row r="920" spans="1:15" hidden="1" x14ac:dyDescent="0.3">
      <c r="A920" s="77" t="s">
        <v>51</v>
      </c>
      <c r="B920" s="77" t="s">
        <v>118</v>
      </c>
      <c r="C920" s="12">
        <v>27</v>
      </c>
      <c r="D920" s="11" t="s">
        <v>79</v>
      </c>
      <c r="E920" s="11" t="s">
        <v>20</v>
      </c>
      <c r="F920" s="12">
        <v>2</v>
      </c>
      <c r="G920" s="83"/>
      <c r="H920" s="12">
        <v>0</v>
      </c>
      <c r="I920" s="73">
        <f t="shared" si="57"/>
        <v>27</v>
      </c>
      <c r="J920" s="1" t="str">
        <f>IFERROR(VLOOKUP(TRIM($D920),'Master Field Index'!$A$1:$D$9929,COLUMN('Master Field Index'!$B$1)-COLUMN('Master Field Index'!$A$1)+1,FALSE),VLOOKUP(_xlfn.CONCAT(TRIM($A920),".",TRIM($B920),".",TRIM($D920)),'DataLink Info'!$A$1:$T$9999,COLUMN('DataLink Info'!$K$1)-COLUMN('DataLink Info'!$A$1)+1,FALSE))</f>
        <v>CHARACTER</v>
      </c>
      <c r="K920" s="1">
        <f>IFERROR(VLOOKUP(TRIM($D920),'Master Field Index'!$A$1:$D$9929,COLUMN('Master Field Index'!$C$1)-COLUMN('Master Field Index'!$A$1)+1,FALSE),VLOOKUP(_xlfn.CONCAT(TRIM($A920),".",TRIM($B920),".",TRIM($D920)),'DataLink Info'!$A$1:$T$9999,COLUMN('DataLink Info'!$N$1)-COLUMN('DataLink Info'!$A$1)+1,FALSE))</f>
        <v>2</v>
      </c>
      <c r="L920" s="1">
        <f>IFERROR(VLOOKUP(TRIM($D920),'Master Field Index'!$A$1:$D$9929,COLUMN('Master Field Index'!$D$1)-COLUMN('Master Field Index'!$A$1)+1,FALSE),VLOOKUP(_xlfn.CONCAT(TRIM($A920),".",TRIM($B920),".",TRIM($D920)),'DataLink Info'!$A$1:$T$9999,COLUMN('DataLink Info'!$Q$1)-COLUMN('DataLink Info'!$A$1)+1,FALSE))</f>
        <v>0</v>
      </c>
      <c r="M920" s="1" t="str">
        <f t="shared" si="58"/>
        <v xml:space="preserve">field_indicator                 </v>
      </c>
      <c r="N920" s="1" t="str">
        <f t="shared" si="60"/>
        <v xml:space="preserve">CHAR(2)                         </v>
      </c>
      <c r="O920" s="4" t="str">
        <f t="shared" si="59"/>
        <v xml:space="preserve">        field_indicator                 CHAR(2)                         NOT NULL,</v>
      </c>
    </row>
    <row r="921" spans="1:15" hidden="1" x14ac:dyDescent="0.3">
      <c r="A921" s="77" t="s">
        <v>51</v>
      </c>
      <c r="B921" s="77" t="s">
        <v>118</v>
      </c>
      <c r="C921" s="12">
        <v>28</v>
      </c>
      <c r="D921" s="11" t="s">
        <v>80</v>
      </c>
      <c r="E921" s="11" t="s">
        <v>20</v>
      </c>
      <c r="F921" s="12">
        <v>4</v>
      </c>
      <c r="G921" s="83"/>
      <c r="H921" s="12">
        <v>0</v>
      </c>
      <c r="I921" s="73">
        <f t="shared" si="57"/>
        <v>28</v>
      </c>
      <c r="J921" s="1" t="str">
        <f>IFERROR(VLOOKUP(TRIM($D921),'Master Field Index'!$A$1:$D$9929,COLUMN('Master Field Index'!$B$1)-COLUMN('Master Field Index'!$A$1)+1,FALSE),VLOOKUP(_xlfn.CONCAT(TRIM($A921),".",TRIM($B921),".",TRIM($D921)),'DataLink Info'!$A$1:$T$9999,COLUMN('DataLink Info'!$K$1)-COLUMN('DataLink Info'!$A$1)+1,FALSE))</f>
        <v>CHARACTER</v>
      </c>
      <c r="K921" s="1">
        <f>IFERROR(VLOOKUP(TRIM($D921),'Master Field Index'!$A$1:$D$9929,COLUMN('Master Field Index'!$C$1)-COLUMN('Master Field Index'!$A$1)+1,FALSE),VLOOKUP(_xlfn.CONCAT(TRIM($A921),".",TRIM($B921),".",TRIM($D921)),'DataLink Info'!$A$1:$T$9999,COLUMN('DataLink Info'!$N$1)-COLUMN('DataLink Info'!$A$1)+1,FALSE))</f>
        <v>4</v>
      </c>
      <c r="L921" s="1">
        <f>IFERROR(VLOOKUP(TRIM($D921),'Master Field Index'!$A$1:$D$9929,COLUMN('Master Field Index'!$D$1)-COLUMN('Master Field Index'!$A$1)+1,FALSE),VLOOKUP(_xlfn.CONCAT(TRIM($A921),".",TRIM($B921),".",TRIM($D921)),'DataLink Info'!$A$1:$T$9999,COLUMN('DataLink Info'!$Q$1)-COLUMN('DataLink Info'!$A$1)+1,FALSE))</f>
        <v>0</v>
      </c>
      <c r="M921" s="1" t="str">
        <f t="shared" si="58"/>
        <v xml:space="preserve">process_code                    </v>
      </c>
      <c r="N921" s="1" t="str">
        <f t="shared" si="60"/>
        <v xml:space="preserve">CHAR(4)                         </v>
      </c>
      <c r="O921" s="4" t="str">
        <f t="shared" si="59"/>
        <v xml:space="preserve">        process_code                    CHAR(4)                         NOT NULL,</v>
      </c>
    </row>
    <row r="922" spans="1:15" hidden="1" x14ac:dyDescent="0.3">
      <c r="A922" s="77" t="s">
        <v>51</v>
      </c>
      <c r="B922" s="77" t="s">
        <v>118</v>
      </c>
      <c r="C922" s="12">
        <v>29</v>
      </c>
      <c r="D922" s="11" t="s">
        <v>81</v>
      </c>
      <c r="E922" s="11" t="s">
        <v>30</v>
      </c>
      <c r="F922" s="83"/>
      <c r="G922" s="83"/>
      <c r="H922" s="12">
        <v>0</v>
      </c>
      <c r="I922" s="73">
        <f t="shared" si="57"/>
        <v>29</v>
      </c>
      <c r="J922" s="1" t="str">
        <f>IFERROR(VLOOKUP(TRIM($D922),'Master Field Index'!$A$1:$D$9929,COLUMN('Master Field Index'!$B$1)-COLUMN('Master Field Index'!$A$1)+1,FALSE),VLOOKUP(_xlfn.CONCAT(TRIM($A922),".",TRIM($B922),".",TRIM($D922)),'DataLink Info'!$A$1:$T$9999,COLUMN('DataLink Info'!$K$1)-COLUMN('DataLink Info'!$A$1)+1,FALSE))</f>
        <v>SMALLINT</v>
      </c>
      <c r="K922" s="1">
        <f>IFERROR(VLOOKUP(TRIM($D922),'Master Field Index'!$A$1:$D$9929,COLUMN('Master Field Index'!$C$1)-COLUMN('Master Field Index'!$A$1)+1,FALSE),VLOOKUP(_xlfn.CONCAT(TRIM($A922),".",TRIM($B922),".",TRIM($D922)),'DataLink Info'!$A$1:$T$9999,COLUMN('DataLink Info'!$N$1)-COLUMN('DataLink Info'!$A$1)+1,FALSE))</f>
        <v>2</v>
      </c>
      <c r="L922" s="1">
        <f>IFERROR(VLOOKUP(TRIM($D922),'Master Field Index'!$A$1:$D$9929,COLUMN('Master Field Index'!$D$1)-COLUMN('Master Field Index'!$A$1)+1,FALSE),VLOOKUP(_xlfn.CONCAT(TRIM($A922),".",TRIM($B922),".",TRIM($D922)),'DataLink Info'!$A$1:$T$9999,COLUMN('DataLink Info'!$Q$1)-COLUMN('DataLink Info'!$A$1)+1,FALSE))</f>
        <v>0</v>
      </c>
      <c r="M922" s="1" t="str">
        <f t="shared" si="58"/>
        <v xml:space="preserve">rule_sequence                   </v>
      </c>
      <c r="N922" s="1" t="str">
        <f t="shared" si="60"/>
        <v xml:space="preserve">SMALLINT                        </v>
      </c>
      <c r="O922" s="4" t="str">
        <f t="shared" si="59"/>
        <v xml:space="preserve">        rule_sequence                   SMALLINT                        NOT NULL,</v>
      </c>
    </row>
    <row r="923" spans="1:15" hidden="1" x14ac:dyDescent="0.3">
      <c r="A923" s="77" t="s">
        <v>51</v>
      </c>
      <c r="B923" s="77" t="s">
        <v>118</v>
      </c>
      <c r="C923" s="12">
        <v>30</v>
      </c>
      <c r="D923" s="11" t="s">
        <v>82</v>
      </c>
      <c r="E923" s="11" t="s">
        <v>83</v>
      </c>
      <c r="F923" s="73">
        <v>6</v>
      </c>
      <c r="G923" s="13"/>
      <c r="H923" s="12">
        <v>0</v>
      </c>
      <c r="I923" s="73">
        <f t="shared" si="57"/>
        <v>30</v>
      </c>
      <c r="J923" s="1" t="str">
        <f>IFERROR(VLOOKUP(TRIM($D923),'Master Field Index'!$A$1:$D$9929,COLUMN('Master Field Index'!$B$1)-COLUMN('Master Field Index'!$A$1)+1,FALSE),VLOOKUP(_xlfn.CONCAT(TRIM($A923),".",TRIM($B923),".",TRIM($D923)),'DataLink Info'!$A$1:$T$9999,COLUMN('DataLink Info'!$K$1)-COLUMN('DataLink Info'!$A$1)+1,FALSE))</f>
        <v>CHARACTER</v>
      </c>
      <c r="K923" s="1">
        <f>IFERROR(VLOOKUP(TRIM($D923),'Master Field Index'!$A$1:$D$9929,COLUMN('Master Field Index'!$C$1)-COLUMN('Master Field Index'!$A$1)+1,FALSE),VLOOKUP(_xlfn.CONCAT(TRIM($A923),".",TRIM($B923),".",TRIM($D923)),'DataLink Info'!$A$1:$T$9999,COLUMN('DataLink Info'!$N$1)-COLUMN('DataLink Info'!$A$1)+1,FALSE))</f>
        <v>12</v>
      </c>
      <c r="L923" s="1">
        <f>IFERROR(VLOOKUP(TRIM($D923),'Master Field Index'!$A$1:$D$9929,COLUMN('Master Field Index'!$D$1)-COLUMN('Master Field Index'!$A$1)+1,FALSE),VLOOKUP(_xlfn.CONCAT(TRIM($A923),".",TRIM($B923),".",TRIM($D923)),'DataLink Info'!$A$1:$T$9999,COLUMN('DataLink Info'!$Q$1)-COLUMN('DataLink Info'!$A$1)+1,FALSE))</f>
        <v>0</v>
      </c>
      <c r="M923" s="1" t="str">
        <f t="shared" si="58"/>
        <v xml:space="preserve">ledger_activity_id              </v>
      </c>
      <c r="N923" s="1" t="str">
        <f t="shared" si="60"/>
        <v xml:space="preserve">CHAR(12)                        </v>
      </c>
      <c r="O923" s="4" t="str">
        <f t="shared" si="59"/>
        <v xml:space="preserve">        ledger_activity_id              CHAR(12)                        NOT NULL,</v>
      </c>
    </row>
    <row r="924" spans="1:15" hidden="1" x14ac:dyDescent="0.3">
      <c r="A924" s="77" t="s">
        <v>51</v>
      </c>
      <c r="B924" s="77" t="s">
        <v>118</v>
      </c>
      <c r="C924" s="12">
        <v>31</v>
      </c>
      <c r="D924" s="11" t="s">
        <v>11</v>
      </c>
      <c r="E924" s="11" t="s">
        <v>21</v>
      </c>
      <c r="F924" s="83"/>
      <c r="G924" s="83"/>
      <c r="H924" s="12">
        <v>0</v>
      </c>
      <c r="I924" s="73">
        <f t="shared" si="57"/>
        <v>31</v>
      </c>
      <c r="J924" s="1" t="str">
        <f>IFERROR(VLOOKUP(TRIM($D924),'Master Field Index'!$A$1:$D$9929,COLUMN('Master Field Index'!$B$1)-COLUMN('Master Field Index'!$A$1)+1,FALSE),VLOOKUP(_xlfn.CONCAT(TRIM($A924),".",TRIM($B924),".",TRIM($D924)),'DataLink Info'!$A$1:$T$9999,COLUMN('DataLink Info'!$K$1)-COLUMN('DataLink Info'!$A$1)+1,FALSE))</f>
        <v>TIMESTAMP</v>
      </c>
      <c r="K924" s="1">
        <f>IFERROR(VLOOKUP(TRIM($D924),'Master Field Index'!$A$1:$D$9929,COLUMN('Master Field Index'!$C$1)-COLUMN('Master Field Index'!$A$1)+1,FALSE),VLOOKUP(_xlfn.CONCAT(TRIM($A924),".",TRIM($B924),".",TRIM($D924)),'DataLink Info'!$A$1:$T$9999,COLUMN('DataLink Info'!$N$1)-COLUMN('DataLink Info'!$A$1)+1,FALSE))</f>
        <v>10</v>
      </c>
      <c r="L924" s="1">
        <f>IFERROR(VLOOKUP(TRIM($D924),'Master Field Index'!$A$1:$D$9929,COLUMN('Master Field Index'!$D$1)-COLUMN('Master Field Index'!$A$1)+1,FALSE),VLOOKUP(_xlfn.CONCAT(TRIM($A924),".",TRIM($B924),".",TRIM($D924)),'DataLink Info'!$A$1:$T$9999,COLUMN('DataLink Info'!$Q$1)-COLUMN('DataLink Info'!$A$1)+1,FALSE))</f>
        <v>6</v>
      </c>
      <c r="M924" s="1" t="str">
        <f t="shared" si="58"/>
        <v xml:space="preserve">refresh_date                    </v>
      </c>
      <c r="N924" s="1" t="str">
        <f t="shared" si="60"/>
        <v xml:space="preserve">DATETIME2                       </v>
      </c>
      <c r="O924" s="4" t="str">
        <f t="shared" si="59"/>
        <v xml:space="preserve">        refresh_date                    DATETIME2                       NOT NULL,</v>
      </c>
    </row>
    <row r="925" spans="1:15" hidden="1" x14ac:dyDescent="0.3">
      <c r="A925" s="77" t="s">
        <v>51</v>
      </c>
      <c r="B925" s="77" t="s">
        <v>118</v>
      </c>
      <c r="C925" s="12">
        <v>32</v>
      </c>
      <c r="D925" s="11" t="s">
        <v>84</v>
      </c>
      <c r="E925" s="11" t="s">
        <v>65</v>
      </c>
      <c r="F925" s="83"/>
      <c r="G925" s="83"/>
      <c r="H925" s="12">
        <v>0</v>
      </c>
      <c r="I925" s="73">
        <f t="shared" si="57"/>
        <v>32</v>
      </c>
      <c r="J925" s="1" t="str">
        <f>IFERROR(VLOOKUP(TRIM($D925),'Master Field Index'!$A$1:$D$9929,COLUMN('Master Field Index'!$B$1)-COLUMN('Master Field Index'!$A$1)+1,FALSE),VLOOKUP(_xlfn.CONCAT(TRIM($A925),".",TRIM($B925),".",TRIM($D925)),'DataLink Info'!$A$1:$T$9999,COLUMN('DataLink Info'!$K$1)-COLUMN('DataLink Info'!$A$1)+1,FALSE))</f>
        <v>DECIMAL</v>
      </c>
      <c r="K925" s="1">
        <f>IFERROR(VLOOKUP(TRIM($D925),'Master Field Index'!$A$1:$D$9929,COLUMN('Master Field Index'!$C$1)-COLUMN('Master Field Index'!$A$1)+1,FALSE),VLOOKUP(_xlfn.CONCAT(TRIM($A925),".",TRIM($B925),".",TRIM($D925)),'DataLink Info'!$A$1:$T$9999,COLUMN('DataLink Info'!$N$1)-COLUMN('DataLink Info'!$A$1)+1,FALSE))</f>
        <v>19</v>
      </c>
      <c r="L925" s="1">
        <f>IFERROR(VLOOKUP(TRIM($D925),'Master Field Index'!$A$1:$D$9929,COLUMN('Master Field Index'!$D$1)-COLUMN('Master Field Index'!$A$1)+1,FALSE),VLOOKUP(_xlfn.CONCAT(TRIM($A925),".",TRIM($B925),".",TRIM($D925)),'DataLink Info'!$A$1:$T$9999,COLUMN('DataLink Info'!$Q$1)-COLUMN('DataLink Info'!$A$1)+1,FALSE))</f>
        <v>4</v>
      </c>
      <c r="M925" s="1" t="str">
        <f t="shared" si="58"/>
        <v xml:space="preserve">transaction_amount              </v>
      </c>
      <c r="N925" s="1" t="str">
        <f t="shared" si="60"/>
        <v xml:space="preserve">DECIMAL(19,4)                   </v>
      </c>
      <c r="O925" s="4" t="str">
        <f t="shared" si="59"/>
        <v xml:space="preserve">        transaction_amount              DECIMAL(19,4)                   NOT NULL,</v>
      </c>
    </row>
    <row r="926" spans="1:15" hidden="1" x14ac:dyDescent="0.3">
      <c r="A926" s="77" t="s">
        <v>51</v>
      </c>
      <c r="B926" s="77" t="s">
        <v>118</v>
      </c>
      <c r="C926" s="12">
        <v>33</v>
      </c>
      <c r="D926" s="11" t="s">
        <v>85</v>
      </c>
      <c r="E926" s="11" t="s">
        <v>83</v>
      </c>
      <c r="F926" s="12">
        <v>6</v>
      </c>
      <c r="G926" s="83"/>
      <c r="H926" s="12">
        <v>0</v>
      </c>
      <c r="I926" s="73">
        <f t="shared" si="57"/>
        <v>33</v>
      </c>
      <c r="J926" s="1" t="str">
        <f>IFERROR(VLOOKUP(TRIM($D926),'Master Field Index'!$A$1:$D$9929,COLUMN('Master Field Index'!$B$1)-COLUMN('Master Field Index'!$A$1)+1,FALSE),VLOOKUP(_xlfn.CONCAT(TRIM($A926),".",TRIM($B926),".",TRIM($D926)),'DataLink Info'!$A$1:$T$9999,COLUMN('DataLink Info'!$K$1)-COLUMN('DataLink Info'!$A$1)+1,FALSE))</f>
        <v>CHARACTER</v>
      </c>
      <c r="K926" s="1">
        <f>IFERROR(VLOOKUP(TRIM($D926),'Master Field Index'!$A$1:$D$9929,COLUMN('Master Field Index'!$C$1)-COLUMN('Master Field Index'!$A$1)+1,FALSE),VLOOKUP(_xlfn.CONCAT(TRIM($A926),".",TRIM($B926),".",TRIM($D926)),'DataLink Info'!$A$1:$T$9999,COLUMN('DataLink Info'!$N$1)-COLUMN('DataLink Info'!$A$1)+1,FALSE))</f>
        <v>12</v>
      </c>
      <c r="L926" s="1">
        <f>IFERROR(VLOOKUP(TRIM($D926),'Master Field Index'!$A$1:$D$9929,COLUMN('Master Field Index'!$D$1)-COLUMN('Master Field Index'!$A$1)+1,FALSE),VLOOKUP(_xlfn.CONCAT(TRIM($A926),".",TRIM($B926),".",TRIM($D926)),'DataLink Info'!$A$1:$T$9999,COLUMN('DataLink Info'!$Q$1)-COLUMN('DataLink Info'!$A$1)+1,FALSE))</f>
        <v>0</v>
      </c>
      <c r="M926" s="1" t="str">
        <f t="shared" si="58"/>
        <v xml:space="preserve">ledger_transaction_id           </v>
      </c>
      <c r="N926" s="1" t="str">
        <f t="shared" si="60"/>
        <v xml:space="preserve">CHAR(12)                        </v>
      </c>
      <c r="O926" s="4" t="str">
        <f t="shared" si="59"/>
        <v xml:space="preserve">        ledger_transaction_id           CHAR(12)                        NOT NULL,</v>
      </c>
    </row>
    <row r="927" spans="1:15" hidden="1" x14ac:dyDescent="0.3">
      <c r="A927" s="77" t="s">
        <v>51</v>
      </c>
      <c r="B927" s="77" t="s">
        <v>118</v>
      </c>
      <c r="C927" s="12">
        <v>34</v>
      </c>
      <c r="D927" s="11" t="s">
        <v>86</v>
      </c>
      <c r="E927" s="11" t="s">
        <v>83</v>
      </c>
      <c r="F927" s="12">
        <v>6</v>
      </c>
      <c r="G927" s="83"/>
      <c r="H927" s="12">
        <v>0</v>
      </c>
      <c r="I927" s="73">
        <f t="shared" si="57"/>
        <v>34</v>
      </c>
      <c r="J927" s="1" t="str">
        <f>IFERROR(VLOOKUP(TRIM($D927),'Master Field Index'!$A$1:$D$9929,COLUMN('Master Field Index'!$B$1)-COLUMN('Master Field Index'!$A$1)+1,FALSE),VLOOKUP(_xlfn.CONCAT(TRIM($A927),".",TRIM($B927),".",TRIM($D927)),'DataLink Info'!$A$1:$T$9999,COLUMN('DataLink Info'!$K$1)-COLUMN('DataLink Info'!$A$1)+1,FALSE))</f>
        <v>CHARACTER</v>
      </c>
      <c r="K927" s="1">
        <f>IFERROR(VLOOKUP(TRIM($D927),'Master Field Index'!$A$1:$D$9929,COLUMN('Master Field Index'!$C$1)-COLUMN('Master Field Index'!$A$1)+1,FALSE),VLOOKUP(_xlfn.CONCAT(TRIM($A927),".",TRIM($B927),".",TRIM($D927)),'DataLink Info'!$A$1:$T$9999,COLUMN('DataLink Info'!$N$1)-COLUMN('DataLink Info'!$A$1)+1,FALSE))</f>
        <v>12</v>
      </c>
      <c r="L927" s="1">
        <f>IFERROR(VLOOKUP(TRIM($D927),'Master Field Index'!$A$1:$D$9929,COLUMN('Master Field Index'!$D$1)-COLUMN('Master Field Index'!$A$1)+1,FALSE),VLOOKUP(_xlfn.CONCAT(TRIM($A927),".",TRIM($B927),".",TRIM($D927)),'DataLink Info'!$A$1:$T$9999,COLUMN('DataLink Info'!$Q$1)-COLUMN('DataLink Info'!$A$1)+1,FALSE))</f>
        <v>0</v>
      </c>
      <c r="M927" s="1" t="str">
        <f t="shared" si="58"/>
        <v xml:space="preserve">ifoapal_id                      </v>
      </c>
      <c r="N927" s="1" t="str">
        <f t="shared" si="60"/>
        <v xml:space="preserve">CHAR(12)                        </v>
      </c>
      <c r="O927" s="4" t="str">
        <f t="shared" si="59"/>
        <v xml:space="preserve">        ifoapal_id                      CHAR(12)                        NOT NULL,</v>
      </c>
    </row>
    <row r="928" spans="1:15" hidden="1" x14ac:dyDescent="0.3">
      <c r="A928" s="77" t="s">
        <v>51</v>
      </c>
      <c r="B928" s="77" t="s">
        <v>118</v>
      </c>
      <c r="C928" s="12">
        <v>35</v>
      </c>
      <c r="D928" s="11" t="s">
        <v>87</v>
      </c>
      <c r="E928" s="11" t="s">
        <v>83</v>
      </c>
      <c r="F928" s="12">
        <v>6</v>
      </c>
      <c r="G928" s="83"/>
      <c r="H928" s="12">
        <v>0</v>
      </c>
      <c r="I928" s="73">
        <f t="shared" si="57"/>
        <v>35</v>
      </c>
      <c r="J928" s="1" t="str">
        <f>IFERROR(VLOOKUP(TRIM($D928),'Master Field Index'!$A$1:$D$9929,COLUMN('Master Field Index'!$B$1)-COLUMN('Master Field Index'!$A$1)+1,FALSE),VLOOKUP(_xlfn.CONCAT(TRIM($A928),".",TRIM($B928),".",TRIM($D928)),'DataLink Info'!$A$1:$T$9999,COLUMN('DataLink Info'!$K$1)-COLUMN('DataLink Info'!$A$1)+1,FALSE))</f>
        <v>CHARACTER</v>
      </c>
      <c r="K928" s="1">
        <f>IFERROR(VLOOKUP(TRIM($D928),'Master Field Index'!$A$1:$D$9929,COLUMN('Master Field Index'!$C$1)-COLUMN('Master Field Index'!$A$1)+1,FALSE),VLOOKUP(_xlfn.CONCAT(TRIM($A928),".",TRIM($B928),".",TRIM($D928)),'DataLink Info'!$A$1:$T$9999,COLUMN('DataLink Info'!$N$1)-COLUMN('DataLink Info'!$A$1)+1,FALSE))</f>
        <v>12</v>
      </c>
      <c r="L928" s="1">
        <f>IFERROR(VLOOKUP(TRIM($D928),'Master Field Index'!$A$1:$D$9929,COLUMN('Master Field Index'!$D$1)-COLUMN('Master Field Index'!$A$1)+1,FALSE),VLOOKUP(_xlfn.CONCAT(TRIM($A928),".",TRIM($B928),".",TRIM($D928)),'DataLink Info'!$A$1:$T$9999,COLUMN('DataLink Info'!$Q$1)-COLUMN('DataLink Info'!$A$1)+1,FALSE))</f>
        <v>0</v>
      </c>
      <c r="M928" s="1" t="str">
        <f t="shared" si="58"/>
        <v xml:space="preserve">operating_ledger_id             </v>
      </c>
      <c r="N928" s="1" t="str">
        <f t="shared" si="60"/>
        <v xml:space="preserve">CHAR(12)                        </v>
      </c>
      <c r="O928" s="4" t="str">
        <f t="shared" si="59"/>
        <v xml:space="preserve">        operating_ledger_id             CHAR(12)                        NOT NULL,</v>
      </c>
    </row>
    <row r="929" spans="1:15" hidden="1" x14ac:dyDescent="0.3">
      <c r="A929" s="77" t="s">
        <v>51</v>
      </c>
      <c r="B929" s="77" t="s">
        <v>118</v>
      </c>
      <c r="C929" s="12">
        <v>36</v>
      </c>
      <c r="D929" s="11" t="s">
        <v>88</v>
      </c>
      <c r="E929" s="11" t="s">
        <v>83</v>
      </c>
      <c r="F929" s="12">
        <v>6</v>
      </c>
      <c r="G929" s="83"/>
      <c r="H929" s="12">
        <v>0</v>
      </c>
      <c r="I929" s="73">
        <f t="shared" si="57"/>
        <v>36</v>
      </c>
      <c r="J929" s="1" t="str">
        <f>IFERROR(VLOOKUP(TRIM($D929),'Master Field Index'!$A$1:$D$9929,COLUMN('Master Field Index'!$B$1)-COLUMN('Master Field Index'!$A$1)+1,FALSE),VLOOKUP(_xlfn.CONCAT(TRIM($A929),".",TRIM($B929),".",TRIM($D929)),'DataLink Info'!$A$1:$T$9999,COLUMN('DataLink Info'!$K$1)-COLUMN('DataLink Info'!$A$1)+1,FALSE))</f>
        <v>CHARACTER</v>
      </c>
      <c r="K929" s="1">
        <f>IFERROR(VLOOKUP(TRIM($D929),'Master Field Index'!$A$1:$D$9929,COLUMN('Master Field Index'!$C$1)-COLUMN('Master Field Index'!$A$1)+1,FALSE),VLOOKUP(_xlfn.CONCAT(TRIM($A929),".",TRIM($B929),".",TRIM($D929)),'DataLink Info'!$A$1:$T$9999,COLUMN('DataLink Info'!$N$1)-COLUMN('DataLink Info'!$A$1)+1,FALSE))</f>
        <v>12</v>
      </c>
      <c r="L929" s="1">
        <f>IFERROR(VLOOKUP(TRIM($D929),'Master Field Index'!$A$1:$D$9929,COLUMN('Master Field Index'!$D$1)-COLUMN('Master Field Index'!$A$1)+1,FALSE),VLOOKUP(_xlfn.CONCAT(TRIM($A929),".",TRIM($B929),".",TRIM($D929)),'DataLink Info'!$A$1:$T$9999,COLUMN('DataLink Info'!$Q$1)-COLUMN('DataLink Info'!$A$1)+1,FALSE))</f>
        <v>0</v>
      </c>
      <c r="M929" s="1" t="str">
        <f t="shared" si="58"/>
        <v xml:space="preserve">general_ledger_id               </v>
      </c>
      <c r="N929" s="1" t="str">
        <f t="shared" si="60"/>
        <v xml:space="preserve">CHAR(12)                        </v>
      </c>
      <c r="O929" s="4" t="str">
        <f t="shared" si="59"/>
        <v xml:space="preserve">        general_ledger_id               CHAR(12)                        NOT NULL,</v>
      </c>
    </row>
    <row r="930" spans="1:15" ht="72" hidden="1" x14ac:dyDescent="0.3">
      <c r="A930" s="77" t="s">
        <v>51</v>
      </c>
      <c r="B930" s="77" t="s">
        <v>119</v>
      </c>
      <c r="C930" s="12">
        <v>0</v>
      </c>
      <c r="D930" s="11" t="s">
        <v>53</v>
      </c>
      <c r="E930" s="11" t="s">
        <v>30</v>
      </c>
      <c r="F930" s="83"/>
      <c r="G930" s="12">
        <v>0</v>
      </c>
      <c r="H930" s="12">
        <v>0</v>
      </c>
      <c r="I930" s="73">
        <f t="shared" si="57"/>
        <v>0</v>
      </c>
      <c r="J930" s="1" t="str">
        <f>IFERROR(VLOOKUP(TRIM($D930),'Master Field Index'!$A$1:$D$9929,COLUMN('Master Field Index'!$B$1)-COLUMN('Master Field Index'!$A$1)+1,FALSE),VLOOKUP(_xlfn.CONCAT(TRIM($A930),".",TRIM($B930),".",TRIM($D930)),'DataLink Info'!$A$1:$T$9999,COLUMN('DataLink Info'!$K$1)-COLUMN('DataLink Info'!$A$1)+1,FALSE))</f>
        <v>SMALLINT</v>
      </c>
      <c r="K930" s="1">
        <f>IFERROR(VLOOKUP(TRIM($D930),'Master Field Index'!$A$1:$D$9929,COLUMN('Master Field Index'!$C$1)-COLUMN('Master Field Index'!$A$1)+1,FALSE),VLOOKUP(_xlfn.CONCAT(TRIM($A930),".",TRIM($B930),".",TRIM($D930)),'DataLink Info'!$A$1:$T$9999,COLUMN('DataLink Info'!$N$1)-COLUMN('DataLink Info'!$A$1)+1,FALSE))</f>
        <v>2</v>
      </c>
      <c r="L930" s="1">
        <f>IFERROR(VLOOKUP(TRIM($D930),'Master Field Index'!$A$1:$D$9929,COLUMN('Master Field Index'!$D$1)-COLUMN('Master Field Index'!$A$1)+1,FALSE),VLOOKUP(_xlfn.CONCAT(TRIM($A930),".",TRIM($B930),".",TRIM($D930)),'DataLink Info'!$A$1:$T$9999,COLUMN('DataLink Info'!$Q$1)-COLUMN('DataLink Info'!$A$1)+1,FALSE))</f>
        <v>0</v>
      </c>
      <c r="M930" s="1" t="str">
        <f t="shared" si="58"/>
        <v xml:space="preserve">accounting_period               </v>
      </c>
      <c r="N930" s="1" t="str">
        <f t="shared" si="60"/>
        <v xml:space="preserve">SMALLINT                        </v>
      </c>
      <c r="O930" s="4" t="str">
        <f t="shared" si="59"/>
        <v xml:space="preserve">        rowguid                     UNIQUEIDENTIFIER ROWGUIDCOL    NOT NULL DEFAULT NEWSEQUENTIALID(),_x000D_        version_number              ROWVERSION_x000D_    )_x000D_END TRY_x000D_BEGIN CATCH_x000D_    EXEC dbo.PrintError_x000D_    EXEC dbo.LogError_x000D_END CATCH_x000D__x000D_PRINT '-- ga.f_fin_detail_v'_x000D_BEGIN TRY_x000D_    CREATE TABLE ga.f_fin_detail_v_x000D_    (_x000D_        accounting_period               SMALLINT                        NOT NULL,</v>
      </c>
    </row>
    <row r="931" spans="1:15" hidden="1" x14ac:dyDescent="0.3">
      <c r="A931" s="77" t="s">
        <v>51</v>
      </c>
      <c r="B931" s="77" t="s">
        <v>119</v>
      </c>
      <c r="C931" s="12">
        <v>1</v>
      </c>
      <c r="D931" s="11" t="s">
        <v>58</v>
      </c>
      <c r="E931" s="11" t="s">
        <v>20</v>
      </c>
      <c r="F931" s="12">
        <v>10</v>
      </c>
      <c r="G931" s="12">
        <v>0</v>
      </c>
      <c r="H931" s="12">
        <v>0</v>
      </c>
      <c r="I931" s="73">
        <f t="shared" si="57"/>
        <v>1</v>
      </c>
      <c r="J931" s="1" t="str">
        <f>IFERROR(VLOOKUP(TRIM($D931),'Master Field Index'!$A$1:$D$9929,COLUMN('Master Field Index'!$B$1)-COLUMN('Master Field Index'!$A$1)+1,FALSE),VLOOKUP(_xlfn.CONCAT(TRIM($A931),".",TRIM($B931),".",TRIM($D931)),'DataLink Info'!$A$1:$T$9999,COLUMN('DataLink Info'!$K$1)-COLUMN('DataLink Info'!$A$1)+1,FALSE))</f>
        <v>CHARACTER</v>
      </c>
      <c r="K931" s="1">
        <f>IFERROR(VLOOKUP(TRIM($D931),'Master Field Index'!$A$1:$D$9929,COLUMN('Master Field Index'!$C$1)-COLUMN('Master Field Index'!$A$1)+1,FALSE),VLOOKUP(_xlfn.CONCAT(TRIM($A931),".",TRIM($B931),".",TRIM($D931)),'DataLink Info'!$A$1:$T$9999,COLUMN('DataLink Info'!$N$1)-COLUMN('DataLink Info'!$A$1)+1,FALSE))</f>
        <v>10</v>
      </c>
      <c r="L931" s="1">
        <f>IFERROR(VLOOKUP(TRIM($D931),'Master Field Index'!$A$1:$D$9929,COLUMN('Master Field Index'!$D$1)-COLUMN('Master Field Index'!$A$1)+1,FALSE),VLOOKUP(_xlfn.CONCAT(TRIM($A931),".",TRIM($B931),".",TRIM($D931)),'DataLink Info'!$A$1:$T$9999,COLUMN('DataLink Info'!$Q$1)-COLUMN('DataLink Info'!$A$1)+1,FALSE))</f>
        <v>0</v>
      </c>
      <c r="M931" s="1" t="str">
        <f t="shared" si="58"/>
        <v xml:space="preserve">account_index                   </v>
      </c>
      <c r="N931" s="1" t="str">
        <f t="shared" si="60"/>
        <v xml:space="preserve">CHAR(10)                        </v>
      </c>
      <c r="O931" s="4" t="str">
        <f t="shared" si="59"/>
        <v xml:space="preserve">        account_index                   CHAR(10)                        NOT NULL,</v>
      </c>
    </row>
    <row r="932" spans="1:15" hidden="1" x14ac:dyDescent="0.3">
      <c r="A932" s="77" t="s">
        <v>51</v>
      </c>
      <c r="B932" s="77" t="s">
        <v>119</v>
      </c>
      <c r="C932" s="12">
        <v>2</v>
      </c>
      <c r="D932" s="11" t="s">
        <v>40</v>
      </c>
      <c r="E932" s="11" t="s">
        <v>20</v>
      </c>
      <c r="F932" s="12">
        <v>6</v>
      </c>
      <c r="G932" s="12">
        <v>0</v>
      </c>
      <c r="H932" s="12">
        <v>0</v>
      </c>
      <c r="I932" s="73">
        <f t="shared" si="57"/>
        <v>2</v>
      </c>
      <c r="J932" s="1" t="str">
        <f>IFERROR(VLOOKUP(TRIM($D932),'Master Field Index'!$A$1:$D$9929,COLUMN('Master Field Index'!$B$1)-COLUMN('Master Field Index'!$A$1)+1,FALSE),VLOOKUP(_xlfn.CONCAT(TRIM($A932),".",TRIM($B932),".",TRIM($D932)),'DataLink Info'!$A$1:$T$9999,COLUMN('DataLink Info'!$K$1)-COLUMN('DataLink Info'!$A$1)+1,FALSE))</f>
        <v>CHARACTER</v>
      </c>
      <c r="K932" s="1">
        <f>IFERROR(VLOOKUP(TRIM($D932),'Master Field Index'!$A$1:$D$9929,COLUMN('Master Field Index'!$C$1)-COLUMN('Master Field Index'!$A$1)+1,FALSE),VLOOKUP(_xlfn.CONCAT(TRIM($A932),".",TRIM($B932),".",TRIM($D932)),'DataLink Info'!$A$1:$T$9999,COLUMN('DataLink Info'!$N$1)-COLUMN('DataLink Info'!$A$1)+1,FALSE))</f>
        <v>6</v>
      </c>
      <c r="L932" s="1">
        <f>IFERROR(VLOOKUP(TRIM($D932),'Master Field Index'!$A$1:$D$9929,COLUMN('Master Field Index'!$D$1)-COLUMN('Master Field Index'!$A$1)+1,FALSE),VLOOKUP(_xlfn.CONCAT(TRIM($A932),".",TRIM($B932),".",TRIM($D932)),'DataLink Info'!$A$1:$T$9999,COLUMN('DataLink Info'!$Q$1)-COLUMN('DataLink Info'!$A$1)+1,FALSE))</f>
        <v>0</v>
      </c>
      <c r="M932" s="1" t="str">
        <f t="shared" si="58"/>
        <v xml:space="preserve">fund                            </v>
      </c>
      <c r="N932" s="1" t="str">
        <f t="shared" si="60"/>
        <v xml:space="preserve">CHAR(6)                         </v>
      </c>
      <c r="O932" s="4" t="str">
        <f t="shared" si="59"/>
        <v xml:space="preserve">        fund                            CHAR(6)                         NOT NULL,</v>
      </c>
    </row>
    <row r="933" spans="1:15" hidden="1" x14ac:dyDescent="0.3">
      <c r="A933" s="77" t="s">
        <v>51</v>
      </c>
      <c r="B933" s="77" t="s">
        <v>119</v>
      </c>
      <c r="C933" s="12">
        <v>3</v>
      </c>
      <c r="D933" s="11" t="s">
        <v>43</v>
      </c>
      <c r="E933" s="11" t="s">
        <v>20</v>
      </c>
      <c r="F933" s="73">
        <v>6</v>
      </c>
      <c r="G933" s="13"/>
      <c r="H933" s="12">
        <v>0</v>
      </c>
      <c r="I933" s="73">
        <f t="shared" si="57"/>
        <v>3</v>
      </c>
      <c r="J933" s="1" t="str">
        <f>IFERROR(VLOOKUP(TRIM($D933),'Master Field Index'!$A$1:$D$9929,COLUMN('Master Field Index'!$B$1)-COLUMN('Master Field Index'!$A$1)+1,FALSE),VLOOKUP(_xlfn.CONCAT(TRIM($A933),".",TRIM($B933),".",TRIM($D933)),'DataLink Info'!$A$1:$T$9999,COLUMN('DataLink Info'!$K$1)-COLUMN('DataLink Info'!$A$1)+1,FALSE))</f>
        <v>CHARACTER</v>
      </c>
      <c r="K933" s="1">
        <f>IFERROR(VLOOKUP(TRIM($D933),'Master Field Index'!$A$1:$D$9929,COLUMN('Master Field Index'!$C$1)-COLUMN('Master Field Index'!$A$1)+1,FALSE),VLOOKUP(_xlfn.CONCAT(TRIM($A933),".",TRIM($B933),".",TRIM($D933)),'DataLink Info'!$A$1:$T$9999,COLUMN('DataLink Info'!$N$1)-COLUMN('DataLink Info'!$A$1)+1,FALSE))</f>
        <v>6</v>
      </c>
      <c r="L933" s="1">
        <f>IFERROR(VLOOKUP(TRIM($D933),'Master Field Index'!$A$1:$D$9929,COLUMN('Master Field Index'!$D$1)-COLUMN('Master Field Index'!$A$1)+1,FALSE),VLOOKUP(_xlfn.CONCAT(TRIM($A933),".",TRIM($B933),".",TRIM($D933)),'DataLink Info'!$A$1:$T$9999,COLUMN('DataLink Info'!$Q$1)-COLUMN('DataLink Info'!$A$1)+1,FALSE))</f>
        <v>0</v>
      </c>
      <c r="M933" s="1" t="str">
        <f t="shared" si="58"/>
        <v xml:space="preserve">organization                    </v>
      </c>
      <c r="N933" s="1" t="str">
        <f t="shared" si="60"/>
        <v xml:space="preserve">CHAR(6)                         </v>
      </c>
      <c r="O933" s="4" t="str">
        <f t="shared" si="59"/>
        <v xml:space="preserve">        organization                    CHAR(6)                         NOT NULL,</v>
      </c>
    </row>
    <row r="934" spans="1:15" hidden="1" x14ac:dyDescent="0.3">
      <c r="A934" s="77" t="s">
        <v>51</v>
      </c>
      <c r="B934" s="77" t="s">
        <v>119</v>
      </c>
      <c r="C934" s="12">
        <v>4</v>
      </c>
      <c r="D934" s="11" t="s">
        <v>44</v>
      </c>
      <c r="E934" s="11" t="s">
        <v>20</v>
      </c>
      <c r="F934" s="12">
        <v>6</v>
      </c>
      <c r="G934" s="83"/>
      <c r="H934" s="12">
        <v>0</v>
      </c>
      <c r="I934" s="73">
        <f t="shared" si="57"/>
        <v>4</v>
      </c>
      <c r="J934" s="1" t="str">
        <f>IFERROR(VLOOKUP(TRIM($D934),'Master Field Index'!$A$1:$D$9929,COLUMN('Master Field Index'!$B$1)-COLUMN('Master Field Index'!$A$1)+1,FALSE),VLOOKUP(_xlfn.CONCAT(TRIM($A934),".",TRIM($B934),".",TRIM($D934)),'DataLink Info'!$A$1:$T$9999,COLUMN('DataLink Info'!$K$1)-COLUMN('DataLink Info'!$A$1)+1,FALSE))</f>
        <v>CHARACTER</v>
      </c>
      <c r="K934" s="1">
        <f>IFERROR(VLOOKUP(TRIM($D934),'Master Field Index'!$A$1:$D$9929,COLUMN('Master Field Index'!$C$1)-COLUMN('Master Field Index'!$A$1)+1,FALSE),VLOOKUP(_xlfn.CONCAT(TRIM($A934),".",TRIM($B934),".",TRIM($D934)),'DataLink Info'!$A$1:$T$9999,COLUMN('DataLink Info'!$N$1)-COLUMN('DataLink Info'!$A$1)+1,FALSE))</f>
        <v>6</v>
      </c>
      <c r="L934" s="1">
        <f>IFERROR(VLOOKUP(TRIM($D934),'Master Field Index'!$A$1:$D$9929,COLUMN('Master Field Index'!$D$1)-COLUMN('Master Field Index'!$A$1)+1,FALSE),VLOOKUP(_xlfn.CONCAT(TRIM($A934),".",TRIM($B934),".",TRIM($D934)),'DataLink Info'!$A$1:$T$9999,COLUMN('DataLink Info'!$Q$1)-COLUMN('DataLink Info'!$A$1)+1,FALSE))</f>
        <v>0</v>
      </c>
      <c r="M934" s="1" t="str">
        <f t="shared" si="58"/>
        <v xml:space="preserve">account                         </v>
      </c>
      <c r="N934" s="1" t="str">
        <f t="shared" si="60"/>
        <v xml:space="preserve">CHAR(6)                         </v>
      </c>
      <c r="O934" s="4" t="str">
        <f t="shared" si="59"/>
        <v xml:space="preserve">        account                         CHAR(6)                         NOT NULL,</v>
      </c>
    </row>
    <row r="935" spans="1:15" hidden="1" x14ac:dyDescent="0.3">
      <c r="A935" s="77" t="s">
        <v>51</v>
      </c>
      <c r="B935" s="77" t="s">
        <v>119</v>
      </c>
      <c r="C935" s="12">
        <v>5</v>
      </c>
      <c r="D935" s="11" t="s">
        <v>45</v>
      </c>
      <c r="E935" s="11" t="s">
        <v>20</v>
      </c>
      <c r="F935" s="12">
        <v>6</v>
      </c>
      <c r="G935" s="13"/>
      <c r="H935" s="12">
        <v>0</v>
      </c>
      <c r="I935" s="73">
        <f t="shared" si="57"/>
        <v>5</v>
      </c>
      <c r="J935" s="1" t="str">
        <f>IFERROR(VLOOKUP(TRIM($D935),'Master Field Index'!$A$1:$D$9929,COLUMN('Master Field Index'!$B$1)-COLUMN('Master Field Index'!$A$1)+1,FALSE),VLOOKUP(_xlfn.CONCAT(TRIM($A935),".",TRIM($B935),".",TRIM($D935)),'DataLink Info'!$A$1:$T$9999,COLUMN('DataLink Info'!$K$1)-COLUMN('DataLink Info'!$A$1)+1,FALSE))</f>
        <v>CHARACTER</v>
      </c>
      <c r="K935" s="1">
        <f>IFERROR(VLOOKUP(TRIM($D935),'Master Field Index'!$A$1:$D$9929,COLUMN('Master Field Index'!$C$1)-COLUMN('Master Field Index'!$A$1)+1,FALSE),VLOOKUP(_xlfn.CONCAT(TRIM($A935),".",TRIM($B935),".",TRIM($D935)),'DataLink Info'!$A$1:$T$9999,COLUMN('DataLink Info'!$N$1)-COLUMN('DataLink Info'!$A$1)+1,FALSE))</f>
        <v>6</v>
      </c>
      <c r="L935" s="1">
        <f>IFERROR(VLOOKUP(TRIM($D935),'Master Field Index'!$A$1:$D$9929,COLUMN('Master Field Index'!$D$1)-COLUMN('Master Field Index'!$A$1)+1,FALSE),VLOOKUP(_xlfn.CONCAT(TRIM($A935),".",TRIM($B935),".",TRIM($D935)),'DataLink Info'!$A$1:$T$9999,COLUMN('DataLink Info'!$Q$1)-COLUMN('DataLink Info'!$A$1)+1,FALSE))</f>
        <v>0</v>
      </c>
      <c r="M935" s="1" t="str">
        <f t="shared" si="58"/>
        <v xml:space="preserve">program                         </v>
      </c>
      <c r="N935" s="1" t="str">
        <f t="shared" si="60"/>
        <v xml:space="preserve">CHAR(6)                         </v>
      </c>
      <c r="O935" s="4" t="str">
        <f t="shared" si="59"/>
        <v xml:space="preserve">        program                         CHAR(6)                         NOT NULL,</v>
      </c>
    </row>
    <row r="936" spans="1:15" hidden="1" x14ac:dyDescent="0.3">
      <c r="A936" s="77" t="s">
        <v>51</v>
      </c>
      <c r="B936" s="77" t="s">
        <v>119</v>
      </c>
      <c r="C936" s="12">
        <v>6</v>
      </c>
      <c r="D936" s="11" t="s">
        <v>46</v>
      </c>
      <c r="E936" s="11" t="s">
        <v>20</v>
      </c>
      <c r="F936" s="12">
        <v>6</v>
      </c>
      <c r="G936" s="83"/>
      <c r="H936" s="12">
        <v>0</v>
      </c>
      <c r="I936" s="73">
        <f t="shared" si="57"/>
        <v>6</v>
      </c>
      <c r="J936" s="1" t="str">
        <f>IFERROR(VLOOKUP(TRIM($D936),'Master Field Index'!$A$1:$D$9929,COLUMN('Master Field Index'!$B$1)-COLUMN('Master Field Index'!$A$1)+1,FALSE),VLOOKUP(_xlfn.CONCAT(TRIM($A936),".",TRIM($B936),".",TRIM($D936)),'DataLink Info'!$A$1:$T$9999,COLUMN('DataLink Info'!$K$1)-COLUMN('DataLink Info'!$A$1)+1,FALSE))</f>
        <v>CHARACTER</v>
      </c>
      <c r="K936" s="1">
        <f>IFERROR(VLOOKUP(TRIM($D936),'Master Field Index'!$A$1:$D$9929,COLUMN('Master Field Index'!$C$1)-COLUMN('Master Field Index'!$A$1)+1,FALSE),VLOOKUP(_xlfn.CONCAT(TRIM($A936),".",TRIM($B936),".",TRIM($D936)),'DataLink Info'!$A$1:$T$9999,COLUMN('DataLink Info'!$N$1)-COLUMN('DataLink Info'!$A$1)+1,FALSE))</f>
        <v>6</v>
      </c>
      <c r="L936" s="1">
        <f>IFERROR(VLOOKUP(TRIM($D936),'Master Field Index'!$A$1:$D$9929,COLUMN('Master Field Index'!$D$1)-COLUMN('Master Field Index'!$A$1)+1,FALSE),VLOOKUP(_xlfn.CONCAT(TRIM($A936),".",TRIM($B936),".",TRIM($D936)),'DataLink Info'!$A$1:$T$9999,COLUMN('DataLink Info'!$Q$1)-COLUMN('DataLink Info'!$A$1)+1,FALSE))</f>
        <v>0</v>
      </c>
      <c r="M936" s="1" t="str">
        <f t="shared" si="58"/>
        <v xml:space="preserve">[location]                      </v>
      </c>
      <c r="N936" s="1" t="str">
        <f t="shared" si="60"/>
        <v xml:space="preserve">CHAR(6)                         </v>
      </c>
      <c r="O936" s="4" t="str">
        <f t="shared" si="59"/>
        <v xml:space="preserve">        [location]                      CHAR(6)                         NOT NULL,</v>
      </c>
    </row>
    <row r="937" spans="1:15" hidden="1" x14ac:dyDescent="0.3">
      <c r="A937" s="77" t="s">
        <v>51</v>
      </c>
      <c r="B937" s="77" t="s">
        <v>119</v>
      </c>
      <c r="C937" s="12">
        <v>7</v>
      </c>
      <c r="D937" s="11" t="s">
        <v>32</v>
      </c>
      <c r="E937" s="11" t="s">
        <v>20</v>
      </c>
      <c r="F937" s="12">
        <v>4</v>
      </c>
      <c r="G937" s="83"/>
      <c r="H937" s="12">
        <v>0</v>
      </c>
      <c r="I937" s="73">
        <f t="shared" si="57"/>
        <v>7</v>
      </c>
      <c r="J937" s="1" t="str">
        <f>IFERROR(VLOOKUP(TRIM($D937),'Master Field Index'!$A$1:$D$9929,COLUMN('Master Field Index'!$B$1)-COLUMN('Master Field Index'!$A$1)+1,FALSE),VLOOKUP(_xlfn.CONCAT(TRIM($A937),".",TRIM($B937),".",TRIM($D937)),'DataLink Info'!$A$1:$T$9999,COLUMN('DataLink Info'!$K$1)-COLUMN('DataLink Info'!$A$1)+1,FALSE))</f>
        <v>CHARACTER</v>
      </c>
      <c r="K937" s="1">
        <f>IFERROR(VLOOKUP(TRIM($D937),'Master Field Index'!$A$1:$D$9929,COLUMN('Master Field Index'!$C$1)-COLUMN('Master Field Index'!$A$1)+1,FALSE),VLOOKUP(_xlfn.CONCAT(TRIM($A937),".",TRIM($B937),".",TRIM($D937)),'DataLink Info'!$A$1:$T$9999,COLUMN('DataLink Info'!$N$1)-COLUMN('DataLink Info'!$A$1)+1,FALSE))</f>
        <v>4</v>
      </c>
      <c r="L937" s="1">
        <f>IFERROR(VLOOKUP(TRIM($D937),'Master Field Index'!$A$1:$D$9929,COLUMN('Master Field Index'!$D$1)-COLUMN('Master Field Index'!$A$1)+1,FALSE),VLOOKUP(_xlfn.CONCAT(TRIM($A937),".",TRIM($B937),".",TRIM($D937)),'DataLink Info'!$A$1:$T$9999,COLUMN('DataLink Info'!$Q$1)-COLUMN('DataLink Info'!$A$1)+1,FALSE))</f>
        <v>0</v>
      </c>
      <c r="M937" s="1" t="str">
        <f t="shared" si="58"/>
        <v xml:space="preserve">rule_class_code                 </v>
      </c>
      <c r="N937" s="1" t="str">
        <f t="shared" si="60"/>
        <v xml:space="preserve">CHAR(4)                         </v>
      </c>
      <c r="O937" s="4" t="str">
        <f t="shared" si="59"/>
        <v xml:space="preserve">        rule_class_code                 CHAR(4)                         NOT NULL,</v>
      </c>
    </row>
    <row r="938" spans="1:15" hidden="1" x14ac:dyDescent="0.3">
      <c r="A938" s="77" t="s">
        <v>51</v>
      </c>
      <c r="B938" s="77" t="s">
        <v>119</v>
      </c>
      <c r="C938" s="12">
        <v>8</v>
      </c>
      <c r="D938" s="11" t="s">
        <v>59</v>
      </c>
      <c r="E938" s="11" t="s">
        <v>20</v>
      </c>
      <c r="F938" s="12">
        <v>8</v>
      </c>
      <c r="G938" s="83"/>
      <c r="H938" s="12">
        <v>0</v>
      </c>
      <c r="I938" s="73">
        <f t="shared" si="57"/>
        <v>8</v>
      </c>
      <c r="J938" s="1" t="str">
        <f>IFERROR(VLOOKUP(TRIM($D938),'Master Field Index'!$A$1:$D$9929,COLUMN('Master Field Index'!$B$1)-COLUMN('Master Field Index'!$A$1)+1,FALSE),VLOOKUP(_xlfn.CONCAT(TRIM($A938),".",TRIM($B938),".",TRIM($D938)),'DataLink Info'!$A$1:$T$9999,COLUMN('DataLink Info'!$K$1)-COLUMN('DataLink Info'!$A$1)+1,FALSE))</f>
        <v>CHARACTER</v>
      </c>
      <c r="K938" s="1">
        <f>IFERROR(VLOOKUP(TRIM($D938),'Master Field Index'!$A$1:$D$9929,COLUMN('Master Field Index'!$C$1)-COLUMN('Master Field Index'!$A$1)+1,FALSE),VLOOKUP(_xlfn.CONCAT(TRIM($A938),".",TRIM($B938),".",TRIM($D938)),'DataLink Info'!$A$1:$T$9999,COLUMN('DataLink Info'!$N$1)-COLUMN('DataLink Info'!$A$1)+1,FALSE))</f>
        <v>8</v>
      </c>
      <c r="L938" s="1">
        <f>IFERROR(VLOOKUP(TRIM($D938),'Master Field Index'!$A$1:$D$9929,COLUMN('Master Field Index'!$D$1)-COLUMN('Master Field Index'!$A$1)+1,FALSE),VLOOKUP(_xlfn.CONCAT(TRIM($A938),".",TRIM($B938),".",TRIM($D938)),'DataLink Info'!$A$1:$T$9999,COLUMN('DataLink Info'!$Q$1)-COLUMN('DataLink Info'!$A$1)+1,FALSE))</f>
        <v>0</v>
      </c>
      <c r="M938" s="1" t="str">
        <f t="shared" si="58"/>
        <v xml:space="preserve">document_number                 </v>
      </c>
      <c r="N938" s="1" t="str">
        <f t="shared" si="60"/>
        <v xml:space="preserve">CHAR(8)                         </v>
      </c>
      <c r="O938" s="4" t="str">
        <f t="shared" si="59"/>
        <v xml:space="preserve">        document_number                 CHAR(8)                         NOT NULL,</v>
      </c>
    </row>
    <row r="939" spans="1:15" hidden="1" x14ac:dyDescent="0.3">
      <c r="A939" s="77" t="s">
        <v>51</v>
      </c>
      <c r="B939" s="77" t="s">
        <v>119</v>
      </c>
      <c r="C939" s="12">
        <v>9</v>
      </c>
      <c r="D939" s="11" t="s">
        <v>60</v>
      </c>
      <c r="E939" s="11" t="s">
        <v>30</v>
      </c>
      <c r="F939" s="12">
        <v>2</v>
      </c>
      <c r="G939" s="83"/>
      <c r="H939" s="12">
        <v>0</v>
      </c>
      <c r="I939" s="73">
        <f t="shared" si="57"/>
        <v>9</v>
      </c>
      <c r="J939" s="1" t="str">
        <f>IFERROR(VLOOKUP(TRIM($D939),'Master Field Index'!$A$1:$D$9929,COLUMN('Master Field Index'!$B$1)-COLUMN('Master Field Index'!$A$1)+1,FALSE),VLOOKUP(_xlfn.CONCAT(TRIM($A939),".",TRIM($B939),".",TRIM($D939)),'DataLink Info'!$A$1:$T$9999,COLUMN('DataLink Info'!$K$1)-COLUMN('DataLink Info'!$A$1)+1,FALSE))</f>
        <v>SMALLINT</v>
      </c>
      <c r="K939" s="1">
        <f>IFERROR(VLOOKUP(TRIM($D939),'Master Field Index'!$A$1:$D$9929,COLUMN('Master Field Index'!$C$1)-COLUMN('Master Field Index'!$A$1)+1,FALSE),VLOOKUP(_xlfn.CONCAT(TRIM($A939),".",TRIM($B939),".",TRIM($D939)),'DataLink Info'!$A$1:$T$9999,COLUMN('DataLink Info'!$N$1)-COLUMN('DataLink Info'!$A$1)+1,FALSE))</f>
        <v>2</v>
      </c>
      <c r="L939" s="1">
        <f>IFERROR(VLOOKUP(TRIM($D939),'Master Field Index'!$A$1:$D$9929,COLUMN('Master Field Index'!$D$1)-COLUMN('Master Field Index'!$A$1)+1,FALSE),VLOOKUP(_xlfn.CONCAT(TRIM($A939),".",TRIM($B939),".",TRIM($D939)),'DataLink Info'!$A$1:$T$9999,COLUMN('DataLink Info'!$Q$1)-COLUMN('DataLink Info'!$A$1)+1,FALSE))</f>
        <v>0</v>
      </c>
      <c r="M939" s="1" t="str">
        <f t="shared" si="58"/>
        <v xml:space="preserve">sequence_number                 </v>
      </c>
      <c r="N939" s="1" t="str">
        <f t="shared" si="60"/>
        <v xml:space="preserve">SMALLINT                        </v>
      </c>
      <c r="O939" s="4" t="str">
        <f t="shared" si="59"/>
        <v xml:space="preserve">        sequence_number                 SMALLINT                        NOT NULL,</v>
      </c>
    </row>
    <row r="940" spans="1:15" hidden="1" x14ac:dyDescent="0.3">
      <c r="A940" s="77" t="s">
        <v>51</v>
      </c>
      <c r="B940" s="77" t="s">
        <v>119</v>
      </c>
      <c r="C940" s="12">
        <v>10</v>
      </c>
      <c r="D940" s="11" t="s">
        <v>61</v>
      </c>
      <c r="E940" s="11" t="s">
        <v>21</v>
      </c>
      <c r="F940" s="83"/>
      <c r="G940" s="83"/>
      <c r="H940" s="12">
        <v>0</v>
      </c>
      <c r="I940" s="73">
        <f t="shared" si="57"/>
        <v>10</v>
      </c>
      <c r="J940" s="1" t="str">
        <f>IFERROR(VLOOKUP(TRIM($D940),'Master Field Index'!$A$1:$D$9929,COLUMN('Master Field Index'!$B$1)-COLUMN('Master Field Index'!$A$1)+1,FALSE),VLOOKUP(_xlfn.CONCAT(TRIM($A940),".",TRIM($B940),".",TRIM($D940)),'DataLink Info'!$A$1:$T$9999,COLUMN('DataLink Info'!$K$1)-COLUMN('DataLink Info'!$A$1)+1,FALSE))</f>
        <v>TIMESTAMP</v>
      </c>
      <c r="K940" s="1">
        <f>IFERROR(VLOOKUP(TRIM($D940),'Master Field Index'!$A$1:$D$9929,COLUMN('Master Field Index'!$C$1)-COLUMN('Master Field Index'!$A$1)+1,FALSE),VLOOKUP(_xlfn.CONCAT(TRIM($A940),".",TRIM($B940),".",TRIM($D940)),'DataLink Info'!$A$1:$T$9999,COLUMN('DataLink Info'!$N$1)-COLUMN('DataLink Info'!$A$1)+1,FALSE))</f>
        <v>10</v>
      </c>
      <c r="L940" s="1">
        <f>IFERROR(VLOOKUP(TRIM($D940),'Master Field Index'!$A$1:$D$9929,COLUMN('Master Field Index'!$D$1)-COLUMN('Master Field Index'!$A$1)+1,FALSE),VLOOKUP(_xlfn.CONCAT(TRIM($A940),".",TRIM($B940),".",TRIM($D940)),'DataLink Info'!$A$1:$T$9999,COLUMN('DataLink Info'!$Q$1)-COLUMN('DataLink Info'!$A$1)+1,FALSE))</f>
        <v>6</v>
      </c>
      <c r="M940" s="1" t="str">
        <f t="shared" si="58"/>
        <v xml:space="preserve">activity_date                   </v>
      </c>
      <c r="N940" s="1" t="str">
        <f t="shared" si="60"/>
        <v xml:space="preserve">DATETIME2                       </v>
      </c>
      <c r="O940" s="4" t="str">
        <f t="shared" si="59"/>
        <v xml:space="preserve">        activity_date                   DATETIME2                       NOT NULL,</v>
      </c>
    </row>
    <row r="941" spans="1:15" hidden="1" x14ac:dyDescent="0.3">
      <c r="A941" s="77" t="s">
        <v>51</v>
      </c>
      <c r="B941" s="77" t="s">
        <v>119</v>
      </c>
      <c r="C941" s="12">
        <v>11</v>
      </c>
      <c r="D941" s="11" t="s">
        <v>62</v>
      </c>
      <c r="E941" s="11" t="s">
        <v>20</v>
      </c>
      <c r="F941" s="12">
        <v>10</v>
      </c>
      <c r="G941" s="83"/>
      <c r="H941" s="12">
        <v>0</v>
      </c>
      <c r="I941" s="73">
        <f t="shared" si="57"/>
        <v>11</v>
      </c>
      <c r="J941" s="1" t="str">
        <f>IFERROR(VLOOKUP(TRIM($D941),'Master Field Index'!$A$1:$D$9929,COLUMN('Master Field Index'!$B$1)-COLUMN('Master Field Index'!$A$1)+1,FALSE),VLOOKUP(_xlfn.CONCAT(TRIM($A941),".",TRIM($B941),".",TRIM($D941)),'DataLink Info'!$A$1:$T$9999,COLUMN('DataLink Info'!$K$1)-COLUMN('DataLink Info'!$A$1)+1,FALSE))</f>
        <v>VARCHAR</v>
      </c>
      <c r="K941" s="1">
        <f>IFERROR(VLOOKUP(TRIM($D941),'Master Field Index'!$A$1:$D$9929,COLUMN('Master Field Index'!$C$1)-COLUMN('Master Field Index'!$A$1)+1,FALSE),VLOOKUP(_xlfn.CONCAT(TRIM($A941),".",TRIM($B941),".",TRIM($D941)),'DataLink Info'!$A$1:$T$9999,COLUMN('DataLink Info'!$N$1)-COLUMN('DataLink Info'!$A$1)+1,FALSE))</f>
        <v>10</v>
      </c>
      <c r="L941" s="1">
        <f>IFERROR(VLOOKUP(TRIM($D941),'Master Field Index'!$A$1:$D$9929,COLUMN('Master Field Index'!$D$1)-COLUMN('Master Field Index'!$A$1)+1,FALSE),VLOOKUP(_xlfn.CONCAT(TRIM($A941),".",TRIM($B941),".",TRIM($D941)),'DataLink Info'!$A$1:$T$9999,COLUMN('DataLink Info'!$Q$1)-COLUMN('DataLink Info'!$A$1)+1,FALSE))</f>
        <v>0</v>
      </c>
      <c r="M941" s="1" t="str">
        <f t="shared" si="58"/>
        <v xml:space="preserve">document_reference_number       </v>
      </c>
      <c r="N941" s="1" t="str">
        <f t="shared" si="60"/>
        <v xml:space="preserve">VARCHAR(10)                     </v>
      </c>
      <c r="O941" s="4" t="str">
        <f t="shared" si="59"/>
        <v xml:space="preserve">        document_reference_number       VARCHAR(10)                     NOT NULL,</v>
      </c>
    </row>
    <row r="942" spans="1:15" hidden="1" x14ac:dyDescent="0.3">
      <c r="A942" s="77" t="s">
        <v>51</v>
      </c>
      <c r="B942" s="77" t="s">
        <v>119</v>
      </c>
      <c r="C942" s="12">
        <v>12</v>
      </c>
      <c r="D942" s="11" t="s">
        <v>63</v>
      </c>
      <c r="E942" s="11" t="s">
        <v>21</v>
      </c>
      <c r="F942" s="12">
        <v>4</v>
      </c>
      <c r="G942" s="83"/>
      <c r="H942" s="12">
        <v>0</v>
      </c>
      <c r="I942" s="73">
        <f t="shared" si="57"/>
        <v>12</v>
      </c>
      <c r="J942" s="1" t="str">
        <f>IFERROR(VLOOKUP(TRIM($D942),'Master Field Index'!$A$1:$D$9929,COLUMN('Master Field Index'!$B$1)-COLUMN('Master Field Index'!$A$1)+1,FALSE),VLOOKUP(_xlfn.CONCAT(TRIM($A942),".",TRIM($B942),".",TRIM($D942)),'DataLink Info'!$A$1:$T$9999,COLUMN('DataLink Info'!$K$1)-COLUMN('DataLink Info'!$A$1)+1,FALSE))</f>
        <v>DATE</v>
      </c>
      <c r="K942" s="1">
        <f>IFERROR(VLOOKUP(TRIM($D942),'Master Field Index'!$A$1:$D$9929,COLUMN('Master Field Index'!$C$1)-COLUMN('Master Field Index'!$A$1)+1,FALSE),VLOOKUP(_xlfn.CONCAT(TRIM($A942),".",TRIM($B942),".",TRIM($D942)),'DataLink Info'!$A$1:$T$9999,COLUMN('DataLink Info'!$N$1)-COLUMN('DataLink Info'!$A$1)+1,FALSE))</f>
        <v>4</v>
      </c>
      <c r="L942" s="1">
        <f>IFERROR(VLOOKUP(TRIM($D942),'Master Field Index'!$A$1:$D$9929,COLUMN('Master Field Index'!$D$1)-COLUMN('Master Field Index'!$A$1)+1,FALSE),VLOOKUP(_xlfn.CONCAT(TRIM($A942),".",TRIM($B942),".",TRIM($D942)),'DataLink Info'!$A$1:$T$9999,COLUMN('DataLink Info'!$Q$1)-COLUMN('DataLink Info'!$A$1)+1,FALSE))</f>
        <v>0</v>
      </c>
      <c r="M942" s="1" t="str">
        <f t="shared" si="58"/>
        <v xml:space="preserve">transaction_date                </v>
      </c>
      <c r="N942" s="1" t="str">
        <f t="shared" si="60"/>
        <v xml:space="preserve">DATE                            </v>
      </c>
      <c r="O942" s="4" t="str">
        <f t="shared" si="59"/>
        <v xml:space="preserve">        transaction_date                DATE                            NOT NULL,</v>
      </c>
    </row>
    <row r="943" spans="1:15" hidden="1" x14ac:dyDescent="0.3">
      <c r="A943" s="77" t="s">
        <v>51</v>
      </c>
      <c r="B943" s="77" t="s">
        <v>119</v>
      </c>
      <c r="C943" s="12">
        <v>13</v>
      </c>
      <c r="D943" s="11" t="s">
        <v>64</v>
      </c>
      <c r="E943" s="11" t="s">
        <v>65</v>
      </c>
      <c r="F943" s="83"/>
      <c r="G943" s="83"/>
      <c r="H943" s="12">
        <v>0</v>
      </c>
      <c r="I943" s="73">
        <f t="shared" si="57"/>
        <v>13</v>
      </c>
      <c r="J943" s="1" t="str">
        <f>IFERROR(VLOOKUP(TRIM($D943),'Master Field Index'!$A$1:$D$9929,COLUMN('Master Field Index'!$B$1)-COLUMN('Master Field Index'!$A$1)+1,FALSE),VLOOKUP(_xlfn.CONCAT(TRIM($A943),".",TRIM($B943),".",TRIM($D943)),'DataLink Info'!$A$1:$T$9999,COLUMN('DataLink Info'!$K$1)-COLUMN('DataLink Info'!$A$1)+1,FALSE))</f>
        <v>DECIMAL</v>
      </c>
      <c r="K943" s="1">
        <f>IFERROR(VLOOKUP(TRIM($D943),'Master Field Index'!$A$1:$D$9929,COLUMN('Master Field Index'!$C$1)-COLUMN('Master Field Index'!$A$1)+1,FALSE),VLOOKUP(_xlfn.CONCAT(TRIM($A943),".",TRIM($B943),".",TRIM($D943)),'DataLink Info'!$A$1:$T$9999,COLUMN('DataLink Info'!$N$1)-COLUMN('DataLink Info'!$A$1)+1,FALSE))</f>
        <v>19</v>
      </c>
      <c r="L943" s="1">
        <f>IFERROR(VLOOKUP(TRIM($D943),'Master Field Index'!$A$1:$D$9929,COLUMN('Master Field Index'!$D$1)-COLUMN('Master Field Index'!$A$1)+1,FALSE),VLOOKUP(_xlfn.CONCAT(TRIM($A943),".",TRIM($B943),".",TRIM($D943)),'DataLink Info'!$A$1:$T$9999,COLUMN('DataLink Info'!$Q$1)-COLUMN('DataLink Info'!$A$1)+1,FALSE))</f>
        <v>4</v>
      </c>
      <c r="M943" s="1" t="str">
        <f t="shared" si="58"/>
        <v xml:space="preserve">amount                          </v>
      </c>
      <c r="N943" s="1" t="str">
        <f t="shared" si="60"/>
        <v xml:space="preserve">DECIMAL(19,4)                   </v>
      </c>
      <c r="O943" s="4" t="str">
        <f t="shared" si="59"/>
        <v xml:space="preserve">        amount                          DECIMAL(19,4)                   NOT NULL,</v>
      </c>
    </row>
    <row r="944" spans="1:15" hidden="1" x14ac:dyDescent="0.3">
      <c r="A944" s="77" t="s">
        <v>51</v>
      </c>
      <c r="B944" s="77" t="s">
        <v>119</v>
      </c>
      <c r="C944" s="12">
        <v>14</v>
      </c>
      <c r="D944" s="11" t="s">
        <v>66</v>
      </c>
      <c r="E944" s="11" t="s">
        <v>20</v>
      </c>
      <c r="F944" s="12">
        <v>35</v>
      </c>
      <c r="G944" s="83"/>
      <c r="H944" s="12">
        <v>0</v>
      </c>
      <c r="I944" s="73">
        <f t="shared" si="57"/>
        <v>14</v>
      </c>
      <c r="J944" s="1" t="str">
        <f>IFERROR(VLOOKUP(TRIM($D944),'Master Field Index'!$A$1:$D$9929,COLUMN('Master Field Index'!$B$1)-COLUMN('Master Field Index'!$A$1)+1,FALSE),VLOOKUP(_xlfn.CONCAT(TRIM($A944),".",TRIM($B944),".",TRIM($D944)),'DataLink Info'!$A$1:$T$9999,COLUMN('DataLink Info'!$K$1)-COLUMN('DataLink Info'!$A$1)+1,FALSE))</f>
        <v>VARCHAR</v>
      </c>
      <c r="K944" s="1">
        <f>IFERROR(VLOOKUP(TRIM($D944),'Master Field Index'!$A$1:$D$9929,COLUMN('Master Field Index'!$C$1)-COLUMN('Master Field Index'!$A$1)+1,FALSE),VLOOKUP(_xlfn.CONCAT(TRIM($A944),".",TRIM($B944),".",TRIM($D944)),'DataLink Info'!$A$1:$T$9999,COLUMN('DataLink Info'!$N$1)-COLUMN('DataLink Info'!$A$1)+1,FALSE))</f>
        <v>35</v>
      </c>
      <c r="L944" s="1">
        <f>IFERROR(VLOOKUP(TRIM($D944),'Master Field Index'!$A$1:$D$9929,COLUMN('Master Field Index'!$D$1)-COLUMN('Master Field Index'!$A$1)+1,FALSE),VLOOKUP(_xlfn.CONCAT(TRIM($A944),".",TRIM($B944),".",TRIM($D944)),'DataLink Info'!$A$1:$T$9999,COLUMN('DataLink Info'!$Q$1)-COLUMN('DataLink Info'!$A$1)+1,FALSE))</f>
        <v>0</v>
      </c>
      <c r="M944" s="1" t="str">
        <f t="shared" si="58"/>
        <v xml:space="preserve">description                     </v>
      </c>
      <c r="N944" s="1" t="str">
        <f t="shared" si="60"/>
        <v xml:space="preserve">VARCHAR(35)                     </v>
      </c>
      <c r="O944" s="4" t="str">
        <f t="shared" si="59"/>
        <v xml:space="preserve">        description                     VARCHAR(35)                     NOT NULL,</v>
      </c>
    </row>
    <row r="945" spans="1:15" hidden="1" x14ac:dyDescent="0.3">
      <c r="A945" s="77" t="s">
        <v>51</v>
      </c>
      <c r="B945" s="77" t="s">
        <v>119</v>
      </c>
      <c r="C945" s="12">
        <v>15</v>
      </c>
      <c r="D945" s="11" t="s">
        <v>67</v>
      </c>
      <c r="E945" s="11" t="s">
        <v>20</v>
      </c>
      <c r="F945" s="12">
        <v>1</v>
      </c>
      <c r="G945" s="83"/>
      <c r="H945" s="12">
        <v>0</v>
      </c>
      <c r="I945" s="73">
        <f t="shared" si="57"/>
        <v>15</v>
      </c>
      <c r="J945" s="1" t="str">
        <f>IFERROR(VLOOKUP(TRIM($D945),'Master Field Index'!$A$1:$D$9929,COLUMN('Master Field Index'!$B$1)-COLUMN('Master Field Index'!$A$1)+1,FALSE),VLOOKUP(_xlfn.CONCAT(TRIM($A945),".",TRIM($B945),".",TRIM($D945)),'DataLink Info'!$A$1:$T$9999,COLUMN('DataLink Info'!$K$1)-COLUMN('DataLink Info'!$A$1)+1,FALSE))</f>
        <v>CHARACTER</v>
      </c>
      <c r="K945" s="1">
        <f>IFERROR(VLOOKUP(TRIM($D945),'Master Field Index'!$A$1:$D$9929,COLUMN('Master Field Index'!$C$1)-COLUMN('Master Field Index'!$A$1)+1,FALSE),VLOOKUP(_xlfn.CONCAT(TRIM($A945),".",TRIM($B945),".",TRIM($D945)),'DataLink Info'!$A$1:$T$9999,COLUMN('DataLink Info'!$N$1)-COLUMN('DataLink Info'!$A$1)+1,FALSE))</f>
        <v>1</v>
      </c>
      <c r="L945" s="1">
        <f>IFERROR(VLOOKUP(TRIM($D945),'Master Field Index'!$A$1:$D$9929,COLUMN('Master Field Index'!$D$1)-COLUMN('Master Field Index'!$A$1)+1,FALSE),VLOOKUP(_xlfn.CONCAT(TRIM($A945),".",TRIM($B945),".",TRIM($D945)),'DataLink Info'!$A$1:$T$9999,COLUMN('DataLink Info'!$Q$1)-COLUMN('DataLink Info'!$A$1)+1,FALSE))</f>
        <v>0</v>
      </c>
      <c r="M945" s="1" t="str">
        <f t="shared" si="58"/>
        <v xml:space="preserve">debit_credit_indicator          </v>
      </c>
      <c r="N945" s="1" t="str">
        <f t="shared" si="60"/>
        <v xml:space="preserve">CHAR(1)                         </v>
      </c>
      <c r="O945" s="4" t="str">
        <f t="shared" si="59"/>
        <v xml:space="preserve">        debit_credit_indicator          CHAR(1)                         NOT NULL,</v>
      </c>
    </row>
    <row r="946" spans="1:15" hidden="1" x14ac:dyDescent="0.3">
      <c r="A946" s="77" t="s">
        <v>51</v>
      </c>
      <c r="B946" s="77" t="s">
        <v>119</v>
      </c>
      <c r="C946" s="12">
        <v>16</v>
      </c>
      <c r="D946" s="11" t="s">
        <v>68</v>
      </c>
      <c r="E946" s="11" t="s">
        <v>20</v>
      </c>
      <c r="F946" s="12">
        <v>1</v>
      </c>
      <c r="G946" s="83"/>
      <c r="H946" s="12">
        <v>0</v>
      </c>
      <c r="I946" s="73">
        <f t="shared" si="57"/>
        <v>16</v>
      </c>
      <c r="J946" s="1" t="str">
        <f>IFERROR(VLOOKUP(TRIM($D946),'Master Field Index'!$A$1:$D$9929,COLUMN('Master Field Index'!$B$1)-COLUMN('Master Field Index'!$A$1)+1,FALSE),VLOOKUP(_xlfn.CONCAT(TRIM($A946),".",TRIM($B946),".",TRIM($D946)),'DataLink Info'!$A$1:$T$9999,COLUMN('DataLink Info'!$K$1)-COLUMN('DataLink Info'!$A$1)+1,FALSE))</f>
        <v>CHARACTER</v>
      </c>
      <c r="K946" s="1">
        <f>IFERROR(VLOOKUP(TRIM($D946),'Master Field Index'!$A$1:$D$9929,COLUMN('Master Field Index'!$C$1)-COLUMN('Master Field Index'!$A$1)+1,FALSE),VLOOKUP(_xlfn.CONCAT(TRIM($A946),".",TRIM($B946),".",TRIM($D946)),'DataLink Info'!$A$1:$T$9999,COLUMN('DataLink Info'!$N$1)-COLUMN('DataLink Info'!$A$1)+1,FALSE))</f>
        <v>1</v>
      </c>
      <c r="L946" s="1">
        <f>IFERROR(VLOOKUP(TRIM($D946),'Master Field Index'!$A$1:$D$9929,COLUMN('Master Field Index'!$D$1)-COLUMN('Master Field Index'!$A$1)+1,FALSE),VLOOKUP(_xlfn.CONCAT(TRIM($A946),".",TRIM($B946),".",TRIM($D946)),'DataLink Info'!$A$1:$T$9999,COLUMN('DataLink Info'!$Q$1)-COLUMN('DataLink Info'!$A$1)+1,FALSE))</f>
        <v>0</v>
      </c>
      <c r="M946" s="1" t="str">
        <f t="shared" si="58"/>
        <v xml:space="preserve">debit_credit                    </v>
      </c>
      <c r="N946" s="1" t="str">
        <f t="shared" si="60"/>
        <v xml:space="preserve">CHAR(1)                         </v>
      </c>
      <c r="O946" s="4" t="str">
        <f t="shared" si="59"/>
        <v xml:space="preserve">        debit_credit                    CHAR(1)                         NOT NULL,</v>
      </c>
    </row>
    <row r="947" spans="1:15" hidden="1" x14ac:dyDescent="0.3">
      <c r="A947" s="77" t="s">
        <v>51</v>
      </c>
      <c r="B947" s="77" t="s">
        <v>119</v>
      </c>
      <c r="C947" s="12">
        <v>17</v>
      </c>
      <c r="D947" s="11" t="s">
        <v>69</v>
      </c>
      <c r="E947" s="11" t="s">
        <v>20</v>
      </c>
      <c r="F947" s="73">
        <v>8</v>
      </c>
      <c r="G947" s="13"/>
      <c r="H947" s="12">
        <v>0</v>
      </c>
      <c r="I947" s="73">
        <f t="shared" si="57"/>
        <v>17</v>
      </c>
      <c r="J947" s="1" t="str">
        <f>IFERROR(VLOOKUP(TRIM($D947),'Master Field Index'!$A$1:$D$9929,COLUMN('Master Field Index'!$B$1)-COLUMN('Master Field Index'!$A$1)+1,FALSE),VLOOKUP(_xlfn.CONCAT(TRIM($A947),".",TRIM($B947),".",TRIM($D947)),'DataLink Info'!$A$1:$T$9999,COLUMN('DataLink Info'!$K$1)-COLUMN('DataLink Info'!$A$1)+1,FALSE))</f>
        <v>CHARACTER</v>
      </c>
      <c r="K947" s="1">
        <f>IFERROR(VLOOKUP(TRIM($D947),'Master Field Index'!$A$1:$D$9929,COLUMN('Master Field Index'!$C$1)-COLUMN('Master Field Index'!$A$1)+1,FALSE),VLOOKUP(_xlfn.CONCAT(TRIM($A947),".",TRIM($B947),".",TRIM($D947)),'DataLink Info'!$A$1:$T$9999,COLUMN('DataLink Info'!$N$1)-COLUMN('DataLink Info'!$A$1)+1,FALSE))</f>
        <v>8</v>
      </c>
      <c r="L947" s="1">
        <f>IFERROR(VLOOKUP(TRIM($D947),'Master Field Index'!$A$1:$D$9929,COLUMN('Master Field Index'!$D$1)-COLUMN('Master Field Index'!$A$1)+1,FALSE),VLOOKUP(_xlfn.CONCAT(TRIM($A947),".",TRIM($B947),".",TRIM($D947)),'DataLink Info'!$A$1:$T$9999,COLUMN('DataLink Info'!$Q$1)-COLUMN('DataLink Info'!$A$1)+1,FALSE))</f>
        <v>0</v>
      </c>
      <c r="M947" s="1" t="str">
        <f t="shared" si="58"/>
        <v xml:space="preserve">encumbrance_number              </v>
      </c>
      <c r="N947" s="1" t="str">
        <f t="shared" si="60"/>
        <v xml:space="preserve">CHAR(8)                         </v>
      </c>
      <c r="O947" s="4" t="str">
        <f t="shared" si="59"/>
        <v xml:space="preserve">        encumbrance_number              CHAR(8)                         NOT NULL,</v>
      </c>
    </row>
    <row r="948" spans="1:15" hidden="1" x14ac:dyDescent="0.3">
      <c r="A948" s="77" t="s">
        <v>51</v>
      </c>
      <c r="B948" s="77" t="s">
        <v>119</v>
      </c>
      <c r="C948" s="12">
        <v>18</v>
      </c>
      <c r="D948" s="11" t="s">
        <v>70</v>
      </c>
      <c r="E948" s="11" t="s">
        <v>20</v>
      </c>
      <c r="F948" s="12">
        <v>1</v>
      </c>
      <c r="G948" s="83"/>
      <c r="H948" s="12">
        <v>0</v>
      </c>
      <c r="I948" s="73">
        <f t="shared" si="57"/>
        <v>18</v>
      </c>
      <c r="J948" s="1" t="str">
        <f>IFERROR(VLOOKUP(TRIM($D948),'Master Field Index'!$A$1:$D$9929,COLUMN('Master Field Index'!$B$1)-COLUMN('Master Field Index'!$A$1)+1,FALSE),VLOOKUP(_xlfn.CONCAT(TRIM($A948),".",TRIM($B948),".",TRIM($D948)),'DataLink Info'!$A$1:$T$9999,COLUMN('DataLink Info'!$K$1)-COLUMN('DataLink Info'!$A$1)+1,FALSE))</f>
        <v>CHARACTER</v>
      </c>
      <c r="K948" s="1">
        <f>IFERROR(VLOOKUP(TRIM($D948),'Master Field Index'!$A$1:$D$9929,COLUMN('Master Field Index'!$C$1)-COLUMN('Master Field Index'!$A$1)+1,FALSE),VLOOKUP(_xlfn.CONCAT(TRIM($A948),".",TRIM($B948),".",TRIM($D948)),'DataLink Info'!$A$1:$T$9999,COLUMN('DataLink Info'!$N$1)-COLUMN('DataLink Info'!$A$1)+1,FALSE))</f>
        <v>1</v>
      </c>
      <c r="L948" s="1">
        <f>IFERROR(VLOOKUP(TRIM($D948),'Master Field Index'!$A$1:$D$9929,COLUMN('Master Field Index'!$D$1)-COLUMN('Master Field Index'!$A$1)+1,FALSE),VLOOKUP(_xlfn.CONCAT(TRIM($A948),".",TRIM($B948),".",TRIM($D948)),'DataLink Info'!$A$1:$T$9999,COLUMN('DataLink Info'!$Q$1)-COLUMN('DataLink Info'!$A$1)+1,FALSE))</f>
        <v>0</v>
      </c>
      <c r="M948" s="1" t="str">
        <f t="shared" si="58"/>
        <v xml:space="preserve">encumbrance_action              </v>
      </c>
      <c r="N948" s="1" t="str">
        <f t="shared" si="60"/>
        <v xml:space="preserve">CHAR(1)                         </v>
      </c>
      <c r="O948" s="4" t="str">
        <f t="shared" si="59"/>
        <v xml:space="preserve">        encumbrance_action              CHAR(1)                         NOT NULL,</v>
      </c>
    </row>
    <row r="949" spans="1:15" hidden="1" x14ac:dyDescent="0.3">
      <c r="A949" s="77" t="s">
        <v>51</v>
      </c>
      <c r="B949" s="77" t="s">
        <v>119</v>
      </c>
      <c r="C949" s="12">
        <v>19</v>
      </c>
      <c r="D949" s="11" t="s">
        <v>71</v>
      </c>
      <c r="E949" s="11" t="s">
        <v>20</v>
      </c>
      <c r="F949" s="12">
        <v>1</v>
      </c>
      <c r="G949" s="83"/>
      <c r="H949" s="12">
        <v>0</v>
      </c>
      <c r="I949" s="73">
        <f t="shared" si="57"/>
        <v>19</v>
      </c>
      <c r="J949" s="1" t="str">
        <f>IFERROR(VLOOKUP(TRIM($D949),'Master Field Index'!$A$1:$D$9929,COLUMN('Master Field Index'!$B$1)-COLUMN('Master Field Index'!$A$1)+1,FALSE),VLOOKUP(_xlfn.CONCAT(TRIM($A949),".",TRIM($B949),".",TRIM($D949)),'DataLink Info'!$A$1:$T$9999,COLUMN('DataLink Info'!$K$1)-COLUMN('DataLink Info'!$A$1)+1,FALSE))</f>
        <v>CHARACTER</v>
      </c>
      <c r="K949" s="1">
        <f>IFERROR(VLOOKUP(TRIM($D949),'Master Field Index'!$A$1:$D$9929,COLUMN('Master Field Index'!$C$1)-COLUMN('Master Field Index'!$A$1)+1,FALSE),VLOOKUP(_xlfn.CONCAT(TRIM($A949),".",TRIM($B949),".",TRIM($D949)),'DataLink Info'!$A$1:$T$9999,COLUMN('DataLink Info'!$N$1)-COLUMN('DataLink Info'!$A$1)+1,FALSE))</f>
        <v>1</v>
      </c>
      <c r="L949" s="1">
        <f>IFERROR(VLOOKUP(TRIM($D949),'Master Field Index'!$A$1:$D$9929,COLUMN('Master Field Index'!$D$1)-COLUMN('Master Field Index'!$A$1)+1,FALSE),VLOOKUP(_xlfn.CONCAT(TRIM($A949),".",TRIM($B949),".",TRIM($D949)),'DataLink Info'!$A$1:$T$9999,COLUMN('DataLink Info'!$Q$1)-COLUMN('DataLink Info'!$A$1)+1,FALSE))</f>
        <v>0</v>
      </c>
      <c r="M949" s="1" t="str">
        <f t="shared" si="58"/>
        <v xml:space="preserve">encumbrance_type                </v>
      </c>
      <c r="N949" s="1" t="str">
        <f t="shared" si="60"/>
        <v xml:space="preserve">CHAR(1)                         </v>
      </c>
      <c r="O949" s="4" t="str">
        <f t="shared" si="59"/>
        <v xml:space="preserve">        encumbrance_type                CHAR(1)                         NOT NULL,</v>
      </c>
    </row>
    <row r="950" spans="1:15" hidden="1" x14ac:dyDescent="0.3">
      <c r="A950" s="77" t="s">
        <v>51</v>
      </c>
      <c r="B950" s="77" t="s">
        <v>119</v>
      </c>
      <c r="C950" s="12">
        <v>20</v>
      </c>
      <c r="D950" s="11" t="s">
        <v>72</v>
      </c>
      <c r="E950" s="11" t="s">
        <v>20</v>
      </c>
      <c r="F950" s="12">
        <v>10</v>
      </c>
      <c r="G950" s="73">
        <v>0</v>
      </c>
      <c r="H950" s="12">
        <v>0</v>
      </c>
      <c r="I950" s="73">
        <f t="shared" si="57"/>
        <v>20</v>
      </c>
      <c r="J950" s="1" t="str">
        <f>IFERROR(VLOOKUP(TRIM($D950),'Master Field Index'!$A$1:$D$9929,COLUMN('Master Field Index'!$B$1)-COLUMN('Master Field Index'!$A$1)+1,FALSE),VLOOKUP(_xlfn.CONCAT(TRIM($A950),".",TRIM($B950),".",TRIM($D950)),'DataLink Info'!$A$1:$T$9999,COLUMN('DataLink Info'!$K$1)-COLUMN('DataLink Info'!$A$1)+1,FALSE))</f>
        <v>CHARACTER</v>
      </c>
      <c r="K950" s="1">
        <f>IFERROR(VLOOKUP(TRIM($D950),'Master Field Index'!$A$1:$D$9929,COLUMN('Master Field Index'!$C$1)-COLUMN('Master Field Index'!$A$1)+1,FALSE),VLOOKUP(_xlfn.CONCAT(TRIM($A950),".",TRIM($B950),".",TRIM($D950)),'DataLink Info'!$A$1:$T$9999,COLUMN('DataLink Info'!$N$1)-COLUMN('DataLink Info'!$A$1)+1,FALSE))</f>
        <v>10</v>
      </c>
      <c r="L950" s="1">
        <f>IFERROR(VLOOKUP(TRIM($D950),'Master Field Index'!$A$1:$D$9929,COLUMN('Master Field Index'!$D$1)-COLUMN('Master Field Index'!$A$1)+1,FALSE),VLOOKUP(_xlfn.CONCAT(TRIM($A950),".",TRIM($B950),".",TRIM($D950)),'DataLink Info'!$A$1:$T$9999,COLUMN('DataLink Info'!$Q$1)-COLUMN('DataLink Info'!$A$1)+1,FALSE))</f>
        <v>0</v>
      </c>
      <c r="M950" s="1" t="str">
        <f t="shared" si="58"/>
        <v xml:space="preserve">vendor_code                     </v>
      </c>
      <c r="N950" s="1" t="str">
        <f t="shared" si="60"/>
        <v xml:space="preserve">CHAR(10)                        </v>
      </c>
      <c r="O950" s="4" t="str">
        <f t="shared" si="59"/>
        <v xml:space="preserve">        vendor_code                     CHAR(10)                        NOT NULL,</v>
      </c>
    </row>
    <row r="951" spans="1:15" hidden="1" x14ac:dyDescent="0.3">
      <c r="A951" s="77" t="s">
        <v>51</v>
      </c>
      <c r="B951" s="77" t="s">
        <v>119</v>
      </c>
      <c r="C951" s="12">
        <v>21</v>
      </c>
      <c r="D951" s="11" t="s">
        <v>73</v>
      </c>
      <c r="E951" s="11" t="s">
        <v>30</v>
      </c>
      <c r="F951" s="12">
        <v>2</v>
      </c>
      <c r="G951" s="83"/>
      <c r="H951" s="12">
        <v>0</v>
      </c>
      <c r="I951" s="73">
        <f t="shared" si="57"/>
        <v>21</v>
      </c>
      <c r="J951" s="1" t="str">
        <f>IFERROR(VLOOKUP(TRIM($D951),'Master Field Index'!$A$1:$D$9929,COLUMN('Master Field Index'!$B$1)-COLUMN('Master Field Index'!$A$1)+1,FALSE),VLOOKUP(_xlfn.CONCAT(TRIM($A951),".",TRIM($B951),".",TRIM($D951)),'DataLink Info'!$A$1:$T$9999,COLUMN('DataLink Info'!$K$1)-COLUMN('DataLink Info'!$A$1)+1,FALSE))</f>
        <v>SMALLINT</v>
      </c>
      <c r="K951" s="1">
        <f>IFERROR(VLOOKUP(TRIM($D951),'Master Field Index'!$A$1:$D$9929,COLUMN('Master Field Index'!$C$1)-COLUMN('Master Field Index'!$A$1)+1,FALSE),VLOOKUP(_xlfn.CONCAT(TRIM($A951),".",TRIM($B951),".",TRIM($D951)),'DataLink Info'!$A$1:$T$9999,COLUMN('DataLink Info'!$N$1)-COLUMN('DataLink Info'!$A$1)+1,FALSE))</f>
        <v>2</v>
      </c>
      <c r="L951" s="1">
        <f>IFERROR(VLOOKUP(TRIM($D951),'Master Field Index'!$A$1:$D$9929,COLUMN('Master Field Index'!$D$1)-COLUMN('Master Field Index'!$A$1)+1,FALSE),VLOOKUP(_xlfn.CONCAT(TRIM($A951),".",TRIM($B951),".",TRIM($D951)),'DataLink Info'!$A$1:$T$9999,COLUMN('DataLink Info'!$Q$1)-COLUMN('DataLink Info'!$A$1)+1,FALSE))</f>
        <v>0</v>
      </c>
      <c r="M951" s="1" t="str">
        <f t="shared" si="58"/>
        <v xml:space="preserve">item_number                     </v>
      </c>
      <c r="N951" s="1" t="str">
        <f t="shared" si="60"/>
        <v xml:space="preserve">SMALLINT                        </v>
      </c>
      <c r="O951" s="4" t="str">
        <f t="shared" si="59"/>
        <v xml:space="preserve">        item_number                     SMALLINT                        NOT NULL,</v>
      </c>
    </row>
    <row r="952" spans="1:15" hidden="1" x14ac:dyDescent="0.3">
      <c r="A952" s="77" t="s">
        <v>51</v>
      </c>
      <c r="B952" s="77" t="s">
        <v>119</v>
      </c>
      <c r="C952" s="12">
        <v>22</v>
      </c>
      <c r="D952" s="11" t="s">
        <v>74</v>
      </c>
      <c r="E952" s="11" t="s">
        <v>30</v>
      </c>
      <c r="F952" s="83"/>
      <c r="G952" s="83"/>
      <c r="H952" s="12">
        <v>0</v>
      </c>
      <c r="I952" s="73">
        <f t="shared" si="57"/>
        <v>22</v>
      </c>
      <c r="J952" s="1" t="str">
        <f>IFERROR(VLOOKUP(TRIM($D952),'Master Field Index'!$A$1:$D$9929,COLUMN('Master Field Index'!$B$1)-COLUMN('Master Field Index'!$A$1)+1,FALSE),VLOOKUP(_xlfn.CONCAT(TRIM($A952),".",TRIM($B952),".",TRIM($D952)),'DataLink Info'!$A$1:$T$9999,COLUMN('DataLink Info'!$K$1)-COLUMN('DataLink Info'!$A$1)+1,FALSE))</f>
        <v>SMALLINT</v>
      </c>
      <c r="K952" s="1">
        <f>IFERROR(VLOOKUP(TRIM($D952),'Master Field Index'!$A$1:$D$9929,COLUMN('Master Field Index'!$C$1)-COLUMN('Master Field Index'!$A$1)+1,FALSE),VLOOKUP(_xlfn.CONCAT(TRIM($A952),".",TRIM($B952),".",TRIM($D952)),'DataLink Info'!$A$1:$T$9999,COLUMN('DataLink Info'!$N$1)-COLUMN('DataLink Info'!$A$1)+1,FALSE))</f>
        <v>2</v>
      </c>
      <c r="L952" s="1">
        <f>IFERROR(VLOOKUP(TRIM($D952),'Master Field Index'!$A$1:$D$9929,COLUMN('Master Field Index'!$D$1)-COLUMN('Master Field Index'!$A$1)+1,FALSE),VLOOKUP(_xlfn.CONCAT(TRIM($A952),".",TRIM($B952),".",TRIM($D952)),'DataLink Info'!$A$1:$T$9999,COLUMN('DataLink Info'!$Q$1)-COLUMN('DataLink Info'!$A$1)+1,FALSE))</f>
        <v>0</v>
      </c>
      <c r="M952" s="1" t="str">
        <f t="shared" si="58"/>
        <v xml:space="preserve">encumbrance_item                </v>
      </c>
      <c r="N952" s="1" t="str">
        <f t="shared" si="60"/>
        <v xml:space="preserve">SMALLINT                        </v>
      </c>
      <c r="O952" s="4" t="str">
        <f t="shared" si="59"/>
        <v xml:space="preserve">        encumbrance_item                SMALLINT                        NOT NULL,</v>
      </c>
    </row>
    <row r="953" spans="1:15" hidden="1" x14ac:dyDescent="0.3">
      <c r="A953" s="77" t="s">
        <v>51</v>
      </c>
      <c r="B953" s="77" t="s">
        <v>119</v>
      </c>
      <c r="C953" s="12">
        <v>23</v>
      </c>
      <c r="D953" s="11" t="s">
        <v>75</v>
      </c>
      <c r="E953" s="11" t="s">
        <v>30</v>
      </c>
      <c r="F953" s="13"/>
      <c r="G953" s="13"/>
      <c r="H953" s="12">
        <v>0</v>
      </c>
      <c r="I953" s="73">
        <f t="shared" si="57"/>
        <v>23</v>
      </c>
      <c r="J953" s="1" t="str">
        <f>IFERROR(VLOOKUP(TRIM($D953),'Master Field Index'!$A$1:$D$9929,COLUMN('Master Field Index'!$B$1)-COLUMN('Master Field Index'!$A$1)+1,FALSE),VLOOKUP(_xlfn.CONCAT(TRIM($A953),".",TRIM($B953),".",TRIM($D953)),'DataLink Info'!$A$1:$T$9999,COLUMN('DataLink Info'!$K$1)-COLUMN('DataLink Info'!$A$1)+1,FALSE))</f>
        <v>SMALLINT</v>
      </c>
      <c r="K953" s="1">
        <f>IFERROR(VLOOKUP(TRIM($D953),'Master Field Index'!$A$1:$D$9929,COLUMN('Master Field Index'!$C$1)-COLUMN('Master Field Index'!$A$1)+1,FALSE),VLOOKUP(_xlfn.CONCAT(TRIM($A953),".",TRIM($B953),".",TRIM($D953)),'DataLink Info'!$A$1:$T$9999,COLUMN('DataLink Info'!$N$1)-COLUMN('DataLink Info'!$A$1)+1,FALSE))</f>
        <v>2</v>
      </c>
      <c r="L953" s="1">
        <f>IFERROR(VLOOKUP(TRIM($D953),'Master Field Index'!$A$1:$D$9929,COLUMN('Master Field Index'!$D$1)-COLUMN('Master Field Index'!$A$1)+1,FALSE),VLOOKUP(_xlfn.CONCAT(TRIM($A953),".",TRIM($B953),".",TRIM($D953)),'DataLink Info'!$A$1:$T$9999,COLUMN('DataLink Info'!$Q$1)-COLUMN('DataLink Info'!$A$1)+1,FALSE))</f>
        <v>0</v>
      </c>
      <c r="M953" s="1" t="str">
        <f t="shared" si="58"/>
        <v xml:space="preserve">encumbrance_sequence            </v>
      </c>
      <c r="N953" s="1" t="str">
        <f t="shared" si="60"/>
        <v xml:space="preserve">SMALLINT                        </v>
      </c>
      <c r="O953" s="4" t="str">
        <f t="shared" si="59"/>
        <v xml:space="preserve">        encumbrance_sequence            SMALLINT                        NOT NULL,</v>
      </c>
    </row>
    <row r="954" spans="1:15" hidden="1" x14ac:dyDescent="0.3">
      <c r="A954" s="77" t="s">
        <v>51</v>
      </c>
      <c r="B954" s="77" t="s">
        <v>119</v>
      </c>
      <c r="C954" s="12">
        <v>24</v>
      </c>
      <c r="D954" s="11" t="s">
        <v>76</v>
      </c>
      <c r="E954" s="11" t="s">
        <v>36</v>
      </c>
      <c r="F954" s="83"/>
      <c r="G954" s="83"/>
      <c r="H954" s="12">
        <v>0</v>
      </c>
      <c r="I954" s="73">
        <f t="shared" si="57"/>
        <v>24</v>
      </c>
      <c r="J954" s="1" t="str">
        <f>IFERROR(VLOOKUP(TRIM($D954),'Master Field Index'!$A$1:$D$9929,COLUMN('Master Field Index'!$B$1)-COLUMN('Master Field Index'!$A$1)+1,FALSE),VLOOKUP(_xlfn.CONCAT(TRIM($A954),".",TRIM($B954),".",TRIM($D954)),'DataLink Info'!$A$1:$T$9999,COLUMN('DataLink Info'!$K$1)-COLUMN('DataLink Info'!$A$1)+1,FALSE))</f>
        <v>SMALLINT</v>
      </c>
      <c r="K954" s="1">
        <f>IFERROR(VLOOKUP(TRIM($D954),'Master Field Index'!$A$1:$D$9929,COLUMN('Master Field Index'!$C$1)-COLUMN('Master Field Index'!$A$1)+1,FALSE),VLOOKUP(_xlfn.CONCAT(TRIM($A954),".",TRIM($B954),".",TRIM($D954)),'DataLink Info'!$A$1:$T$9999,COLUMN('DataLink Info'!$N$1)-COLUMN('DataLink Info'!$A$1)+1,FALSE))</f>
        <v>2</v>
      </c>
      <c r="L954" s="1">
        <f>IFERROR(VLOOKUP(TRIM($D954),'Master Field Index'!$A$1:$D$9929,COLUMN('Master Field Index'!$D$1)-COLUMN('Master Field Index'!$A$1)+1,FALSE),VLOOKUP(_xlfn.CONCAT(TRIM($A954),".",TRIM($B954),".",TRIM($D954)),'DataLink Info'!$A$1:$T$9999,COLUMN('DataLink Info'!$Q$1)-COLUMN('DataLink Info'!$A$1)+1,FALSE))</f>
        <v>0</v>
      </c>
      <c r="M954" s="1" t="str">
        <f t="shared" si="58"/>
        <v xml:space="preserve">budget_period                   </v>
      </c>
      <c r="N954" s="1" t="str">
        <f t="shared" si="60"/>
        <v xml:space="preserve">SMALLINT                        </v>
      </c>
      <c r="O954" s="4" t="str">
        <f t="shared" si="59"/>
        <v xml:space="preserve">        budget_period                   SMALLINT                        NOT NULL,</v>
      </c>
    </row>
    <row r="955" spans="1:15" hidden="1" x14ac:dyDescent="0.3">
      <c r="A955" s="77" t="s">
        <v>51</v>
      </c>
      <c r="B955" s="77" t="s">
        <v>119</v>
      </c>
      <c r="C955" s="12">
        <v>25</v>
      </c>
      <c r="D955" s="11" t="s">
        <v>77</v>
      </c>
      <c r="E955" s="11" t="s">
        <v>30</v>
      </c>
      <c r="F955" s="73">
        <v>2</v>
      </c>
      <c r="G955" s="13"/>
      <c r="H955" s="12">
        <v>0</v>
      </c>
      <c r="I955" s="73">
        <f t="shared" si="57"/>
        <v>25</v>
      </c>
      <c r="J955" s="1" t="str">
        <f>IFERROR(VLOOKUP(TRIM($D955),'Master Field Index'!$A$1:$D$9929,COLUMN('Master Field Index'!$B$1)-COLUMN('Master Field Index'!$A$1)+1,FALSE),VLOOKUP(_xlfn.CONCAT(TRIM($A955),".",TRIM($B955),".",TRIM($D955)),'DataLink Info'!$A$1:$T$9999,COLUMN('DataLink Info'!$K$1)-COLUMN('DataLink Info'!$A$1)+1,FALSE))</f>
        <v>SMALLINT</v>
      </c>
      <c r="K955" s="1">
        <f>IFERROR(VLOOKUP(TRIM($D955),'Master Field Index'!$A$1:$D$9929,COLUMN('Master Field Index'!$C$1)-COLUMN('Master Field Index'!$A$1)+1,FALSE),VLOOKUP(_xlfn.CONCAT(TRIM($A955),".",TRIM($B955),".",TRIM($D955)),'DataLink Info'!$A$1:$T$9999,COLUMN('DataLink Info'!$N$1)-COLUMN('DataLink Info'!$A$1)+1,FALSE))</f>
        <v>2</v>
      </c>
      <c r="L955" s="1">
        <f>IFERROR(VLOOKUP(TRIM($D955),'Master Field Index'!$A$1:$D$9929,COLUMN('Master Field Index'!$D$1)-COLUMN('Master Field Index'!$A$1)+1,FALSE),VLOOKUP(_xlfn.CONCAT(TRIM($A955),".",TRIM($B955),".",TRIM($D955)),'DataLink Info'!$A$1:$T$9999,COLUMN('DataLink Info'!$Q$1)-COLUMN('DataLink Info'!$A$1)+1,FALSE))</f>
        <v>0</v>
      </c>
      <c r="M955" s="1" t="str">
        <f t="shared" si="58"/>
        <v xml:space="preserve">document_type_sequence_number   </v>
      </c>
      <c r="N955" s="1" t="str">
        <f t="shared" si="60"/>
        <v xml:space="preserve">SMALLINT                        </v>
      </c>
      <c r="O955" s="4" t="str">
        <f t="shared" si="59"/>
        <v xml:space="preserve">        document_type_sequence_number   SMALLINT                        NOT NULL,</v>
      </c>
    </row>
    <row r="956" spans="1:15" hidden="1" x14ac:dyDescent="0.3">
      <c r="A956" s="77" t="s">
        <v>51</v>
      </c>
      <c r="B956" s="77" t="s">
        <v>119</v>
      </c>
      <c r="C956" s="12">
        <v>26</v>
      </c>
      <c r="D956" s="11" t="s">
        <v>78</v>
      </c>
      <c r="E956" s="11" t="s">
        <v>20</v>
      </c>
      <c r="F956" s="12">
        <v>1</v>
      </c>
      <c r="G956" s="83"/>
      <c r="H956" s="12">
        <v>0</v>
      </c>
      <c r="I956" s="73">
        <f t="shared" si="57"/>
        <v>26</v>
      </c>
      <c r="J956" s="1" t="str">
        <f>IFERROR(VLOOKUP(TRIM($D956),'Master Field Index'!$A$1:$D$9929,COLUMN('Master Field Index'!$B$1)-COLUMN('Master Field Index'!$A$1)+1,FALSE),VLOOKUP(_xlfn.CONCAT(TRIM($A956),".",TRIM($B956),".",TRIM($D956)),'DataLink Info'!$A$1:$T$9999,COLUMN('DataLink Info'!$K$1)-COLUMN('DataLink Info'!$A$1)+1,FALSE))</f>
        <v>CHARACTER</v>
      </c>
      <c r="K956" s="1">
        <f>IFERROR(VLOOKUP(TRIM($D956),'Master Field Index'!$A$1:$D$9929,COLUMN('Master Field Index'!$C$1)-COLUMN('Master Field Index'!$A$1)+1,FALSE),VLOOKUP(_xlfn.CONCAT(TRIM($A956),".",TRIM($B956),".",TRIM($D956)),'DataLink Info'!$A$1:$T$9999,COLUMN('DataLink Info'!$N$1)-COLUMN('DataLink Info'!$A$1)+1,FALSE))</f>
        <v>1</v>
      </c>
      <c r="L956" s="1">
        <f>IFERROR(VLOOKUP(TRIM($D956),'Master Field Index'!$A$1:$D$9929,COLUMN('Master Field Index'!$D$1)-COLUMN('Master Field Index'!$A$1)+1,FALSE),VLOOKUP(_xlfn.CONCAT(TRIM($A956),".",TRIM($B956),".",TRIM($D956)),'DataLink Info'!$A$1:$T$9999,COLUMN('DataLink Info'!$Q$1)-COLUMN('DataLink Info'!$A$1)+1,FALSE))</f>
        <v>0</v>
      </c>
      <c r="M956" s="1" t="str">
        <f t="shared" si="58"/>
        <v xml:space="preserve">ledger_indicator                </v>
      </c>
      <c r="N956" s="1" t="str">
        <f t="shared" si="60"/>
        <v xml:space="preserve">CHAR(1)                         </v>
      </c>
      <c r="O956" s="4" t="str">
        <f t="shared" si="59"/>
        <v xml:space="preserve">        ledger_indicator                CHAR(1)                         NOT NULL,</v>
      </c>
    </row>
    <row r="957" spans="1:15" hidden="1" x14ac:dyDescent="0.3">
      <c r="A957" s="77" t="s">
        <v>51</v>
      </c>
      <c r="B957" s="77" t="s">
        <v>119</v>
      </c>
      <c r="C957" s="12">
        <v>27</v>
      </c>
      <c r="D957" s="11" t="s">
        <v>79</v>
      </c>
      <c r="E957" s="11" t="s">
        <v>20</v>
      </c>
      <c r="F957" s="12">
        <v>2</v>
      </c>
      <c r="G957" s="83"/>
      <c r="H957" s="12">
        <v>0</v>
      </c>
      <c r="I957" s="73">
        <f t="shared" si="57"/>
        <v>27</v>
      </c>
      <c r="J957" s="1" t="str">
        <f>IFERROR(VLOOKUP(TRIM($D957),'Master Field Index'!$A$1:$D$9929,COLUMN('Master Field Index'!$B$1)-COLUMN('Master Field Index'!$A$1)+1,FALSE),VLOOKUP(_xlfn.CONCAT(TRIM($A957),".",TRIM($B957),".",TRIM($D957)),'DataLink Info'!$A$1:$T$9999,COLUMN('DataLink Info'!$K$1)-COLUMN('DataLink Info'!$A$1)+1,FALSE))</f>
        <v>CHARACTER</v>
      </c>
      <c r="K957" s="1">
        <f>IFERROR(VLOOKUP(TRIM($D957),'Master Field Index'!$A$1:$D$9929,COLUMN('Master Field Index'!$C$1)-COLUMN('Master Field Index'!$A$1)+1,FALSE),VLOOKUP(_xlfn.CONCAT(TRIM($A957),".",TRIM($B957),".",TRIM($D957)),'DataLink Info'!$A$1:$T$9999,COLUMN('DataLink Info'!$N$1)-COLUMN('DataLink Info'!$A$1)+1,FALSE))</f>
        <v>2</v>
      </c>
      <c r="L957" s="1">
        <f>IFERROR(VLOOKUP(TRIM($D957),'Master Field Index'!$A$1:$D$9929,COLUMN('Master Field Index'!$D$1)-COLUMN('Master Field Index'!$A$1)+1,FALSE),VLOOKUP(_xlfn.CONCAT(TRIM($A957),".",TRIM($B957),".",TRIM($D957)),'DataLink Info'!$A$1:$T$9999,COLUMN('DataLink Info'!$Q$1)-COLUMN('DataLink Info'!$A$1)+1,FALSE))</f>
        <v>0</v>
      </c>
      <c r="M957" s="1" t="str">
        <f t="shared" si="58"/>
        <v xml:space="preserve">field_indicator                 </v>
      </c>
      <c r="N957" s="1" t="str">
        <f t="shared" si="60"/>
        <v xml:space="preserve">CHAR(2)                         </v>
      </c>
      <c r="O957" s="4" t="str">
        <f t="shared" si="59"/>
        <v xml:space="preserve">        field_indicator                 CHAR(2)                         NOT NULL,</v>
      </c>
    </row>
    <row r="958" spans="1:15" hidden="1" x14ac:dyDescent="0.3">
      <c r="A958" s="77" t="s">
        <v>51</v>
      </c>
      <c r="B958" s="77" t="s">
        <v>119</v>
      </c>
      <c r="C958" s="12">
        <v>28</v>
      </c>
      <c r="D958" s="11" t="s">
        <v>80</v>
      </c>
      <c r="E958" s="11" t="s">
        <v>20</v>
      </c>
      <c r="F958" s="12">
        <v>4</v>
      </c>
      <c r="G958" s="83"/>
      <c r="H958" s="12">
        <v>0</v>
      </c>
      <c r="I958" s="73">
        <f t="shared" si="57"/>
        <v>28</v>
      </c>
      <c r="J958" s="1" t="str">
        <f>IFERROR(VLOOKUP(TRIM($D958),'Master Field Index'!$A$1:$D$9929,COLUMN('Master Field Index'!$B$1)-COLUMN('Master Field Index'!$A$1)+1,FALSE),VLOOKUP(_xlfn.CONCAT(TRIM($A958),".",TRIM($B958),".",TRIM($D958)),'DataLink Info'!$A$1:$T$9999,COLUMN('DataLink Info'!$K$1)-COLUMN('DataLink Info'!$A$1)+1,FALSE))</f>
        <v>CHARACTER</v>
      </c>
      <c r="K958" s="1">
        <f>IFERROR(VLOOKUP(TRIM($D958),'Master Field Index'!$A$1:$D$9929,COLUMN('Master Field Index'!$C$1)-COLUMN('Master Field Index'!$A$1)+1,FALSE),VLOOKUP(_xlfn.CONCAT(TRIM($A958),".",TRIM($B958),".",TRIM($D958)),'DataLink Info'!$A$1:$T$9999,COLUMN('DataLink Info'!$N$1)-COLUMN('DataLink Info'!$A$1)+1,FALSE))</f>
        <v>4</v>
      </c>
      <c r="L958" s="1">
        <f>IFERROR(VLOOKUP(TRIM($D958),'Master Field Index'!$A$1:$D$9929,COLUMN('Master Field Index'!$D$1)-COLUMN('Master Field Index'!$A$1)+1,FALSE),VLOOKUP(_xlfn.CONCAT(TRIM($A958),".",TRIM($B958),".",TRIM($D958)),'DataLink Info'!$A$1:$T$9999,COLUMN('DataLink Info'!$Q$1)-COLUMN('DataLink Info'!$A$1)+1,FALSE))</f>
        <v>0</v>
      </c>
      <c r="M958" s="1" t="str">
        <f t="shared" si="58"/>
        <v xml:space="preserve">process_code                    </v>
      </c>
      <c r="N958" s="1" t="str">
        <f t="shared" si="60"/>
        <v xml:space="preserve">CHAR(4)                         </v>
      </c>
      <c r="O958" s="4" t="str">
        <f t="shared" si="59"/>
        <v xml:space="preserve">        process_code                    CHAR(4)                         NOT NULL,</v>
      </c>
    </row>
    <row r="959" spans="1:15" hidden="1" x14ac:dyDescent="0.3">
      <c r="A959" s="77" t="s">
        <v>51</v>
      </c>
      <c r="B959" s="77" t="s">
        <v>119</v>
      </c>
      <c r="C959" s="12">
        <v>29</v>
      </c>
      <c r="D959" s="11" t="s">
        <v>81</v>
      </c>
      <c r="E959" s="11" t="s">
        <v>30</v>
      </c>
      <c r="F959" s="83"/>
      <c r="G959" s="83"/>
      <c r="H959" s="12">
        <v>0</v>
      </c>
      <c r="I959" s="73">
        <f t="shared" si="57"/>
        <v>29</v>
      </c>
      <c r="J959" s="1" t="str">
        <f>IFERROR(VLOOKUP(TRIM($D959),'Master Field Index'!$A$1:$D$9929,COLUMN('Master Field Index'!$B$1)-COLUMN('Master Field Index'!$A$1)+1,FALSE),VLOOKUP(_xlfn.CONCAT(TRIM($A959),".",TRIM($B959),".",TRIM($D959)),'DataLink Info'!$A$1:$T$9999,COLUMN('DataLink Info'!$K$1)-COLUMN('DataLink Info'!$A$1)+1,FALSE))</f>
        <v>SMALLINT</v>
      </c>
      <c r="K959" s="1">
        <f>IFERROR(VLOOKUP(TRIM($D959),'Master Field Index'!$A$1:$D$9929,COLUMN('Master Field Index'!$C$1)-COLUMN('Master Field Index'!$A$1)+1,FALSE),VLOOKUP(_xlfn.CONCAT(TRIM($A959),".",TRIM($B959),".",TRIM($D959)),'DataLink Info'!$A$1:$T$9999,COLUMN('DataLink Info'!$N$1)-COLUMN('DataLink Info'!$A$1)+1,FALSE))</f>
        <v>2</v>
      </c>
      <c r="L959" s="1">
        <f>IFERROR(VLOOKUP(TRIM($D959),'Master Field Index'!$A$1:$D$9929,COLUMN('Master Field Index'!$D$1)-COLUMN('Master Field Index'!$A$1)+1,FALSE),VLOOKUP(_xlfn.CONCAT(TRIM($A959),".",TRIM($B959),".",TRIM($D959)),'DataLink Info'!$A$1:$T$9999,COLUMN('DataLink Info'!$Q$1)-COLUMN('DataLink Info'!$A$1)+1,FALSE))</f>
        <v>0</v>
      </c>
      <c r="M959" s="1" t="str">
        <f t="shared" si="58"/>
        <v xml:space="preserve">rule_sequence                   </v>
      </c>
      <c r="N959" s="1" t="str">
        <f t="shared" si="60"/>
        <v xml:space="preserve">SMALLINT                        </v>
      </c>
      <c r="O959" s="4" t="str">
        <f t="shared" si="59"/>
        <v xml:space="preserve">        rule_sequence                   SMALLINT                        NOT NULL,</v>
      </c>
    </row>
    <row r="960" spans="1:15" hidden="1" x14ac:dyDescent="0.3">
      <c r="A960" s="77" t="s">
        <v>51</v>
      </c>
      <c r="B960" s="77" t="s">
        <v>119</v>
      </c>
      <c r="C960" s="12">
        <v>30</v>
      </c>
      <c r="D960" s="11" t="s">
        <v>82</v>
      </c>
      <c r="E960" s="11" t="s">
        <v>83</v>
      </c>
      <c r="F960" s="12">
        <v>6</v>
      </c>
      <c r="G960" s="13"/>
      <c r="H960" s="12">
        <v>0</v>
      </c>
      <c r="I960" s="73">
        <f t="shared" si="57"/>
        <v>30</v>
      </c>
      <c r="J960" s="1" t="str">
        <f>IFERROR(VLOOKUP(TRIM($D960),'Master Field Index'!$A$1:$D$9929,COLUMN('Master Field Index'!$B$1)-COLUMN('Master Field Index'!$A$1)+1,FALSE),VLOOKUP(_xlfn.CONCAT(TRIM($A960),".",TRIM($B960),".",TRIM($D960)),'DataLink Info'!$A$1:$T$9999,COLUMN('DataLink Info'!$K$1)-COLUMN('DataLink Info'!$A$1)+1,FALSE))</f>
        <v>CHARACTER</v>
      </c>
      <c r="K960" s="1">
        <f>IFERROR(VLOOKUP(TRIM($D960),'Master Field Index'!$A$1:$D$9929,COLUMN('Master Field Index'!$C$1)-COLUMN('Master Field Index'!$A$1)+1,FALSE),VLOOKUP(_xlfn.CONCAT(TRIM($A960),".",TRIM($B960),".",TRIM($D960)),'DataLink Info'!$A$1:$T$9999,COLUMN('DataLink Info'!$N$1)-COLUMN('DataLink Info'!$A$1)+1,FALSE))</f>
        <v>12</v>
      </c>
      <c r="L960" s="1">
        <f>IFERROR(VLOOKUP(TRIM($D960),'Master Field Index'!$A$1:$D$9929,COLUMN('Master Field Index'!$D$1)-COLUMN('Master Field Index'!$A$1)+1,FALSE),VLOOKUP(_xlfn.CONCAT(TRIM($A960),".",TRIM($B960),".",TRIM($D960)),'DataLink Info'!$A$1:$T$9999,COLUMN('DataLink Info'!$Q$1)-COLUMN('DataLink Info'!$A$1)+1,FALSE))</f>
        <v>0</v>
      </c>
      <c r="M960" s="1" t="str">
        <f t="shared" si="58"/>
        <v xml:space="preserve">ledger_activity_id              </v>
      </c>
      <c r="N960" s="1" t="str">
        <f t="shared" si="60"/>
        <v xml:space="preserve">CHAR(12)                        </v>
      </c>
      <c r="O960" s="4" t="str">
        <f t="shared" si="59"/>
        <v xml:space="preserve">        ledger_activity_id              CHAR(12)                        NOT NULL,</v>
      </c>
    </row>
    <row r="961" spans="1:15" hidden="1" x14ac:dyDescent="0.3">
      <c r="A961" s="77" t="s">
        <v>51</v>
      </c>
      <c r="B961" s="77" t="s">
        <v>119</v>
      </c>
      <c r="C961" s="12">
        <v>31</v>
      </c>
      <c r="D961" s="11" t="s">
        <v>11</v>
      </c>
      <c r="E961" s="11" t="s">
        <v>21</v>
      </c>
      <c r="F961" s="83"/>
      <c r="G961" s="83"/>
      <c r="H961" s="12">
        <v>0</v>
      </c>
      <c r="I961" s="73">
        <f t="shared" si="57"/>
        <v>31</v>
      </c>
      <c r="J961" s="1" t="str">
        <f>IFERROR(VLOOKUP(TRIM($D961),'Master Field Index'!$A$1:$D$9929,COLUMN('Master Field Index'!$B$1)-COLUMN('Master Field Index'!$A$1)+1,FALSE),VLOOKUP(_xlfn.CONCAT(TRIM($A961),".",TRIM($B961),".",TRIM($D961)),'DataLink Info'!$A$1:$T$9999,COLUMN('DataLink Info'!$K$1)-COLUMN('DataLink Info'!$A$1)+1,FALSE))</f>
        <v>TIMESTAMP</v>
      </c>
      <c r="K961" s="1">
        <f>IFERROR(VLOOKUP(TRIM($D961),'Master Field Index'!$A$1:$D$9929,COLUMN('Master Field Index'!$C$1)-COLUMN('Master Field Index'!$A$1)+1,FALSE),VLOOKUP(_xlfn.CONCAT(TRIM($A961),".",TRIM($B961),".",TRIM($D961)),'DataLink Info'!$A$1:$T$9999,COLUMN('DataLink Info'!$N$1)-COLUMN('DataLink Info'!$A$1)+1,FALSE))</f>
        <v>10</v>
      </c>
      <c r="L961" s="1">
        <f>IFERROR(VLOOKUP(TRIM($D961),'Master Field Index'!$A$1:$D$9929,COLUMN('Master Field Index'!$D$1)-COLUMN('Master Field Index'!$A$1)+1,FALSE),VLOOKUP(_xlfn.CONCAT(TRIM($A961),".",TRIM($B961),".",TRIM($D961)),'DataLink Info'!$A$1:$T$9999,COLUMN('DataLink Info'!$Q$1)-COLUMN('DataLink Info'!$A$1)+1,FALSE))</f>
        <v>6</v>
      </c>
      <c r="M961" s="1" t="str">
        <f t="shared" si="58"/>
        <v xml:space="preserve">refresh_date                    </v>
      </c>
      <c r="N961" s="1" t="str">
        <f t="shared" si="60"/>
        <v xml:space="preserve">DATETIME2                       </v>
      </c>
      <c r="O961" s="4" t="str">
        <f t="shared" si="59"/>
        <v xml:space="preserve">        refresh_date                    DATETIME2                       NOT NULL,</v>
      </c>
    </row>
    <row r="962" spans="1:15" hidden="1" x14ac:dyDescent="0.3">
      <c r="A962" s="77" t="s">
        <v>51</v>
      </c>
      <c r="B962" s="77" t="s">
        <v>119</v>
      </c>
      <c r="C962" s="12">
        <v>32</v>
      </c>
      <c r="D962" s="11" t="s">
        <v>84</v>
      </c>
      <c r="E962" s="11" t="s">
        <v>65</v>
      </c>
      <c r="F962" s="83"/>
      <c r="G962" s="83"/>
      <c r="H962" s="12">
        <v>0</v>
      </c>
      <c r="I962" s="73">
        <f t="shared" si="57"/>
        <v>32</v>
      </c>
      <c r="J962" s="1" t="str">
        <f>IFERROR(VLOOKUP(TRIM($D962),'Master Field Index'!$A$1:$D$9929,COLUMN('Master Field Index'!$B$1)-COLUMN('Master Field Index'!$A$1)+1,FALSE),VLOOKUP(_xlfn.CONCAT(TRIM($A962),".",TRIM($B962),".",TRIM($D962)),'DataLink Info'!$A$1:$T$9999,COLUMN('DataLink Info'!$K$1)-COLUMN('DataLink Info'!$A$1)+1,FALSE))</f>
        <v>DECIMAL</v>
      </c>
      <c r="K962" s="1">
        <f>IFERROR(VLOOKUP(TRIM($D962),'Master Field Index'!$A$1:$D$9929,COLUMN('Master Field Index'!$C$1)-COLUMN('Master Field Index'!$A$1)+1,FALSE),VLOOKUP(_xlfn.CONCAT(TRIM($A962),".",TRIM($B962),".",TRIM($D962)),'DataLink Info'!$A$1:$T$9999,COLUMN('DataLink Info'!$N$1)-COLUMN('DataLink Info'!$A$1)+1,FALSE))</f>
        <v>19</v>
      </c>
      <c r="L962" s="1">
        <f>IFERROR(VLOOKUP(TRIM($D962),'Master Field Index'!$A$1:$D$9929,COLUMN('Master Field Index'!$D$1)-COLUMN('Master Field Index'!$A$1)+1,FALSE),VLOOKUP(_xlfn.CONCAT(TRIM($A962),".",TRIM($B962),".",TRIM($D962)),'DataLink Info'!$A$1:$T$9999,COLUMN('DataLink Info'!$Q$1)-COLUMN('DataLink Info'!$A$1)+1,FALSE))</f>
        <v>4</v>
      </c>
      <c r="M962" s="1" t="str">
        <f t="shared" si="58"/>
        <v xml:space="preserve">transaction_amount              </v>
      </c>
      <c r="N962" s="1" t="str">
        <f t="shared" si="60"/>
        <v xml:space="preserve">DECIMAL(19,4)                   </v>
      </c>
      <c r="O962" s="4" t="str">
        <f t="shared" si="59"/>
        <v xml:space="preserve">        transaction_amount              DECIMAL(19,4)                   NOT NULL,</v>
      </c>
    </row>
    <row r="963" spans="1:15" hidden="1" x14ac:dyDescent="0.3">
      <c r="A963" s="77" t="s">
        <v>51</v>
      </c>
      <c r="B963" s="77" t="s">
        <v>119</v>
      </c>
      <c r="C963" s="12">
        <v>33</v>
      </c>
      <c r="D963" s="11" t="s">
        <v>85</v>
      </c>
      <c r="E963" s="11" t="s">
        <v>83</v>
      </c>
      <c r="F963" s="12">
        <v>6</v>
      </c>
      <c r="G963" s="83"/>
      <c r="H963" s="12">
        <v>0</v>
      </c>
      <c r="I963" s="73">
        <f t="shared" ref="I963:I1026" si="61">IF($C963&lt;&gt;"",$C963,IF(TRIM($B962)=TRIM($B963),$I962+1,0))</f>
        <v>33</v>
      </c>
      <c r="J963" s="1" t="str">
        <f>IFERROR(VLOOKUP(TRIM($D963),'Master Field Index'!$A$1:$D$9929,COLUMN('Master Field Index'!$B$1)-COLUMN('Master Field Index'!$A$1)+1,FALSE),VLOOKUP(_xlfn.CONCAT(TRIM($A963),".",TRIM($B963),".",TRIM($D963)),'DataLink Info'!$A$1:$T$9999,COLUMN('DataLink Info'!$K$1)-COLUMN('DataLink Info'!$A$1)+1,FALSE))</f>
        <v>CHARACTER</v>
      </c>
      <c r="K963" s="1">
        <f>IFERROR(VLOOKUP(TRIM($D963),'Master Field Index'!$A$1:$D$9929,COLUMN('Master Field Index'!$C$1)-COLUMN('Master Field Index'!$A$1)+1,FALSE),VLOOKUP(_xlfn.CONCAT(TRIM($A963),".",TRIM($B963),".",TRIM($D963)),'DataLink Info'!$A$1:$T$9999,COLUMN('DataLink Info'!$N$1)-COLUMN('DataLink Info'!$A$1)+1,FALSE))</f>
        <v>12</v>
      </c>
      <c r="L963" s="1">
        <f>IFERROR(VLOOKUP(TRIM($D963),'Master Field Index'!$A$1:$D$9929,COLUMN('Master Field Index'!$D$1)-COLUMN('Master Field Index'!$A$1)+1,FALSE),VLOOKUP(_xlfn.CONCAT(TRIM($A963),".",TRIM($B963),".",TRIM($D963)),'DataLink Info'!$A$1:$T$9999,COLUMN('DataLink Info'!$Q$1)-COLUMN('DataLink Info'!$A$1)+1,FALSE))</f>
        <v>0</v>
      </c>
      <c r="M963" s="1" t="str">
        <f t="shared" ref="M963:M1026" si="62">_xlfn.CONCAT(LEFT(_xlfn.CONCAT(IF(OR(TRIM($D963)="location",TRIM($D963)="date",TRIM($D963)="start_date",TRIM($D963)="status",TRIM($D963)="top"),_xlfn.CONCAT("[",TRIM($D963),"]"),TRIM($D963)),"                                               "),32))</f>
        <v xml:space="preserve">ledger_transaction_id           </v>
      </c>
      <c r="N963" s="1" t="str">
        <f t="shared" si="60"/>
        <v xml:space="preserve">CHAR(12)                        </v>
      </c>
      <c r="O963" s="4" t="str">
        <f t="shared" ref="O963:O1026" si="63">_xlfn.CONCAT(IF(AND($I963=0,$I962&lt;&gt;$I$1),_xlfn.CONCAT("        rowguid                     UNIQUEIDENTIFIER ROWGUIDCOL    NOT NULL DEFAULT NEWSEQUENTIALID(),",CHAR(13),"        version_number              ROWVERSION",CHAR(13),"    )",CHAR(13),"END TRY",CHAR(13),"BEGIN CATCH",CHAR(13),"    EXEC dbo.PrintError",CHAR(13),"    EXEC dbo.LogError",CHAR(13),"END CATCH",CHAR(13),CHAR(13)),""),IF($I963=0,_xlfn.CONCAT("PRINT '-- ",TRIM($A963),".",TRIM($B963),"'",CHAR(13),"BEGIN TRY",CHAR(13),"    CREATE TABLE ",TRIM($A963),".",TRIM($B963),CHAR(13),"    (",CHAR(13)),""),"        ",_xlfn.CONCAT($M963,$N963,IF(OR($H963=1,$H963=""),"    NULL","NOT NULL"),","))</f>
        <v xml:space="preserve">        ledger_transaction_id           CHAR(12)                        NOT NULL,</v>
      </c>
    </row>
    <row r="964" spans="1:15" hidden="1" x14ac:dyDescent="0.3">
      <c r="A964" s="77" t="s">
        <v>51</v>
      </c>
      <c r="B964" s="77" t="s">
        <v>119</v>
      </c>
      <c r="C964" s="12">
        <v>34</v>
      </c>
      <c r="D964" s="11" t="s">
        <v>86</v>
      </c>
      <c r="E964" s="11" t="s">
        <v>83</v>
      </c>
      <c r="F964" s="12">
        <v>6</v>
      </c>
      <c r="G964" s="83"/>
      <c r="H964" s="12">
        <v>0</v>
      </c>
      <c r="I964" s="73">
        <f t="shared" si="61"/>
        <v>34</v>
      </c>
      <c r="J964" s="1" t="str">
        <f>IFERROR(VLOOKUP(TRIM($D964),'Master Field Index'!$A$1:$D$9929,COLUMN('Master Field Index'!$B$1)-COLUMN('Master Field Index'!$A$1)+1,FALSE),VLOOKUP(_xlfn.CONCAT(TRIM($A964),".",TRIM($B964),".",TRIM($D964)),'DataLink Info'!$A$1:$T$9999,COLUMN('DataLink Info'!$K$1)-COLUMN('DataLink Info'!$A$1)+1,FALSE))</f>
        <v>CHARACTER</v>
      </c>
      <c r="K964" s="1">
        <f>IFERROR(VLOOKUP(TRIM($D964),'Master Field Index'!$A$1:$D$9929,COLUMN('Master Field Index'!$C$1)-COLUMN('Master Field Index'!$A$1)+1,FALSE),VLOOKUP(_xlfn.CONCAT(TRIM($A964),".",TRIM($B964),".",TRIM($D964)),'DataLink Info'!$A$1:$T$9999,COLUMN('DataLink Info'!$N$1)-COLUMN('DataLink Info'!$A$1)+1,FALSE))</f>
        <v>12</v>
      </c>
      <c r="L964" s="1">
        <f>IFERROR(VLOOKUP(TRIM($D964),'Master Field Index'!$A$1:$D$9929,COLUMN('Master Field Index'!$D$1)-COLUMN('Master Field Index'!$A$1)+1,FALSE),VLOOKUP(_xlfn.CONCAT(TRIM($A964),".",TRIM($B964),".",TRIM($D964)),'DataLink Info'!$A$1:$T$9999,COLUMN('DataLink Info'!$Q$1)-COLUMN('DataLink Info'!$A$1)+1,FALSE))</f>
        <v>0</v>
      </c>
      <c r="M964" s="1" t="str">
        <f t="shared" si="62"/>
        <v xml:space="preserve">ifoapal_id                      </v>
      </c>
      <c r="N964" s="1" t="str">
        <f t="shared" si="60"/>
        <v xml:space="preserve">CHAR(12)                        </v>
      </c>
      <c r="O964" s="4" t="str">
        <f t="shared" si="63"/>
        <v xml:space="preserve">        ifoapal_id                      CHAR(12)                        NOT NULL,</v>
      </c>
    </row>
    <row r="965" spans="1:15" hidden="1" x14ac:dyDescent="0.3">
      <c r="A965" s="77" t="s">
        <v>51</v>
      </c>
      <c r="B965" s="77" t="s">
        <v>119</v>
      </c>
      <c r="C965" s="12">
        <v>35</v>
      </c>
      <c r="D965" s="11" t="s">
        <v>87</v>
      </c>
      <c r="E965" s="11" t="s">
        <v>83</v>
      </c>
      <c r="F965" s="12">
        <v>6</v>
      </c>
      <c r="G965" s="83"/>
      <c r="H965" s="12">
        <v>0</v>
      </c>
      <c r="I965" s="73">
        <f t="shared" si="61"/>
        <v>35</v>
      </c>
      <c r="J965" s="1" t="str">
        <f>IFERROR(VLOOKUP(TRIM($D965),'Master Field Index'!$A$1:$D$9929,COLUMN('Master Field Index'!$B$1)-COLUMN('Master Field Index'!$A$1)+1,FALSE),VLOOKUP(_xlfn.CONCAT(TRIM($A965),".",TRIM($B965),".",TRIM($D965)),'DataLink Info'!$A$1:$T$9999,COLUMN('DataLink Info'!$K$1)-COLUMN('DataLink Info'!$A$1)+1,FALSE))</f>
        <v>CHARACTER</v>
      </c>
      <c r="K965" s="1">
        <f>IFERROR(VLOOKUP(TRIM($D965),'Master Field Index'!$A$1:$D$9929,COLUMN('Master Field Index'!$C$1)-COLUMN('Master Field Index'!$A$1)+1,FALSE),VLOOKUP(_xlfn.CONCAT(TRIM($A965),".",TRIM($B965),".",TRIM($D965)),'DataLink Info'!$A$1:$T$9999,COLUMN('DataLink Info'!$N$1)-COLUMN('DataLink Info'!$A$1)+1,FALSE))</f>
        <v>12</v>
      </c>
      <c r="L965" s="1">
        <f>IFERROR(VLOOKUP(TRIM($D965),'Master Field Index'!$A$1:$D$9929,COLUMN('Master Field Index'!$D$1)-COLUMN('Master Field Index'!$A$1)+1,FALSE),VLOOKUP(_xlfn.CONCAT(TRIM($A965),".",TRIM($B965),".",TRIM($D965)),'DataLink Info'!$A$1:$T$9999,COLUMN('DataLink Info'!$Q$1)-COLUMN('DataLink Info'!$A$1)+1,FALSE))</f>
        <v>0</v>
      </c>
      <c r="M965" s="1" t="str">
        <f t="shared" si="62"/>
        <v xml:space="preserve">operating_ledger_id             </v>
      </c>
      <c r="N965" s="1" t="str">
        <f t="shared" si="60"/>
        <v xml:space="preserve">CHAR(12)                        </v>
      </c>
      <c r="O965" s="4" t="str">
        <f t="shared" si="63"/>
        <v xml:space="preserve">        operating_ledger_id             CHAR(12)                        NOT NULL,</v>
      </c>
    </row>
    <row r="966" spans="1:15" hidden="1" x14ac:dyDescent="0.3">
      <c r="A966" s="77" t="s">
        <v>51</v>
      </c>
      <c r="B966" s="77" t="s">
        <v>119</v>
      </c>
      <c r="C966" s="12">
        <v>36</v>
      </c>
      <c r="D966" s="11" t="s">
        <v>88</v>
      </c>
      <c r="E966" s="11" t="s">
        <v>83</v>
      </c>
      <c r="F966" s="12">
        <v>6</v>
      </c>
      <c r="G966" s="83"/>
      <c r="H966" s="12">
        <v>0</v>
      </c>
      <c r="I966" s="73">
        <f t="shared" si="61"/>
        <v>36</v>
      </c>
      <c r="J966" s="1" t="str">
        <f>IFERROR(VLOOKUP(TRIM($D966),'Master Field Index'!$A$1:$D$9929,COLUMN('Master Field Index'!$B$1)-COLUMN('Master Field Index'!$A$1)+1,FALSE),VLOOKUP(_xlfn.CONCAT(TRIM($A966),".",TRIM($B966),".",TRIM($D966)),'DataLink Info'!$A$1:$T$9999,COLUMN('DataLink Info'!$K$1)-COLUMN('DataLink Info'!$A$1)+1,FALSE))</f>
        <v>CHARACTER</v>
      </c>
      <c r="K966" s="1">
        <f>IFERROR(VLOOKUP(TRIM($D966),'Master Field Index'!$A$1:$D$9929,COLUMN('Master Field Index'!$C$1)-COLUMN('Master Field Index'!$A$1)+1,FALSE),VLOOKUP(_xlfn.CONCAT(TRIM($A966),".",TRIM($B966),".",TRIM($D966)),'DataLink Info'!$A$1:$T$9999,COLUMN('DataLink Info'!$N$1)-COLUMN('DataLink Info'!$A$1)+1,FALSE))</f>
        <v>12</v>
      </c>
      <c r="L966" s="1">
        <f>IFERROR(VLOOKUP(TRIM($D966),'Master Field Index'!$A$1:$D$9929,COLUMN('Master Field Index'!$D$1)-COLUMN('Master Field Index'!$A$1)+1,FALSE),VLOOKUP(_xlfn.CONCAT(TRIM($A966),".",TRIM($B966),".",TRIM($D966)),'DataLink Info'!$A$1:$T$9999,COLUMN('DataLink Info'!$Q$1)-COLUMN('DataLink Info'!$A$1)+1,FALSE))</f>
        <v>0</v>
      </c>
      <c r="M966" s="1" t="str">
        <f t="shared" si="62"/>
        <v xml:space="preserve">general_ledger_id               </v>
      </c>
      <c r="N966" s="1" t="str">
        <f t="shared" ref="N966:N1029" si="64">LEFT(_xlfn.CONCAT(IF($J966="CHARACTER",_xlfn.CONCAT("CHAR(",$K966,")"),IF($J966="VARCHAR",_xlfn.CONCAT("VARCHAR(",$K966,")"),IF($J966="TIMESTAMP","DATETIME2",IF($J966="DATE","DATE",IF($J966="DECIMAL",_xlfn.CONCAT("DECIMAL(",$K966,",",$L966,")"),$J966))))),"                                    "),32)</f>
        <v xml:space="preserve">CHAR(12)                        </v>
      </c>
      <c r="O966" s="4" t="str">
        <f t="shared" si="63"/>
        <v xml:space="preserve">        general_ledger_id               CHAR(12)                        NOT NULL,</v>
      </c>
    </row>
    <row r="967" spans="1:15" ht="72" hidden="1" x14ac:dyDescent="0.3">
      <c r="A967" s="77" t="s">
        <v>51</v>
      </c>
      <c r="B967" s="77" t="s">
        <v>120</v>
      </c>
      <c r="C967" s="12">
        <v>0</v>
      </c>
      <c r="D967" s="11" t="s">
        <v>121</v>
      </c>
      <c r="E967" s="11" t="s">
        <v>83</v>
      </c>
      <c r="F967" s="12">
        <v>6</v>
      </c>
      <c r="G967" s="83"/>
      <c r="H967" s="12">
        <v>0</v>
      </c>
      <c r="I967" s="73">
        <f t="shared" si="61"/>
        <v>0</v>
      </c>
      <c r="J967" s="1" t="str">
        <f>IFERROR(VLOOKUP(TRIM($D967),'Master Field Index'!$A$1:$D$9929,COLUMN('Master Field Index'!$B$1)-COLUMN('Master Field Index'!$A$1)+1,FALSE),VLOOKUP(_xlfn.CONCAT(TRIM($A967),".",TRIM($B967),".",TRIM($D967)),'DataLink Info'!$A$1:$T$9999,COLUMN('DataLink Info'!$K$1)-COLUMN('DataLink Info'!$A$1)+1,FALSE))</f>
        <v>CHARACTER</v>
      </c>
      <c r="K967" s="1">
        <f>IFERROR(VLOOKUP(TRIM($D967),'Master Field Index'!$A$1:$D$9929,COLUMN('Master Field Index'!$C$1)-COLUMN('Master Field Index'!$A$1)+1,FALSE),VLOOKUP(_xlfn.CONCAT(TRIM($A967),".",TRIM($B967),".",TRIM($D967)),'DataLink Info'!$A$1:$T$9999,COLUMN('DataLink Info'!$N$1)-COLUMN('DataLink Info'!$A$1)+1,FALSE))</f>
        <v>12</v>
      </c>
      <c r="L967" s="1">
        <f>IFERROR(VLOOKUP(TRIM($D967),'Master Field Index'!$A$1:$D$9929,COLUMN('Master Field Index'!$D$1)-COLUMN('Master Field Index'!$A$1)+1,FALSE),VLOOKUP(_xlfn.CONCAT(TRIM($A967),".",TRIM($B967),".",TRIM($D967)),'DataLink Info'!$A$1:$T$9999,COLUMN('DataLink Info'!$Q$1)-COLUMN('DataLink Info'!$A$1)+1,FALSE))</f>
        <v>0</v>
      </c>
      <c r="M967" s="1" t="str">
        <f t="shared" si="62"/>
        <v xml:space="preserve">gl_id                           </v>
      </c>
      <c r="N967" s="1" t="str">
        <f t="shared" si="64"/>
        <v xml:space="preserve">CHAR(12)                        </v>
      </c>
      <c r="O967" s="4" t="str">
        <f t="shared" si="63"/>
        <v xml:space="preserve">        rowguid                     UNIQUEIDENTIFIER ROWGUIDCOL    NOT NULL DEFAULT NEWSEQUENTIALID(),_x000D_        version_number              ROWVERSION_x000D_    )_x000D_END TRY_x000D_BEGIN CATCH_x000D_    EXEC dbo.PrintError_x000D_    EXEC dbo.LogError_x000D_END CATCH_x000D__x000D_PRINT '-- ga.f_general_ledger'_x000D_BEGIN TRY_x000D_    CREATE TABLE ga.f_general_ledger_x000D_    (_x000D_        gl_id                           CHAR(12)                        NOT NULL,</v>
      </c>
    </row>
    <row r="968" spans="1:15" hidden="1" x14ac:dyDescent="0.3">
      <c r="A968" s="77" t="s">
        <v>51</v>
      </c>
      <c r="B968" s="77" t="s">
        <v>120</v>
      </c>
      <c r="C968" s="12">
        <v>1</v>
      </c>
      <c r="D968" s="11" t="s">
        <v>101</v>
      </c>
      <c r="E968" s="11" t="s">
        <v>20</v>
      </c>
      <c r="F968" s="12">
        <v>6</v>
      </c>
      <c r="G968" s="12">
        <v>0</v>
      </c>
      <c r="H968" s="12">
        <v>0</v>
      </c>
      <c r="I968" s="73">
        <f t="shared" si="61"/>
        <v>1</v>
      </c>
      <c r="J968" s="1" t="str">
        <f>IFERROR(VLOOKUP(TRIM($D968),'Master Field Index'!$A$1:$D$9929,COLUMN('Master Field Index'!$B$1)-COLUMN('Master Field Index'!$A$1)+1,FALSE),VLOOKUP(_xlfn.CONCAT(TRIM($A968),".",TRIM($B968),".",TRIM($D968)),'DataLink Info'!$A$1:$T$9999,COLUMN('DataLink Info'!$K$1)-COLUMN('DataLink Info'!$A$1)+1,FALSE))</f>
        <v>CHARACTER</v>
      </c>
      <c r="K968" s="1">
        <f>IFERROR(VLOOKUP(TRIM($D968),'Master Field Index'!$A$1:$D$9929,COLUMN('Master Field Index'!$C$1)-COLUMN('Master Field Index'!$A$1)+1,FALSE),VLOOKUP(_xlfn.CONCAT(TRIM($A968),".",TRIM($B968),".",TRIM($D968)),'DataLink Info'!$A$1:$T$9999,COLUMN('DataLink Info'!$N$1)-COLUMN('DataLink Info'!$A$1)+1,FALSE))</f>
        <v>6</v>
      </c>
      <c r="L968" s="1">
        <f>IFERROR(VLOOKUP(TRIM($D968),'Master Field Index'!$A$1:$D$9929,COLUMN('Master Field Index'!$D$1)-COLUMN('Master Field Index'!$A$1)+1,FALSE),VLOOKUP(_xlfn.CONCAT(TRIM($A968),".",TRIM($B968),".",TRIM($D968)),'DataLink Info'!$A$1:$T$9999,COLUMN('DataLink Info'!$Q$1)-COLUMN('DataLink Info'!$A$1)+1,FALSE))</f>
        <v>0</v>
      </c>
      <c r="M968" s="1" t="str">
        <f t="shared" si="62"/>
        <v xml:space="preserve">pf_fund                         </v>
      </c>
      <c r="N968" s="1" t="str">
        <f t="shared" si="64"/>
        <v xml:space="preserve">CHAR(6)                         </v>
      </c>
      <c r="O968" s="4" t="str">
        <f t="shared" si="63"/>
        <v xml:space="preserve">        pf_fund                         CHAR(6)                         NOT NULL,</v>
      </c>
    </row>
    <row r="969" spans="1:15" hidden="1" x14ac:dyDescent="0.3">
      <c r="A969" s="77" t="s">
        <v>51</v>
      </c>
      <c r="B969" s="77" t="s">
        <v>120</v>
      </c>
      <c r="C969" s="12">
        <v>2</v>
      </c>
      <c r="D969" s="11" t="s">
        <v>104</v>
      </c>
      <c r="E969" s="11" t="s">
        <v>20</v>
      </c>
      <c r="F969" s="12">
        <v>6</v>
      </c>
      <c r="G969" s="83"/>
      <c r="H969" s="12">
        <v>0</v>
      </c>
      <c r="I969" s="73">
        <f t="shared" si="61"/>
        <v>2</v>
      </c>
      <c r="J969" s="1" t="str">
        <f>IFERROR(VLOOKUP(TRIM($D969),'Master Field Index'!$A$1:$D$9929,COLUMN('Master Field Index'!$B$1)-COLUMN('Master Field Index'!$A$1)+1,FALSE),VLOOKUP(_xlfn.CONCAT(TRIM($A969),".",TRIM($B969),".",TRIM($D969)),'DataLink Info'!$A$1:$T$9999,COLUMN('DataLink Info'!$K$1)-COLUMN('DataLink Info'!$A$1)+1,FALSE))</f>
        <v>CHARACTER</v>
      </c>
      <c r="K969" s="1">
        <f>IFERROR(VLOOKUP(TRIM($D969),'Master Field Index'!$A$1:$D$9929,COLUMN('Master Field Index'!$C$1)-COLUMN('Master Field Index'!$A$1)+1,FALSE),VLOOKUP(_xlfn.CONCAT(TRIM($A969),".",TRIM($B969),".",TRIM($D969)),'DataLink Info'!$A$1:$T$9999,COLUMN('DataLink Info'!$N$1)-COLUMN('DataLink Info'!$A$1)+1,FALSE))</f>
        <v>6</v>
      </c>
      <c r="L969" s="1">
        <f>IFERROR(VLOOKUP(TRIM($D969),'Master Field Index'!$A$1:$D$9929,COLUMN('Master Field Index'!$D$1)-COLUMN('Master Field Index'!$A$1)+1,FALSE),VLOOKUP(_xlfn.CONCAT(TRIM($A969),".",TRIM($B969),".",TRIM($D969)),'DataLink Info'!$A$1:$T$9999,COLUMN('DataLink Info'!$Q$1)-COLUMN('DataLink Info'!$A$1)+1,FALSE))</f>
        <v>0</v>
      </c>
      <c r="M969" s="1" t="str">
        <f t="shared" si="62"/>
        <v xml:space="preserve">pa_account                      </v>
      </c>
      <c r="N969" s="1" t="str">
        <f t="shared" si="64"/>
        <v xml:space="preserve">CHAR(6)                         </v>
      </c>
      <c r="O969" s="4" t="str">
        <f t="shared" si="63"/>
        <v xml:space="preserve">        pa_account                      CHAR(6)                         NOT NULL,</v>
      </c>
    </row>
    <row r="970" spans="1:15" hidden="1" x14ac:dyDescent="0.3">
      <c r="A970" s="77" t="s">
        <v>51</v>
      </c>
      <c r="B970" s="77" t="s">
        <v>120</v>
      </c>
      <c r="C970" s="12">
        <v>3</v>
      </c>
      <c r="D970" s="11" t="s">
        <v>53</v>
      </c>
      <c r="E970" s="11" t="s">
        <v>30</v>
      </c>
      <c r="F970" s="83"/>
      <c r="G970" s="73">
        <v>0</v>
      </c>
      <c r="H970" s="12">
        <v>0</v>
      </c>
      <c r="I970" s="73">
        <f t="shared" si="61"/>
        <v>3</v>
      </c>
      <c r="J970" s="1" t="str">
        <f>IFERROR(VLOOKUP(TRIM($D970),'Master Field Index'!$A$1:$D$9929,COLUMN('Master Field Index'!$B$1)-COLUMN('Master Field Index'!$A$1)+1,FALSE),VLOOKUP(_xlfn.CONCAT(TRIM($A970),".",TRIM($B970),".",TRIM($D970)),'DataLink Info'!$A$1:$T$9999,COLUMN('DataLink Info'!$K$1)-COLUMN('DataLink Info'!$A$1)+1,FALSE))</f>
        <v>SMALLINT</v>
      </c>
      <c r="K970" s="1">
        <f>IFERROR(VLOOKUP(TRIM($D970),'Master Field Index'!$A$1:$D$9929,COLUMN('Master Field Index'!$C$1)-COLUMN('Master Field Index'!$A$1)+1,FALSE),VLOOKUP(_xlfn.CONCAT(TRIM($A970),".",TRIM($B970),".",TRIM($D970)),'DataLink Info'!$A$1:$T$9999,COLUMN('DataLink Info'!$N$1)-COLUMN('DataLink Info'!$A$1)+1,FALSE))</f>
        <v>2</v>
      </c>
      <c r="L970" s="1">
        <f>IFERROR(VLOOKUP(TRIM($D970),'Master Field Index'!$A$1:$D$9929,COLUMN('Master Field Index'!$D$1)-COLUMN('Master Field Index'!$A$1)+1,FALSE),VLOOKUP(_xlfn.CONCAT(TRIM($A970),".",TRIM($B970),".",TRIM($D970)),'DataLink Info'!$A$1:$T$9999,COLUMN('DataLink Info'!$Q$1)-COLUMN('DataLink Info'!$A$1)+1,FALSE))</f>
        <v>0</v>
      </c>
      <c r="M970" s="1" t="str">
        <f t="shared" si="62"/>
        <v xml:space="preserve">accounting_period               </v>
      </c>
      <c r="N970" s="1" t="str">
        <f t="shared" si="64"/>
        <v xml:space="preserve">SMALLINT                        </v>
      </c>
      <c r="O970" s="4" t="str">
        <f t="shared" si="63"/>
        <v xml:space="preserve">        accounting_period               SMALLINT                        NOT NULL,</v>
      </c>
    </row>
    <row r="971" spans="1:15" hidden="1" x14ac:dyDescent="0.3">
      <c r="A971" s="77" t="s">
        <v>51</v>
      </c>
      <c r="B971" s="77" t="s">
        <v>120</v>
      </c>
      <c r="C971" s="12">
        <v>4</v>
      </c>
      <c r="D971" s="11" t="s">
        <v>122</v>
      </c>
      <c r="E971" s="11" t="s">
        <v>21</v>
      </c>
      <c r="F971" s="13"/>
      <c r="G971" s="13"/>
      <c r="H971" s="12">
        <v>0</v>
      </c>
      <c r="I971" s="73">
        <f t="shared" si="61"/>
        <v>4</v>
      </c>
      <c r="J971" s="1" t="str">
        <f>IFERROR(VLOOKUP(TRIM($D971),'Master Field Index'!$A$1:$D$9929,COLUMN('Master Field Index'!$B$1)-COLUMN('Master Field Index'!$A$1)+1,FALSE),VLOOKUP(_xlfn.CONCAT(TRIM($A971),".",TRIM($B971),".",TRIM($D971)),'DataLink Info'!$A$1:$T$9999,COLUMN('DataLink Info'!$K$1)-COLUMN('DataLink Info'!$A$1)+1,FALSE))</f>
        <v>DATE</v>
      </c>
      <c r="K971" s="1">
        <f>IFERROR(VLOOKUP(TRIM($D971),'Master Field Index'!$A$1:$D$9929,COLUMN('Master Field Index'!$C$1)-COLUMN('Master Field Index'!$A$1)+1,FALSE),VLOOKUP(_xlfn.CONCAT(TRIM($A971),".",TRIM($B971),".",TRIM($D971)),'DataLink Info'!$A$1:$T$9999,COLUMN('DataLink Info'!$N$1)-COLUMN('DataLink Info'!$A$1)+1,FALSE))</f>
        <v>4</v>
      </c>
      <c r="L971" s="1">
        <f>IFERROR(VLOOKUP(TRIM($D971),'Master Field Index'!$A$1:$D$9929,COLUMN('Master Field Index'!$D$1)-COLUMN('Master Field Index'!$A$1)+1,FALSE),VLOOKUP(_xlfn.CONCAT(TRIM($A971),".",TRIM($B971),".",TRIM($D971)),'DataLink Info'!$A$1:$T$9999,COLUMN('DataLink Info'!$Q$1)-COLUMN('DataLink Info'!$A$1)+1,FALSE))</f>
        <v>0</v>
      </c>
      <c r="M971" s="1" t="str">
        <f t="shared" si="62"/>
        <v xml:space="preserve">gl_activity_date                </v>
      </c>
      <c r="N971" s="1" t="str">
        <f t="shared" si="64"/>
        <v xml:space="preserve">DATE                            </v>
      </c>
      <c r="O971" s="4" t="str">
        <f t="shared" si="63"/>
        <v xml:space="preserve">        gl_activity_date                DATE                            NOT NULL,</v>
      </c>
    </row>
    <row r="972" spans="1:15" hidden="1" x14ac:dyDescent="0.3">
      <c r="A972" s="77" t="s">
        <v>51</v>
      </c>
      <c r="B972" s="77" t="s">
        <v>120</v>
      </c>
      <c r="C972" s="12">
        <v>5</v>
      </c>
      <c r="D972" s="11" t="s">
        <v>123</v>
      </c>
      <c r="E972" s="11" t="s">
        <v>65</v>
      </c>
      <c r="F972" s="83"/>
      <c r="G972" s="83"/>
      <c r="H972" s="12">
        <v>0</v>
      </c>
      <c r="I972" s="73">
        <f t="shared" si="61"/>
        <v>5</v>
      </c>
      <c r="J972" s="1" t="str">
        <f>IFERROR(VLOOKUP(TRIM($D972),'Master Field Index'!$A$1:$D$9929,COLUMN('Master Field Index'!$B$1)-COLUMN('Master Field Index'!$A$1)+1,FALSE),VLOOKUP(_xlfn.CONCAT(TRIM($A972),".",TRIM($B972),".",TRIM($D972)),'DataLink Info'!$A$1:$T$9999,COLUMN('DataLink Info'!$K$1)-COLUMN('DataLink Info'!$A$1)+1,FALSE))</f>
        <v>DECIMAL</v>
      </c>
      <c r="K972" s="1">
        <f>IFERROR(VLOOKUP(TRIM($D972),'Master Field Index'!$A$1:$D$9929,COLUMN('Master Field Index'!$C$1)-COLUMN('Master Field Index'!$A$1)+1,FALSE),VLOOKUP(_xlfn.CONCAT(TRIM($A972),".",TRIM($B972),".",TRIM($D972)),'DataLink Info'!$A$1:$T$9999,COLUMN('DataLink Info'!$N$1)-COLUMN('DataLink Info'!$A$1)+1,FALSE))</f>
        <v>19</v>
      </c>
      <c r="L972" s="1">
        <f>IFERROR(VLOOKUP(TRIM($D972),'Master Field Index'!$A$1:$D$9929,COLUMN('Master Field Index'!$D$1)-COLUMN('Master Field Index'!$A$1)+1,FALSE),VLOOKUP(_xlfn.CONCAT(TRIM($A972),".",TRIM($B972),".",TRIM($D972)),'DataLink Info'!$A$1:$T$9999,COLUMN('DataLink Info'!$Q$1)-COLUMN('DataLink Info'!$A$1)+1,FALSE))</f>
        <v>4</v>
      </c>
      <c r="M972" s="1" t="str">
        <f t="shared" si="62"/>
        <v xml:space="preserve">gl_debits                       </v>
      </c>
      <c r="N972" s="1" t="str">
        <f t="shared" si="64"/>
        <v xml:space="preserve">DECIMAL(19,4)                   </v>
      </c>
      <c r="O972" s="4" t="str">
        <f t="shared" si="63"/>
        <v xml:space="preserve">        gl_debits                       DECIMAL(19,4)                   NOT NULL,</v>
      </c>
    </row>
    <row r="973" spans="1:15" hidden="1" x14ac:dyDescent="0.3">
      <c r="A973" s="77" t="s">
        <v>51</v>
      </c>
      <c r="B973" s="77" t="s">
        <v>120</v>
      </c>
      <c r="C973" s="12">
        <v>6</v>
      </c>
      <c r="D973" s="11" t="s">
        <v>124</v>
      </c>
      <c r="E973" s="11" t="s">
        <v>65</v>
      </c>
      <c r="F973" s="83"/>
      <c r="G973" s="83"/>
      <c r="H973" s="12">
        <v>0</v>
      </c>
      <c r="I973" s="73">
        <f t="shared" si="61"/>
        <v>6</v>
      </c>
      <c r="J973" s="1" t="str">
        <f>IFERROR(VLOOKUP(TRIM($D973),'Master Field Index'!$A$1:$D$9929,COLUMN('Master Field Index'!$B$1)-COLUMN('Master Field Index'!$A$1)+1,FALSE),VLOOKUP(_xlfn.CONCAT(TRIM($A973),".",TRIM($B973),".",TRIM($D973)),'DataLink Info'!$A$1:$T$9999,COLUMN('DataLink Info'!$K$1)-COLUMN('DataLink Info'!$A$1)+1,FALSE))</f>
        <v>DECIMAL</v>
      </c>
      <c r="K973" s="1">
        <f>IFERROR(VLOOKUP(TRIM($D973),'Master Field Index'!$A$1:$D$9929,COLUMN('Master Field Index'!$C$1)-COLUMN('Master Field Index'!$A$1)+1,FALSE),VLOOKUP(_xlfn.CONCAT(TRIM($A973),".",TRIM($B973),".",TRIM($D973)),'DataLink Info'!$A$1:$T$9999,COLUMN('DataLink Info'!$N$1)-COLUMN('DataLink Info'!$A$1)+1,FALSE))</f>
        <v>19</v>
      </c>
      <c r="L973" s="1">
        <f>IFERROR(VLOOKUP(TRIM($D973),'Master Field Index'!$A$1:$D$9929,COLUMN('Master Field Index'!$D$1)-COLUMN('Master Field Index'!$A$1)+1,FALSE),VLOOKUP(_xlfn.CONCAT(TRIM($A973),".",TRIM($B973),".",TRIM($D973)),'DataLink Info'!$A$1:$T$9999,COLUMN('DataLink Info'!$Q$1)-COLUMN('DataLink Info'!$A$1)+1,FALSE))</f>
        <v>4</v>
      </c>
      <c r="M973" s="1" t="str">
        <f t="shared" si="62"/>
        <v xml:space="preserve">gl_credits                      </v>
      </c>
      <c r="N973" s="1" t="str">
        <f t="shared" si="64"/>
        <v xml:space="preserve">DECIMAL(19,4)                   </v>
      </c>
      <c r="O973" s="4" t="str">
        <f t="shared" si="63"/>
        <v xml:space="preserve">        gl_credits                      DECIMAL(19,4)                   NOT NULL,</v>
      </c>
    </row>
    <row r="974" spans="1:15" hidden="1" x14ac:dyDescent="0.3">
      <c r="A974" s="77" t="s">
        <v>51</v>
      </c>
      <c r="B974" s="77" t="s">
        <v>120</v>
      </c>
      <c r="C974" s="12">
        <v>7</v>
      </c>
      <c r="D974" s="11" t="s">
        <v>11</v>
      </c>
      <c r="E974" s="11" t="s">
        <v>21</v>
      </c>
      <c r="F974" s="83"/>
      <c r="G974" s="83"/>
      <c r="H974" s="12">
        <v>0</v>
      </c>
      <c r="I974" s="73">
        <f t="shared" si="61"/>
        <v>7</v>
      </c>
      <c r="J974" s="1" t="str">
        <f>IFERROR(VLOOKUP(TRIM($D974),'Master Field Index'!$A$1:$D$9929,COLUMN('Master Field Index'!$B$1)-COLUMN('Master Field Index'!$A$1)+1,FALSE),VLOOKUP(_xlfn.CONCAT(TRIM($A974),".",TRIM($B974),".",TRIM($D974)),'DataLink Info'!$A$1:$T$9999,COLUMN('DataLink Info'!$K$1)-COLUMN('DataLink Info'!$A$1)+1,FALSE))</f>
        <v>TIMESTAMP</v>
      </c>
      <c r="K974" s="1">
        <f>IFERROR(VLOOKUP(TRIM($D974),'Master Field Index'!$A$1:$D$9929,COLUMN('Master Field Index'!$C$1)-COLUMN('Master Field Index'!$A$1)+1,FALSE),VLOOKUP(_xlfn.CONCAT(TRIM($A974),".",TRIM($B974),".",TRIM($D974)),'DataLink Info'!$A$1:$T$9999,COLUMN('DataLink Info'!$N$1)-COLUMN('DataLink Info'!$A$1)+1,FALSE))</f>
        <v>10</v>
      </c>
      <c r="L974" s="1">
        <f>IFERROR(VLOOKUP(TRIM($D974),'Master Field Index'!$A$1:$D$9929,COLUMN('Master Field Index'!$D$1)-COLUMN('Master Field Index'!$A$1)+1,FALSE),VLOOKUP(_xlfn.CONCAT(TRIM($A974),".",TRIM($B974),".",TRIM($D974)),'DataLink Info'!$A$1:$T$9999,COLUMN('DataLink Info'!$Q$1)-COLUMN('DataLink Info'!$A$1)+1,FALSE))</f>
        <v>6</v>
      </c>
      <c r="M974" s="1" t="str">
        <f t="shared" si="62"/>
        <v xml:space="preserve">refresh_date                    </v>
      </c>
      <c r="N974" s="1" t="str">
        <f t="shared" si="64"/>
        <v xml:space="preserve">DATETIME2                       </v>
      </c>
      <c r="O974" s="4" t="str">
        <f t="shared" si="63"/>
        <v xml:space="preserve">        refresh_date                    DATETIME2                       NOT NULL,</v>
      </c>
    </row>
    <row r="975" spans="1:15" hidden="1" x14ac:dyDescent="0.3">
      <c r="A975" s="77" t="s">
        <v>51</v>
      </c>
      <c r="B975" s="77" t="s">
        <v>120</v>
      </c>
      <c r="C975" s="12">
        <v>8</v>
      </c>
      <c r="D975" s="11" t="s">
        <v>37</v>
      </c>
      <c r="E975" s="11" t="s">
        <v>33</v>
      </c>
      <c r="F975" s="12">
        <v>4</v>
      </c>
      <c r="G975" s="13"/>
      <c r="H975" s="12">
        <v>1</v>
      </c>
      <c r="I975" s="73">
        <f t="shared" si="61"/>
        <v>8</v>
      </c>
      <c r="J975" s="1" t="str">
        <f>IFERROR(VLOOKUP(TRIM($D975),'Master Field Index'!$A$1:$D$9929,COLUMN('Master Field Index'!$B$1)-COLUMN('Master Field Index'!$A$1)+1,FALSE),VLOOKUP(_xlfn.CONCAT(TRIM($A975),".",TRIM($B975),".",TRIM($D975)),'DataLink Info'!$A$1:$T$9999,COLUMN('DataLink Info'!$K$1)-COLUMN('DataLink Info'!$A$1)+1,FALSE))</f>
        <v>INTEGER</v>
      </c>
      <c r="K975" s="1">
        <f>IFERROR(VLOOKUP(TRIM($D975),'Master Field Index'!$A$1:$D$9929,COLUMN('Master Field Index'!$C$1)-COLUMN('Master Field Index'!$A$1)+1,FALSE),VLOOKUP(_xlfn.CONCAT(TRIM($A975),".",TRIM($B975),".",TRIM($D975)),'DataLink Info'!$A$1:$T$9999,COLUMN('DataLink Info'!$N$1)-COLUMN('DataLink Info'!$A$1)+1,FALSE))</f>
        <v>4</v>
      </c>
      <c r="L975" s="1">
        <f>IFERROR(VLOOKUP(TRIM($D975),'Master Field Index'!$A$1:$D$9929,COLUMN('Master Field Index'!$D$1)-COLUMN('Master Field Index'!$A$1)+1,FALSE),VLOOKUP(_xlfn.CONCAT(TRIM($A975),".",TRIM($B975),".",TRIM($D975)),'DataLink Info'!$A$1:$T$9999,COLUMN('DataLink Info'!$Q$1)-COLUMN('DataLink Info'!$A$1)+1,FALSE))</f>
        <v>0</v>
      </c>
      <c r="M975" s="1" t="str">
        <f t="shared" si="62"/>
        <v xml:space="preserve">full_accounting_period          </v>
      </c>
      <c r="N975" s="1" t="str">
        <f t="shared" si="64"/>
        <v xml:space="preserve">INTEGER                         </v>
      </c>
      <c r="O975" s="4" t="str">
        <f t="shared" si="63"/>
        <v xml:space="preserve">        full_accounting_period          INTEGER                             NULL,</v>
      </c>
    </row>
    <row r="976" spans="1:15" ht="72" hidden="1" x14ac:dyDescent="0.3">
      <c r="A976" s="77" t="s">
        <v>51</v>
      </c>
      <c r="B976" s="77" t="s">
        <v>125</v>
      </c>
      <c r="C976" s="12">
        <v>0</v>
      </c>
      <c r="D976" s="11" t="s">
        <v>53</v>
      </c>
      <c r="E976" s="11" t="s">
        <v>30</v>
      </c>
      <c r="F976" s="83"/>
      <c r="G976" s="12">
        <v>0</v>
      </c>
      <c r="H976" s="12">
        <v>0</v>
      </c>
      <c r="I976" s="73">
        <f t="shared" si="61"/>
        <v>0</v>
      </c>
      <c r="J976" s="1" t="str">
        <f>IFERROR(VLOOKUP(TRIM($D976),'Master Field Index'!$A$1:$D$9929,COLUMN('Master Field Index'!$B$1)-COLUMN('Master Field Index'!$A$1)+1,FALSE),VLOOKUP(_xlfn.CONCAT(TRIM($A976),".",TRIM($B976),".",TRIM($D976)),'DataLink Info'!$A$1:$T$9999,COLUMN('DataLink Info'!$K$1)-COLUMN('DataLink Info'!$A$1)+1,FALSE))</f>
        <v>SMALLINT</v>
      </c>
      <c r="K976" s="1">
        <f>IFERROR(VLOOKUP(TRIM($D976),'Master Field Index'!$A$1:$D$9929,COLUMN('Master Field Index'!$C$1)-COLUMN('Master Field Index'!$A$1)+1,FALSE),VLOOKUP(_xlfn.CONCAT(TRIM($A976),".",TRIM($B976),".",TRIM($D976)),'DataLink Info'!$A$1:$T$9999,COLUMN('DataLink Info'!$N$1)-COLUMN('DataLink Info'!$A$1)+1,FALSE))</f>
        <v>2</v>
      </c>
      <c r="L976" s="1">
        <f>IFERROR(VLOOKUP(TRIM($D976),'Master Field Index'!$A$1:$D$9929,COLUMN('Master Field Index'!$D$1)-COLUMN('Master Field Index'!$A$1)+1,FALSE),VLOOKUP(_xlfn.CONCAT(TRIM($A976),".",TRIM($B976),".",TRIM($D976)),'DataLink Info'!$A$1:$T$9999,COLUMN('DataLink Info'!$Q$1)-COLUMN('DataLink Info'!$A$1)+1,FALSE))</f>
        <v>0</v>
      </c>
      <c r="M976" s="1" t="str">
        <f t="shared" si="62"/>
        <v xml:space="preserve">accounting_period               </v>
      </c>
      <c r="N976" s="1" t="str">
        <f t="shared" si="64"/>
        <v xml:space="preserve">SMALLINT                        </v>
      </c>
      <c r="O976" s="4" t="str">
        <f t="shared" si="63"/>
        <v xml:space="preserve">        rowguid                     UNIQUEIDENTIFIER ROWGUIDCOL    NOT NULL DEFAULT NEWSEQUENTIALID(),_x000D_        version_number              ROWVERSION_x000D_    )_x000D_END TRY_x000D_BEGIN CATCH_x000D_    EXEC dbo.PrintError_x000D_    EXEC dbo.LogError_x000D_END CATCH_x000D__x000D_PRINT '-- ga.f_gl_detail_v'_x000D_BEGIN TRY_x000D_    CREATE TABLE ga.f_gl_detail_v_x000D_    (_x000D_        accounting_period               SMALLINT                        NOT NULL,</v>
      </c>
    </row>
    <row r="977" spans="1:15" hidden="1" x14ac:dyDescent="0.3">
      <c r="A977" s="77" t="s">
        <v>51</v>
      </c>
      <c r="B977" s="77" t="s">
        <v>125</v>
      </c>
      <c r="C977" s="12">
        <v>1</v>
      </c>
      <c r="D977" s="11" t="s">
        <v>58</v>
      </c>
      <c r="E977" s="11" t="s">
        <v>20</v>
      </c>
      <c r="F977" s="12">
        <v>10</v>
      </c>
      <c r="G977" s="12">
        <v>0</v>
      </c>
      <c r="H977" s="12">
        <v>0</v>
      </c>
      <c r="I977" s="73">
        <f t="shared" si="61"/>
        <v>1</v>
      </c>
      <c r="J977" s="1" t="str">
        <f>IFERROR(VLOOKUP(TRIM($D977),'Master Field Index'!$A$1:$D$9929,COLUMN('Master Field Index'!$B$1)-COLUMN('Master Field Index'!$A$1)+1,FALSE),VLOOKUP(_xlfn.CONCAT(TRIM($A977),".",TRIM($B977),".",TRIM($D977)),'DataLink Info'!$A$1:$T$9999,COLUMN('DataLink Info'!$K$1)-COLUMN('DataLink Info'!$A$1)+1,FALSE))</f>
        <v>CHARACTER</v>
      </c>
      <c r="K977" s="1">
        <f>IFERROR(VLOOKUP(TRIM($D977),'Master Field Index'!$A$1:$D$9929,COLUMN('Master Field Index'!$C$1)-COLUMN('Master Field Index'!$A$1)+1,FALSE),VLOOKUP(_xlfn.CONCAT(TRIM($A977),".",TRIM($B977),".",TRIM($D977)),'DataLink Info'!$A$1:$T$9999,COLUMN('DataLink Info'!$N$1)-COLUMN('DataLink Info'!$A$1)+1,FALSE))</f>
        <v>10</v>
      </c>
      <c r="L977" s="1">
        <f>IFERROR(VLOOKUP(TRIM($D977),'Master Field Index'!$A$1:$D$9929,COLUMN('Master Field Index'!$D$1)-COLUMN('Master Field Index'!$A$1)+1,FALSE),VLOOKUP(_xlfn.CONCAT(TRIM($A977),".",TRIM($B977),".",TRIM($D977)),'DataLink Info'!$A$1:$T$9999,COLUMN('DataLink Info'!$Q$1)-COLUMN('DataLink Info'!$A$1)+1,FALSE))</f>
        <v>0</v>
      </c>
      <c r="M977" s="1" t="str">
        <f t="shared" si="62"/>
        <v xml:space="preserve">account_index                   </v>
      </c>
      <c r="N977" s="1" t="str">
        <f t="shared" si="64"/>
        <v xml:space="preserve">CHAR(10)                        </v>
      </c>
      <c r="O977" s="4" t="str">
        <f t="shared" si="63"/>
        <v xml:space="preserve">        account_index                   CHAR(10)                        NOT NULL,</v>
      </c>
    </row>
    <row r="978" spans="1:15" hidden="1" x14ac:dyDescent="0.3">
      <c r="A978" s="77" t="s">
        <v>51</v>
      </c>
      <c r="B978" s="77" t="s">
        <v>125</v>
      </c>
      <c r="C978" s="12">
        <v>2</v>
      </c>
      <c r="D978" s="11" t="s">
        <v>40</v>
      </c>
      <c r="E978" s="11" t="s">
        <v>20</v>
      </c>
      <c r="F978" s="12">
        <v>6</v>
      </c>
      <c r="G978" s="12">
        <v>0</v>
      </c>
      <c r="H978" s="12">
        <v>0</v>
      </c>
      <c r="I978" s="73">
        <f t="shared" si="61"/>
        <v>2</v>
      </c>
      <c r="J978" s="1" t="str">
        <f>IFERROR(VLOOKUP(TRIM($D978),'Master Field Index'!$A$1:$D$9929,COLUMN('Master Field Index'!$B$1)-COLUMN('Master Field Index'!$A$1)+1,FALSE),VLOOKUP(_xlfn.CONCAT(TRIM($A978),".",TRIM($B978),".",TRIM($D978)),'DataLink Info'!$A$1:$T$9999,COLUMN('DataLink Info'!$K$1)-COLUMN('DataLink Info'!$A$1)+1,FALSE))</f>
        <v>CHARACTER</v>
      </c>
      <c r="K978" s="1">
        <f>IFERROR(VLOOKUP(TRIM($D978),'Master Field Index'!$A$1:$D$9929,COLUMN('Master Field Index'!$C$1)-COLUMN('Master Field Index'!$A$1)+1,FALSE),VLOOKUP(_xlfn.CONCAT(TRIM($A978),".",TRIM($B978),".",TRIM($D978)),'DataLink Info'!$A$1:$T$9999,COLUMN('DataLink Info'!$N$1)-COLUMN('DataLink Info'!$A$1)+1,FALSE))</f>
        <v>6</v>
      </c>
      <c r="L978" s="1">
        <f>IFERROR(VLOOKUP(TRIM($D978),'Master Field Index'!$A$1:$D$9929,COLUMN('Master Field Index'!$D$1)-COLUMN('Master Field Index'!$A$1)+1,FALSE),VLOOKUP(_xlfn.CONCAT(TRIM($A978),".",TRIM($B978),".",TRIM($D978)),'DataLink Info'!$A$1:$T$9999,COLUMN('DataLink Info'!$Q$1)-COLUMN('DataLink Info'!$A$1)+1,FALSE))</f>
        <v>0</v>
      </c>
      <c r="M978" s="1" t="str">
        <f t="shared" si="62"/>
        <v xml:space="preserve">fund                            </v>
      </c>
      <c r="N978" s="1" t="str">
        <f t="shared" si="64"/>
        <v xml:space="preserve">CHAR(6)                         </v>
      </c>
      <c r="O978" s="4" t="str">
        <f t="shared" si="63"/>
        <v xml:space="preserve">        fund                            CHAR(6)                         NOT NULL,</v>
      </c>
    </row>
    <row r="979" spans="1:15" hidden="1" x14ac:dyDescent="0.3">
      <c r="A979" s="77" t="s">
        <v>51</v>
      </c>
      <c r="B979" s="77" t="s">
        <v>125</v>
      </c>
      <c r="C979" s="12">
        <v>3</v>
      </c>
      <c r="D979" s="11" t="s">
        <v>43</v>
      </c>
      <c r="E979" s="11" t="s">
        <v>20</v>
      </c>
      <c r="F979" s="12">
        <v>6</v>
      </c>
      <c r="G979" s="83"/>
      <c r="H979" s="12">
        <v>0</v>
      </c>
      <c r="I979" s="73">
        <f t="shared" si="61"/>
        <v>3</v>
      </c>
      <c r="J979" s="1" t="str">
        <f>IFERROR(VLOOKUP(TRIM($D979),'Master Field Index'!$A$1:$D$9929,COLUMN('Master Field Index'!$B$1)-COLUMN('Master Field Index'!$A$1)+1,FALSE),VLOOKUP(_xlfn.CONCAT(TRIM($A979),".",TRIM($B979),".",TRIM($D979)),'DataLink Info'!$A$1:$T$9999,COLUMN('DataLink Info'!$K$1)-COLUMN('DataLink Info'!$A$1)+1,FALSE))</f>
        <v>CHARACTER</v>
      </c>
      <c r="K979" s="1">
        <f>IFERROR(VLOOKUP(TRIM($D979),'Master Field Index'!$A$1:$D$9929,COLUMN('Master Field Index'!$C$1)-COLUMN('Master Field Index'!$A$1)+1,FALSE),VLOOKUP(_xlfn.CONCAT(TRIM($A979),".",TRIM($B979),".",TRIM($D979)),'DataLink Info'!$A$1:$T$9999,COLUMN('DataLink Info'!$N$1)-COLUMN('DataLink Info'!$A$1)+1,FALSE))</f>
        <v>6</v>
      </c>
      <c r="L979" s="1">
        <f>IFERROR(VLOOKUP(TRIM($D979),'Master Field Index'!$A$1:$D$9929,COLUMN('Master Field Index'!$D$1)-COLUMN('Master Field Index'!$A$1)+1,FALSE),VLOOKUP(_xlfn.CONCAT(TRIM($A979),".",TRIM($B979),".",TRIM($D979)),'DataLink Info'!$A$1:$T$9999,COLUMN('DataLink Info'!$Q$1)-COLUMN('DataLink Info'!$A$1)+1,FALSE))</f>
        <v>0</v>
      </c>
      <c r="M979" s="1" t="str">
        <f t="shared" si="62"/>
        <v xml:space="preserve">organization                    </v>
      </c>
      <c r="N979" s="1" t="str">
        <f t="shared" si="64"/>
        <v xml:space="preserve">CHAR(6)                         </v>
      </c>
      <c r="O979" s="4" t="str">
        <f t="shared" si="63"/>
        <v xml:space="preserve">        organization                    CHAR(6)                         NOT NULL,</v>
      </c>
    </row>
    <row r="980" spans="1:15" hidden="1" x14ac:dyDescent="0.3">
      <c r="A980" s="77" t="s">
        <v>51</v>
      </c>
      <c r="B980" s="77" t="s">
        <v>125</v>
      </c>
      <c r="C980" s="12">
        <v>4</v>
      </c>
      <c r="D980" s="11" t="s">
        <v>44</v>
      </c>
      <c r="E980" s="11" t="s">
        <v>20</v>
      </c>
      <c r="F980" s="12">
        <v>6</v>
      </c>
      <c r="G980" s="83"/>
      <c r="H980" s="12">
        <v>0</v>
      </c>
      <c r="I980" s="73">
        <f t="shared" si="61"/>
        <v>4</v>
      </c>
      <c r="J980" s="1" t="str">
        <f>IFERROR(VLOOKUP(TRIM($D980),'Master Field Index'!$A$1:$D$9929,COLUMN('Master Field Index'!$B$1)-COLUMN('Master Field Index'!$A$1)+1,FALSE),VLOOKUP(_xlfn.CONCAT(TRIM($A980),".",TRIM($B980),".",TRIM($D980)),'DataLink Info'!$A$1:$T$9999,COLUMN('DataLink Info'!$K$1)-COLUMN('DataLink Info'!$A$1)+1,FALSE))</f>
        <v>CHARACTER</v>
      </c>
      <c r="K980" s="1">
        <f>IFERROR(VLOOKUP(TRIM($D980),'Master Field Index'!$A$1:$D$9929,COLUMN('Master Field Index'!$C$1)-COLUMN('Master Field Index'!$A$1)+1,FALSE),VLOOKUP(_xlfn.CONCAT(TRIM($A980),".",TRIM($B980),".",TRIM($D980)),'DataLink Info'!$A$1:$T$9999,COLUMN('DataLink Info'!$N$1)-COLUMN('DataLink Info'!$A$1)+1,FALSE))</f>
        <v>6</v>
      </c>
      <c r="L980" s="1">
        <f>IFERROR(VLOOKUP(TRIM($D980),'Master Field Index'!$A$1:$D$9929,COLUMN('Master Field Index'!$D$1)-COLUMN('Master Field Index'!$A$1)+1,FALSE),VLOOKUP(_xlfn.CONCAT(TRIM($A980),".",TRIM($B980),".",TRIM($D980)),'DataLink Info'!$A$1:$T$9999,COLUMN('DataLink Info'!$Q$1)-COLUMN('DataLink Info'!$A$1)+1,FALSE))</f>
        <v>0</v>
      </c>
      <c r="M980" s="1" t="str">
        <f t="shared" si="62"/>
        <v xml:space="preserve">account                         </v>
      </c>
      <c r="N980" s="1" t="str">
        <f t="shared" si="64"/>
        <v xml:space="preserve">CHAR(6)                         </v>
      </c>
      <c r="O980" s="4" t="str">
        <f t="shared" si="63"/>
        <v xml:space="preserve">        account                         CHAR(6)                         NOT NULL,</v>
      </c>
    </row>
    <row r="981" spans="1:15" hidden="1" x14ac:dyDescent="0.3">
      <c r="A981" s="77" t="s">
        <v>51</v>
      </c>
      <c r="B981" s="77" t="s">
        <v>125</v>
      </c>
      <c r="C981" s="12">
        <v>5</v>
      </c>
      <c r="D981" s="11" t="s">
        <v>45</v>
      </c>
      <c r="E981" s="11" t="s">
        <v>20</v>
      </c>
      <c r="F981" s="12">
        <v>6</v>
      </c>
      <c r="G981" s="83"/>
      <c r="H981" s="12">
        <v>0</v>
      </c>
      <c r="I981" s="73">
        <f t="shared" si="61"/>
        <v>5</v>
      </c>
      <c r="J981" s="1" t="str">
        <f>IFERROR(VLOOKUP(TRIM($D981),'Master Field Index'!$A$1:$D$9929,COLUMN('Master Field Index'!$B$1)-COLUMN('Master Field Index'!$A$1)+1,FALSE),VLOOKUP(_xlfn.CONCAT(TRIM($A981),".",TRIM($B981),".",TRIM($D981)),'DataLink Info'!$A$1:$T$9999,COLUMN('DataLink Info'!$K$1)-COLUMN('DataLink Info'!$A$1)+1,FALSE))</f>
        <v>CHARACTER</v>
      </c>
      <c r="K981" s="1">
        <f>IFERROR(VLOOKUP(TRIM($D981),'Master Field Index'!$A$1:$D$9929,COLUMN('Master Field Index'!$C$1)-COLUMN('Master Field Index'!$A$1)+1,FALSE),VLOOKUP(_xlfn.CONCAT(TRIM($A981),".",TRIM($B981),".",TRIM($D981)),'DataLink Info'!$A$1:$T$9999,COLUMN('DataLink Info'!$N$1)-COLUMN('DataLink Info'!$A$1)+1,FALSE))</f>
        <v>6</v>
      </c>
      <c r="L981" s="1">
        <f>IFERROR(VLOOKUP(TRIM($D981),'Master Field Index'!$A$1:$D$9929,COLUMN('Master Field Index'!$D$1)-COLUMN('Master Field Index'!$A$1)+1,FALSE),VLOOKUP(_xlfn.CONCAT(TRIM($A981),".",TRIM($B981),".",TRIM($D981)),'DataLink Info'!$A$1:$T$9999,COLUMN('DataLink Info'!$Q$1)-COLUMN('DataLink Info'!$A$1)+1,FALSE))</f>
        <v>0</v>
      </c>
      <c r="M981" s="1" t="str">
        <f t="shared" si="62"/>
        <v xml:space="preserve">program                         </v>
      </c>
      <c r="N981" s="1" t="str">
        <f t="shared" si="64"/>
        <v xml:space="preserve">CHAR(6)                         </v>
      </c>
      <c r="O981" s="4" t="str">
        <f t="shared" si="63"/>
        <v xml:space="preserve">        program                         CHAR(6)                         NOT NULL,</v>
      </c>
    </row>
    <row r="982" spans="1:15" hidden="1" x14ac:dyDescent="0.3">
      <c r="A982" s="77" t="s">
        <v>51</v>
      </c>
      <c r="B982" s="77" t="s">
        <v>125</v>
      </c>
      <c r="C982" s="12">
        <v>6</v>
      </c>
      <c r="D982" s="11" t="s">
        <v>46</v>
      </c>
      <c r="E982" s="11" t="s">
        <v>20</v>
      </c>
      <c r="F982" s="12">
        <v>6</v>
      </c>
      <c r="G982" s="83"/>
      <c r="H982" s="12">
        <v>0</v>
      </c>
      <c r="I982" s="73">
        <f t="shared" si="61"/>
        <v>6</v>
      </c>
      <c r="J982" s="1" t="str">
        <f>IFERROR(VLOOKUP(TRIM($D982),'Master Field Index'!$A$1:$D$9929,COLUMN('Master Field Index'!$B$1)-COLUMN('Master Field Index'!$A$1)+1,FALSE),VLOOKUP(_xlfn.CONCAT(TRIM($A982),".",TRIM($B982),".",TRIM($D982)),'DataLink Info'!$A$1:$T$9999,COLUMN('DataLink Info'!$K$1)-COLUMN('DataLink Info'!$A$1)+1,FALSE))</f>
        <v>CHARACTER</v>
      </c>
      <c r="K982" s="1">
        <f>IFERROR(VLOOKUP(TRIM($D982),'Master Field Index'!$A$1:$D$9929,COLUMN('Master Field Index'!$C$1)-COLUMN('Master Field Index'!$A$1)+1,FALSE),VLOOKUP(_xlfn.CONCAT(TRIM($A982),".",TRIM($B982),".",TRIM($D982)),'DataLink Info'!$A$1:$T$9999,COLUMN('DataLink Info'!$N$1)-COLUMN('DataLink Info'!$A$1)+1,FALSE))</f>
        <v>6</v>
      </c>
      <c r="L982" s="1">
        <f>IFERROR(VLOOKUP(TRIM($D982),'Master Field Index'!$A$1:$D$9929,COLUMN('Master Field Index'!$D$1)-COLUMN('Master Field Index'!$A$1)+1,FALSE),VLOOKUP(_xlfn.CONCAT(TRIM($A982),".",TRIM($B982),".",TRIM($D982)),'DataLink Info'!$A$1:$T$9999,COLUMN('DataLink Info'!$Q$1)-COLUMN('DataLink Info'!$A$1)+1,FALSE))</f>
        <v>0</v>
      </c>
      <c r="M982" s="1" t="str">
        <f t="shared" si="62"/>
        <v xml:space="preserve">[location]                      </v>
      </c>
      <c r="N982" s="1" t="str">
        <f t="shared" si="64"/>
        <v xml:space="preserve">CHAR(6)                         </v>
      </c>
      <c r="O982" s="4" t="str">
        <f t="shared" si="63"/>
        <v xml:space="preserve">        [location]                      CHAR(6)                         NOT NULL,</v>
      </c>
    </row>
    <row r="983" spans="1:15" hidden="1" x14ac:dyDescent="0.3">
      <c r="A983" s="77" t="s">
        <v>51</v>
      </c>
      <c r="B983" s="77" t="s">
        <v>125</v>
      </c>
      <c r="C983" s="12">
        <v>7</v>
      </c>
      <c r="D983" s="11" t="s">
        <v>32</v>
      </c>
      <c r="E983" s="11" t="s">
        <v>20</v>
      </c>
      <c r="F983" s="12">
        <v>4</v>
      </c>
      <c r="G983" s="83"/>
      <c r="H983" s="12">
        <v>0</v>
      </c>
      <c r="I983" s="73">
        <f t="shared" si="61"/>
        <v>7</v>
      </c>
      <c r="J983" s="1" t="str">
        <f>IFERROR(VLOOKUP(TRIM($D983),'Master Field Index'!$A$1:$D$9929,COLUMN('Master Field Index'!$B$1)-COLUMN('Master Field Index'!$A$1)+1,FALSE),VLOOKUP(_xlfn.CONCAT(TRIM($A983),".",TRIM($B983),".",TRIM($D983)),'DataLink Info'!$A$1:$T$9999,COLUMN('DataLink Info'!$K$1)-COLUMN('DataLink Info'!$A$1)+1,FALSE))</f>
        <v>CHARACTER</v>
      </c>
      <c r="K983" s="1">
        <f>IFERROR(VLOOKUP(TRIM($D983),'Master Field Index'!$A$1:$D$9929,COLUMN('Master Field Index'!$C$1)-COLUMN('Master Field Index'!$A$1)+1,FALSE),VLOOKUP(_xlfn.CONCAT(TRIM($A983),".",TRIM($B983),".",TRIM($D983)),'DataLink Info'!$A$1:$T$9999,COLUMN('DataLink Info'!$N$1)-COLUMN('DataLink Info'!$A$1)+1,FALSE))</f>
        <v>4</v>
      </c>
      <c r="L983" s="1">
        <f>IFERROR(VLOOKUP(TRIM($D983),'Master Field Index'!$A$1:$D$9929,COLUMN('Master Field Index'!$D$1)-COLUMN('Master Field Index'!$A$1)+1,FALSE),VLOOKUP(_xlfn.CONCAT(TRIM($A983),".",TRIM($B983),".",TRIM($D983)),'DataLink Info'!$A$1:$T$9999,COLUMN('DataLink Info'!$Q$1)-COLUMN('DataLink Info'!$A$1)+1,FALSE))</f>
        <v>0</v>
      </c>
      <c r="M983" s="1" t="str">
        <f t="shared" si="62"/>
        <v xml:space="preserve">rule_class_code                 </v>
      </c>
      <c r="N983" s="1" t="str">
        <f t="shared" si="64"/>
        <v xml:space="preserve">CHAR(4)                         </v>
      </c>
      <c r="O983" s="4" t="str">
        <f t="shared" si="63"/>
        <v xml:space="preserve">        rule_class_code                 CHAR(4)                         NOT NULL,</v>
      </c>
    </row>
    <row r="984" spans="1:15" hidden="1" x14ac:dyDescent="0.3">
      <c r="A984" s="77" t="s">
        <v>51</v>
      </c>
      <c r="B984" s="77" t="s">
        <v>125</v>
      </c>
      <c r="C984" s="12">
        <v>8</v>
      </c>
      <c r="D984" s="11" t="s">
        <v>59</v>
      </c>
      <c r="E984" s="11" t="s">
        <v>20</v>
      </c>
      <c r="F984" s="12">
        <v>8</v>
      </c>
      <c r="G984" s="83"/>
      <c r="H984" s="12">
        <v>0</v>
      </c>
      <c r="I984" s="73">
        <f t="shared" si="61"/>
        <v>8</v>
      </c>
      <c r="J984" s="1" t="str">
        <f>IFERROR(VLOOKUP(TRIM($D984),'Master Field Index'!$A$1:$D$9929,COLUMN('Master Field Index'!$B$1)-COLUMN('Master Field Index'!$A$1)+1,FALSE),VLOOKUP(_xlfn.CONCAT(TRIM($A984),".",TRIM($B984),".",TRIM($D984)),'DataLink Info'!$A$1:$T$9999,COLUMN('DataLink Info'!$K$1)-COLUMN('DataLink Info'!$A$1)+1,FALSE))</f>
        <v>CHARACTER</v>
      </c>
      <c r="K984" s="1">
        <f>IFERROR(VLOOKUP(TRIM($D984),'Master Field Index'!$A$1:$D$9929,COLUMN('Master Field Index'!$C$1)-COLUMN('Master Field Index'!$A$1)+1,FALSE),VLOOKUP(_xlfn.CONCAT(TRIM($A984),".",TRIM($B984),".",TRIM($D984)),'DataLink Info'!$A$1:$T$9999,COLUMN('DataLink Info'!$N$1)-COLUMN('DataLink Info'!$A$1)+1,FALSE))</f>
        <v>8</v>
      </c>
      <c r="L984" s="1">
        <f>IFERROR(VLOOKUP(TRIM($D984),'Master Field Index'!$A$1:$D$9929,COLUMN('Master Field Index'!$D$1)-COLUMN('Master Field Index'!$A$1)+1,FALSE),VLOOKUP(_xlfn.CONCAT(TRIM($A984),".",TRIM($B984),".",TRIM($D984)),'DataLink Info'!$A$1:$T$9999,COLUMN('DataLink Info'!$Q$1)-COLUMN('DataLink Info'!$A$1)+1,FALSE))</f>
        <v>0</v>
      </c>
      <c r="M984" s="1" t="str">
        <f t="shared" si="62"/>
        <v xml:space="preserve">document_number                 </v>
      </c>
      <c r="N984" s="1" t="str">
        <f t="shared" si="64"/>
        <v xml:space="preserve">CHAR(8)                         </v>
      </c>
      <c r="O984" s="4" t="str">
        <f t="shared" si="63"/>
        <v xml:space="preserve">        document_number                 CHAR(8)                         NOT NULL,</v>
      </c>
    </row>
    <row r="985" spans="1:15" hidden="1" x14ac:dyDescent="0.3">
      <c r="A985" s="77" t="s">
        <v>51</v>
      </c>
      <c r="B985" s="77" t="s">
        <v>125</v>
      </c>
      <c r="C985" s="12">
        <v>9</v>
      </c>
      <c r="D985" s="11" t="s">
        <v>60</v>
      </c>
      <c r="E985" s="11" t="s">
        <v>30</v>
      </c>
      <c r="F985" s="12">
        <v>2</v>
      </c>
      <c r="G985" s="83"/>
      <c r="H985" s="12">
        <v>0</v>
      </c>
      <c r="I985" s="73">
        <f t="shared" si="61"/>
        <v>9</v>
      </c>
      <c r="J985" s="1" t="str">
        <f>IFERROR(VLOOKUP(TRIM($D985),'Master Field Index'!$A$1:$D$9929,COLUMN('Master Field Index'!$B$1)-COLUMN('Master Field Index'!$A$1)+1,FALSE),VLOOKUP(_xlfn.CONCAT(TRIM($A985),".",TRIM($B985),".",TRIM($D985)),'DataLink Info'!$A$1:$T$9999,COLUMN('DataLink Info'!$K$1)-COLUMN('DataLink Info'!$A$1)+1,FALSE))</f>
        <v>SMALLINT</v>
      </c>
      <c r="K985" s="1">
        <f>IFERROR(VLOOKUP(TRIM($D985),'Master Field Index'!$A$1:$D$9929,COLUMN('Master Field Index'!$C$1)-COLUMN('Master Field Index'!$A$1)+1,FALSE),VLOOKUP(_xlfn.CONCAT(TRIM($A985),".",TRIM($B985),".",TRIM($D985)),'DataLink Info'!$A$1:$T$9999,COLUMN('DataLink Info'!$N$1)-COLUMN('DataLink Info'!$A$1)+1,FALSE))</f>
        <v>2</v>
      </c>
      <c r="L985" s="1">
        <f>IFERROR(VLOOKUP(TRIM($D985),'Master Field Index'!$A$1:$D$9929,COLUMN('Master Field Index'!$D$1)-COLUMN('Master Field Index'!$A$1)+1,FALSE),VLOOKUP(_xlfn.CONCAT(TRIM($A985),".",TRIM($B985),".",TRIM($D985)),'DataLink Info'!$A$1:$T$9999,COLUMN('DataLink Info'!$Q$1)-COLUMN('DataLink Info'!$A$1)+1,FALSE))</f>
        <v>0</v>
      </c>
      <c r="M985" s="1" t="str">
        <f t="shared" si="62"/>
        <v xml:space="preserve">sequence_number                 </v>
      </c>
      <c r="N985" s="1" t="str">
        <f t="shared" si="64"/>
        <v xml:space="preserve">SMALLINT                        </v>
      </c>
      <c r="O985" s="4" t="str">
        <f t="shared" si="63"/>
        <v xml:space="preserve">        sequence_number                 SMALLINT                        NOT NULL,</v>
      </c>
    </row>
    <row r="986" spans="1:15" hidden="1" x14ac:dyDescent="0.3">
      <c r="A986" s="77" t="s">
        <v>51</v>
      </c>
      <c r="B986" s="77" t="s">
        <v>125</v>
      </c>
      <c r="C986" s="12">
        <v>10</v>
      </c>
      <c r="D986" s="11" t="s">
        <v>61</v>
      </c>
      <c r="E986" s="11" t="s">
        <v>21</v>
      </c>
      <c r="F986" s="83"/>
      <c r="G986" s="83"/>
      <c r="H986" s="12">
        <v>0</v>
      </c>
      <c r="I986" s="73">
        <f t="shared" si="61"/>
        <v>10</v>
      </c>
      <c r="J986" s="1" t="str">
        <f>IFERROR(VLOOKUP(TRIM($D986),'Master Field Index'!$A$1:$D$9929,COLUMN('Master Field Index'!$B$1)-COLUMN('Master Field Index'!$A$1)+1,FALSE),VLOOKUP(_xlfn.CONCAT(TRIM($A986),".",TRIM($B986),".",TRIM($D986)),'DataLink Info'!$A$1:$T$9999,COLUMN('DataLink Info'!$K$1)-COLUMN('DataLink Info'!$A$1)+1,FALSE))</f>
        <v>TIMESTAMP</v>
      </c>
      <c r="K986" s="1">
        <f>IFERROR(VLOOKUP(TRIM($D986),'Master Field Index'!$A$1:$D$9929,COLUMN('Master Field Index'!$C$1)-COLUMN('Master Field Index'!$A$1)+1,FALSE),VLOOKUP(_xlfn.CONCAT(TRIM($A986),".",TRIM($B986),".",TRIM($D986)),'DataLink Info'!$A$1:$T$9999,COLUMN('DataLink Info'!$N$1)-COLUMN('DataLink Info'!$A$1)+1,FALSE))</f>
        <v>10</v>
      </c>
      <c r="L986" s="1">
        <f>IFERROR(VLOOKUP(TRIM($D986),'Master Field Index'!$A$1:$D$9929,COLUMN('Master Field Index'!$D$1)-COLUMN('Master Field Index'!$A$1)+1,FALSE),VLOOKUP(_xlfn.CONCAT(TRIM($A986),".",TRIM($B986),".",TRIM($D986)),'DataLink Info'!$A$1:$T$9999,COLUMN('DataLink Info'!$Q$1)-COLUMN('DataLink Info'!$A$1)+1,FALSE))</f>
        <v>6</v>
      </c>
      <c r="M986" s="1" t="str">
        <f t="shared" si="62"/>
        <v xml:space="preserve">activity_date                   </v>
      </c>
      <c r="N986" s="1" t="str">
        <f t="shared" si="64"/>
        <v xml:space="preserve">DATETIME2                       </v>
      </c>
      <c r="O986" s="4" t="str">
        <f t="shared" si="63"/>
        <v xml:space="preserve">        activity_date                   DATETIME2                       NOT NULL,</v>
      </c>
    </row>
    <row r="987" spans="1:15" hidden="1" x14ac:dyDescent="0.3">
      <c r="A987" s="77" t="s">
        <v>51</v>
      </c>
      <c r="B987" s="77" t="s">
        <v>125</v>
      </c>
      <c r="C987" s="12">
        <v>11</v>
      </c>
      <c r="D987" s="11" t="s">
        <v>62</v>
      </c>
      <c r="E987" s="11" t="s">
        <v>20</v>
      </c>
      <c r="F987" s="73">
        <v>10</v>
      </c>
      <c r="G987" s="13"/>
      <c r="H987" s="12">
        <v>0</v>
      </c>
      <c r="I987" s="73">
        <f t="shared" si="61"/>
        <v>11</v>
      </c>
      <c r="J987" s="1" t="str">
        <f>IFERROR(VLOOKUP(TRIM($D987),'Master Field Index'!$A$1:$D$9929,COLUMN('Master Field Index'!$B$1)-COLUMN('Master Field Index'!$A$1)+1,FALSE),VLOOKUP(_xlfn.CONCAT(TRIM($A987),".",TRIM($B987),".",TRIM($D987)),'DataLink Info'!$A$1:$T$9999,COLUMN('DataLink Info'!$K$1)-COLUMN('DataLink Info'!$A$1)+1,FALSE))</f>
        <v>VARCHAR</v>
      </c>
      <c r="K987" s="1">
        <f>IFERROR(VLOOKUP(TRIM($D987),'Master Field Index'!$A$1:$D$9929,COLUMN('Master Field Index'!$C$1)-COLUMN('Master Field Index'!$A$1)+1,FALSE),VLOOKUP(_xlfn.CONCAT(TRIM($A987),".",TRIM($B987),".",TRIM($D987)),'DataLink Info'!$A$1:$T$9999,COLUMN('DataLink Info'!$N$1)-COLUMN('DataLink Info'!$A$1)+1,FALSE))</f>
        <v>10</v>
      </c>
      <c r="L987" s="1">
        <f>IFERROR(VLOOKUP(TRIM($D987),'Master Field Index'!$A$1:$D$9929,COLUMN('Master Field Index'!$D$1)-COLUMN('Master Field Index'!$A$1)+1,FALSE),VLOOKUP(_xlfn.CONCAT(TRIM($A987),".",TRIM($B987),".",TRIM($D987)),'DataLink Info'!$A$1:$T$9999,COLUMN('DataLink Info'!$Q$1)-COLUMN('DataLink Info'!$A$1)+1,FALSE))</f>
        <v>0</v>
      </c>
      <c r="M987" s="1" t="str">
        <f t="shared" si="62"/>
        <v xml:space="preserve">document_reference_number       </v>
      </c>
      <c r="N987" s="1" t="str">
        <f t="shared" si="64"/>
        <v xml:space="preserve">VARCHAR(10)                     </v>
      </c>
      <c r="O987" s="4" t="str">
        <f t="shared" si="63"/>
        <v xml:space="preserve">        document_reference_number       VARCHAR(10)                     NOT NULL,</v>
      </c>
    </row>
    <row r="988" spans="1:15" hidden="1" x14ac:dyDescent="0.3">
      <c r="A988" s="77" t="s">
        <v>51</v>
      </c>
      <c r="B988" s="77" t="s">
        <v>125</v>
      </c>
      <c r="C988" s="12">
        <v>12</v>
      </c>
      <c r="D988" s="11" t="s">
        <v>63</v>
      </c>
      <c r="E988" s="11" t="s">
        <v>21</v>
      </c>
      <c r="F988" s="12">
        <v>4</v>
      </c>
      <c r="G988" s="83"/>
      <c r="H988" s="12">
        <v>0</v>
      </c>
      <c r="I988" s="73">
        <f t="shared" si="61"/>
        <v>12</v>
      </c>
      <c r="J988" s="1" t="str">
        <f>IFERROR(VLOOKUP(TRIM($D988),'Master Field Index'!$A$1:$D$9929,COLUMN('Master Field Index'!$B$1)-COLUMN('Master Field Index'!$A$1)+1,FALSE),VLOOKUP(_xlfn.CONCAT(TRIM($A988),".",TRIM($B988),".",TRIM($D988)),'DataLink Info'!$A$1:$T$9999,COLUMN('DataLink Info'!$K$1)-COLUMN('DataLink Info'!$A$1)+1,FALSE))</f>
        <v>DATE</v>
      </c>
      <c r="K988" s="1">
        <f>IFERROR(VLOOKUP(TRIM($D988),'Master Field Index'!$A$1:$D$9929,COLUMN('Master Field Index'!$C$1)-COLUMN('Master Field Index'!$A$1)+1,FALSE),VLOOKUP(_xlfn.CONCAT(TRIM($A988),".",TRIM($B988),".",TRIM($D988)),'DataLink Info'!$A$1:$T$9999,COLUMN('DataLink Info'!$N$1)-COLUMN('DataLink Info'!$A$1)+1,FALSE))</f>
        <v>4</v>
      </c>
      <c r="L988" s="1">
        <f>IFERROR(VLOOKUP(TRIM($D988),'Master Field Index'!$A$1:$D$9929,COLUMN('Master Field Index'!$D$1)-COLUMN('Master Field Index'!$A$1)+1,FALSE),VLOOKUP(_xlfn.CONCAT(TRIM($A988),".",TRIM($B988),".",TRIM($D988)),'DataLink Info'!$A$1:$T$9999,COLUMN('DataLink Info'!$Q$1)-COLUMN('DataLink Info'!$A$1)+1,FALSE))</f>
        <v>0</v>
      </c>
      <c r="M988" s="1" t="str">
        <f t="shared" si="62"/>
        <v xml:space="preserve">transaction_date                </v>
      </c>
      <c r="N988" s="1" t="str">
        <f t="shared" si="64"/>
        <v xml:space="preserve">DATE                            </v>
      </c>
      <c r="O988" s="4" t="str">
        <f t="shared" si="63"/>
        <v xml:space="preserve">        transaction_date                DATE                            NOT NULL,</v>
      </c>
    </row>
    <row r="989" spans="1:15" hidden="1" x14ac:dyDescent="0.3">
      <c r="A989" s="77" t="s">
        <v>51</v>
      </c>
      <c r="B989" s="77" t="s">
        <v>125</v>
      </c>
      <c r="C989" s="12">
        <v>13</v>
      </c>
      <c r="D989" s="11" t="s">
        <v>64</v>
      </c>
      <c r="E989" s="11" t="s">
        <v>65</v>
      </c>
      <c r="F989" s="83"/>
      <c r="G989" s="83"/>
      <c r="H989" s="12">
        <v>0</v>
      </c>
      <c r="I989" s="73">
        <f t="shared" si="61"/>
        <v>13</v>
      </c>
      <c r="J989" s="1" t="str">
        <f>IFERROR(VLOOKUP(TRIM($D989),'Master Field Index'!$A$1:$D$9929,COLUMN('Master Field Index'!$B$1)-COLUMN('Master Field Index'!$A$1)+1,FALSE),VLOOKUP(_xlfn.CONCAT(TRIM($A989),".",TRIM($B989),".",TRIM($D989)),'DataLink Info'!$A$1:$T$9999,COLUMN('DataLink Info'!$K$1)-COLUMN('DataLink Info'!$A$1)+1,FALSE))</f>
        <v>DECIMAL</v>
      </c>
      <c r="K989" s="1">
        <f>IFERROR(VLOOKUP(TRIM($D989),'Master Field Index'!$A$1:$D$9929,COLUMN('Master Field Index'!$C$1)-COLUMN('Master Field Index'!$A$1)+1,FALSE),VLOOKUP(_xlfn.CONCAT(TRIM($A989),".",TRIM($B989),".",TRIM($D989)),'DataLink Info'!$A$1:$T$9999,COLUMN('DataLink Info'!$N$1)-COLUMN('DataLink Info'!$A$1)+1,FALSE))</f>
        <v>19</v>
      </c>
      <c r="L989" s="1">
        <f>IFERROR(VLOOKUP(TRIM($D989),'Master Field Index'!$A$1:$D$9929,COLUMN('Master Field Index'!$D$1)-COLUMN('Master Field Index'!$A$1)+1,FALSE),VLOOKUP(_xlfn.CONCAT(TRIM($A989),".",TRIM($B989),".",TRIM($D989)),'DataLink Info'!$A$1:$T$9999,COLUMN('DataLink Info'!$Q$1)-COLUMN('DataLink Info'!$A$1)+1,FALSE))</f>
        <v>4</v>
      </c>
      <c r="M989" s="1" t="str">
        <f t="shared" si="62"/>
        <v xml:space="preserve">amount                          </v>
      </c>
      <c r="N989" s="1" t="str">
        <f t="shared" si="64"/>
        <v xml:space="preserve">DECIMAL(19,4)                   </v>
      </c>
      <c r="O989" s="4" t="str">
        <f t="shared" si="63"/>
        <v xml:space="preserve">        amount                          DECIMAL(19,4)                   NOT NULL,</v>
      </c>
    </row>
    <row r="990" spans="1:15" hidden="1" x14ac:dyDescent="0.3">
      <c r="A990" s="77" t="s">
        <v>51</v>
      </c>
      <c r="B990" s="77" t="s">
        <v>125</v>
      </c>
      <c r="C990" s="12">
        <v>14</v>
      </c>
      <c r="D990" s="11" t="s">
        <v>66</v>
      </c>
      <c r="E990" s="11" t="s">
        <v>20</v>
      </c>
      <c r="F990" s="12">
        <v>35</v>
      </c>
      <c r="G990" s="83"/>
      <c r="H990" s="12">
        <v>0</v>
      </c>
      <c r="I990" s="73">
        <f t="shared" si="61"/>
        <v>14</v>
      </c>
      <c r="J990" s="1" t="str">
        <f>IFERROR(VLOOKUP(TRIM($D990),'Master Field Index'!$A$1:$D$9929,COLUMN('Master Field Index'!$B$1)-COLUMN('Master Field Index'!$A$1)+1,FALSE),VLOOKUP(_xlfn.CONCAT(TRIM($A990),".",TRIM($B990),".",TRIM($D990)),'DataLink Info'!$A$1:$T$9999,COLUMN('DataLink Info'!$K$1)-COLUMN('DataLink Info'!$A$1)+1,FALSE))</f>
        <v>VARCHAR</v>
      </c>
      <c r="K990" s="1">
        <f>IFERROR(VLOOKUP(TRIM($D990),'Master Field Index'!$A$1:$D$9929,COLUMN('Master Field Index'!$C$1)-COLUMN('Master Field Index'!$A$1)+1,FALSE),VLOOKUP(_xlfn.CONCAT(TRIM($A990),".",TRIM($B990),".",TRIM($D990)),'DataLink Info'!$A$1:$T$9999,COLUMN('DataLink Info'!$N$1)-COLUMN('DataLink Info'!$A$1)+1,FALSE))</f>
        <v>35</v>
      </c>
      <c r="L990" s="1">
        <f>IFERROR(VLOOKUP(TRIM($D990),'Master Field Index'!$A$1:$D$9929,COLUMN('Master Field Index'!$D$1)-COLUMN('Master Field Index'!$A$1)+1,FALSE),VLOOKUP(_xlfn.CONCAT(TRIM($A990),".",TRIM($B990),".",TRIM($D990)),'DataLink Info'!$A$1:$T$9999,COLUMN('DataLink Info'!$Q$1)-COLUMN('DataLink Info'!$A$1)+1,FALSE))</f>
        <v>0</v>
      </c>
      <c r="M990" s="1" t="str">
        <f t="shared" si="62"/>
        <v xml:space="preserve">description                     </v>
      </c>
      <c r="N990" s="1" t="str">
        <f t="shared" si="64"/>
        <v xml:space="preserve">VARCHAR(35)                     </v>
      </c>
      <c r="O990" s="4" t="str">
        <f t="shared" si="63"/>
        <v xml:space="preserve">        description                     VARCHAR(35)                     NOT NULL,</v>
      </c>
    </row>
    <row r="991" spans="1:15" hidden="1" x14ac:dyDescent="0.3">
      <c r="A991" s="77" t="s">
        <v>51</v>
      </c>
      <c r="B991" s="77" t="s">
        <v>125</v>
      </c>
      <c r="C991" s="12">
        <v>15</v>
      </c>
      <c r="D991" s="11" t="s">
        <v>67</v>
      </c>
      <c r="E991" s="11" t="s">
        <v>20</v>
      </c>
      <c r="F991" s="12">
        <v>1</v>
      </c>
      <c r="G991" s="13"/>
      <c r="H991" s="12">
        <v>0</v>
      </c>
      <c r="I991" s="73">
        <f t="shared" si="61"/>
        <v>15</v>
      </c>
      <c r="J991" s="1" t="str">
        <f>IFERROR(VLOOKUP(TRIM($D991),'Master Field Index'!$A$1:$D$9929,COLUMN('Master Field Index'!$B$1)-COLUMN('Master Field Index'!$A$1)+1,FALSE),VLOOKUP(_xlfn.CONCAT(TRIM($A991),".",TRIM($B991),".",TRIM($D991)),'DataLink Info'!$A$1:$T$9999,COLUMN('DataLink Info'!$K$1)-COLUMN('DataLink Info'!$A$1)+1,FALSE))</f>
        <v>CHARACTER</v>
      </c>
      <c r="K991" s="1">
        <f>IFERROR(VLOOKUP(TRIM($D991),'Master Field Index'!$A$1:$D$9929,COLUMN('Master Field Index'!$C$1)-COLUMN('Master Field Index'!$A$1)+1,FALSE),VLOOKUP(_xlfn.CONCAT(TRIM($A991),".",TRIM($B991),".",TRIM($D991)),'DataLink Info'!$A$1:$T$9999,COLUMN('DataLink Info'!$N$1)-COLUMN('DataLink Info'!$A$1)+1,FALSE))</f>
        <v>1</v>
      </c>
      <c r="L991" s="1">
        <f>IFERROR(VLOOKUP(TRIM($D991),'Master Field Index'!$A$1:$D$9929,COLUMN('Master Field Index'!$D$1)-COLUMN('Master Field Index'!$A$1)+1,FALSE),VLOOKUP(_xlfn.CONCAT(TRIM($A991),".",TRIM($B991),".",TRIM($D991)),'DataLink Info'!$A$1:$T$9999,COLUMN('DataLink Info'!$Q$1)-COLUMN('DataLink Info'!$A$1)+1,FALSE))</f>
        <v>0</v>
      </c>
      <c r="M991" s="1" t="str">
        <f t="shared" si="62"/>
        <v xml:space="preserve">debit_credit_indicator          </v>
      </c>
      <c r="N991" s="1" t="str">
        <f t="shared" si="64"/>
        <v xml:space="preserve">CHAR(1)                         </v>
      </c>
      <c r="O991" s="4" t="str">
        <f t="shared" si="63"/>
        <v xml:space="preserve">        debit_credit_indicator          CHAR(1)                         NOT NULL,</v>
      </c>
    </row>
    <row r="992" spans="1:15" hidden="1" x14ac:dyDescent="0.3">
      <c r="A992" s="77" t="s">
        <v>51</v>
      </c>
      <c r="B992" s="77" t="s">
        <v>125</v>
      </c>
      <c r="C992" s="12">
        <v>16</v>
      </c>
      <c r="D992" s="11" t="s">
        <v>68</v>
      </c>
      <c r="E992" s="11" t="s">
        <v>20</v>
      </c>
      <c r="F992" s="12">
        <v>1</v>
      </c>
      <c r="G992" s="83"/>
      <c r="H992" s="12">
        <v>0</v>
      </c>
      <c r="I992" s="73">
        <f t="shared" si="61"/>
        <v>16</v>
      </c>
      <c r="J992" s="1" t="str">
        <f>IFERROR(VLOOKUP(TRIM($D992),'Master Field Index'!$A$1:$D$9929,COLUMN('Master Field Index'!$B$1)-COLUMN('Master Field Index'!$A$1)+1,FALSE),VLOOKUP(_xlfn.CONCAT(TRIM($A992),".",TRIM($B992),".",TRIM($D992)),'DataLink Info'!$A$1:$T$9999,COLUMN('DataLink Info'!$K$1)-COLUMN('DataLink Info'!$A$1)+1,FALSE))</f>
        <v>CHARACTER</v>
      </c>
      <c r="K992" s="1">
        <f>IFERROR(VLOOKUP(TRIM($D992),'Master Field Index'!$A$1:$D$9929,COLUMN('Master Field Index'!$C$1)-COLUMN('Master Field Index'!$A$1)+1,FALSE),VLOOKUP(_xlfn.CONCAT(TRIM($A992),".",TRIM($B992),".",TRIM($D992)),'DataLink Info'!$A$1:$T$9999,COLUMN('DataLink Info'!$N$1)-COLUMN('DataLink Info'!$A$1)+1,FALSE))</f>
        <v>1</v>
      </c>
      <c r="L992" s="1">
        <f>IFERROR(VLOOKUP(TRIM($D992),'Master Field Index'!$A$1:$D$9929,COLUMN('Master Field Index'!$D$1)-COLUMN('Master Field Index'!$A$1)+1,FALSE),VLOOKUP(_xlfn.CONCAT(TRIM($A992),".",TRIM($B992),".",TRIM($D992)),'DataLink Info'!$A$1:$T$9999,COLUMN('DataLink Info'!$Q$1)-COLUMN('DataLink Info'!$A$1)+1,FALSE))</f>
        <v>0</v>
      </c>
      <c r="M992" s="1" t="str">
        <f t="shared" si="62"/>
        <v xml:space="preserve">debit_credit                    </v>
      </c>
      <c r="N992" s="1" t="str">
        <f t="shared" si="64"/>
        <v xml:space="preserve">CHAR(1)                         </v>
      </c>
      <c r="O992" s="4" t="str">
        <f t="shared" si="63"/>
        <v xml:space="preserve">        debit_credit                    CHAR(1)                         NOT NULL,</v>
      </c>
    </row>
    <row r="993" spans="1:15" hidden="1" x14ac:dyDescent="0.3">
      <c r="A993" s="77" t="s">
        <v>51</v>
      </c>
      <c r="B993" s="77" t="s">
        <v>125</v>
      </c>
      <c r="C993" s="12">
        <v>17</v>
      </c>
      <c r="D993" s="11" t="s">
        <v>69</v>
      </c>
      <c r="E993" s="11" t="s">
        <v>20</v>
      </c>
      <c r="F993" s="12">
        <v>8</v>
      </c>
      <c r="G993" s="13"/>
      <c r="H993" s="12">
        <v>0</v>
      </c>
      <c r="I993" s="73">
        <f t="shared" si="61"/>
        <v>17</v>
      </c>
      <c r="J993" s="1" t="str">
        <f>IFERROR(VLOOKUP(TRIM($D993),'Master Field Index'!$A$1:$D$9929,COLUMN('Master Field Index'!$B$1)-COLUMN('Master Field Index'!$A$1)+1,FALSE),VLOOKUP(_xlfn.CONCAT(TRIM($A993),".",TRIM($B993),".",TRIM($D993)),'DataLink Info'!$A$1:$T$9999,COLUMN('DataLink Info'!$K$1)-COLUMN('DataLink Info'!$A$1)+1,FALSE))</f>
        <v>CHARACTER</v>
      </c>
      <c r="K993" s="1">
        <f>IFERROR(VLOOKUP(TRIM($D993),'Master Field Index'!$A$1:$D$9929,COLUMN('Master Field Index'!$C$1)-COLUMN('Master Field Index'!$A$1)+1,FALSE),VLOOKUP(_xlfn.CONCAT(TRIM($A993),".",TRIM($B993),".",TRIM($D993)),'DataLink Info'!$A$1:$T$9999,COLUMN('DataLink Info'!$N$1)-COLUMN('DataLink Info'!$A$1)+1,FALSE))</f>
        <v>8</v>
      </c>
      <c r="L993" s="1">
        <f>IFERROR(VLOOKUP(TRIM($D993),'Master Field Index'!$A$1:$D$9929,COLUMN('Master Field Index'!$D$1)-COLUMN('Master Field Index'!$A$1)+1,FALSE),VLOOKUP(_xlfn.CONCAT(TRIM($A993),".",TRIM($B993),".",TRIM($D993)),'DataLink Info'!$A$1:$T$9999,COLUMN('DataLink Info'!$Q$1)-COLUMN('DataLink Info'!$A$1)+1,FALSE))</f>
        <v>0</v>
      </c>
      <c r="M993" s="1" t="str">
        <f t="shared" si="62"/>
        <v xml:space="preserve">encumbrance_number              </v>
      </c>
      <c r="N993" s="1" t="str">
        <f t="shared" si="64"/>
        <v xml:space="preserve">CHAR(8)                         </v>
      </c>
      <c r="O993" s="4" t="str">
        <f t="shared" si="63"/>
        <v xml:space="preserve">        encumbrance_number              CHAR(8)                         NOT NULL,</v>
      </c>
    </row>
    <row r="994" spans="1:15" hidden="1" x14ac:dyDescent="0.3">
      <c r="A994" s="77" t="s">
        <v>51</v>
      </c>
      <c r="B994" s="77" t="s">
        <v>125</v>
      </c>
      <c r="C994" s="12">
        <v>18</v>
      </c>
      <c r="D994" s="11" t="s">
        <v>70</v>
      </c>
      <c r="E994" s="11" t="s">
        <v>20</v>
      </c>
      <c r="F994" s="12">
        <v>1</v>
      </c>
      <c r="G994" s="83"/>
      <c r="H994" s="12">
        <v>0</v>
      </c>
      <c r="I994" s="73">
        <f t="shared" si="61"/>
        <v>18</v>
      </c>
      <c r="J994" s="1" t="str">
        <f>IFERROR(VLOOKUP(TRIM($D994),'Master Field Index'!$A$1:$D$9929,COLUMN('Master Field Index'!$B$1)-COLUMN('Master Field Index'!$A$1)+1,FALSE),VLOOKUP(_xlfn.CONCAT(TRIM($A994),".",TRIM($B994),".",TRIM($D994)),'DataLink Info'!$A$1:$T$9999,COLUMN('DataLink Info'!$K$1)-COLUMN('DataLink Info'!$A$1)+1,FALSE))</f>
        <v>CHARACTER</v>
      </c>
      <c r="K994" s="1">
        <f>IFERROR(VLOOKUP(TRIM($D994),'Master Field Index'!$A$1:$D$9929,COLUMN('Master Field Index'!$C$1)-COLUMN('Master Field Index'!$A$1)+1,FALSE),VLOOKUP(_xlfn.CONCAT(TRIM($A994),".",TRIM($B994),".",TRIM($D994)),'DataLink Info'!$A$1:$T$9999,COLUMN('DataLink Info'!$N$1)-COLUMN('DataLink Info'!$A$1)+1,FALSE))</f>
        <v>1</v>
      </c>
      <c r="L994" s="1">
        <f>IFERROR(VLOOKUP(TRIM($D994),'Master Field Index'!$A$1:$D$9929,COLUMN('Master Field Index'!$D$1)-COLUMN('Master Field Index'!$A$1)+1,FALSE),VLOOKUP(_xlfn.CONCAT(TRIM($A994),".",TRIM($B994),".",TRIM($D994)),'DataLink Info'!$A$1:$T$9999,COLUMN('DataLink Info'!$Q$1)-COLUMN('DataLink Info'!$A$1)+1,FALSE))</f>
        <v>0</v>
      </c>
      <c r="M994" s="1" t="str">
        <f t="shared" si="62"/>
        <v xml:space="preserve">encumbrance_action              </v>
      </c>
      <c r="N994" s="1" t="str">
        <f t="shared" si="64"/>
        <v xml:space="preserve">CHAR(1)                         </v>
      </c>
      <c r="O994" s="4" t="str">
        <f t="shared" si="63"/>
        <v xml:space="preserve">        encumbrance_action              CHAR(1)                         NOT NULL,</v>
      </c>
    </row>
    <row r="995" spans="1:15" hidden="1" x14ac:dyDescent="0.3">
      <c r="A995" s="77" t="s">
        <v>51</v>
      </c>
      <c r="B995" s="77" t="s">
        <v>125</v>
      </c>
      <c r="C995" s="12">
        <v>19</v>
      </c>
      <c r="D995" s="11" t="s">
        <v>71</v>
      </c>
      <c r="E995" s="11" t="s">
        <v>20</v>
      </c>
      <c r="F995" s="12">
        <v>1</v>
      </c>
      <c r="G995" s="83"/>
      <c r="H995" s="12">
        <v>0</v>
      </c>
      <c r="I995" s="73">
        <f t="shared" si="61"/>
        <v>19</v>
      </c>
      <c r="J995" s="1" t="str">
        <f>IFERROR(VLOOKUP(TRIM($D995),'Master Field Index'!$A$1:$D$9929,COLUMN('Master Field Index'!$B$1)-COLUMN('Master Field Index'!$A$1)+1,FALSE),VLOOKUP(_xlfn.CONCAT(TRIM($A995),".",TRIM($B995),".",TRIM($D995)),'DataLink Info'!$A$1:$T$9999,COLUMN('DataLink Info'!$K$1)-COLUMN('DataLink Info'!$A$1)+1,FALSE))</f>
        <v>CHARACTER</v>
      </c>
      <c r="K995" s="1">
        <f>IFERROR(VLOOKUP(TRIM($D995),'Master Field Index'!$A$1:$D$9929,COLUMN('Master Field Index'!$C$1)-COLUMN('Master Field Index'!$A$1)+1,FALSE),VLOOKUP(_xlfn.CONCAT(TRIM($A995),".",TRIM($B995),".",TRIM($D995)),'DataLink Info'!$A$1:$T$9999,COLUMN('DataLink Info'!$N$1)-COLUMN('DataLink Info'!$A$1)+1,FALSE))</f>
        <v>1</v>
      </c>
      <c r="L995" s="1">
        <f>IFERROR(VLOOKUP(TRIM($D995),'Master Field Index'!$A$1:$D$9929,COLUMN('Master Field Index'!$D$1)-COLUMN('Master Field Index'!$A$1)+1,FALSE),VLOOKUP(_xlfn.CONCAT(TRIM($A995),".",TRIM($B995),".",TRIM($D995)),'DataLink Info'!$A$1:$T$9999,COLUMN('DataLink Info'!$Q$1)-COLUMN('DataLink Info'!$A$1)+1,FALSE))</f>
        <v>0</v>
      </c>
      <c r="M995" s="1" t="str">
        <f t="shared" si="62"/>
        <v xml:space="preserve">encumbrance_type                </v>
      </c>
      <c r="N995" s="1" t="str">
        <f t="shared" si="64"/>
        <v xml:space="preserve">CHAR(1)                         </v>
      </c>
      <c r="O995" s="4" t="str">
        <f t="shared" si="63"/>
        <v xml:space="preserve">        encumbrance_type                CHAR(1)                         NOT NULL,</v>
      </c>
    </row>
    <row r="996" spans="1:15" hidden="1" x14ac:dyDescent="0.3">
      <c r="A996" s="77" t="s">
        <v>51</v>
      </c>
      <c r="B996" s="77" t="s">
        <v>125</v>
      </c>
      <c r="C996" s="12">
        <v>20</v>
      </c>
      <c r="D996" s="11" t="s">
        <v>72</v>
      </c>
      <c r="E996" s="11" t="s">
        <v>20</v>
      </c>
      <c r="F996" s="12">
        <v>10</v>
      </c>
      <c r="G996" s="12">
        <v>0</v>
      </c>
      <c r="H996" s="12">
        <v>0</v>
      </c>
      <c r="I996" s="73">
        <f t="shared" si="61"/>
        <v>20</v>
      </c>
      <c r="J996" s="1" t="str">
        <f>IFERROR(VLOOKUP(TRIM($D996),'Master Field Index'!$A$1:$D$9929,COLUMN('Master Field Index'!$B$1)-COLUMN('Master Field Index'!$A$1)+1,FALSE),VLOOKUP(_xlfn.CONCAT(TRIM($A996),".",TRIM($B996),".",TRIM($D996)),'DataLink Info'!$A$1:$T$9999,COLUMN('DataLink Info'!$K$1)-COLUMN('DataLink Info'!$A$1)+1,FALSE))</f>
        <v>CHARACTER</v>
      </c>
      <c r="K996" s="1">
        <f>IFERROR(VLOOKUP(TRIM($D996),'Master Field Index'!$A$1:$D$9929,COLUMN('Master Field Index'!$C$1)-COLUMN('Master Field Index'!$A$1)+1,FALSE),VLOOKUP(_xlfn.CONCAT(TRIM($A996),".",TRIM($B996),".",TRIM($D996)),'DataLink Info'!$A$1:$T$9999,COLUMN('DataLink Info'!$N$1)-COLUMN('DataLink Info'!$A$1)+1,FALSE))</f>
        <v>10</v>
      </c>
      <c r="L996" s="1">
        <f>IFERROR(VLOOKUP(TRIM($D996),'Master Field Index'!$A$1:$D$9929,COLUMN('Master Field Index'!$D$1)-COLUMN('Master Field Index'!$A$1)+1,FALSE),VLOOKUP(_xlfn.CONCAT(TRIM($A996),".",TRIM($B996),".",TRIM($D996)),'DataLink Info'!$A$1:$T$9999,COLUMN('DataLink Info'!$Q$1)-COLUMN('DataLink Info'!$A$1)+1,FALSE))</f>
        <v>0</v>
      </c>
      <c r="M996" s="1" t="str">
        <f t="shared" si="62"/>
        <v xml:space="preserve">vendor_code                     </v>
      </c>
      <c r="N996" s="1" t="str">
        <f t="shared" si="64"/>
        <v xml:space="preserve">CHAR(10)                        </v>
      </c>
      <c r="O996" s="4" t="str">
        <f t="shared" si="63"/>
        <v xml:space="preserve">        vendor_code                     CHAR(10)                        NOT NULL,</v>
      </c>
    </row>
    <row r="997" spans="1:15" hidden="1" x14ac:dyDescent="0.3">
      <c r="A997" s="77" t="s">
        <v>51</v>
      </c>
      <c r="B997" s="77" t="s">
        <v>125</v>
      </c>
      <c r="C997" s="12">
        <v>21</v>
      </c>
      <c r="D997" s="11" t="s">
        <v>73</v>
      </c>
      <c r="E997" s="11" t="s">
        <v>30</v>
      </c>
      <c r="F997" s="12">
        <v>2</v>
      </c>
      <c r="G997" s="83"/>
      <c r="H997" s="12">
        <v>0</v>
      </c>
      <c r="I997" s="73">
        <f t="shared" si="61"/>
        <v>21</v>
      </c>
      <c r="J997" s="1" t="str">
        <f>IFERROR(VLOOKUP(TRIM($D997),'Master Field Index'!$A$1:$D$9929,COLUMN('Master Field Index'!$B$1)-COLUMN('Master Field Index'!$A$1)+1,FALSE),VLOOKUP(_xlfn.CONCAT(TRIM($A997),".",TRIM($B997),".",TRIM($D997)),'DataLink Info'!$A$1:$T$9999,COLUMN('DataLink Info'!$K$1)-COLUMN('DataLink Info'!$A$1)+1,FALSE))</f>
        <v>SMALLINT</v>
      </c>
      <c r="K997" s="1">
        <f>IFERROR(VLOOKUP(TRIM($D997),'Master Field Index'!$A$1:$D$9929,COLUMN('Master Field Index'!$C$1)-COLUMN('Master Field Index'!$A$1)+1,FALSE),VLOOKUP(_xlfn.CONCAT(TRIM($A997),".",TRIM($B997),".",TRIM($D997)),'DataLink Info'!$A$1:$T$9999,COLUMN('DataLink Info'!$N$1)-COLUMN('DataLink Info'!$A$1)+1,FALSE))</f>
        <v>2</v>
      </c>
      <c r="L997" s="1">
        <f>IFERROR(VLOOKUP(TRIM($D997),'Master Field Index'!$A$1:$D$9929,COLUMN('Master Field Index'!$D$1)-COLUMN('Master Field Index'!$A$1)+1,FALSE),VLOOKUP(_xlfn.CONCAT(TRIM($A997),".",TRIM($B997),".",TRIM($D997)),'DataLink Info'!$A$1:$T$9999,COLUMN('DataLink Info'!$Q$1)-COLUMN('DataLink Info'!$A$1)+1,FALSE))</f>
        <v>0</v>
      </c>
      <c r="M997" s="1" t="str">
        <f t="shared" si="62"/>
        <v xml:space="preserve">item_number                     </v>
      </c>
      <c r="N997" s="1" t="str">
        <f t="shared" si="64"/>
        <v xml:space="preserve">SMALLINT                        </v>
      </c>
      <c r="O997" s="4" t="str">
        <f t="shared" si="63"/>
        <v xml:space="preserve">        item_number                     SMALLINT                        NOT NULL,</v>
      </c>
    </row>
    <row r="998" spans="1:15" hidden="1" x14ac:dyDescent="0.3">
      <c r="A998" s="77" t="s">
        <v>51</v>
      </c>
      <c r="B998" s="77" t="s">
        <v>125</v>
      </c>
      <c r="C998" s="12">
        <v>22</v>
      </c>
      <c r="D998" s="11" t="s">
        <v>74</v>
      </c>
      <c r="E998" s="11" t="s">
        <v>30</v>
      </c>
      <c r="F998" s="83"/>
      <c r="G998" s="83"/>
      <c r="H998" s="12">
        <v>0</v>
      </c>
      <c r="I998" s="73">
        <f t="shared" si="61"/>
        <v>22</v>
      </c>
      <c r="J998" s="1" t="str">
        <f>IFERROR(VLOOKUP(TRIM($D998),'Master Field Index'!$A$1:$D$9929,COLUMN('Master Field Index'!$B$1)-COLUMN('Master Field Index'!$A$1)+1,FALSE),VLOOKUP(_xlfn.CONCAT(TRIM($A998),".",TRIM($B998),".",TRIM($D998)),'DataLink Info'!$A$1:$T$9999,COLUMN('DataLink Info'!$K$1)-COLUMN('DataLink Info'!$A$1)+1,FALSE))</f>
        <v>SMALLINT</v>
      </c>
      <c r="K998" s="1">
        <f>IFERROR(VLOOKUP(TRIM($D998),'Master Field Index'!$A$1:$D$9929,COLUMN('Master Field Index'!$C$1)-COLUMN('Master Field Index'!$A$1)+1,FALSE),VLOOKUP(_xlfn.CONCAT(TRIM($A998),".",TRIM($B998),".",TRIM($D998)),'DataLink Info'!$A$1:$T$9999,COLUMN('DataLink Info'!$N$1)-COLUMN('DataLink Info'!$A$1)+1,FALSE))</f>
        <v>2</v>
      </c>
      <c r="L998" s="1">
        <f>IFERROR(VLOOKUP(TRIM($D998),'Master Field Index'!$A$1:$D$9929,COLUMN('Master Field Index'!$D$1)-COLUMN('Master Field Index'!$A$1)+1,FALSE),VLOOKUP(_xlfn.CONCAT(TRIM($A998),".",TRIM($B998),".",TRIM($D998)),'DataLink Info'!$A$1:$T$9999,COLUMN('DataLink Info'!$Q$1)-COLUMN('DataLink Info'!$A$1)+1,FALSE))</f>
        <v>0</v>
      </c>
      <c r="M998" s="1" t="str">
        <f t="shared" si="62"/>
        <v xml:space="preserve">encumbrance_item                </v>
      </c>
      <c r="N998" s="1" t="str">
        <f t="shared" si="64"/>
        <v xml:space="preserve">SMALLINT                        </v>
      </c>
      <c r="O998" s="4" t="str">
        <f t="shared" si="63"/>
        <v xml:space="preserve">        encumbrance_item                SMALLINT                        NOT NULL,</v>
      </c>
    </row>
    <row r="999" spans="1:15" hidden="1" x14ac:dyDescent="0.3">
      <c r="A999" s="77" t="s">
        <v>51</v>
      </c>
      <c r="B999" s="77" t="s">
        <v>125</v>
      </c>
      <c r="C999" s="12">
        <v>23</v>
      </c>
      <c r="D999" s="11" t="s">
        <v>75</v>
      </c>
      <c r="E999" s="11" t="s">
        <v>30</v>
      </c>
      <c r="F999" s="83"/>
      <c r="G999" s="83"/>
      <c r="H999" s="12">
        <v>0</v>
      </c>
      <c r="I999" s="73">
        <f t="shared" si="61"/>
        <v>23</v>
      </c>
      <c r="J999" s="1" t="str">
        <f>IFERROR(VLOOKUP(TRIM($D999),'Master Field Index'!$A$1:$D$9929,COLUMN('Master Field Index'!$B$1)-COLUMN('Master Field Index'!$A$1)+1,FALSE),VLOOKUP(_xlfn.CONCAT(TRIM($A999),".",TRIM($B999),".",TRIM($D999)),'DataLink Info'!$A$1:$T$9999,COLUMN('DataLink Info'!$K$1)-COLUMN('DataLink Info'!$A$1)+1,FALSE))</f>
        <v>SMALLINT</v>
      </c>
      <c r="K999" s="1">
        <f>IFERROR(VLOOKUP(TRIM($D999),'Master Field Index'!$A$1:$D$9929,COLUMN('Master Field Index'!$C$1)-COLUMN('Master Field Index'!$A$1)+1,FALSE),VLOOKUP(_xlfn.CONCAT(TRIM($A999),".",TRIM($B999),".",TRIM($D999)),'DataLink Info'!$A$1:$T$9999,COLUMN('DataLink Info'!$N$1)-COLUMN('DataLink Info'!$A$1)+1,FALSE))</f>
        <v>2</v>
      </c>
      <c r="L999" s="1">
        <f>IFERROR(VLOOKUP(TRIM($D999),'Master Field Index'!$A$1:$D$9929,COLUMN('Master Field Index'!$D$1)-COLUMN('Master Field Index'!$A$1)+1,FALSE),VLOOKUP(_xlfn.CONCAT(TRIM($A999),".",TRIM($B999),".",TRIM($D999)),'DataLink Info'!$A$1:$T$9999,COLUMN('DataLink Info'!$Q$1)-COLUMN('DataLink Info'!$A$1)+1,FALSE))</f>
        <v>0</v>
      </c>
      <c r="M999" s="1" t="str">
        <f t="shared" si="62"/>
        <v xml:space="preserve">encumbrance_sequence            </v>
      </c>
      <c r="N999" s="1" t="str">
        <f t="shared" si="64"/>
        <v xml:space="preserve">SMALLINT                        </v>
      </c>
      <c r="O999" s="4" t="str">
        <f t="shared" si="63"/>
        <v xml:space="preserve">        encumbrance_sequence            SMALLINT                        NOT NULL,</v>
      </c>
    </row>
    <row r="1000" spans="1:15" hidden="1" x14ac:dyDescent="0.3">
      <c r="A1000" s="77" t="s">
        <v>51</v>
      </c>
      <c r="B1000" s="77" t="s">
        <v>125</v>
      </c>
      <c r="C1000" s="12">
        <v>24</v>
      </c>
      <c r="D1000" s="11" t="s">
        <v>76</v>
      </c>
      <c r="E1000" s="11" t="s">
        <v>36</v>
      </c>
      <c r="F1000" s="83"/>
      <c r="G1000" s="83"/>
      <c r="H1000" s="12">
        <v>0</v>
      </c>
      <c r="I1000" s="73">
        <f t="shared" si="61"/>
        <v>24</v>
      </c>
      <c r="J1000" s="1" t="str">
        <f>IFERROR(VLOOKUP(TRIM($D1000),'Master Field Index'!$A$1:$D$9929,COLUMN('Master Field Index'!$B$1)-COLUMN('Master Field Index'!$A$1)+1,FALSE),VLOOKUP(_xlfn.CONCAT(TRIM($A1000),".",TRIM($B1000),".",TRIM($D1000)),'DataLink Info'!$A$1:$T$9999,COLUMN('DataLink Info'!$K$1)-COLUMN('DataLink Info'!$A$1)+1,FALSE))</f>
        <v>SMALLINT</v>
      </c>
      <c r="K1000" s="1">
        <f>IFERROR(VLOOKUP(TRIM($D1000),'Master Field Index'!$A$1:$D$9929,COLUMN('Master Field Index'!$C$1)-COLUMN('Master Field Index'!$A$1)+1,FALSE),VLOOKUP(_xlfn.CONCAT(TRIM($A1000),".",TRIM($B1000),".",TRIM($D1000)),'DataLink Info'!$A$1:$T$9999,COLUMN('DataLink Info'!$N$1)-COLUMN('DataLink Info'!$A$1)+1,FALSE))</f>
        <v>2</v>
      </c>
      <c r="L1000" s="1">
        <f>IFERROR(VLOOKUP(TRIM($D1000),'Master Field Index'!$A$1:$D$9929,COLUMN('Master Field Index'!$D$1)-COLUMN('Master Field Index'!$A$1)+1,FALSE),VLOOKUP(_xlfn.CONCAT(TRIM($A1000),".",TRIM($B1000),".",TRIM($D1000)),'DataLink Info'!$A$1:$T$9999,COLUMN('DataLink Info'!$Q$1)-COLUMN('DataLink Info'!$A$1)+1,FALSE))</f>
        <v>0</v>
      </c>
      <c r="M1000" s="1" t="str">
        <f t="shared" si="62"/>
        <v xml:space="preserve">budget_period                   </v>
      </c>
      <c r="N1000" s="1" t="str">
        <f t="shared" si="64"/>
        <v xml:space="preserve">SMALLINT                        </v>
      </c>
      <c r="O1000" s="4" t="str">
        <f t="shared" si="63"/>
        <v xml:space="preserve">        budget_period                   SMALLINT                        NOT NULL,</v>
      </c>
    </row>
    <row r="1001" spans="1:15" hidden="1" x14ac:dyDescent="0.3">
      <c r="A1001" s="77" t="s">
        <v>51</v>
      </c>
      <c r="B1001" s="77" t="s">
        <v>125</v>
      </c>
      <c r="C1001" s="12">
        <v>25</v>
      </c>
      <c r="D1001" s="11" t="s">
        <v>77</v>
      </c>
      <c r="E1001" s="11" t="s">
        <v>30</v>
      </c>
      <c r="F1001" s="12">
        <v>2</v>
      </c>
      <c r="G1001" s="13"/>
      <c r="H1001" s="12">
        <v>0</v>
      </c>
      <c r="I1001" s="73">
        <f t="shared" si="61"/>
        <v>25</v>
      </c>
      <c r="J1001" s="1" t="str">
        <f>IFERROR(VLOOKUP(TRIM($D1001),'Master Field Index'!$A$1:$D$9929,COLUMN('Master Field Index'!$B$1)-COLUMN('Master Field Index'!$A$1)+1,FALSE),VLOOKUP(_xlfn.CONCAT(TRIM($A1001),".",TRIM($B1001),".",TRIM($D1001)),'DataLink Info'!$A$1:$T$9999,COLUMN('DataLink Info'!$K$1)-COLUMN('DataLink Info'!$A$1)+1,FALSE))</f>
        <v>SMALLINT</v>
      </c>
      <c r="K1001" s="1">
        <f>IFERROR(VLOOKUP(TRIM($D1001),'Master Field Index'!$A$1:$D$9929,COLUMN('Master Field Index'!$C$1)-COLUMN('Master Field Index'!$A$1)+1,FALSE),VLOOKUP(_xlfn.CONCAT(TRIM($A1001),".",TRIM($B1001),".",TRIM($D1001)),'DataLink Info'!$A$1:$T$9999,COLUMN('DataLink Info'!$N$1)-COLUMN('DataLink Info'!$A$1)+1,FALSE))</f>
        <v>2</v>
      </c>
      <c r="L1001" s="1">
        <f>IFERROR(VLOOKUP(TRIM($D1001),'Master Field Index'!$A$1:$D$9929,COLUMN('Master Field Index'!$D$1)-COLUMN('Master Field Index'!$A$1)+1,FALSE),VLOOKUP(_xlfn.CONCAT(TRIM($A1001),".",TRIM($B1001),".",TRIM($D1001)),'DataLink Info'!$A$1:$T$9999,COLUMN('DataLink Info'!$Q$1)-COLUMN('DataLink Info'!$A$1)+1,FALSE))</f>
        <v>0</v>
      </c>
      <c r="M1001" s="1" t="str">
        <f t="shared" si="62"/>
        <v xml:space="preserve">document_type_sequence_number   </v>
      </c>
      <c r="N1001" s="1" t="str">
        <f t="shared" si="64"/>
        <v xml:space="preserve">SMALLINT                        </v>
      </c>
      <c r="O1001" s="4" t="str">
        <f t="shared" si="63"/>
        <v xml:space="preserve">        document_type_sequence_number   SMALLINT                        NOT NULL,</v>
      </c>
    </row>
    <row r="1002" spans="1:15" hidden="1" x14ac:dyDescent="0.3">
      <c r="A1002" s="77" t="s">
        <v>51</v>
      </c>
      <c r="B1002" s="77" t="s">
        <v>125</v>
      </c>
      <c r="C1002" s="12">
        <v>26</v>
      </c>
      <c r="D1002" s="11" t="s">
        <v>78</v>
      </c>
      <c r="E1002" s="11" t="s">
        <v>20</v>
      </c>
      <c r="F1002" s="12">
        <v>1</v>
      </c>
      <c r="G1002" s="13"/>
      <c r="H1002" s="12">
        <v>0</v>
      </c>
      <c r="I1002" s="73">
        <f t="shared" si="61"/>
        <v>26</v>
      </c>
      <c r="J1002" s="1" t="str">
        <f>IFERROR(VLOOKUP(TRIM($D1002),'Master Field Index'!$A$1:$D$9929,COLUMN('Master Field Index'!$B$1)-COLUMN('Master Field Index'!$A$1)+1,FALSE),VLOOKUP(_xlfn.CONCAT(TRIM($A1002),".",TRIM($B1002),".",TRIM($D1002)),'DataLink Info'!$A$1:$T$9999,COLUMN('DataLink Info'!$K$1)-COLUMN('DataLink Info'!$A$1)+1,FALSE))</f>
        <v>CHARACTER</v>
      </c>
      <c r="K1002" s="1">
        <f>IFERROR(VLOOKUP(TRIM($D1002),'Master Field Index'!$A$1:$D$9929,COLUMN('Master Field Index'!$C$1)-COLUMN('Master Field Index'!$A$1)+1,FALSE),VLOOKUP(_xlfn.CONCAT(TRIM($A1002),".",TRIM($B1002),".",TRIM($D1002)),'DataLink Info'!$A$1:$T$9999,COLUMN('DataLink Info'!$N$1)-COLUMN('DataLink Info'!$A$1)+1,FALSE))</f>
        <v>1</v>
      </c>
      <c r="L1002" s="1">
        <f>IFERROR(VLOOKUP(TRIM($D1002),'Master Field Index'!$A$1:$D$9929,COLUMN('Master Field Index'!$D$1)-COLUMN('Master Field Index'!$A$1)+1,FALSE),VLOOKUP(_xlfn.CONCAT(TRIM($A1002),".",TRIM($B1002),".",TRIM($D1002)),'DataLink Info'!$A$1:$T$9999,COLUMN('DataLink Info'!$Q$1)-COLUMN('DataLink Info'!$A$1)+1,FALSE))</f>
        <v>0</v>
      </c>
      <c r="M1002" s="1" t="str">
        <f t="shared" si="62"/>
        <v xml:space="preserve">ledger_indicator                </v>
      </c>
      <c r="N1002" s="1" t="str">
        <f t="shared" si="64"/>
        <v xml:space="preserve">CHAR(1)                         </v>
      </c>
      <c r="O1002" s="4" t="str">
        <f t="shared" si="63"/>
        <v xml:space="preserve">        ledger_indicator                CHAR(1)                         NOT NULL,</v>
      </c>
    </row>
    <row r="1003" spans="1:15" hidden="1" x14ac:dyDescent="0.3">
      <c r="A1003" s="77" t="s">
        <v>51</v>
      </c>
      <c r="B1003" s="77" t="s">
        <v>125</v>
      </c>
      <c r="C1003" s="12">
        <v>27</v>
      </c>
      <c r="D1003" s="11" t="s">
        <v>79</v>
      </c>
      <c r="E1003" s="11" t="s">
        <v>20</v>
      </c>
      <c r="F1003" s="12">
        <v>2</v>
      </c>
      <c r="G1003" s="13"/>
      <c r="H1003" s="12">
        <v>0</v>
      </c>
      <c r="I1003" s="73">
        <f t="shared" si="61"/>
        <v>27</v>
      </c>
      <c r="J1003" s="1" t="str">
        <f>IFERROR(VLOOKUP(TRIM($D1003),'Master Field Index'!$A$1:$D$9929,COLUMN('Master Field Index'!$B$1)-COLUMN('Master Field Index'!$A$1)+1,FALSE),VLOOKUP(_xlfn.CONCAT(TRIM($A1003),".",TRIM($B1003),".",TRIM($D1003)),'DataLink Info'!$A$1:$T$9999,COLUMN('DataLink Info'!$K$1)-COLUMN('DataLink Info'!$A$1)+1,FALSE))</f>
        <v>CHARACTER</v>
      </c>
      <c r="K1003" s="1">
        <f>IFERROR(VLOOKUP(TRIM($D1003),'Master Field Index'!$A$1:$D$9929,COLUMN('Master Field Index'!$C$1)-COLUMN('Master Field Index'!$A$1)+1,FALSE),VLOOKUP(_xlfn.CONCAT(TRIM($A1003),".",TRIM($B1003),".",TRIM($D1003)),'DataLink Info'!$A$1:$T$9999,COLUMN('DataLink Info'!$N$1)-COLUMN('DataLink Info'!$A$1)+1,FALSE))</f>
        <v>2</v>
      </c>
      <c r="L1003" s="1">
        <f>IFERROR(VLOOKUP(TRIM($D1003),'Master Field Index'!$A$1:$D$9929,COLUMN('Master Field Index'!$D$1)-COLUMN('Master Field Index'!$A$1)+1,FALSE),VLOOKUP(_xlfn.CONCAT(TRIM($A1003),".",TRIM($B1003),".",TRIM($D1003)),'DataLink Info'!$A$1:$T$9999,COLUMN('DataLink Info'!$Q$1)-COLUMN('DataLink Info'!$A$1)+1,FALSE))</f>
        <v>0</v>
      </c>
      <c r="M1003" s="1" t="str">
        <f t="shared" si="62"/>
        <v xml:space="preserve">field_indicator                 </v>
      </c>
      <c r="N1003" s="1" t="str">
        <f t="shared" si="64"/>
        <v xml:space="preserve">CHAR(2)                         </v>
      </c>
      <c r="O1003" s="4" t="str">
        <f t="shared" si="63"/>
        <v xml:space="preserve">        field_indicator                 CHAR(2)                         NOT NULL,</v>
      </c>
    </row>
    <row r="1004" spans="1:15" hidden="1" x14ac:dyDescent="0.3">
      <c r="A1004" s="77" t="s">
        <v>51</v>
      </c>
      <c r="B1004" s="77" t="s">
        <v>125</v>
      </c>
      <c r="C1004" s="12">
        <v>28</v>
      </c>
      <c r="D1004" s="11" t="s">
        <v>80</v>
      </c>
      <c r="E1004" s="11" t="s">
        <v>20</v>
      </c>
      <c r="F1004" s="73">
        <v>4</v>
      </c>
      <c r="G1004" s="13"/>
      <c r="H1004" s="12">
        <v>0</v>
      </c>
      <c r="I1004" s="73">
        <f t="shared" si="61"/>
        <v>28</v>
      </c>
      <c r="J1004" s="1" t="str">
        <f>IFERROR(VLOOKUP(TRIM($D1004),'Master Field Index'!$A$1:$D$9929,COLUMN('Master Field Index'!$B$1)-COLUMN('Master Field Index'!$A$1)+1,FALSE),VLOOKUP(_xlfn.CONCAT(TRIM($A1004),".",TRIM($B1004),".",TRIM($D1004)),'DataLink Info'!$A$1:$T$9999,COLUMN('DataLink Info'!$K$1)-COLUMN('DataLink Info'!$A$1)+1,FALSE))</f>
        <v>CHARACTER</v>
      </c>
      <c r="K1004" s="1">
        <f>IFERROR(VLOOKUP(TRIM($D1004),'Master Field Index'!$A$1:$D$9929,COLUMN('Master Field Index'!$C$1)-COLUMN('Master Field Index'!$A$1)+1,FALSE),VLOOKUP(_xlfn.CONCAT(TRIM($A1004),".",TRIM($B1004),".",TRIM($D1004)),'DataLink Info'!$A$1:$T$9999,COLUMN('DataLink Info'!$N$1)-COLUMN('DataLink Info'!$A$1)+1,FALSE))</f>
        <v>4</v>
      </c>
      <c r="L1004" s="1">
        <f>IFERROR(VLOOKUP(TRIM($D1004),'Master Field Index'!$A$1:$D$9929,COLUMN('Master Field Index'!$D$1)-COLUMN('Master Field Index'!$A$1)+1,FALSE),VLOOKUP(_xlfn.CONCAT(TRIM($A1004),".",TRIM($B1004),".",TRIM($D1004)),'DataLink Info'!$A$1:$T$9999,COLUMN('DataLink Info'!$Q$1)-COLUMN('DataLink Info'!$A$1)+1,FALSE))</f>
        <v>0</v>
      </c>
      <c r="M1004" s="1" t="str">
        <f t="shared" si="62"/>
        <v xml:space="preserve">process_code                    </v>
      </c>
      <c r="N1004" s="1" t="str">
        <f t="shared" si="64"/>
        <v xml:space="preserve">CHAR(4)                         </v>
      </c>
      <c r="O1004" s="4" t="str">
        <f t="shared" si="63"/>
        <v xml:space="preserve">        process_code                    CHAR(4)                         NOT NULL,</v>
      </c>
    </row>
    <row r="1005" spans="1:15" hidden="1" x14ac:dyDescent="0.3">
      <c r="A1005" s="77" t="s">
        <v>51</v>
      </c>
      <c r="B1005" s="77" t="s">
        <v>125</v>
      </c>
      <c r="C1005" s="12">
        <v>29</v>
      </c>
      <c r="D1005" s="11" t="s">
        <v>81</v>
      </c>
      <c r="E1005" s="11" t="s">
        <v>30</v>
      </c>
      <c r="F1005" s="83"/>
      <c r="G1005" s="13"/>
      <c r="H1005" s="12">
        <v>0</v>
      </c>
      <c r="I1005" s="73">
        <f t="shared" si="61"/>
        <v>29</v>
      </c>
      <c r="J1005" s="1" t="str">
        <f>IFERROR(VLOOKUP(TRIM($D1005),'Master Field Index'!$A$1:$D$9929,COLUMN('Master Field Index'!$B$1)-COLUMN('Master Field Index'!$A$1)+1,FALSE),VLOOKUP(_xlfn.CONCAT(TRIM($A1005),".",TRIM($B1005),".",TRIM($D1005)),'DataLink Info'!$A$1:$T$9999,COLUMN('DataLink Info'!$K$1)-COLUMN('DataLink Info'!$A$1)+1,FALSE))</f>
        <v>SMALLINT</v>
      </c>
      <c r="K1005" s="1">
        <f>IFERROR(VLOOKUP(TRIM($D1005),'Master Field Index'!$A$1:$D$9929,COLUMN('Master Field Index'!$C$1)-COLUMN('Master Field Index'!$A$1)+1,FALSE),VLOOKUP(_xlfn.CONCAT(TRIM($A1005),".",TRIM($B1005),".",TRIM($D1005)),'DataLink Info'!$A$1:$T$9999,COLUMN('DataLink Info'!$N$1)-COLUMN('DataLink Info'!$A$1)+1,FALSE))</f>
        <v>2</v>
      </c>
      <c r="L1005" s="1">
        <f>IFERROR(VLOOKUP(TRIM($D1005),'Master Field Index'!$A$1:$D$9929,COLUMN('Master Field Index'!$D$1)-COLUMN('Master Field Index'!$A$1)+1,FALSE),VLOOKUP(_xlfn.CONCAT(TRIM($A1005),".",TRIM($B1005),".",TRIM($D1005)),'DataLink Info'!$A$1:$T$9999,COLUMN('DataLink Info'!$Q$1)-COLUMN('DataLink Info'!$A$1)+1,FALSE))</f>
        <v>0</v>
      </c>
      <c r="M1005" s="1" t="str">
        <f t="shared" si="62"/>
        <v xml:space="preserve">rule_sequence                   </v>
      </c>
      <c r="N1005" s="1" t="str">
        <f t="shared" si="64"/>
        <v xml:space="preserve">SMALLINT                        </v>
      </c>
      <c r="O1005" s="4" t="str">
        <f t="shared" si="63"/>
        <v xml:space="preserve">        rule_sequence                   SMALLINT                        NOT NULL,</v>
      </c>
    </row>
    <row r="1006" spans="1:15" hidden="1" x14ac:dyDescent="0.3">
      <c r="A1006" s="77" t="s">
        <v>51</v>
      </c>
      <c r="B1006" s="77" t="s">
        <v>125</v>
      </c>
      <c r="C1006" s="12">
        <v>30</v>
      </c>
      <c r="D1006" s="11" t="s">
        <v>82</v>
      </c>
      <c r="E1006" s="11" t="s">
        <v>83</v>
      </c>
      <c r="F1006" s="73">
        <v>6</v>
      </c>
      <c r="G1006" s="13"/>
      <c r="H1006" s="12">
        <v>0</v>
      </c>
      <c r="I1006" s="73">
        <f t="shared" si="61"/>
        <v>30</v>
      </c>
      <c r="J1006" s="1" t="str">
        <f>IFERROR(VLOOKUP(TRIM($D1006),'Master Field Index'!$A$1:$D$9929,COLUMN('Master Field Index'!$B$1)-COLUMN('Master Field Index'!$A$1)+1,FALSE),VLOOKUP(_xlfn.CONCAT(TRIM($A1006),".",TRIM($B1006),".",TRIM($D1006)),'DataLink Info'!$A$1:$T$9999,COLUMN('DataLink Info'!$K$1)-COLUMN('DataLink Info'!$A$1)+1,FALSE))</f>
        <v>CHARACTER</v>
      </c>
      <c r="K1006" s="1">
        <f>IFERROR(VLOOKUP(TRIM($D1006),'Master Field Index'!$A$1:$D$9929,COLUMN('Master Field Index'!$C$1)-COLUMN('Master Field Index'!$A$1)+1,FALSE),VLOOKUP(_xlfn.CONCAT(TRIM($A1006),".",TRIM($B1006),".",TRIM($D1006)),'DataLink Info'!$A$1:$T$9999,COLUMN('DataLink Info'!$N$1)-COLUMN('DataLink Info'!$A$1)+1,FALSE))</f>
        <v>12</v>
      </c>
      <c r="L1006" s="1">
        <f>IFERROR(VLOOKUP(TRIM($D1006),'Master Field Index'!$A$1:$D$9929,COLUMN('Master Field Index'!$D$1)-COLUMN('Master Field Index'!$A$1)+1,FALSE),VLOOKUP(_xlfn.CONCAT(TRIM($A1006),".",TRIM($B1006),".",TRIM($D1006)),'DataLink Info'!$A$1:$T$9999,COLUMN('DataLink Info'!$Q$1)-COLUMN('DataLink Info'!$A$1)+1,FALSE))</f>
        <v>0</v>
      </c>
      <c r="M1006" s="1" t="str">
        <f t="shared" si="62"/>
        <v xml:space="preserve">ledger_activity_id              </v>
      </c>
      <c r="N1006" s="1" t="str">
        <f t="shared" si="64"/>
        <v xml:space="preserve">CHAR(12)                        </v>
      </c>
      <c r="O1006" s="4" t="str">
        <f t="shared" si="63"/>
        <v xml:space="preserve">        ledger_activity_id              CHAR(12)                        NOT NULL,</v>
      </c>
    </row>
    <row r="1007" spans="1:15" hidden="1" x14ac:dyDescent="0.3">
      <c r="A1007" s="77" t="s">
        <v>51</v>
      </c>
      <c r="B1007" s="77" t="s">
        <v>125</v>
      </c>
      <c r="C1007" s="12">
        <v>31</v>
      </c>
      <c r="D1007" s="11" t="s">
        <v>11</v>
      </c>
      <c r="E1007" s="11" t="s">
        <v>21</v>
      </c>
      <c r="F1007" s="83"/>
      <c r="G1007" s="83"/>
      <c r="H1007" s="12">
        <v>0</v>
      </c>
      <c r="I1007" s="73">
        <f t="shared" si="61"/>
        <v>31</v>
      </c>
      <c r="J1007" s="1" t="str">
        <f>IFERROR(VLOOKUP(TRIM($D1007),'Master Field Index'!$A$1:$D$9929,COLUMN('Master Field Index'!$B$1)-COLUMN('Master Field Index'!$A$1)+1,FALSE),VLOOKUP(_xlfn.CONCAT(TRIM($A1007),".",TRIM($B1007),".",TRIM($D1007)),'DataLink Info'!$A$1:$T$9999,COLUMN('DataLink Info'!$K$1)-COLUMN('DataLink Info'!$A$1)+1,FALSE))</f>
        <v>TIMESTAMP</v>
      </c>
      <c r="K1007" s="1">
        <f>IFERROR(VLOOKUP(TRIM($D1007),'Master Field Index'!$A$1:$D$9929,COLUMN('Master Field Index'!$C$1)-COLUMN('Master Field Index'!$A$1)+1,FALSE),VLOOKUP(_xlfn.CONCAT(TRIM($A1007),".",TRIM($B1007),".",TRIM($D1007)),'DataLink Info'!$A$1:$T$9999,COLUMN('DataLink Info'!$N$1)-COLUMN('DataLink Info'!$A$1)+1,FALSE))</f>
        <v>10</v>
      </c>
      <c r="L1007" s="1">
        <f>IFERROR(VLOOKUP(TRIM($D1007),'Master Field Index'!$A$1:$D$9929,COLUMN('Master Field Index'!$D$1)-COLUMN('Master Field Index'!$A$1)+1,FALSE),VLOOKUP(_xlfn.CONCAT(TRIM($A1007),".",TRIM($B1007),".",TRIM($D1007)),'DataLink Info'!$A$1:$T$9999,COLUMN('DataLink Info'!$Q$1)-COLUMN('DataLink Info'!$A$1)+1,FALSE))</f>
        <v>6</v>
      </c>
      <c r="M1007" s="1" t="str">
        <f t="shared" si="62"/>
        <v xml:space="preserve">refresh_date                    </v>
      </c>
      <c r="N1007" s="1" t="str">
        <f t="shared" si="64"/>
        <v xml:space="preserve">DATETIME2                       </v>
      </c>
      <c r="O1007" s="4" t="str">
        <f t="shared" si="63"/>
        <v xml:space="preserve">        refresh_date                    DATETIME2                       NOT NULL,</v>
      </c>
    </row>
    <row r="1008" spans="1:15" hidden="1" x14ac:dyDescent="0.3">
      <c r="A1008" s="77" t="s">
        <v>51</v>
      </c>
      <c r="B1008" s="77" t="s">
        <v>125</v>
      </c>
      <c r="C1008" s="12">
        <v>32</v>
      </c>
      <c r="D1008" s="11" t="s">
        <v>84</v>
      </c>
      <c r="E1008" s="11" t="s">
        <v>65</v>
      </c>
      <c r="F1008" s="83"/>
      <c r="G1008" s="83"/>
      <c r="H1008" s="12">
        <v>0</v>
      </c>
      <c r="I1008" s="73">
        <f t="shared" si="61"/>
        <v>32</v>
      </c>
      <c r="J1008" s="1" t="str">
        <f>IFERROR(VLOOKUP(TRIM($D1008),'Master Field Index'!$A$1:$D$9929,COLUMN('Master Field Index'!$B$1)-COLUMN('Master Field Index'!$A$1)+1,FALSE),VLOOKUP(_xlfn.CONCAT(TRIM($A1008),".",TRIM($B1008),".",TRIM($D1008)),'DataLink Info'!$A$1:$T$9999,COLUMN('DataLink Info'!$K$1)-COLUMN('DataLink Info'!$A$1)+1,FALSE))</f>
        <v>DECIMAL</v>
      </c>
      <c r="K1008" s="1">
        <f>IFERROR(VLOOKUP(TRIM($D1008),'Master Field Index'!$A$1:$D$9929,COLUMN('Master Field Index'!$C$1)-COLUMN('Master Field Index'!$A$1)+1,FALSE),VLOOKUP(_xlfn.CONCAT(TRIM($A1008),".",TRIM($B1008),".",TRIM($D1008)),'DataLink Info'!$A$1:$T$9999,COLUMN('DataLink Info'!$N$1)-COLUMN('DataLink Info'!$A$1)+1,FALSE))</f>
        <v>19</v>
      </c>
      <c r="L1008" s="1">
        <f>IFERROR(VLOOKUP(TRIM($D1008),'Master Field Index'!$A$1:$D$9929,COLUMN('Master Field Index'!$D$1)-COLUMN('Master Field Index'!$A$1)+1,FALSE),VLOOKUP(_xlfn.CONCAT(TRIM($A1008),".",TRIM($B1008),".",TRIM($D1008)),'DataLink Info'!$A$1:$T$9999,COLUMN('DataLink Info'!$Q$1)-COLUMN('DataLink Info'!$A$1)+1,FALSE))</f>
        <v>4</v>
      </c>
      <c r="M1008" s="1" t="str">
        <f t="shared" si="62"/>
        <v xml:space="preserve">transaction_amount              </v>
      </c>
      <c r="N1008" s="1" t="str">
        <f t="shared" si="64"/>
        <v xml:space="preserve">DECIMAL(19,4)                   </v>
      </c>
      <c r="O1008" s="4" t="str">
        <f t="shared" si="63"/>
        <v xml:space="preserve">        transaction_amount              DECIMAL(19,4)                   NOT NULL,</v>
      </c>
    </row>
    <row r="1009" spans="1:15" hidden="1" x14ac:dyDescent="0.3">
      <c r="A1009" s="77" t="s">
        <v>51</v>
      </c>
      <c r="B1009" s="77" t="s">
        <v>125</v>
      </c>
      <c r="C1009" s="12">
        <v>33</v>
      </c>
      <c r="D1009" s="11" t="s">
        <v>85</v>
      </c>
      <c r="E1009" s="11" t="s">
        <v>83</v>
      </c>
      <c r="F1009" s="12">
        <v>6</v>
      </c>
      <c r="G1009" s="83"/>
      <c r="H1009" s="12">
        <v>0</v>
      </c>
      <c r="I1009" s="73">
        <f t="shared" si="61"/>
        <v>33</v>
      </c>
      <c r="J1009" s="1" t="str">
        <f>IFERROR(VLOOKUP(TRIM($D1009),'Master Field Index'!$A$1:$D$9929,COLUMN('Master Field Index'!$B$1)-COLUMN('Master Field Index'!$A$1)+1,FALSE),VLOOKUP(_xlfn.CONCAT(TRIM($A1009),".",TRIM($B1009),".",TRIM($D1009)),'DataLink Info'!$A$1:$T$9999,COLUMN('DataLink Info'!$K$1)-COLUMN('DataLink Info'!$A$1)+1,FALSE))</f>
        <v>CHARACTER</v>
      </c>
      <c r="K1009" s="1">
        <f>IFERROR(VLOOKUP(TRIM($D1009),'Master Field Index'!$A$1:$D$9929,COLUMN('Master Field Index'!$C$1)-COLUMN('Master Field Index'!$A$1)+1,FALSE),VLOOKUP(_xlfn.CONCAT(TRIM($A1009),".",TRIM($B1009),".",TRIM($D1009)),'DataLink Info'!$A$1:$T$9999,COLUMN('DataLink Info'!$N$1)-COLUMN('DataLink Info'!$A$1)+1,FALSE))</f>
        <v>12</v>
      </c>
      <c r="L1009" s="1">
        <f>IFERROR(VLOOKUP(TRIM($D1009),'Master Field Index'!$A$1:$D$9929,COLUMN('Master Field Index'!$D$1)-COLUMN('Master Field Index'!$A$1)+1,FALSE),VLOOKUP(_xlfn.CONCAT(TRIM($A1009),".",TRIM($B1009),".",TRIM($D1009)),'DataLink Info'!$A$1:$T$9999,COLUMN('DataLink Info'!$Q$1)-COLUMN('DataLink Info'!$A$1)+1,FALSE))</f>
        <v>0</v>
      </c>
      <c r="M1009" s="1" t="str">
        <f t="shared" si="62"/>
        <v xml:space="preserve">ledger_transaction_id           </v>
      </c>
      <c r="N1009" s="1" t="str">
        <f t="shared" si="64"/>
        <v xml:space="preserve">CHAR(12)                        </v>
      </c>
      <c r="O1009" s="4" t="str">
        <f t="shared" si="63"/>
        <v xml:space="preserve">        ledger_transaction_id           CHAR(12)                        NOT NULL,</v>
      </c>
    </row>
    <row r="1010" spans="1:15" hidden="1" x14ac:dyDescent="0.3">
      <c r="A1010" s="77" t="s">
        <v>51</v>
      </c>
      <c r="B1010" s="77" t="s">
        <v>125</v>
      </c>
      <c r="C1010" s="12">
        <v>34</v>
      </c>
      <c r="D1010" s="11" t="s">
        <v>86</v>
      </c>
      <c r="E1010" s="11" t="s">
        <v>83</v>
      </c>
      <c r="F1010" s="12">
        <v>6</v>
      </c>
      <c r="G1010" s="13"/>
      <c r="H1010" s="12">
        <v>0</v>
      </c>
      <c r="I1010" s="73">
        <f t="shared" si="61"/>
        <v>34</v>
      </c>
      <c r="J1010" s="1" t="str">
        <f>IFERROR(VLOOKUP(TRIM($D1010),'Master Field Index'!$A$1:$D$9929,COLUMN('Master Field Index'!$B$1)-COLUMN('Master Field Index'!$A$1)+1,FALSE),VLOOKUP(_xlfn.CONCAT(TRIM($A1010),".",TRIM($B1010),".",TRIM($D1010)),'DataLink Info'!$A$1:$T$9999,COLUMN('DataLink Info'!$K$1)-COLUMN('DataLink Info'!$A$1)+1,FALSE))</f>
        <v>CHARACTER</v>
      </c>
      <c r="K1010" s="1">
        <f>IFERROR(VLOOKUP(TRIM($D1010),'Master Field Index'!$A$1:$D$9929,COLUMN('Master Field Index'!$C$1)-COLUMN('Master Field Index'!$A$1)+1,FALSE),VLOOKUP(_xlfn.CONCAT(TRIM($A1010),".",TRIM($B1010),".",TRIM($D1010)),'DataLink Info'!$A$1:$T$9999,COLUMN('DataLink Info'!$N$1)-COLUMN('DataLink Info'!$A$1)+1,FALSE))</f>
        <v>12</v>
      </c>
      <c r="L1010" s="1">
        <f>IFERROR(VLOOKUP(TRIM($D1010),'Master Field Index'!$A$1:$D$9929,COLUMN('Master Field Index'!$D$1)-COLUMN('Master Field Index'!$A$1)+1,FALSE),VLOOKUP(_xlfn.CONCAT(TRIM($A1010),".",TRIM($B1010),".",TRIM($D1010)),'DataLink Info'!$A$1:$T$9999,COLUMN('DataLink Info'!$Q$1)-COLUMN('DataLink Info'!$A$1)+1,FALSE))</f>
        <v>0</v>
      </c>
      <c r="M1010" s="1" t="str">
        <f t="shared" si="62"/>
        <v xml:space="preserve">ifoapal_id                      </v>
      </c>
      <c r="N1010" s="1" t="str">
        <f t="shared" si="64"/>
        <v xml:space="preserve">CHAR(12)                        </v>
      </c>
      <c r="O1010" s="4" t="str">
        <f t="shared" si="63"/>
        <v xml:space="preserve">        ifoapal_id                      CHAR(12)                        NOT NULL,</v>
      </c>
    </row>
    <row r="1011" spans="1:15" hidden="1" x14ac:dyDescent="0.3">
      <c r="A1011" s="77" t="s">
        <v>51</v>
      </c>
      <c r="B1011" s="77" t="s">
        <v>125</v>
      </c>
      <c r="C1011" s="12">
        <v>35</v>
      </c>
      <c r="D1011" s="11" t="s">
        <v>87</v>
      </c>
      <c r="E1011" s="11" t="s">
        <v>83</v>
      </c>
      <c r="F1011" s="12">
        <v>6</v>
      </c>
      <c r="G1011" s="13"/>
      <c r="H1011" s="12">
        <v>0</v>
      </c>
      <c r="I1011" s="73">
        <f t="shared" si="61"/>
        <v>35</v>
      </c>
      <c r="J1011" s="1" t="str">
        <f>IFERROR(VLOOKUP(TRIM($D1011),'Master Field Index'!$A$1:$D$9929,COLUMN('Master Field Index'!$B$1)-COLUMN('Master Field Index'!$A$1)+1,FALSE),VLOOKUP(_xlfn.CONCAT(TRIM($A1011),".",TRIM($B1011),".",TRIM($D1011)),'DataLink Info'!$A$1:$T$9999,COLUMN('DataLink Info'!$K$1)-COLUMN('DataLink Info'!$A$1)+1,FALSE))</f>
        <v>CHARACTER</v>
      </c>
      <c r="K1011" s="1">
        <f>IFERROR(VLOOKUP(TRIM($D1011),'Master Field Index'!$A$1:$D$9929,COLUMN('Master Field Index'!$C$1)-COLUMN('Master Field Index'!$A$1)+1,FALSE),VLOOKUP(_xlfn.CONCAT(TRIM($A1011),".",TRIM($B1011),".",TRIM($D1011)),'DataLink Info'!$A$1:$T$9999,COLUMN('DataLink Info'!$N$1)-COLUMN('DataLink Info'!$A$1)+1,FALSE))</f>
        <v>12</v>
      </c>
      <c r="L1011" s="1">
        <f>IFERROR(VLOOKUP(TRIM($D1011),'Master Field Index'!$A$1:$D$9929,COLUMN('Master Field Index'!$D$1)-COLUMN('Master Field Index'!$A$1)+1,FALSE),VLOOKUP(_xlfn.CONCAT(TRIM($A1011),".",TRIM($B1011),".",TRIM($D1011)),'DataLink Info'!$A$1:$T$9999,COLUMN('DataLink Info'!$Q$1)-COLUMN('DataLink Info'!$A$1)+1,FALSE))</f>
        <v>0</v>
      </c>
      <c r="M1011" s="1" t="str">
        <f t="shared" si="62"/>
        <v xml:space="preserve">operating_ledger_id             </v>
      </c>
      <c r="N1011" s="1" t="str">
        <f t="shared" si="64"/>
        <v xml:space="preserve">CHAR(12)                        </v>
      </c>
      <c r="O1011" s="4" t="str">
        <f t="shared" si="63"/>
        <v xml:space="preserve">        operating_ledger_id             CHAR(12)                        NOT NULL,</v>
      </c>
    </row>
    <row r="1012" spans="1:15" hidden="1" x14ac:dyDescent="0.3">
      <c r="A1012" s="77" t="s">
        <v>51</v>
      </c>
      <c r="B1012" s="77" t="s">
        <v>125</v>
      </c>
      <c r="C1012" s="12">
        <v>36</v>
      </c>
      <c r="D1012" s="11" t="s">
        <v>88</v>
      </c>
      <c r="E1012" s="11" t="s">
        <v>83</v>
      </c>
      <c r="F1012" s="12">
        <v>6</v>
      </c>
      <c r="G1012" s="83"/>
      <c r="H1012" s="12">
        <v>0</v>
      </c>
      <c r="I1012" s="73">
        <f t="shared" si="61"/>
        <v>36</v>
      </c>
      <c r="J1012" s="1" t="str">
        <f>IFERROR(VLOOKUP(TRIM($D1012),'Master Field Index'!$A$1:$D$9929,COLUMN('Master Field Index'!$B$1)-COLUMN('Master Field Index'!$A$1)+1,FALSE),VLOOKUP(_xlfn.CONCAT(TRIM($A1012),".",TRIM($B1012),".",TRIM($D1012)),'DataLink Info'!$A$1:$T$9999,COLUMN('DataLink Info'!$K$1)-COLUMN('DataLink Info'!$A$1)+1,FALSE))</f>
        <v>CHARACTER</v>
      </c>
      <c r="K1012" s="1">
        <f>IFERROR(VLOOKUP(TRIM($D1012),'Master Field Index'!$A$1:$D$9929,COLUMN('Master Field Index'!$C$1)-COLUMN('Master Field Index'!$A$1)+1,FALSE),VLOOKUP(_xlfn.CONCAT(TRIM($A1012),".",TRIM($B1012),".",TRIM($D1012)),'DataLink Info'!$A$1:$T$9999,COLUMN('DataLink Info'!$N$1)-COLUMN('DataLink Info'!$A$1)+1,FALSE))</f>
        <v>12</v>
      </c>
      <c r="L1012" s="1">
        <f>IFERROR(VLOOKUP(TRIM($D1012),'Master Field Index'!$A$1:$D$9929,COLUMN('Master Field Index'!$D$1)-COLUMN('Master Field Index'!$A$1)+1,FALSE),VLOOKUP(_xlfn.CONCAT(TRIM($A1012),".",TRIM($B1012),".",TRIM($D1012)),'DataLink Info'!$A$1:$T$9999,COLUMN('DataLink Info'!$Q$1)-COLUMN('DataLink Info'!$A$1)+1,FALSE))</f>
        <v>0</v>
      </c>
      <c r="M1012" s="1" t="str">
        <f t="shared" si="62"/>
        <v xml:space="preserve">general_ledger_id               </v>
      </c>
      <c r="N1012" s="1" t="str">
        <f t="shared" si="64"/>
        <v xml:space="preserve">CHAR(12)                        </v>
      </c>
      <c r="O1012" s="4" t="str">
        <f t="shared" si="63"/>
        <v xml:space="preserve">        general_ledger_id               CHAR(12)                        NOT NULL,</v>
      </c>
    </row>
    <row r="1013" spans="1:15" ht="72" x14ac:dyDescent="0.3">
      <c r="A1013" s="77" t="s">
        <v>51</v>
      </c>
      <c r="B1013" s="77" t="s">
        <v>126</v>
      </c>
      <c r="C1013" s="12">
        <v>0</v>
      </c>
      <c r="D1013" s="11" t="s">
        <v>127</v>
      </c>
      <c r="E1013" s="11" t="s">
        <v>83</v>
      </c>
      <c r="F1013" s="12">
        <v>6</v>
      </c>
      <c r="G1013" s="83"/>
      <c r="H1013" s="12">
        <v>0</v>
      </c>
      <c r="I1013" s="73">
        <f t="shared" si="61"/>
        <v>0</v>
      </c>
      <c r="J1013" s="1" t="str">
        <f>IFERROR(VLOOKUP(TRIM($D1013),'Master Field Index'!$A$1:$D$9929,COLUMN('Master Field Index'!$B$1)-COLUMN('Master Field Index'!$A$1)+1,FALSE),VLOOKUP(_xlfn.CONCAT(TRIM($A1013),".",TRIM($B1013),".",TRIM($D1013)),'DataLink Info'!$A$1:$T$9999,COLUMN('DataLink Info'!$K$1)-COLUMN('DataLink Info'!$A$1)+1,FALSE))</f>
        <v>CHARACTER</v>
      </c>
      <c r="K1013" s="1">
        <f>IFERROR(VLOOKUP(TRIM($D1013),'Master Field Index'!$A$1:$D$9929,COLUMN('Master Field Index'!$C$1)-COLUMN('Master Field Index'!$A$1)+1,FALSE),VLOOKUP(_xlfn.CONCAT(TRIM($A1013),".",TRIM($B1013),".",TRIM($D1013)),'DataLink Info'!$A$1:$T$9999,COLUMN('DataLink Info'!$N$1)-COLUMN('DataLink Info'!$A$1)+1,FALSE))</f>
        <v>12</v>
      </c>
      <c r="L1013" s="1">
        <f>IFERROR(VLOOKUP(TRIM($D1013),'Master Field Index'!$A$1:$D$9929,COLUMN('Master Field Index'!$D$1)-COLUMN('Master Field Index'!$A$1)+1,FALSE),VLOOKUP(_xlfn.CONCAT(TRIM($A1013),".",TRIM($B1013),".",TRIM($D1013)),'DataLink Info'!$A$1:$T$9999,COLUMN('DataLink Info'!$Q$1)-COLUMN('DataLink Info'!$A$1)+1,FALSE))</f>
        <v>0</v>
      </c>
      <c r="M1013" s="1" t="str">
        <f t="shared" si="62"/>
        <v xml:space="preserve">if_id                           </v>
      </c>
      <c r="N1013" s="1" t="str">
        <f t="shared" si="64"/>
        <v xml:space="preserve">CHAR(12)                        </v>
      </c>
      <c r="O1013" s="4" t="str">
        <f t="shared" si="63"/>
        <v xml:space="preserve">        rowguid                     UNIQUEIDENTIFIER ROWGUIDCOL    NOT NULL DEFAULT NEWSEQUENTIALID(),_x000D_        version_number              ROWVERSION_x000D_    )_x000D_END TRY_x000D_BEGIN CATCH_x000D_    EXEC dbo.PrintError_x000D_    EXEC dbo.LogError_x000D_END CATCH_x000D__x000D_PRINT '-- ga.f_ifoapal'_x000D_BEGIN TRY_x000D_    CREATE TABLE ga.f_ifoapal_x000D_    (_x000D_        if_id                           CHAR(12)                        NOT NULL,</v>
      </c>
    </row>
    <row r="1014" spans="1:15" x14ac:dyDescent="0.3">
      <c r="A1014" s="77" t="s">
        <v>51</v>
      </c>
      <c r="B1014" s="77" t="s">
        <v>126</v>
      </c>
      <c r="C1014" s="12">
        <v>1</v>
      </c>
      <c r="D1014" s="11" t="s">
        <v>108</v>
      </c>
      <c r="E1014" s="11" t="s">
        <v>20</v>
      </c>
      <c r="F1014" s="73">
        <v>10</v>
      </c>
      <c r="G1014" s="12">
        <v>0</v>
      </c>
      <c r="H1014" s="12">
        <v>0</v>
      </c>
      <c r="I1014" s="73">
        <f t="shared" si="61"/>
        <v>1</v>
      </c>
      <c r="J1014" s="1" t="str">
        <f>IFERROR(VLOOKUP(TRIM($D1014),'Master Field Index'!$A$1:$D$9929,COLUMN('Master Field Index'!$B$1)-COLUMN('Master Field Index'!$A$1)+1,FALSE),VLOOKUP(_xlfn.CONCAT(TRIM($A1014),".",TRIM($B1014),".",TRIM($D1014)),'DataLink Info'!$A$1:$T$9999,COLUMN('DataLink Info'!$K$1)-COLUMN('DataLink Info'!$A$1)+1,FALSE))</f>
        <v>CHARACTER</v>
      </c>
      <c r="K1014" s="1">
        <f>IFERROR(VLOOKUP(TRIM($D1014),'Master Field Index'!$A$1:$D$9929,COLUMN('Master Field Index'!$C$1)-COLUMN('Master Field Index'!$A$1)+1,FALSE),VLOOKUP(_xlfn.CONCAT(TRIM($A1014),".",TRIM($B1014),".",TRIM($D1014)),'DataLink Info'!$A$1:$T$9999,COLUMN('DataLink Info'!$N$1)-COLUMN('DataLink Info'!$A$1)+1,FALSE))</f>
        <v>10</v>
      </c>
      <c r="L1014" s="1">
        <f>IFERROR(VLOOKUP(TRIM($D1014),'Master Field Index'!$A$1:$D$9929,COLUMN('Master Field Index'!$D$1)-COLUMN('Master Field Index'!$A$1)+1,FALSE),VLOOKUP(_xlfn.CONCAT(TRIM($A1014),".",TRIM($B1014),".",TRIM($D1014)),'DataLink Info'!$A$1:$T$9999,COLUMN('DataLink Info'!$Q$1)-COLUMN('DataLink Info'!$A$1)+1,FALSE))</f>
        <v>0</v>
      </c>
      <c r="M1014" s="1" t="str">
        <f t="shared" si="62"/>
        <v xml:space="preserve">pi_account_index                </v>
      </c>
      <c r="N1014" s="1" t="str">
        <f t="shared" si="64"/>
        <v xml:space="preserve">CHAR(10)                        </v>
      </c>
      <c r="O1014" s="4" t="str">
        <f t="shared" si="63"/>
        <v xml:space="preserve">        pi_account_index                CHAR(10)                        NOT NULL,</v>
      </c>
    </row>
    <row r="1015" spans="1:15" x14ac:dyDescent="0.3">
      <c r="A1015" s="77" t="s">
        <v>51</v>
      </c>
      <c r="B1015" s="77" t="s">
        <v>126</v>
      </c>
      <c r="C1015" s="12">
        <v>2</v>
      </c>
      <c r="D1015" s="11" t="s">
        <v>101</v>
      </c>
      <c r="E1015" s="11" t="s">
        <v>20</v>
      </c>
      <c r="F1015" s="12">
        <v>6</v>
      </c>
      <c r="G1015" s="12">
        <v>0</v>
      </c>
      <c r="H1015" s="12">
        <v>0</v>
      </c>
      <c r="I1015" s="73">
        <f t="shared" si="61"/>
        <v>2</v>
      </c>
      <c r="J1015" s="1" t="str">
        <f>IFERROR(VLOOKUP(TRIM($D1015),'Master Field Index'!$A$1:$D$9929,COLUMN('Master Field Index'!$B$1)-COLUMN('Master Field Index'!$A$1)+1,FALSE),VLOOKUP(_xlfn.CONCAT(TRIM($A1015),".",TRIM($B1015),".",TRIM($D1015)),'DataLink Info'!$A$1:$T$9999,COLUMN('DataLink Info'!$K$1)-COLUMN('DataLink Info'!$A$1)+1,FALSE))</f>
        <v>CHARACTER</v>
      </c>
      <c r="K1015" s="1">
        <f>IFERROR(VLOOKUP(TRIM($D1015),'Master Field Index'!$A$1:$D$9929,COLUMN('Master Field Index'!$C$1)-COLUMN('Master Field Index'!$A$1)+1,FALSE),VLOOKUP(_xlfn.CONCAT(TRIM($A1015),".",TRIM($B1015),".",TRIM($D1015)),'DataLink Info'!$A$1:$T$9999,COLUMN('DataLink Info'!$N$1)-COLUMN('DataLink Info'!$A$1)+1,FALSE))</f>
        <v>6</v>
      </c>
      <c r="L1015" s="1">
        <f>IFERROR(VLOOKUP(TRIM($D1015),'Master Field Index'!$A$1:$D$9929,COLUMN('Master Field Index'!$D$1)-COLUMN('Master Field Index'!$A$1)+1,FALSE),VLOOKUP(_xlfn.CONCAT(TRIM($A1015),".",TRIM($B1015),".",TRIM($D1015)),'DataLink Info'!$A$1:$T$9999,COLUMN('DataLink Info'!$Q$1)-COLUMN('DataLink Info'!$A$1)+1,FALSE))</f>
        <v>0</v>
      </c>
      <c r="M1015" s="1" t="str">
        <f t="shared" si="62"/>
        <v xml:space="preserve">pf_fund                         </v>
      </c>
      <c r="N1015" s="1" t="str">
        <f t="shared" si="64"/>
        <v xml:space="preserve">CHAR(6)                         </v>
      </c>
      <c r="O1015" s="4" t="str">
        <f t="shared" si="63"/>
        <v xml:space="preserve">        pf_fund                         CHAR(6)                         NOT NULL,</v>
      </c>
    </row>
    <row r="1016" spans="1:15" x14ac:dyDescent="0.3">
      <c r="A1016" s="77" t="s">
        <v>51</v>
      </c>
      <c r="B1016" s="77" t="s">
        <v>126</v>
      </c>
      <c r="C1016" s="12">
        <v>3</v>
      </c>
      <c r="D1016" s="11" t="s">
        <v>103</v>
      </c>
      <c r="E1016" s="11" t="s">
        <v>20</v>
      </c>
      <c r="F1016" s="12">
        <v>6</v>
      </c>
      <c r="G1016" s="83"/>
      <c r="H1016" s="12">
        <v>0</v>
      </c>
      <c r="I1016" s="73">
        <f t="shared" si="61"/>
        <v>3</v>
      </c>
      <c r="J1016" s="1" t="str">
        <f>IFERROR(VLOOKUP(TRIM($D1016),'Master Field Index'!$A$1:$D$9929,COLUMN('Master Field Index'!$B$1)-COLUMN('Master Field Index'!$A$1)+1,FALSE),VLOOKUP(_xlfn.CONCAT(TRIM($A1016),".",TRIM($B1016),".",TRIM($D1016)),'DataLink Info'!$A$1:$T$9999,COLUMN('DataLink Info'!$K$1)-COLUMN('DataLink Info'!$A$1)+1,FALSE))</f>
        <v>CHARACTER</v>
      </c>
      <c r="K1016" s="1">
        <f>IFERROR(VLOOKUP(TRIM($D1016),'Master Field Index'!$A$1:$D$9929,COLUMN('Master Field Index'!$C$1)-COLUMN('Master Field Index'!$A$1)+1,FALSE),VLOOKUP(_xlfn.CONCAT(TRIM($A1016),".",TRIM($B1016),".",TRIM($D1016)),'DataLink Info'!$A$1:$T$9999,COLUMN('DataLink Info'!$N$1)-COLUMN('DataLink Info'!$A$1)+1,FALSE))</f>
        <v>6</v>
      </c>
      <c r="L1016" s="1">
        <f>IFERROR(VLOOKUP(TRIM($D1016),'Master Field Index'!$A$1:$D$9929,COLUMN('Master Field Index'!$D$1)-COLUMN('Master Field Index'!$A$1)+1,FALSE),VLOOKUP(_xlfn.CONCAT(TRIM($A1016),".",TRIM($B1016),".",TRIM($D1016)),'DataLink Info'!$A$1:$T$9999,COLUMN('DataLink Info'!$Q$1)-COLUMN('DataLink Info'!$A$1)+1,FALSE))</f>
        <v>0</v>
      </c>
      <c r="M1016" s="1" t="str">
        <f t="shared" si="62"/>
        <v xml:space="preserve">po_organization                 </v>
      </c>
      <c r="N1016" s="1" t="str">
        <f t="shared" si="64"/>
        <v xml:space="preserve">CHAR(6)                         </v>
      </c>
      <c r="O1016" s="4" t="str">
        <f t="shared" si="63"/>
        <v xml:space="preserve">        po_organization                 CHAR(6)                         NOT NULL,</v>
      </c>
    </row>
    <row r="1017" spans="1:15" x14ac:dyDescent="0.3">
      <c r="A1017" s="77" t="s">
        <v>51</v>
      </c>
      <c r="B1017" s="77" t="s">
        <v>126</v>
      </c>
      <c r="C1017" s="12">
        <v>4</v>
      </c>
      <c r="D1017" s="11" t="s">
        <v>104</v>
      </c>
      <c r="E1017" s="11" t="s">
        <v>20</v>
      </c>
      <c r="F1017" s="12">
        <v>6</v>
      </c>
      <c r="G1017" s="83"/>
      <c r="H1017" s="12">
        <v>0</v>
      </c>
      <c r="I1017" s="73">
        <f t="shared" si="61"/>
        <v>4</v>
      </c>
      <c r="J1017" s="1" t="str">
        <f>IFERROR(VLOOKUP(TRIM($D1017),'Master Field Index'!$A$1:$D$9929,COLUMN('Master Field Index'!$B$1)-COLUMN('Master Field Index'!$A$1)+1,FALSE),VLOOKUP(_xlfn.CONCAT(TRIM($A1017),".",TRIM($B1017),".",TRIM($D1017)),'DataLink Info'!$A$1:$T$9999,COLUMN('DataLink Info'!$K$1)-COLUMN('DataLink Info'!$A$1)+1,FALSE))</f>
        <v>CHARACTER</v>
      </c>
      <c r="K1017" s="1">
        <f>IFERROR(VLOOKUP(TRIM($D1017),'Master Field Index'!$A$1:$D$9929,COLUMN('Master Field Index'!$C$1)-COLUMN('Master Field Index'!$A$1)+1,FALSE),VLOOKUP(_xlfn.CONCAT(TRIM($A1017),".",TRIM($B1017),".",TRIM($D1017)),'DataLink Info'!$A$1:$T$9999,COLUMN('DataLink Info'!$N$1)-COLUMN('DataLink Info'!$A$1)+1,FALSE))</f>
        <v>6</v>
      </c>
      <c r="L1017" s="1">
        <f>IFERROR(VLOOKUP(TRIM($D1017),'Master Field Index'!$A$1:$D$9929,COLUMN('Master Field Index'!$D$1)-COLUMN('Master Field Index'!$A$1)+1,FALSE),VLOOKUP(_xlfn.CONCAT(TRIM($A1017),".",TRIM($B1017),".",TRIM($D1017)),'DataLink Info'!$A$1:$T$9999,COLUMN('DataLink Info'!$Q$1)-COLUMN('DataLink Info'!$A$1)+1,FALSE))</f>
        <v>0</v>
      </c>
      <c r="M1017" s="1" t="str">
        <f t="shared" si="62"/>
        <v xml:space="preserve">pa_account                      </v>
      </c>
      <c r="N1017" s="1" t="str">
        <f t="shared" si="64"/>
        <v xml:space="preserve">CHAR(6)                         </v>
      </c>
      <c r="O1017" s="4" t="str">
        <f t="shared" si="63"/>
        <v xml:space="preserve">        pa_account                      CHAR(6)                         NOT NULL,</v>
      </c>
    </row>
    <row r="1018" spans="1:15" x14ac:dyDescent="0.3">
      <c r="A1018" s="77" t="s">
        <v>51</v>
      </c>
      <c r="B1018" s="77" t="s">
        <v>126</v>
      </c>
      <c r="C1018" s="12">
        <v>5</v>
      </c>
      <c r="D1018" s="11" t="s">
        <v>107</v>
      </c>
      <c r="E1018" s="11" t="s">
        <v>20</v>
      </c>
      <c r="F1018" s="12">
        <v>6</v>
      </c>
      <c r="G1018" s="83"/>
      <c r="H1018" s="12">
        <v>0</v>
      </c>
      <c r="I1018" s="73">
        <f t="shared" si="61"/>
        <v>5</v>
      </c>
      <c r="J1018" s="1" t="str">
        <f>IFERROR(VLOOKUP(TRIM($D1018),'Master Field Index'!$A$1:$D$9929,COLUMN('Master Field Index'!$B$1)-COLUMN('Master Field Index'!$A$1)+1,FALSE),VLOOKUP(_xlfn.CONCAT(TRIM($A1018),".",TRIM($B1018),".",TRIM($D1018)),'DataLink Info'!$A$1:$T$9999,COLUMN('DataLink Info'!$K$1)-COLUMN('DataLink Info'!$A$1)+1,FALSE))</f>
        <v>CHARACTER</v>
      </c>
      <c r="K1018" s="1">
        <f>IFERROR(VLOOKUP(TRIM($D1018),'Master Field Index'!$A$1:$D$9929,COLUMN('Master Field Index'!$C$1)-COLUMN('Master Field Index'!$A$1)+1,FALSE),VLOOKUP(_xlfn.CONCAT(TRIM($A1018),".",TRIM($B1018),".",TRIM($D1018)),'DataLink Info'!$A$1:$T$9999,COLUMN('DataLink Info'!$N$1)-COLUMN('DataLink Info'!$A$1)+1,FALSE))</f>
        <v>6</v>
      </c>
      <c r="L1018" s="1">
        <f>IFERROR(VLOOKUP(TRIM($D1018),'Master Field Index'!$A$1:$D$9929,COLUMN('Master Field Index'!$D$1)-COLUMN('Master Field Index'!$A$1)+1,FALSE),VLOOKUP(_xlfn.CONCAT(TRIM($A1018),".",TRIM($B1018),".",TRIM($D1018)),'DataLink Info'!$A$1:$T$9999,COLUMN('DataLink Info'!$Q$1)-COLUMN('DataLink Info'!$A$1)+1,FALSE))</f>
        <v>0</v>
      </c>
      <c r="M1018" s="1" t="str">
        <f t="shared" si="62"/>
        <v xml:space="preserve">pp_program                      </v>
      </c>
      <c r="N1018" s="1" t="str">
        <f t="shared" si="64"/>
        <v xml:space="preserve">CHAR(6)                         </v>
      </c>
      <c r="O1018" s="4" t="str">
        <f t="shared" si="63"/>
        <v xml:space="preserve">        pp_program                      CHAR(6)                         NOT NULL,</v>
      </c>
    </row>
    <row r="1019" spans="1:15" x14ac:dyDescent="0.3">
      <c r="A1019" s="77" t="s">
        <v>51</v>
      </c>
      <c r="B1019" s="77" t="s">
        <v>126</v>
      </c>
      <c r="C1019" s="12">
        <v>6</v>
      </c>
      <c r="D1019" s="11" t="s">
        <v>102</v>
      </c>
      <c r="E1019" s="11" t="s">
        <v>20</v>
      </c>
      <c r="F1019" s="73">
        <v>6</v>
      </c>
      <c r="G1019" s="13"/>
      <c r="H1019" s="12">
        <v>0</v>
      </c>
      <c r="I1019" s="73">
        <f t="shared" si="61"/>
        <v>6</v>
      </c>
      <c r="J1019" s="1" t="str">
        <f>IFERROR(VLOOKUP(TRIM($D1019),'Master Field Index'!$A$1:$D$9929,COLUMN('Master Field Index'!$B$1)-COLUMN('Master Field Index'!$A$1)+1,FALSE),VLOOKUP(_xlfn.CONCAT(TRIM($A1019),".",TRIM($B1019),".",TRIM($D1019)),'DataLink Info'!$A$1:$T$9999,COLUMN('DataLink Info'!$K$1)-COLUMN('DataLink Info'!$A$1)+1,FALSE))</f>
        <v>CHARACTER</v>
      </c>
      <c r="K1019" s="1">
        <f>IFERROR(VLOOKUP(TRIM($D1019),'Master Field Index'!$A$1:$D$9929,COLUMN('Master Field Index'!$C$1)-COLUMN('Master Field Index'!$A$1)+1,FALSE),VLOOKUP(_xlfn.CONCAT(TRIM($A1019),".",TRIM($B1019),".",TRIM($D1019)),'DataLink Info'!$A$1:$T$9999,COLUMN('DataLink Info'!$N$1)-COLUMN('DataLink Info'!$A$1)+1,FALSE))</f>
        <v>6</v>
      </c>
      <c r="L1019" s="1">
        <f>IFERROR(VLOOKUP(TRIM($D1019),'Master Field Index'!$A$1:$D$9929,COLUMN('Master Field Index'!$D$1)-COLUMN('Master Field Index'!$A$1)+1,FALSE),VLOOKUP(_xlfn.CONCAT(TRIM($A1019),".",TRIM($B1019),".",TRIM($D1019)),'DataLink Info'!$A$1:$T$9999,COLUMN('DataLink Info'!$Q$1)-COLUMN('DataLink Info'!$A$1)+1,FALSE))</f>
        <v>0</v>
      </c>
      <c r="M1019" s="1" t="str">
        <f t="shared" si="62"/>
        <v xml:space="preserve">pl_location                     </v>
      </c>
      <c r="N1019" s="1" t="str">
        <f t="shared" si="64"/>
        <v xml:space="preserve">CHAR(6)                         </v>
      </c>
      <c r="O1019" s="4" t="str">
        <f t="shared" si="63"/>
        <v xml:space="preserve">        pl_location                     CHAR(6)                         NOT NULL,</v>
      </c>
    </row>
    <row r="1020" spans="1:15" x14ac:dyDescent="0.3">
      <c r="A1020" s="77" t="s">
        <v>51</v>
      </c>
      <c r="B1020" s="77" t="s">
        <v>126</v>
      </c>
      <c r="C1020" s="12">
        <v>7</v>
      </c>
      <c r="D1020" s="11" t="s">
        <v>53</v>
      </c>
      <c r="E1020" s="11" t="s">
        <v>30</v>
      </c>
      <c r="F1020" s="83"/>
      <c r="G1020" s="12">
        <v>0</v>
      </c>
      <c r="H1020" s="12">
        <v>0</v>
      </c>
      <c r="I1020" s="73">
        <f t="shared" si="61"/>
        <v>7</v>
      </c>
      <c r="J1020" s="1" t="str">
        <f>IFERROR(VLOOKUP(TRIM($D1020),'Master Field Index'!$A$1:$D$9929,COLUMN('Master Field Index'!$B$1)-COLUMN('Master Field Index'!$A$1)+1,FALSE),VLOOKUP(_xlfn.CONCAT(TRIM($A1020),".",TRIM($B1020),".",TRIM($D1020)),'DataLink Info'!$A$1:$T$9999,COLUMN('DataLink Info'!$K$1)-COLUMN('DataLink Info'!$A$1)+1,FALSE))</f>
        <v>SMALLINT</v>
      </c>
      <c r="K1020" s="1">
        <f>IFERROR(VLOOKUP(TRIM($D1020),'Master Field Index'!$A$1:$D$9929,COLUMN('Master Field Index'!$C$1)-COLUMN('Master Field Index'!$A$1)+1,FALSE),VLOOKUP(_xlfn.CONCAT(TRIM($A1020),".",TRIM($B1020),".",TRIM($D1020)),'DataLink Info'!$A$1:$T$9999,COLUMN('DataLink Info'!$N$1)-COLUMN('DataLink Info'!$A$1)+1,FALSE))</f>
        <v>2</v>
      </c>
      <c r="L1020" s="1">
        <f>IFERROR(VLOOKUP(TRIM($D1020),'Master Field Index'!$A$1:$D$9929,COLUMN('Master Field Index'!$D$1)-COLUMN('Master Field Index'!$A$1)+1,FALSE),VLOOKUP(_xlfn.CONCAT(TRIM($A1020),".",TRIM($B1020),".",TRIM($D1020)),'DataLink Info'!$A$1:$T$9999,COLUMN('DataLink Info'!$Q$1)-COLUMN('DataLink Info'!$A$1)+1,FALSE))</f>
        <v>0</v>
      </c>
      <c r="M1020" s="1" t="str">
        <f t="shared" si="62"/>
        <v xml:space="preserve">accounting_period               </v>
      </c>
      <c r="N1020" s="1" t="str">
        <f t="shared" si="64"/>
        <v xml:space="preserve">SMALLINT                        </v>
      </c>
      <c r="O1020" s="4" t="str">
        <f t="shared" si="63"/>
        <v xml:space="preserve">        accounting_period               SMALLINT                        NOT NULL,</v>
      </c>
    </row>
    <row r="1021" spans="1:15" x14ac:dyDescent="0.3">
      <c r="A1021" s="77" t="s">
        <v>51</v>
      </c>
      <c r="B1021" s="77" t="s">
        <v>126</v>
      </c>
      <c r="C1021" s="12">
        <v>8</v>
      </c>
      <c r="D1021" s="11" t="s">
        <v>11</v>
      </c>
      <c r="E1021" s="11" t="s">
        <v>21</v>
      </c>
      <c r="F1021" s="83"/>
      <c r="G1021" s="83"/>
      <c r="H1021" s="12">
        <v>0</v>
      </c>
      <c r="I1021" s="73">
        <f t="shared" si="61"/>
        <v>8</v>
      </c>
      <c r="J1021" s="1" t="str">
        <f>IFERROR(VLOOKUP(TRIM($D1021),'Master Field Index'!$A$1:$D$9929,COLUMN('Master Field Index'!$B$1)-COLUMN('Master Field Index'!$A$1)+1,FALSE),VLOOKUP(_xlfn.CONCAT(TRIM($A1021),".",TRIM($B1021),".",TRIM($D1021)),'DataLink Info'!$A$1:$T$9999,COLUMN('DataLink Info'!$K$1)-COLUMN('DataLink Info'!$A$1)+1,FALSE))</f>
        <v>TIMESTAMP</v>
      </c>
      <c r="K1021" s="1">
        <f>IFERROR(VLOOKUP(TRIM($D1021),'Master Field Index'!$A$1:$D$9929,COLUMN('Master Field Index'!$C$1)-COLUMN('Master Field Index'!$A$1)+1,FALSE),VLOOKUP(_xlfn.CONCAT(TRIM($A1021),".",TRIM($B1021),".",TRIM($D1021)),'DataLink Info'!$A$1:$T$9999,COLUMN('DataLink Info'!$N$1)-COLUMN('DataLink Info'!$A$1)+1,FALSE))</f>
        <v>10</v>
      </c>
      <c r="L1021" s="1">
        <f>IFERROR(VLOOKUP(TRIM($D1021),'Master Field Index'!$A$1:$D$9929,COLUMN('Master Field Index'!$D$1)-COLUMN('Master Field Index'!$A$1)+1,FALSE),VLOOKUP(_xlfn.CONCAT(TRIM($A1021),".",TRIM($B1021),".",TRIM($D1021)),'DataLink Info'!$A$1:$T$9999,COLUMN('DataLink Info'!$Q$1)-COLUMN('DataLink Info'!$A$1)+1,FALSE))</f>
        <v>6</v>
      </c>
      <c r="M1021" s="1" t="str">
        <f t="shared" si="62"/>
        <v xml:space="preserve">refresh_date                    </v>
      </c>
      <c r="N1021" s="1" t="str">
        <f t="shared" si="64"/>
        <v xml:space="preserve">DATETIME2                       </v>
      </c>
      <c r="O1021" s="4" t="str">
        <f t="shared" si="63"/>
        <v xml:space="preserve">        refresh_date                    DATETIME2                       NOT NULL,</v>
      </c>
    </row>
    <row r="1022" spans="1:15" x14ac:dyDescent="0.3">
      <c r="A1022" s="77" t="s">
        <v>51</v>
      </c>
      <c r="B1022" s="77" t="s">
        <v>126</v>
      </c>
      <c r="C1022" s="12">
        <v>9</v>
      </c>
      <c r="D1022" s="11" t="s">
        <v>37</v>
      </c>
      <c r="E1022" s="11" t="s">
        <v>33</v>
      </c>
      <c r="F1022" s="12">
        <v>4</v>
      </c>
      <c r="G1022" s="83"/>
      <c r="H1022" s="12">
        <v>1</v>
      </c>
      <c r="I1022" s="73">
        <f t="shared" si="61"/>
        <v>9</v>
      </c>
      <c r="J1022" s="1" t="str">
        <f>IFERROR(VLOOKUP(TRIM($D1022),'Master Field Index'!$A$1:$D$9929,COLUMN('Master Field Index'!$B$1)-COLUMN('Master Field Index'!$A$1)+1,FALSE),VLOOKUP(_xlfn.CONCAT(TRIM($A1022),".",TRIM($B1022),".",TRIM($D1022)),'DataLink Info'!$A$1:$T$9999,COLUMN('DataLink Info'!$K$1)-COLUMN('DataLink Info'!$A$1)+1,FALSE))</f>
        <v>INTEGER</v>
      </c>
      <c r="K1022" s="1">
        <f>IFERROR(VLOOKUP(TRIM($D1022),'Master Field Index'!$A$1:$D$9929,COLUMN('Master Field Index'!$C$1)-COLUMN('Master Field Index'!$A$1)+1,FALSE),VLOOKUP(_xlfn.CONCAT(TRIM($A1022),".",TRIM($B1022),".",TRIM($D1022)),'DataLink Info'!$A$1:$T$9999,COLUMN('DataLink Info'!$N$1)-COLUMN('DataLink Info'!$A$1)+1,FALSE))</f>
        <v>4</v>
      </c>
      <c r="L1022" s="1">
        <f>IFERROR(VLOOKUP(TRIM($D1022),'Master Field Index'!$A$1:$D$9929,COLUMN('Master Field Index'!$D$1)-COLUMN('Master Field Index'!$A$1)+1,FALSE),VLOOKUP(_xlfn.CONCAT(TRIM($A1022),".",TRIM($B1022),".",TRIM($D1022)),'DataLink Info'!$A$1:$T$9999,COLUMN('DataLink Info'!$Q$1)-COLUMN('DataLink Info'!$A$1)+1,FALSE))</f>
        <v>0</v>
      </c>
      <c r="M1022" s="1" t="str">
        <f t="shared" si="62"/>
        <v xml:space="preserve">full_accounting_period          </v>
      </c>
      <c r="N1022" s="1" t="str">
        <f t="shared" si="64"/>
        <v xml:space="preserve">INTEGER                         </v>
      </c>
      <c r="O1022" s="4" t="str">
        <f t="shared" si="63"/>
        <v xml:space="preserve">        full_accounting_period          INTEGER                             NULL,</v>
      </c>
    </row>
    <row r="1023" spans="1:15" x14ac:dyDescent="0.3">
      <c r="A1023" s="77" t="s">
        <v>51</v>
      </c>
      <c r="B1023" s="77" t="s">
        <v>126</v>
      </c>
      <c r="C1023" s="12">
        <v>10</v>
      </c>
      <c r="D1023" s="11" t="s">
        <v>128</v>
      </c>
      <c r="E1023" s="11" t="s">
        <v>33</v>
      </c>
      <c r="F1023" s="12">
        <v>4</v>
      </c>
      <c r="G1023" s="73">
        <v>0</v>
      </c>
      <c r="H1023" s="12">
        <v>0</v>
      </c>
      <c r="I1023" s="73">
        <f t="shared" si="61"/>
        <v>10</v>
      </c>
      <c r="J1023" s="1" t="str">
        <f>IFERROR(VLOOKUP(TRIM($D1023),'Master Field Index'!$A$1:$D$9929,COLUMN('Master Field Index'!$B$1)-COLUMN('Master Field Index'!$A$1)+1,FALSE),VLOOKUP(_xlfn.CONCAT(TRIM($A1023),".",TRIM($B1023),".",TRIM($D1023)),'DataLink Info'!$A$1:$T$9999,COLUMN('DataLink Info'!$K$1)-COLUMN('DataLink Info'!$A$1)+1,FALSE))</f>
        <v>INTEGER</v>
      </c>
      <c r="K1023" s="1">
        <f>IFERROR(VLOOKUP(TRIM($D1023),'Master Field Index'!$A$1:$D$9929,COLUMN('Master Field Index'!$C$1)-COLUMN('Master Field Index'!$A$1)+1,FALSE),VLOOKUP(_xlfn.CONCAT(TRIM($A1023),".",TRIM($B1023),".",TRIM($D1023)),'DataLink Info'!$A$1:$T$9999,COLUMN('DataLink Info'!$N$1)-COLUMN('DataLink Info'!$A$1)+1,FALSE))</f>
        <v>4</v>
      </c>
      <c r="L1023" s="1">
        <f>IFERROR(VLOOKUP(TRIM($D1023),'Master Field Index'!$A$1:$D$9929,COLUMN('Master Field Index'!$D$1)-COLUMN('Master Field Index'!$A$1)+1,FALSE),VLOOKUP(_xlfn.CONCAT(TRIM($A1023),".",TRIM($B1023),".",TRIM($D1023)),'DataLink Info'!$A$1:$T$9999,COLUMN('DataLink Info'!$Q$1)-COLUMN('DataLink Info'!$A$1)+1,FALSE))</f>
        <v>0</v>
      </c>
      <c r="M1023" s="1" t="str">
        <f t="shared" si="62"/>
        <v xml:space="preserve">end_full_accounting_period      </v>
      </c>
      <c r="N1023" s="1" t="str">
        <f t="shared" si="64"/>
        <v xml:space="preserve">INTEGER                         </v>
      </c>
      <c r="O1023" s="4" t="str">
        <f t="shared" si="63"/>
        <v xml:space="preserve">        end_full_accounting_period      INTEGER                         NOT NULL,</v>
      </c>
    </row>
    <row r="1024" spans="1:15" x14ac:dyDescent="0.3">
      <c r="A1024" s="77" t="s">
        <v>51</v>
      </c>
      <c r="B1024" s="77" t="s">
        <v>126</v>
      </c>
      <c r="C1024" s="12">
        <v>11</v>
      </c>
      <c r="D1024" s="11" t="s">
        <v>129</v>
      </c>
      <c r="E1024" s="11" t="s">
        <v>21</v>
      </c>
      <c r="F1024" s="12">
        <v>4</v>
      </c>
      <c r="G1024" s="73">
        <v>0</v>
      </c>
      <c r="H1024" s="12">
        <v>0</v>
      </c>
      <c r="I1024" s="73">
        <f t="shared" si="61"/>
        <v>11</v>
      </c>
      <c r="J1024" s="1" t="str">
        <f>IFERROR(VLOOKUP(TRIM($D1024),'Master Field Index'!$A$1:$D$9929,COLUMN('Master Field Index'!$B$1)-COLUMN('Master Field Index'!$A$1)+1,FALSE),VLOOKUP(_xlfn.CONCAT(TRIM($A1024),".",TRIM($B1024),".",TRIM($D1024)),'DataLink Info'!$A$1:$T$9999,COLUMN('DataLink Info'!$K$1)-COLUMN('DataLink Info'!$A$1)+1,FALSE))</f>
        <v>DATE</v>
      </c>
      <c r="K1024" s="1">
        <f>IFERROR(VLOOKUP(TRIM($D1024),'Master Field Index'!$A$1:$D$9929,COLUMN('Master Field Index'!$C$1)-COLUMN('Master Field Index'!$A$1)+1,FALSE),VLOOKUP(_xlfn.CONCAT(TRIM($A1024),".",TRIM($B1024),".",TRIM($D1024)),'DataLink Info'!$A$1:$T$9999,COLUMN('DataLink Info'!$N$1)-COLUMN('DataLink Info'!$A$1)+1,FALSE))</f>
        <v>4</v>
      </c>
      <c r="L1024" s="1">
        <f>IFERROR(VLOOKUP(TRIM($D1024),'Master Field Index'!$A$1:$D$9929,COLUMN('Master Field Index'!$D$1)-COLUMN('Master Field Index'!$A$1)+1,FALSE),VLOOKUP(_xlfn.CONCAT(TRIM($A1024),".",TRIM($B1024),".",TRIM($D1024)),'DataLink Info'!$A$1:$T$9999,COLUMN('DataLink Info'!$Q$1)-COLUMN('DataLink Info'!$A$1)+1,FALSE))</f>
        <v>0</v>
      </c>
      <c r="M1024" s="1" t="str">
        <f t="shared" si="62"/>
        <v xml:space="preserve">ledger_date                     </v>
      </c>
      <c r="N1024" s="1" t="str">
        <f t="shared" si="64"/>
        <v xml:space="preserve">DATE                            </v>
      </c>
      <c r="O1024" s="4" t="str">
        <f t="shared" si="63"/>
        <v xml:space="preserve">        ledger_date                     DATE                            NOT NULL,</v>
      </c>
    </row>
    <row r="1025" spans="1:15" x14ac:dyDescent="0.3">
      <c r="A1025" s="77" t="s">
        <v>51</v>
      </c>
      <c r="B1025" s="77" t="s">
        <v>126</v>
      </c>
      <c r="C1025" s="12">
        <v>12</v>
      </c>
      <c r="D1025" s="11" t="s">
        <v>130</v>
      </c>
      <c r="E1025" s="11" t="s">
        <v>21</v>
      </c>
      <c r="F1025" s="73">
        <v>4</v>
      </c>
      <c r="G1025" s="12">
        <v>0</v>
      </c>
      <c r="H1025" s="12">
        <v>0</v>
      </c>
      <c r="I1025" s="73">
        <f t="shared" si="61"/>
        <v>12</v>
      </c>
      <c r="J1025" s="1" t="str">
        <f>IFERROR(VLOOKUP(TRIM($D1025),'Master Field Index'!$A$1:$D$9929,COLUMN('Master Field Index'!$B$1)-COLUMN('Master Field Index'!$A$1)+1,FALSE),VLOOKUP(_xlfn.CONCAT(TRIM($A1025),".",TRIM($B1025),".",TRIM($D1025)),'DataLink Info'!$A$1:$T$9999,COLUMN('DataLink Info'!$K$1)-COLUMN('DataLink Info'!$A$1)+1,FALSE))</f>
        <v>DATE</v>
      </c>
      <c r="K1025" s="1">
        <f>IFERROR(VLOOKUP(TRIM($D1025),'Master Field Index'!$A$1:$D$9929,COLUMN('Master Field Index'!$C$1)-COLUMN('Master Field Index'!$A$1)+1,FALSE),VLOOKUP(_xlfn.CONCAT(TRIM($A1025),".",TRIM($B1025),".",TRIM($D1025)),'DataLink Info'!$A$1:$T$9999,COLUMN('DataLink Info'!$N$1)-COLUMN('DataLink Info'!$A$1)+1,FALSE))</f>
        <v>4</v>
      </c>
      <c r="L1025" s="1">
        <f>IFERROR(VLOOKUP(TRIM($D1025),'Master Field Index'!$A$1:$D$9929,COLUMN('Master Field Index'!$D$1)-COLUMN('Master Field Index'!$A$1)+1,FALSE),VLOOKUP(_xlfn.CONCAT(TRIM($A1025),".",TRIM($B1025),".",TRIM($D1025)),'DataLink Info'!$A$1:$T$9999,COLUMN('DataLink Info'!$Q$1)-COLUMN('DataLink Info'!$A$1)+1,FALSE))</f>
        <v>0</v>
      </c>
      <c r="M1025" s="1" t="str">
        <f t="shared" si="62"/>
        <v xml:space="preserve">end_ledger_date                 </v>
      </c>
      <c r="N1025" s="1" t="str">
        <f t="shared" si="64"/>
        <v xml:space="preserve">DATE                            </v>
      </c>
      <c r="O1025" s="4" t="str">
        <f t="shared" si="63"/>
        <v xml:space="preserve">        end_ledger_date                 DATE                            NOT NULL,</v>
      </c>
    </row>
    <row r="1026" spans="1:15" x14ac:dyDescent="0.3">
      <c r="A1026" s="77" t="s">
        <v>51</v>
      </c>
      <c r="B1026" s="77" t="s">
        <v>126</v>
      </c>
      <c r="C1026" s="12">
        <v>13</v>
      </c>
      <c r="D1026" s="11" t="s">
        <v>50</v>
      </c>
      <c r="E1026" s="11" t="s">
        <v>20</v>
      </c>
      <c r="F1026" s="12">
        <v>2</v>
      </c>
      <c r="G1026" s="12">
        <v>0</v>
      </c>
      <c r="H1026" s="12">
        <v>0</v>
      </c>
      <c r="I1026" s="73">
        <f t="shared" si="61"/>
        <v>13</v>
      </c>
      <c r="J1026" s="1" t="str">
        <f>IFERROR(VLOOKUP(TRIM($D1026),'Master Field Index'!$A$1:$D$9929,COLUMN('Master Field Index'!$B$1)-COLUMN('Master Field Index'!$A$1)+1,FALSE),VLOOKUP(_xlfn.CONCAT(TRIM($A1026),".",TRIM($B1026),".",TRIM($D1026)),'DataLink Info'!$A$1:$T$9999,COLUMN('DataLink Info'!$K$1)-COLUMN('DataLink Info'!$A$1)+1,FALSE))</f>
        <v>CHARACTER</v>
      </c>
      <c r="K1026" s="1">
        <f>IFERROR(VLOOKUP(TRIM($D1026),'Master Field Index'!$A$1:$D$9929,COLUMN('Master Field Index'!$C$1)-COLUMN('Master Field Index'!$A$1)+1,FALSE),VLOOKUP(_xlfn.CONCAT(TRIM($A1026),".",TRIM($B1026),".",TRIM($D1026)),'DataLink Info'!$A$1:$T$9999,COLUMN('DataLink Info'!$N$1)-COLUMN('DataLink Info'!$A$1)+1,FALSE))</f>
        <v>2</v>
      </c>
      <c r="L1026" s="1">
        <f>IFERROR(VLOOKUP(TRIM($D1026),'Master Field Index'!$A$1:$D$9929,COLUMN('Master Field Index'!$D$1)-COLUMN('Master Field Index'!$A$1)+1,FALSE),VLOOKUP(_xlfn.CONCAT(TRIM($A1026),".",TRIM($B1026),".",TRIM($D1026)),'DataLink Info'!$A$1:$T$9999,COLUMN('DataLink Info'!$Q$1)-COLUMN('DataLink Info'!$A$1)+1,FALSE))</f>
        <v>0</v>
      </c>
      <c r="M1026" s="1" t="str">
        <f t="shared" si="62"/>
        <v xml:space="preserve">account_type                    </v>
      </c>
      <c r="N1026" s="1" t="str">
        <f t="shared" si="64"/>
        <v xml:space="preserve">CHAR(2)                         </v>
      </c>
      <c r="O1026" s="4" t="str">
        <f t="shared" si="63"/>
        <v xml:space="preserve">        account_type                    CHAR(2)                         NOT NULL,</v>
      </c>
    </row>
    <row r="1027" spans="1:15" x14ac:dyDescent="0.3">
      <c r="A1027" s="77" t="s">
        <v>51</v>
      </c>
      <c r="B1027" s="77" t="s">
        <v>126</v>
      </c>
      <c r="C1027" s="12">
        <v>14</v>
      </c>
      <c r="D1027" s="11" t="s">
        <v>42</v>
      </c>
      <c r="E1027" s="11" t="s">
        <v>20</v>
      </c>
      <c r="F1027" s="12">
        <v>2</v>
      </c>
      <c r="G1027" s="83"/>
      <c r="H1027" s="12">
        <v>0</v>
      </c>
      <c r="I1027" s="73">
        <f t="shared" ref="I1027:I1090" si="65">IF($C1027&lt;&gt;"",$C1027,IF(TRIM($B1026)=TRIM($B1027),$I1026+1,0))</f>
        <v>14</v>
      </c>
      <c r="J1027" s="1" t="str">
        <f>IFERROR(VLOOKUP(TRIM($D1027),'Master Field Index'!$A$1:$D$9929,COLUMN('Master Field Index'!$B$1)-COLUMN('Master Field Index'!$A$1)+1,FALSE),VLOOKUP(_xlfn.CONCAT(TRIM($A1027),".",TRIM($B1027),".",TRIM($D1027)),'DataLink Info'!$A$1:$T$9999,COLUMN('DataLink Info'!$K$1)-COLUMN('DataLink Info'!$A$1)+1,FALSE))</f>
        <v>CHARACTER</v>
      </c>
      <c r="K1027" s="1">
        <f>IFERROR(VLOOKUP(TRIM($D1027),'Master Field Index'!$A$1:$D$9929,COLUMN('Master Field Index'!$C$1)-COLUMN('Master Field Index'!$A$1)+1,FALSE),VLOOKUP(_xlfn.CONCAT(TRIM($A1027),".",TRIM($B1027),".",TRIM($D1027)),'DataLink Info'!$A$1:$T$9999,COLUMN('DataLink Info'!$N$1)-COLUMN('DataLink Info'!$A$1)+1,FALSE))</f>
        <v>2</v>
      </c>
      <c r="L1027" s="1">
        <f>IFERROR(VLOOKUP(TRIM($D1027),'Master Field Index'!$A$1:$D$9929,COLUMN('Master Field Index'!$D$1)-COLUMN('Master Field Index'!$A$1)+1,FALSE),VLOOKUP(_xlfn.CONCAT(TRIM($A1027),".",TRIM($B1027),".",TRIM($D1027)),'DataLink Info'!$A$1:$T$9999,COLUMN('DataLink Info'!$Q$1)-COLUMN('DataLink Info'!$A$1)+1,FALSE))</f>
        <v>0</v>
      </c>
      <c r="M1027" s="1" t="str">
        <f t="shared" ref="M1027:M1090" si="66">_xlfn.CONCAT(LEFT(_xlfn.CONCAT(IF(OR(TRIM($D1027)="location",TRIM($D1027)="date",TRIM($D1027)="start_date",TRIM($D1027)="status",TRIM($D1027)="top"),_xlfn.CONCAT("[",TRIM($D1027),"]"),TRIM($D1027)),"                                               "),32))</f>
        <v xml:space="preserve">fund_type                       </v>
      </c>
      <c r="N1027" s="1" t="str">
        <f t="shared" si="64"/>
        <v xml:space="preserve">CHAR(2)                         </v>
      </c>
      <c r="O1027" s="4" t="str">
        <f t="shared" ref="O1027:O1090" si="67">_xlfn.CONCAT(IF(AND($I1027=0,$I1026&lt;&gt;$I$1),_xlfn.CONCAT("        rowguid                     UNIQUEIDENTIFIER ROWGUIDCOL    NOT NULL DEFAULT NEWSEQUENTIALID(),",CHAR(13),"        version_number              ROWVERSION",CHAR(13),"    )",CHAR(13),"END TRY",CHAR(13),"BEGIN CATCH",CHAR(13),"    EXEC dbo.PrintError",CHAR(13),"    EXEC dbo.LogError",CHAR(13),"END CATCH",CHAR(13),CHAR(13)),""),IF($I1027=0,_xlfn.CONCAT("PRINT '-- ",TRIM($A1027),".",TRIM($B1027),"'",CHAR(13),"BEGIN TRY",CHAR(13),"    CREATE TABLE ",TRIM($A1027),".",TRIM($B1027),CHAR(13),"    (",CHAR(13)),""),"        ",_xlfn.CONCAT($M1027,$N1027,IF(OR($H1027=1,$H1027=""),"    NULL","NOT NULL"),","))</f>
        <v xml:space="preserve">        fund_type                       CHAR(2)                         NOT NULL,</v>
      </c>
    </row>
    <row r="1028" spans="1:15" x14ac:dyDescent="0.3">
      <c r="A1028" s="77" t="s">
        <v>51</v>
      </c>
      <c r="B1028" s="77" t="s">
        <v>126</v>
      </c>
      <c r="C1028" s="12">
        <v>15</v>
      </c>
      <c r="D1028" s="11" t="s">
        <v>131</v>
      </c>
      <c r="E1028" s="11" t="s">
        <v>65</v>
      </c>
      <c r="F1028" s="83"/>
      <c r="G1028" s="83"/>
      <c r="H1028" s="12">
        <v>0</v>
      </c>
      <c r="I1028" s="73">
        <f t="shared" si="65"/>
        <v>15</v>
      </c>
      <c r="J1028" s="1" t="str">
        <f>IFERROR(VLOOKUP(TRIM($D1028),'Master Field Index'!$A$1:$D$9929,COLUMN('Master Field Index'!$B$1)-COLUMN('Master Field Index'!$A$1)+1,FALSE),VLOOKUP(_xlfn.CONCAT(TRIM($A1028),".",TRIM($B1028),".",TRIM($D1028)),'DataLink Info'!$A$1:$T$9999,COLUMN('DataLink Info'!$K$1)-COLUMN('DataLink Info'!$A$1)+1,FALSE))</f>
        <v>DECIMAL</v>
      </c>
      <c r="K1028" s="1">
        <f>IFERROR(VLOOKUP(TRIM($D1028),'Master Field Index'!$A$1:$D$9929,COLUMN('Master Field Index'!$C$1)-COLUMN('Master Field Index'!$A$1)+1,FALSE),VLOOKUP(_xlfn.CONCAT(TRIM($A1028),".",TRIM($B1028),".",TRIM($D1028)),'DataLink Info'!$A$1:$T$9999,COLUMN('DataLink Info'!$N$1)-COLUMN('DataLink Info'!$A$1)+1,FALSE))</f>
        <v>19</v>
      </c>
      <c r="L1028" s="1">
        <f>IFERROR(VLOOKUP(TRIM($D1028),'Master Field Index'!$A$1:$D$9929,COLUMN('Master Field Index'!$D$1)-COLUMN('Master Field Index'!$A$1)+1,FALSE),VLOOKUP(_xlfn.CONCAT(TRIM($A1028),".",TRIM($B1028),".",TRIM($D1028)),'DataLink Info'!$A$1:$T$9999,COLUMN('DataLink Info'!$Q$1)-COLUMN('DataLink Info'!$A$1)+1,FALSE))</f>
        <v>4</v>
      </c>
      <c r="M1028" s="1" t="str">
        <f t="shared" si="66"/>
        <v xml:space="preserve">current_mo_budget_amount        </v>
      </c>
      <c r="N1028" s="1" t="str">
        <f t="shared" si="64"/>
        <v xml:space="preserve">DECIMAL(19,4)                   </v>
      </c>
      <c r="O1028" s="4" t="str">
        <f t="shared" si="67"/>
        <v xml:space="preserve">        current_mo_budget_amount        DECIMAL(19,4)                   NOT NULL,</v>
      </c>
    </row>
    <row r="1029" spans="1:15" x14ac:dyDescent="0.3">
      <c r="A1029" s="77" t="s">
        <v>51</v>
      </c>
      <c r="B1029" s="77" t="s">
        <v>126</v>
      </c>
      <c r="C1029" s="12">
        <v>16</v>
      </c>
      <c r="D1029" s="11" t="s">
        <v>132</v>
      </c>
      <c r="E1029" s="11" t="s">
        <v>65</v>
      </c>
      <c r="F1029" s="12">
        <v>8</v>
      </c>
      <c r="G1029" s="12">
        <v>0</v>
      </c>
      <c r="H1029" s="12">
        <v>0</v>
      </c>
      <c r="I1029" s="73">
        <f t="shared" si="65"/>
        <v>16</v>
      </c>
      <c r="J1029" s="1" t="str">
        <f>IFERROR(VLOOKUP(TRIM($D1029),'Master Field Index'!$A$1:$D$9929,COLUMN('Master Field Index'!$B$1)-COLUMN('Master Field Index'!$A$1)+1,FALSE),VLOOKUP(_xlfn.CONCAT(TRIM($A1029),".",TRIM($B1029),".",TRIM($D1029)),'DataLink Info'!$A$1:$T$9999,COLUMN('DataLink Info'!$K$1)-COLUMN('DataLink Info'!$A$1)+1,FALSE))</f>
        <v>DECIMAL</v>
      </c>
      <c r="K1029" s="1">
        <f>IFERROR(VLOOKUP(TRIM($D1029),'Master Field Index'!$A$1:$D$9929,COLUMN('Master Field Index'!$C$1)-COLUMN('Master Field Index'!$A$1)+1,FALSE),VLOOKUP(_xlfn.CONCAT(TRIM($A1029),".",TRIM($B1029),".",TRIM($D1029)),'DataLink Info'!$A$1:$T$9999,COLUMN('DataLink Info'!$N$1)-COLUMN('DataLink Info'!$A$1)+1,FALSE))</f>
        <v>19</v>
      </c>
      <c r="L1029" s="1">
        <f>IFERROR(VLOOKUP(TRIM($D1029),'Master Field Index'!$A$1:$D$9929,COLUMN('Master Field Index'!$D$1)-COLUMN('Master Field Index'!$A$1)+1,FALSE),VLOOKUP(_xlfn.CONCAT(TRIM($A1029),".",TRIM($B1029),".",TRIM($D1029)),'DataLink Info'!$A$1:$T$9999,COLUMN('DataLink Info'!$Q$1)-COLUMN('DataLink Info'!$A$1)+1,FALSE))</f>
        <v>4</v>
      </c>
      <c r="M1029" s="1" t="str">
        <f t="shared" si="66"/>
        <v xml:space="preserve">current_mo_financial_amount     </v>
      </c>
      <c r="N1029" s="1" t="str">
        <f t="shared" si="64"/>
        <v xml:space="preserve">DECIMAL(19,4)                   </v>
      </c>
      <c r="O1029" s="4" t="str">
        <f t="shared" si="67"/>
        <v xml:space="preserve">        current_mo_financial_amount     DECIMAL(19,4)                   NOT NULL,</v>
      </c>
    </row>
    <row r="1030" spans="1:15" x14ac:dyDescent="0.3">
      <c r="A1030" s="77" t="s">
        <v>51</v>
      </c>
      <c r="B1030" s="77" t="s">
        <v>126</v>
      </c>
      <c r="C1030" s="12">
        <v>17</v>
      </c>
      <c r="D1030" s="11" t="s">
        <v>133</v>
      </c>
      <c r="E1030" s="11" t="s">
        <v>65</v>
      </c>
      <c r="F1030" s="12">
        <v>6</v>
      </c>
      <c r="G1030" s="83"/>
      <c r="H1030" s="12">
        <v>0</v>
      </c>
      <c r="I1030" s="73">
        <f t="shared" si="65"/>
        <v>17</v>
      </c>
      <c r="J1030" s="1" t="str">
        <f>IFERROR(VLOOKUP(TRIM($D1030),'Master Field Index'!$A$1:$D$9929,COLUMN('Master Field Index'!$B$1)-COLUMN('Master Field Index'!$A$1)+1,FALSE),VLOOKUP(_xlfn.CONCAT(TRIM($A1030),".",TRIM($B1030),".",TRIM($D1030)),'DataLink Info'!$A$1:$T$9999,COLUMN('DataLink Info'!$K$1)-COLUMN('DataLink Info'!$A$1)+1,FALSE))</f>
        <v>DECIMAL</v>
      </c>
      <c r="K1030" s="1">
        <f>IFERROR(VLOOKUP(TRIM($D1030),'Master Field Index'!$A$1:$D$9929,COLUMN('Master Field Index'!$C$1)-COLUMN('Master Field Index'!$A$1)+1,FALSE),VLOOKUP(_xlfn.CONCAT(TRIM($A1030),".",TRIM($B1030),".",TRIM($D1030)),'DataLink Info'!$A$1:$T$9999,COLUMN('DataLink Info'!$N$1)-COLUMN('DataLink Info'!$A$1)+1,FALSE))</f>
        <v>19</v>
      </c>
      <c r="L1030" s="1">
        <f>IFERROR(VLOOKUP(TRIM($D1030),'Master Field Index'!$A$1:$D$9929,COLUMN('Master Field Index'!$D$1)-COLUMN('Master Field Index'!$A$1)+1,FALSE),VLOOKUP(_xlfn.CONCAT(TRIM($A1030),".",TRIM($B1030),".",TRIM($D1030)),'DataLink Info'!$A$1:$T$9999,COLUMN('DataLink Info'!$Q$1)-COLUMN('DataLink Info'!$A$1)+1,FALSE))</f>
        <v>4</v>
      </c>
      <c r="M1030" s="1" t="str">
        <f t="shared" si="66"/>
        <v xml:space="preserve">current_mo_encumbrance_amount   </v>
      </c>
      <c r="N1030" s="1" t="str">
        <f t="shared" ref="N1030:N1093" si="68">LEFT(_xlfn.CONCAT(IF($J1030="CHARACTER",_xlfn.CONCAT("CHAR(",$K1030,")"),IF($J1030="VARCHAR",_xlfn.CONCAT("VARCHAR(",$K1030,")"),IF($J1030="TIMESTAMP","DATETIME2",IF($J1030="DATE","DATE",IF($J1030="DECIMAL",_xlfn.CONCAT("DECIMAL(",$K1030,",",$L1030,")"),$J1030))))),"                                    "),32)</f>
        <v xml:space="preserve">DECIMAL(19,4)                   </v>
      </c>
      <c r="O1030" s="4" t="str">
        <f t="shared" si="67"/>
        <v xml:space="preserve">        current_mo_encumbrance_amount   DECIMAL(19,4)                   NOT NULL,</v>
      </c>
    </row>
    <row r="1031" spans="1:15" x14ac:dyDescent="0.3">
      <c r="A1031" s="77" t="s">
        <v>51</v>
      </c>
      <c r="B1031" s="77" t="s">
        <v>126</v>
      </c>
      <c r="C1031" s="12">
        <v>18</v>
      </c>
      <c r="D1031" s="11" t="s">
        <v>134</v>
      </c>
      <c r="E1031" s="11" t="s">
        <v>65</v>
      </c>
      <c r="F1031" s="73">
        <v>8</v>
      </c>
      <c r="G1031" s="13"/>
      <c r="H1031" s="12">
        <v>0</v>
      </c>
      <c r="I1031" s="73">
        <f t="shared" si="65"/>
        <v>18</v>
      </c>
      <c r="J1031" s="1" t="str">
        <f>IFERROR(VLOOKUP(TRIM($D1031),'Master Field Index'!$A$1:$D$9929,COLUMN('Master Field Index'!$B$1)-COLUMN('Master Field Index'!$A$1)+1,FALSE),VLOOKUP(_xlfn.CONCAT(TRIM($A1031),".",TRIM($B1031),".",TRIM($D1031)),'DataLink Info'!$A$1:$T$9999,COLUMN('DataLink Info'!$K$1)-COLUMN('DataLink Info'!$A$1)+1,FALSE))</f>
        <v>DECIMAL</v>
      </c>
      <c r="K1031" s="1">
        <f>IFERROR(VLOOKUP(TRIM($D1031),'Master Field Index'!$A$1:$D$9929,COLUMN('Master Field Index'!$C$1)-COLUMN('Master Field Index'!$A$1)+1,FALSE),VLOOKUP(_xlfn.CONCAT(TRIM($A1031),".",TRIM($B1031),".",TRIM($D1031)),'DataLink Info'!$A$1:$T$9999,COLUMN('DataLink Info'!$N$1)-COLUMN('DataLink Info'!$A$1)+1,FALSE))</f>
        <v>19</v>
      </c>
      <c r="L1031" s="1">
        <f>IFERROR(VLOOKUP(TRIM($D1031),'Master Field Index'!$A$1:$D$9929,COLUMN('Master Field Index'!$D$1)-COLUMN('Master Field Index'!$A$1)+1,FALSE),VLOOKUP(_xlfn.CONCAT(TRIM($A1031),".",TRIM($B1031),".",TRIM($D1031)),'DataLink Info'!$A$1:$T$9999,COLUMN('DataLink Info'!$Q$1)-COLUMN('DataLink Info'!$A$1)+1,FALSE))</f>
        <v>4</v>
      </c>
      <c r="M1031" s="1" t="str">
        <f t="shared" si="66"/>
        <v xml:space="preserve">prior_yrs_budget_amount         </v>
      </c>
      <c r="N1031" s="1" t="str">
        <f t="shared" si="68"/>
        <v xml:space="preserve">DECIMAL(19,4)                   </v>
      </c>
      <c r="O1031" s="4" t="str">
        <f t="shared" si="67"/>
        <v xml:space="preserve">        prior_yrs_budget_amount         DECIMAL(19,4)                   NOT NULL,</v>
      </c>
    </row>
    <row r="1032" spans="1:15" x14ac:dyDescent="0.3">
      <c r="A1032" s="77" t="s">
        <v>51</v>
      </c>
      <c r="B1032" s="77" t="s">
        <v>126</v>
      </c>
      <c r="C1032" s="12">
        <v>19</v>
      </c>
      <c r="D1032" s="11" t="s">
        <v>135</v>
      </c>
      <c r="E1032" s="11" t="s">
        <v>65</v>
      </c>
      <c r="F1032" s="12">
        <v>8</v>
      </c>
      <c r="G1032" s="83"/>
      <c r="H1032" s="12">
        <v>0</v>
      </c>
      <c r="I1032" s="73">
        <f t="shared" si="65"/>
        <v>19</v>
      </c>
      <c r="J1032" s="1" t="str">
        <f>IFERROR(VLOOKUP(TRIM($D1032),'Master Field Index'!$A$1:$D$9929,COLUMN('Master Field Index'!$B$1)-COLUMN('Master Field Index'!$A$1)+1,FALSE),VLOOKUP(_xlfn.CONCAT(TRIM($A1032),".",TRIM($B1032),".",TRIM($D1032)),'DataLink Info'!$A$1:$T$9999,COLUMN('DataLink Info'!$K$1)-COLUMN('DataLink Info'!$A$1)+1,FALSE))</f>
        <v>DECIMAL</v>
      </c>
      <c r="K1032" s="1">
        <f>IFERROR(VLOOKUP(TRIM($D1032),'Master Field Index'!$A$1:$D$9929,COLUMN('Master Field Index'!$C$1)-COLUMN('Master Field Index'!$A$1)+1,FALSE),VLOOKUP(_xlfn.CONCAT(TRIM($A1032),".",TRIM($B1032),".",TRIM($D1032)),'DataLink Info'!$A$1:$T$9999,COLUMN('DataLink Info'!$N$1)-COLUMN('DataLink Info'!$A$1)+1,FALSE))</f>
        <v>19</v>
      </c>
      <c r="L1032" s="1">
        <f>IFERROR(VLOOKUP(TRIM($D1032),'Master Field Index'!$A$1:$D$9929,COLUMN('Master Field Index'!$D$1)-COLUMN('Master Field Index'!$A$1)+1,FALSE),VLOOKUP(_xlfn.CONCAT(TRIM($A1032),".",TRIM($B1032),".",TRIM($D1032)),'DataLink Info'!$A$1:$T$9999,COLUMN('DataLink Info'!$Q$1)-COLUMN('DataLink Info'!$A$1)+1,FALSE))</f>
        <v>4</v>
      </c>
      <c r="M1032" s="1" t="str">
        <f t="shared" si="66"/>
        <v xml:space="preserve">prior_yrs_financial_amount      </v>
      </c>
      <c r="N1032" s="1" t="str">
        <f t="shared" si="68"/>
        <v xml:space="preserve">DECIMAL(19,4)                   </v>
      </c>
      <c r="O1032" s="4" t="str">
        <f t="shared" si="67"/>
        <v xml:space="preserve">        prior_yrs_financial_amount      DECIMAL(19,4)                   NOT NULL,</v>
      </c>
    </row>
    <row r="1033" spans="1:15" x14ac:dyDescent="0.3">
      <c r="A1033" s="77" t="s">
        <v>51</v>
      </c>
      <c r="B1033" s="77" t="s">
        <v>126</v>
      </c>
      <c r="C1033" s="73">
        <v>20</v>
      </c>
      <c r="D1033" s="77" t="s">
        <v>136</v>
      </c>
      <c r="E1033" s="77" t="s">
        <v>65</v>
      </c>
      <c r="F1033" s="73">
        <v>8</v>
      </c>
      <c r="G1033" s="13"/>
      <c r="H1033" s="73">
        <v>0</v>
      </c>
      <c r="I1033" s="73">
        <f t="shared" si="65"/>
        <v>20</v>
      </c>
      <c r="J1033" s="1" t="str">
        <f>IFERROR(VLOOKUP(TRIM($D1033),'Master Field Index'!$A$1:$D$9929,COLUMN('Master Field Index'!$B$1)-COLUMN('Master Field Index'!$A$1)+1,FALSE),VLOOKUP(_xlfn.CONCAT(TRIM($A1033),".",TRIM($B1033),".",TRIM($D1033)),'DataLink Info'!$A$1:$T$9999,COLUMN('DataLink Info'!$K$1)-COLUMN('DataLink Info'!$A$1)+1,FALSE))</f>
        <v>DECIMAL</v>
      </c>
      <c r="K1033" s="1">
        <f>IFERROR(VLOOKUP(TRIM($D1033),'Master Field Index'!$A$1:$D$9929,COLUMN('Master Field Index'!$C$1)-COLUMN('Master Field Index'!$A$1)+1,FALSE),VLOOKUP(_xlfn.CONCAT(TRIM($A1033),".",TRIM($B1033),".",TRIM($D1033)),'DataLink Info'!$A$1:$T$9999,COLUMN('DataLink Info'!$N$1)-COLUMN('DataLink Info'!$A$1)+1,FALSE))</f>
        <v>19</v>
      </c>
      <c r="L1033" s="1">
        <f>IFERROR(VLOOKUP(TRIM($D1033),'Master Field Index'!$A$1:$D$9929,COLUMN('Master Field Index'!$D$1)-COLUMN('Master Field Index'!$A$1)+1,FALSE),VLOOKUP(_xlfn.CONCAT(TRIM($A1033),".",TRIM($B1033),".",TRIM($D1033)),'DataLink Info'!$A$1:$T$9999,COLUMN('DataLink Info'!$Q$1)-COLUMN('DataLink Info'!$A$1)+1,FALSE))</f>
        <v>4</v>
      </c>
      <c r="M1033" s="1" t="str">
        <f t="shared" si="66"/>
        <v xml:space="preserve">prior_mos_budget_amount         </v>
      </c>
      <c r="N1033" s="1" t="str">
        <f t="shared" si="68"/>
        <v xml:space="preserve">DECIMAL(19,4)                   </v>
      </c>
      <c r="O1033" s="4" t="str">
        <f t="shared" si="67"/>
        <v xml:space="preserve">        prior_mos_budget_amount         DECIMAL(19,4)                   NOT NULL,</v>
      </c>
    </row>
    <row r="1034" spans="1:15" x14ac:dyDescent="0.3">
      <c r="A1034" s="77" t="s">
        <v>51</v>
      </c>
      <c r="B1034" s="77" t="s">
        <v>126</v>
      </c>
      <c r="C1034" s="73">
        <v>21</v>
      </c>
      <c r="D1034" s="77" t="s">
        <v>137</v>
      </c>
      <c r="E1034" s="77" t="s">
        <v>65</v>
      </c>
      <c r="F1034" s="73">
        <v>8</v>
      </c>
      <c r="G1034" s="13"/>
      <c r="H1034" s="73">
        <v>0</v>
      </c>
      <c r="I1034" s="73">
        <f t="shared" si="65"/>
        <v>21</v>
      </c>
      <c r="J1034" s="1" t="str">
        <f>IFERROR(VLOOKUP(TRIM($D1034),'Master Field Index'!$A$1:$D$9929,COLUMN('Master Field Index'!$B$1)-COLUMN('Master Field Index'!$A$1)+1,FALSE),VLOOKUP(_xlfn.CONCAT(TRIM($A1034),".",TRIM($B1034),".",TRIM($D1034)),'DataLink Info'!$A$1:$T$9999,COLUMN('DataLink Info'!$K$1)-COLUMN('DataLink Info'!$A$1)+1,FALSE))</f>
        <v>DECIMAL</v>
      </c>
      <c r="K1034" s="1">
        <f>IFERROR(VLOOKUP(TRIM($D1034),'Master Field Index'!$A$1:$D$9929,COLUMN('Master Field Index'!$C$1)-COLUMN('Master Field Index'!$A$1)+1,FALSE),VLOOKUP(_xlfn.CONCAT(TRIM($A1034),".",TRIM($B1034),".",TRIM($D1034)),'DataLink Info'!$A$1:$T$9999,COLUMN('DataLink Info'!$N$1)-COLUMN('DataLink Info'!$A$1)+1,FALSE))</f>
        <v>19</v>
      </c>
      <c r="L1034" s="1">
        <f>IFERROR(VLOOKUP(TRIM($D1034),'Master Field Index'!$A$1:$D$9929,COLUMN('Master Field Index'!$D$1)-COLUMN('Master Field Index'!$A$1)+1,FALSE),VLOOKUP(_xlfn.CONCAT(TRIM($A1034),".",TRIM($B1034),".",TRIM($D1034)),'DataLink Info'!$A$1:$T$9999,COLUMN('DataLink Info'!$Q$1)-COLUMN('DataLink Info'!$A$1)+1,FALSE))</f>
        <v>4</v>
      </c>
      <c r="M1034" s="1" t="str">
        <f t="shared" si="66"/>
        <v xml:space="preserve">prior_mos_financial_amount      </v>
      </c>
      <c r="N1034" s="1" t="str">
        <f t="shared" si="68"/>
        <v xml:space="preserve">DECIMAL(19,4)                   </v>
      </c>
      <c r="O1034" s="4" t="str">
        <f t="shared" si="67"/>
        <v xml:space="preserve">        prior_mos_financial_amount      DECIMAL(19,4)                   NOT NULL,</v>
      </c>
    </row>
    <row r="1035" spans="1:15" x14ac:dyDescent="0.3">
      <c r="A1035" s="77" t="s">
        <v>51</v>
      </c>
      <c r="B1035" s="77" t="s">
        <v>126</v>
      </c>
      <c r="C1035" s="73">
        <v>22</v>
      </c>
      <c r="D1035" s="77" t="s">
        <v>138</v>
      </c>
      <c r="E1035" s="77" t="s">
        <v>65</v>
      </c>
      <c r="F1035" s="73">
        <v>8</v>
      </c>
      <c r="G1035" s="13"/>
      <c r="H1035" s="73">
        <v>0</v>
      </c>
      <c r="I1035" s="73">
        <f t="shared" si="65"/>
        <v>22</v>
      </c>
      <c r="J1035" s="1" t="str">
        <f>IFERROR(VLOOKUP(TRIM($D1035),'Master Field Index'!$A$1:$D$9929,COLUMN('Master Field Index'!$B$1)-COLUMN('Master Field Index'!$A$1)+1,FALSE),VLOOKUP(_xlfn.CONCAT(TRIM($A1035),".",TRIM($B1035),".",TRIM($D1035)),'DataLink Info'!$A$1:$T$9999,COLUMN('DataLink Info'!$K$1)-COLUMN('DataLink Info'!$A$1)+1,FALSE))</f>
        <v>DECIMAL</v>
      </c>
      <c r="K1035" s="1">
        <f>IFERROR(VLOOKUP(TRIM($D1035),'Master Field Index'!$A$1:$D$9929,COLUMN('Master Field Index'!$C$1)-COLUMN('Master Field Index'!$A$1)+1,FALSE),VLOOKUP(_xlfn.CONCAT(TRIM($A1035),".",TRIM($B1035),".",TRIM($D1035)),'DataLink Info'!$A$1:$T$9999,COLUMN('DataLink Info'!$N$1)-COLUMN('DataLink Info'!$A$1)+1,FALSE))</f>
        <v>19</v>
      </c>
      <c r="L1035" s="1">
        <f>IFERROR(VLOOKUP(TRIM($D1035),'Master Field Index'!$A$1:$D$9929,COLUMN('Master Field Index'!$D$1)-COLUMN('Master Field Index'!$A$1)+1,FALSE),VLOOKUP(_xlfn.CONCAT(TRIM($A1035),".",TRIM($B1035),".",TRIM($D1035)),'DataLink Info'!$A$1:$T$9999,COLUMN('DataLink Info'!$Q$1)-COLUMN('DataLink Info'!$A$1)+1,FALSE))</f>
        <v>4</v>
      </c>
      <c r="M1035" s="1" t="str">
        <f t="shared" si="66"/>
        <v xml:space="preserve">prior_mos_encumbrance_amount    </v>
      </c>
      <c r="N1035" s="1" t="str">
        <f t="shared" si="68"/>
        <v xml:space="preserve">DECIMAL(19,4)                   </v>
      </c>
      <c r="O1035" s="4" t="str">
        <f t="shared" si="67"/>
        <v xml:space="preserve">        prior_mos_encumbrance_amount    DECIMAL(19,4)                   NOT NULL,</v>
      </c>
    </row>
    <row r="1036" spans="1:15" ht="72" hidden="1" x14ac:dyDescent="0.3">
      <c r="A1036" s="77" t="s">
        <v>51</v>
      </c>
      <c r="B1036" s="77" t="s">
        <v>139</v>
      </c>
      <c r="C1036" s="73">
        <v>0</v>
      </c>
      <c r="D1036" s="77" t="s">
        <v>140</v>
      </c>
      <c r="E1036" s="77" t="s">
        <v>83</v>
      </c>
      <c r="F1036" s="73">
        <v>6</v>
      </c>
      <c r="G1036" s="13"/>
      <c r="H1036" s="73">
        <v>0</v>
      </c>
      <c r="I1036" s="73">
        <f t="shared" si="65"/>
        <v>0</v>
      </c>
      <c r="J1036" s="1" t="str">
        <f>IFERROR(VLOOKUP(TRIM($D1036),'Master Field Index'!$A$1:$D$9929,COLUMN('Master Field Index'!$B$1)-COLUMN('Master Field Index'!$A$1)+1,FALSE),VLOOKUP(_xlfn.CONCAT(TRIM($A1036),".",TRIM($B1036),".",TRIM($D1036)),'DataLink Info'!$A$1:$T$9999,COLUMN('DataLink Info'!$K$1)-COLUMN('DataLink Info'!$A$1)+1,FALSE))</f>
        <v>CHARACTER</v>
      </c>
      <c r="K1036" s="1">
        <f>IFERROR(VLOOKUP(TRIM($D1036),'Master Field Index'!$A$1:$D$9929,COLUMN('Master Field Index'!$C$1)-COLUMN('Master Field Index'!$A$1)+1,FALSE),VLOOKUP(_xlfn.CONCAT(TRIM($A1036),".",TRIM($B1036),".",TRIM($D1036)),'DataLink Info'!$A$1:$T$9999,COLUMN('DataLink Info'!$N$1)-COLUMN('DataLink Info'!$A$1)+1,FALSE))</f>
        <v>12</v>
      </c>
      <c r="L1036" s="1">
        <f>IFERROR(VLOOKUP(TRIM($D1036),'Master Field Index'!$A$1:$D$9929,COLUMN('Master Field Index'!$D$1)-COLUMN('Master Field Index'!$A$1)+1,FALSE),VLOOKUP(_xlfn.CONCAT(TRIM($A1036),".",TRIM($B1036),".",TRIM($D1036)),'DataLink Info'!$A$1:$T$9999,COLUMN('DataLink Info'!$Q$1)-COLUMN('DataLink Info'!$A$1)+1,FALSE))</f>
        <v>0</v>
      </c>
      <c r="M1036" s="1" t="str">
        <f t="shared" si="66"/>
        <v xml:space="preserve">la_id                           </v>
      </c>
      <c r="N1036" s="1" t="str">
        <f t="shared" si="68"/>
        <v xml:space="preserve">CHAR(12)                        </v>
      </c>
      <c r="O1036" s="4" t="str">
        <f t="shared" si="67"/>
        <v xml:space="preserve">        rowguid                     UNIQUEIDENTIFIER ROWGUIDCOL    NOT NULL DEFAULT NEWSEQUENTIALID(),_x000D_        version_number              ROWVERSION_x000D_    )_x000D_END TRY_x000D_BEGIN CATCH_x000D_    EXEC dbo.PrintError_x000D_    EXEC dbo.LogError_x000D_END CATCH_x000D__x000D_PRINT '-- ga.f_ledger_activity'_x000D_BEGIN TRY_x000D_    CREATE TABLE ga.f_ledger_activity_x000D_    (_x000D_        la_id                           CHAR(12)                        NOT NULL,</v>
      </c>
    </row>
    <row r="1037" spans="1:15" hidden="1" x14ac:dyDescent="0.3">
      <c r="A1037" s="77" t="s">
        <v>51</v>
      </c>
      <c r="B1037" s="77" t="s">
        <v>139</v>
      </c>
      <c r="C1037" s="73">
        <v>1</v>
      </c>
      <c r="D1037" s="77" t="s">
        <v>141</v>
      </c>
      <c r="E1037" s="77" t="s">
        <v>83</v>
      </c>
      <c r="F1037" s="73">
        <v>6</v>
      </c>
      <c r="G1037" s="13"/>
      <c r="H1037" s="73">
        <v>0</v>
      </c>
      <c r="I1037" s="73">
        <f t="shared" si="65"/>
        <v>1</v>
      </c>
      <c r="J1037" s="1" t="str">
        <f>IFERROR(VLOOKUP(TRIM($D1037),'Master Field Index'!$A$1:$D$9929,COLUMN('Master Field Index'!$B$1)-COLUMN('Master Field Index'!$A$1)+1,FALSE),VLOOKUP(_xlfn.CONCAT(TRIM($A1037),".",TRIM($B1037),".",TRIM($D1037)),'DataLink Info'!$A$1:$T$9999,COLUMN('DataLink Info'!$K$1)-COLUMN('DataLink Info'!$A$1)+1,FALSE))</f>
        <v>CHARACTER</v>
      </c>
      <c r="K1037" s="1">
        <f>IFERROR(VLOOKUP(TRIM($D1037),'Master Field Index'!$A$1:$D$9929,COLUMN('Master Field Index'!$C$1)-COLUMN('Master Field Index'!$A$1)+1,FALSE),VLOOKUP(_xlfn.CONCAT(TRIM($A1037),".",TRIM($B1037),".",TRIM($D1037)),'DataLink Info'!$A$1:$T$9999,COLUMN('DataLink Info'!$N$1)-COLUMN('DataLink Info'!$A$1)+1,FALSE))</f>
        <v>12</v>
      </c>
      <c r="L1037" s="1">
        <f>IFERROR(VLOOKUP(TRIM($D1037),'Master Field Index'!$A$1:$D$9929,COLUMN('Master Field Index'!$D$1)-COLUMN('Master Field Index'!$A$1)+1,FALSE),VLOOKUP(_xlfn.CONCAT(TRIM($A1037),".",TRIM($B1037),".",TRIM($D1037)),'DataLink Info'!$A$1:$T$9999,COLUMN('DataLink Info'!$Q$1)-COLUMN('DataLink Info'!$A$1)+1,FALSE))</f>
        <v>0</v>
      </c>
      <c r="M1037" s="1" t="str">
        <f t="shared" si="66"/>
        <v xml:space="preserve">lt_id                           </v>
      </c>
      <c r="N1037" s="1" t="str">
        <f t="shared" si="68"/>
        <v xml:space="preserve">CHAR(12)                        </v>
      </c>
      <c r="O1037" s="4" t="str">
        <f t="shared" si="67"/>
        <v xml:space="preserve">        lt_id                           CHAR(12)                        NOT NULL,</v>
      </c>
    </row>
    <row r="1038" spans="1:15" hidden="1" x14ac:dyDescent="0.3">
      <c r="A1038" s="77" t="s">
        <v>51</v>
      </c>
      <c r="B1038" s="77" t="s">
        <v>139</v>
      </c>
      <c r="C1038" s="73">
        <v>2</v>
      </c>
      <c r="D1038" s="77" t="s">
        <v>127</v>
      </c>
      <c r="E1038" s="77" t="s">
        <v>83</v>
      </c>
      <c r="F1038" s="73">
        <v>6</v>
      </c>
      <c r="G1038" s="13"/>
      <c r="H1038" s="73">
        <v>0</v>
      </c>
      <c r="I1038" s="73">
        <f t="shared" si="65"/>
        <v>2</v>
      </c>
      <c r="J1038" s="1" t="str">
        <f>IFERROR(VLOOKUP(TRIM($D1038),'Master Field Index'!$A$1:$D$9929,COLUMN('Master Field Index'!$B$1)-COLUMN('Master Field Index'!$A$1)+1,FALSE),VLOOKUP(_xlfn.CONCAT(TRIM($A1038),".",TRIM($B1038),".",TRIM($D1038)),'DataLink Info'!$A$1:$T$9999,COLUMN('DataLink Info'!$K$1)-COLUMN('DataLink Info'!$A$1)+1,FALSE))</f>
        <v>CHARACTER</v>
      </c>
      <c r="K1038" s="1">
        <f>IFERROR(VLOOKUP(TRIM($D1038),'Master Field Index'!$A$1:$D$9929,COLUMN('Master Field Index'!$C$1)-COLUMN('Master Field Index'!$A$1)+1,FALSE),VLOOKUP(_xlfn.CONCAT(TRIM($A1038),".",TRIM($B1038),".",TRIM($D1038)),'DataLink Info'!$A$1:$T$9999,COLUMN('DataLink Info'!$N$1)-COLUMN('DataLink Info'!$A$1)+1,FALSE))</f>
        <v>12</v>
      </c>
      <c r="L1038" s="1">
        <f>IFERROR(VLOOKUP(TRIM($D1038),'Master Field Index'!$A$1:$D$9929,COLUMN('Master Field Index'!$D$1)-COLUMN('Master Field Index'!$A$1)+1,FALSE),VLOOKUP(_xlfn.CONCAT(TRIM($A1038),".",TRIM($B1038),".",TRIM($D1038)),'DataLink Info'!$A$1:$T$9999,COLUMN('DataLink Info'!$Q$1)-COLUMN('DataLink Info'!$A$1)+1,FALSE))</f>
        <v>0</v>
      </c>
      <c r="M1038" s="1" t="str">
        <f t="shared" si="66"/>
        <v xml:space="preserve">if_id                           </v>
      </c>
      <c r="N1038" s="1" t="str">
        <f t="shared" si="68"/>
        <v xml:space="preserve">CHAR(12)                        </v>
      </c>
      <c r="O1038" s="4" t="str">
        <f t="shared" si="67"/>
        <v xml:space="preserve">        if_id                           CHAR(12)                        NOT NULL,</v>
      </c>
    </row>
    <row r="1039" spans="1:15" hidden="1" x14ac:dyDescent="0.3">
      <c r="A1039" s="77" t="s">
        <v>51</v>
      </c>
      <c r="B1039" s="77" t="s">
        <v>139</v>
      </c>
      <c r="C1039" s="73">
        <v>3</v>
      </c>
      <c r="D1039" s="77" t="s">
        <v>142</v>
      </c>
      <c r="E1039" s="77" t="s">
        <v>83</v>
      </c>
      <c r="F1039" s="73">
        <v>6</v>
      </c>
      <c r="G1039" s="13"/>
      <c r="H1039" s="73">
        <v>0</v>
      </c>
      <c r="I1039" s="73">
        <f t="shared" si="65"/>
        <v>3</v>
      </c>
      <c r="J1039" s="1" t="str">
        <f>IFERROR(VLOOKUP(TRIM($D1039),'Master Field Index'!$A$1:$D$9929,COLUMN('Master Field Index'!$B$1)-COLUMN('Master Field Index'!$A$1)+1,FALSE),VLOOKUP(_xlfn.CONCAT(TRIM($A1039),".",TRIM($B1039),".",TRIM($D1039)),'DataLink Info'!$A$1:$T$9999,COLUMN('DataLink Info'!$K$1)-COLUMN('DataLink Info'!$A$1)+1,FALSE))</f>
        <v>CHARACTER</v>
      </c>
      <c r="K1039" s="1">
        <f>IFERROR(VLOOKUP(TRIM($D1039),'Master Field Index'!$A$1:$D$9929,COLUMN('Master Field Index'!$C$1)-COLUMN('Master Field Index'!$A$1)+1,FALSE),VLOOKUP(_xlfn.CONCAT(TRIM($A1039),".",TRIM($B1039),".",TRIM($D1039)),'DataLink Info'!$A$1:$T$9999,COLUMN('DataLink Info'!$N$1)-COLUMN('DataLink Info'!$A$1)+1,FALSE))</f>
        <v>12</v>
      </c>
      <c r="L1039" s="1">
        <f>IFERROR(VLOOKUP(TRIM($D1039),'Master Field Index'!$A$1:$D$9929,COLUMN('Master Field Index'!$D$1)-COLUMN('Master Field Index'!$A$1)+1,FALSE),VLOOKUP(_xlfn.CONCAT(TRIM($A1039),".",TRIM($B1039),".",TRIM($D1039)),'DataLink Info'!$A$1:$T$9999,COLUMN('DataLink Info'!$Q$1)-COLUMN('DataLink Info'!$A$1)+1,FALSE))</f>
        <v>0</v>
      </c>
      <c r="M1039" s="1" t="str">
        <f t="shared" si="66"/>
        <v xml:space="preserve">ol_id                           </v>
      </c>
      <c r="N1039" s="1" t="str">
        <f t="shared" si="68"/>
        <v xml:space="preserve">CHAR(12)                        </v>
      </c>
      <c r="O1039" s="4" t="str">
        <f t="shared" si="67"/>
        <v xml:space="preserve">        ol_id                           CHAR(12)                        NOT NULL,</v>
      </c>
    </row>
    <row r="1040" spans="1:15" hidden="1" x14ac:dyDescent="0.3">
      <c r="A1040" s="77" t="s">
        <v>51</v>
      </c>
      <c r="B1040" s="77" t="s">
        <v>139</v>
      </c>
      <c r="C1040" s="73">
        <v>4</v>
      </c>
      <c r="D1040" s="77" t="s">
        <v>121</v>
      </c>
      <c r="E1040" s="77" t="s">
        <v>83</v>
      </c>
      <c r="F1040" s="73">
        <v>6</v>
      </c>
      <c r="G1040" s="13"/>
      <c r="H1040" s="73">
        <v>0</v>
      </c>
      <c r="I1040" s="73">
        <f t="shared" si="65"/>
        <v>4</v>
      </c>
      <c r="J1040" s="1" t="str">
        <f>IFERROR(VLOOKUP(TRIM($D1040),'Master Field Index'!$A$1:$D$9929,COLUMN('Master Field Index'!$B$1)-COLUMN('Master Field Index'!$A$1)+1,FALSE),VLOOKUP(_xlfn.CONCAT(TRIM($A1040),".",TRIM($B1040),".",TRIM($D1040)),'DataLink Info'!$A$1:$T$9999,COLUMN('DataLink Info'!$K$1)-COLUMN('DataLink Info'!$A$1)+1,FALSE))</f>
        <v>CHARACTER</v>
      </c>
      <c r="K1040" s="1">
        <f>IFERROR(VLOOKUP(TRIM($D1040),'Master Field Index'!$A$1:$D$9929,COLUMN('Master Field Index'!$C$1)-COLUMN('Master Field Index'!$A$1)+1,FALSE),VLOOKUP(_xlfn.CONCAT(TRIM($A1040),".",TRIM($B1040),".",TRIM($D1040)),'DataLink Info'!$A$1:$T$9999,COLUMN('DataLink Info'!$N$1)-COLUMN('DataLink Info'!$A$1)+1,FALSE))</f>
        <v>12</v>
      </c>
      <c r="L1040" s="1">
        <f>IFERROR(VLOOKUP(TRIM($D1040),'Master Field Index'!$A$1:$D$9929,COLUMN('Master Field Index'!$D$1)-COLUMN('Master Field Index'!$A$1)+1,FALSE),VLOOKUP(_xlfn.CONCAT(TRIM($A1040),".",TRIM($B1040),".",TRIM($D1040)),'DataLink Info'!$A$1:$T$9999,COLUMN('DataLink Info'!$Q$1)-COLUMN('DataLink Info'!$A$1)+1,FALSE))</f>
        <v>0</v>
      </c>
      <c r="M1040" s="1" t="str">
        <f t="shared" si="66"/>
        <v xml:space="preserve">gl_id                           </v>
      </c>
      <c r="N1040" s="1" t="str">
        <f t="shared" si="68"/>
        <v xml:space="preserve">CHAR(12)                        </v>
      </c>
      <c r="O1040" s="4" t="str">
        <f t="shared" si="67"/>
        <v xml:space="preserve">        gl_id                           CHAR(12)                        NOT NULL,</v>
      </c>
    </row>
    <row r="1041" spans="1:15" hidden="1" x14ac:dyDescent="0.3">
      <c r="A1041" s="77" t="s">
        <v>51</v>
      </c>
      <c r="B1041" s="77" t="s">
        <v>139</v>
      </c>
      <c r="C1041" s="73">
        <v>5</v>
      </c>
      <c r="D1041" s="77" t="s">
        <v>143</v>
      </c>
      <c r="E1041" s="77" t="s">
        <v>20</v>
      </c>
      <c r="F1041" s="73">
        <v>1</v>
      </c>
      <c r="G1041" s="13"/>
      <c r="H1041" s="73">
        <v>0</v>
      </c>
      <c r="I1041" s="73">
        <f t="shared" si="65"/>
        <v>5</v>
      </c>
      <c r="J1041" s="1" t="str">
        <f>IFERROR(VLOOKUP(TRIM($D1041),'Master Field Index'!$A$1:$D$9929,COLUMN('Master Field Index'!$B$1)-COLUMN('Master Field Index'!$A$1)+1,FALSE),VLOOKUP(_xlfn.CONCAT(TRIM($A1041),".",TRIM($B1041),".",TRIM($D1041)),'DataLink Info'!$A$1:$T$9999,COLUMN('DataLink Info'!$K$1)-COLUMN('DataLink Info'!$A$1)+1,FALSE))</f>
        <v>CHARACTER</v>
      </c>
      <c r="K1041" s="1">
        <f>IFERROR(VLOOKUP(TRIM($D1041),'Master Field Index'!$A$1:$D$9929,COLUMN('Master Field Index'!$C$1)-COLUMN('Master Field Index'!$A$1)+1,FALSE),VLOOKUP(_xlfn.CONCAT(TRIM($A1041),".",TRIM($B1041),".",TRIM($D1041)),'DataLink Info'!$A$1:$T$9999,COLUMN('DataLink Info'!$N$1)-COLUMN('DataLink Info'!$A$1)+1,FALSE))</f>
        <v>1</v>
      </c>
      <c r="L1041" s="1">
        <f>IFERROR(VLOOKUP(TRIM($D1041),'Master Field Index'!$A$1:$D$9929,COLUMN('Master Field Index'!$D$1)-COLUMN('Master Field Index'!$A$1)+1,FALSE),VLOOKUP(_xlfn.CONCAT(TRIM($A1041),".",TRIM($B1041),".",TRIM($D1041)),'DataLink Info'!$A$1:$T$9999,COLUMN('DataLink Info'!$Q$1)-COLUMN('DataLink Info'!$A$1)+1,FALSE))</f>
        <v>0</v>
      </c>
      <c r="M1041" s="1" t="str">
        <f t="shared" si="66"/>
        <v xml:space="preserve">la_ledger_indicator             </v>
      </c>
      <c r="N1041" s="1" t="str">
        <f t="shared" si="68"/>
        <v xml:space="preserve">CHAR(1)                         </v>
      </c>
      <c r="O1041" s="4" t="str">
        <f t="shared" si="67"/>
        <v xml:space="preserve">        la_ledger_indicator             CHAR(1)                         NOT NULL,</v>
      </c>
    </row>
    <row r="1042" spans="1:15" hidden="1" x14ac:dyDescent="0.3">
      <c r="A1042" s="77" t="s">
        <v>51</v>
      </c>
      <c r="B1042" s="77" t="s">
        <v>139</v>
      </c>
      <c r="C1042" s="73">
        <v>6</v>
      </c>
      <c r="D1042" s="77" t="s">
        <v>144</v>
      </c>
      <c r="E1042" s="77" t="s">
        <v>20</v>
      </c>
      <c r="F1042" s="73">
        <v>2</v>
      </c>
      <c r="G1042" s="13"/>
      <c r="H1042" s="73">
        <v>0</v>
      </c>
      <c r="I1042" s="73">
        <f t="shared" si="65"/>
        <v>6</v>
      </c>
      <c r="J1042" s="1" t="str">
        <f>IFERROR(VLOOKUP(TRIM($D1042),'Master Field Index'!$A$1:$D$9929,COLUMN('Master Field Index'!$B$1)-COLUMN('Master Field Index'!$A$1)+1,FALSE),VLOOKUP(_xlfn.CONCAT(TRIM($A1042),".",TRIM($B1042),".",TRIM($D1042)),'DataLink Info'!$A$1:$T$9999,COLUMN('DataLink Info'!$K$1)-COLUMN('DataLink Info'!$A$1)+1,FALSE))</f>
        <v>CHARACTER</v>
      </c>
      <c r="K1042" s="1">
        <f>IFERROR(VLOOKUP(TRIM($D1042),'Master Field Index'!$A$1:$D$9929,COLUMN('Master Field Index'!$C$1)-COLUMN('Master Field Index'!$A$1)+1,FALSE),VLOOKUP(_xlfn.CONCAT(TRIM($A1042),".",TRIM($B1042),".",TRIM($D1042)),'DataLink Info'!$A$1:$T$9999,COLUMN('DataLink Info'!$N$1)-COLUMN('DataLink Info'!$A$1)+1,FALSE))</f>
        <v>2</v>
      </c>
      <c r="L1042" s="1">
        <f>IFERROR(VLOOKUP(TRIM($D1042),'Master Field Index'!$A$1:$D$9929,COLUMN('Master Field Index'!$D$1)-COLUMN('Master Field Index'!$A$1)+1,FALSE),VLOOKUP(_xlfn.CONCAT(TRIM($A1042),".",TRIM($B1042),".",TRIM($D1042)),'DataLink Info'!$A$1:$T$9999,COLUMN('DataLink Info'!$Q$1)-COLUMN('DataLink Info'!$A$1)+1,FALSE))</f>
        <v>0</v>
      </c>
      <c r="M1042" s="1" t="str">
        <f t="shared" si="66"/>
        <v xml:space="preserve">la_field_indicator              </v>
      </c>
      <c r="N1042" s="1" t="str">
        <f t="shared" si="68"/>
        <v xml:space="preserve">CHAR(2)                         </v>
      </c>
      <c r="O1042" s="4" t="str">
        <f t="shared" si="67"/>
        <v xml:space="preserve">        la_field_indicator              CHAR(2)                         NOT NULL,</v>
      </c>
    </row>
    <row r="1043" spans="1:15" hidden="1" x14ac:dyDescent="0.3">
      <c r="A1043" s="77" t="s">
        <v>51</v>
      </c>
      <c r="B1043" s="77" t="s">
        <v>139</v>
      </c>
      <c r="C1043" s="73">
        <v>7</v>
      </c>
      <c r="D1043" s="77" t="s">
        <v>145</v>
      </c>
      <c r="E1043" s="77" t="s">
        <v>65</v>
      </c>
      <c r="F1043" s="13"/>
      <c r="G1043" s="13"/>
      <c r="H1043" s="73">
        <v>0</v>
      </c>
      <c r="I1043" s="73">
        <f t="shared" si="65"/>
        <v>7</v>
      </c>
      <c r="J1043" s="1" t="str">
        <f>IFERROR(VLOOKUP(TRIM($D1043),'Master Field Index'!$A$1:$D$9929,COLUMN('Master Field Index'!$B$1)-COLUMN('Master Field Index'!$A$1)+1,FALSE),VLOOKUP(_xlfn.CONCAT(TRIM($A1043),".",TRIM($B1043),".",TRIM($D1043)),'DataLink Info'!$A$1:$T$9999,COLUMN('DataLink Info'!$K$1)-COLUMN('DataLink Info'!$A$1)+1,FALSE))</f>
        <v>DECIMAL</v>
      </c>
      <c r="K1043" s="1">
        <f>IFERROR(VLOOKUP(TRIM($D1043),'Master Field Index'!$A$1:$D$9929,COLUMN('Master Field Index'!$C$1)-COLUMN('Master Field Index'!$A$1)+1,FALSE),VLOOKUP(_xlfn.CONCAT(TRIM($A1043),".",TRIM($B1043),".",TRIM($D1043)),'DataLink Info'!$A$1:$T$9999,COLUMN('DataLink Info'!$N$1)-COLUMN('DataLink Info'!$A$1)+1,FALSE))</f>
        <v>19</v>
      </c>
      <c r="L1043" s="1">
        <f>IFERROR(VLOOKUP(TRIM($D1043),'Master Field Index'!$A$1:$D$9929,COLUMN('Master Field Index'!$D$1)-COLUMN('Master Field Index'!$A$1)+1,FALSE),VLOOKUP(_xlfn.CONCAT(TRIM($A1043),".",TRIM($B1043),".",TRIM($D1043)),'DataLink Info'!$A$1:$T$9999,COLUMN('DataLink Info'!$Q$1)-COLUMN('DataLink Info'!$A$1)+1,FALSE))</f>
        <v>4</v>
      </c>
      <c r="M1043" s="1" t="str">
        <f t="shared" si="66"/>
        <v xml:space="preserve">la_amount                       </v>
      </c>
      <c r="N1043" s="1" t="str">
        <f t="shared" si="68"/>
        <v xml:space="preserve">DECIMAL(19,4)                   </v>
      </c>
      <c r="O1043" s="4" t="str">
        <f t="shared" si="67"/>
        <v xml:space="preserve">        la_amount                       DECIMAL(19,4)                   NOT NULL,</v>
      </c>
    </row>
    <row r="1044" spans="1:15" hidden="1" x14ac:dyDescent="0.3">
      <c r="A1044" s="77" t="s">
        <v>51</v>
      </c>
      <c r="B1044" s="77" t="s">
        <v>139</v>
      </c>
      <c r="C1044" s="73">
        <v>8</v>
      </c>
      <c r="D1044" s="77" t="s">
        <v>146</v>
      </c>
      <c r="E1044" s="77" t="s">
        <v>30</v>
      </c>
      <c r="F1044" s="13"/>
      <c r="G1044" s="13"/>
      <c r="H1044" s="73">
        <v>0</v>
      </c>
      <c r="I1044" s="73">
        <f t="shared" si="65"/>
        <v>8</v>
      </c>
      <c r="J1044" s="1" t="str">
        <f>IFERROR(VLOOKUP(TRIM($D1044),'Master Field Index'!$A$1:$D$9929,COLUMN('Master Field Index'!$B$1)-COLUMN('Master Field Index'!$A$1)+1,FALSE),VLOOKUP(_xlfn.CONCAT(TRIM($A1044),".",TRIM($B1044),".",TRIM($D1044)),'DataLink Info'!$A$1:$T$9999,COLUMN('DataLink Info'!$K$1)-COLUMN('DataLink Info'!$A$1)+1,FALSE))</f>
        <v>SMALLINT</v>
      </c>
      <c r="K1044" s="1">
        <f>IFERROR(VLOOKUP(TRIM($D1044),'Master Field Index'!$A$1:$D$9929,COLUMN('Master Field Index'!$C$1)-COLUMN('Master Field Index'!$A$1)+1,FALSE),VLOOKUP(_xlfn.CONCAT(TRIM($A1044),".",TRIM($B1044),".",TRIM($D1044)),'DataLink Info'!$A$1:$T$9999,COLUMN('DataLink Info'!$N$1)-COLUMN('DataLink Info'!$A$1)+1,FALSE))</f>
        <v>2</v>
      </c>
      <c r="L1044" s="1">
        <f>IFERROR(VLOOKUP(TRIM($D1044),'Master Field Index'!$A$1:$D$9929,COLUMN('Master Field Index'!$D$1)-COLUMN('Master Field Index'!$A$1)+1,FALSE),VLOOKUP(_xlfn.CONCAT(TRIM($A1044),".",TRIM($B1044),".",TRIM($D1044)),'DataLink Info'!$A$1:$T$9999,COLUMN('DataLink Info'!$Q$1)-COLUMN('DataLink Info'!$A$1)+1,FALSE))</f>
        <v>0</v>
      </c>
      <c r="M1044" s="1" t="str">
        <f t="shared" si="66"/>
        <v xml:space="preserve">la_rule_sequence                </v>
      </c>
      <c r="N1044" s="1" t="str">
        <f t="shared" si="68"/>
        <v xml:space="preserve">SMALLINT                        </v>
      </c>
      <c r="O1044" s="4" t="str">
        <f t="shared" si="67"/>
        <v xml:space="preserve">        la_rule_sequence                SMALLINT                        NOT NULL,</v>
      </c>
    </row>
    <row r="1045" spans="1:15" hidden="1" x14ac:dyDescent="0.3">
      <c r="A1045" s="77" t="s">
        <v>51</v>
      </c>
      <c r="B1045" s="77" t="s">
        <v>139</v>
      </c>
      <c r="C1045" s="73">
        <v>9</v>
      </c>
      <c r="D1045" s="77" t="s">
        <v>147</v>
      </c>
      <c r="E1045" s="77" t="s">
        <v>20</v>
      </c>
      <c r="F1045" s="73">
        <v>4</v>
      </c>
      <c r="G1045" s="13"/>
      <c r="H1045" s="73">
        <v>0</v>
      </c>
      <c r="I1045" s="73">
        <f t="shared" si="65"/>
        <v>9</v>
      </c>
      <c r="J1045" s="1" t="str">
        <f>IFERROR(VLOOKUP(TRIM($D1045),'Master Field Index'!$A$1:$D$9929,COLUMN('Master Field Index'!$B$1)-COLUMN('Master Field Index'!$A$1)+1,FALSE),VLOOKUP(_xlfn.CONCAT(TRIM($A1045),".",TRIM($B1045),".",TRIM($D1045)),'DataLink Info'!$A$1:$T$9999,COLUMN('DataLink Info'!$K$1)-COLUMN('DataLink Info'!$A$1)+1,FALSE))</f>
        <v>CHARACTER</v>
      </c>
      <c r="K1045" s="1">
        <f>IFERROR(VLOOKUP(TRIM($D1045),'Master Field Index'!$A$1:$D$9929,COLUMN('Master Field Index'!$C$1)-COLUMN('Master Field Index'!$A$1)+1,FALSE),VLOOKUP(_xlfn.CONCAT(TRIM($A1045),".",TRIM($B1045),".",TRIM($D1045)),'DataLink Info'!$A$1:$T$9999,COLUMN('DataLink Info'!$N$1)-COLUMN('DataLink Info'!$A$1)+1,FALSE))</f>
        <v>4</v>
      </c>
      <c r="L1045" s="1">
        <f>IFERROR(VLOOKUP(TRIM($D1045),'Master Field Index'!$A$1:$D$9929,COLUMN('Master Field Index'!$D$1)-COLUMN('Master Field Index'!$A$1)+1,FALSE),VLOOKUP(_xlfn.CONCAT(TRIM($A1045),".",TRIM($B1045),".",TRIM($D1045)),'DataLink Info'!$A$1:$T$9999,COLUMN('DataLink Info'!$Q$1)-COLUMN('DataLink Info'!$A$1)+1,FALSE))</f>
        <v>0</v>
      </c>
      <c r="M1045" s="1" t="str">
        <f t="shared" si="66"/>
        <v xml:space="preserve">la_process_code                 </v>
      </c>
      <c r="N1045" s="1" t="str">
        <f t="shared" si="68"/>
        <v xml:space="preserve">CHAR(4)                         </v>
      </c>
      <c r="O1045" s="4" t="str">
        <f t="shared" si="67"/>
        <v xml:space="preserve">        la_process_code                 CHAR(4)                         NOT NULL,</v>
      </c>
    </row>
    <row r="1046" spans="1:15" hidden="1" x14ac:dyDescent="0.3">
      <c r="A1046" s="77" t="s">
        <v>51</v>
      </c>
      <c r="B1046" s="77" t="s">
        <v>139</v>
      </c>
      <c r="C1046" s="73">
        <v>10</v>
      </c>
      <c r="D1046" s="77" t="s">
        <v>11</v>
      </c>
      <c r="E1046" s="77" t="s">
        <v>21</v>
      </c>
      <c r="F1046" s="13"/>
      <c r="G1046" s="13"/>
      <c r="H1046" s="73">
        <v>0</v>
      </c>
      <c r="I1046" s="73">
        <f t="shared" si="65"/>
        <v>10</v>
      </c>
      <c r="J1046" s="1" t="str">
        <f>IFERROR(VLOOKUP(TRIM($D1046),'Master Field Index'!$A$1:$D$9929,COLUMN('Master Field Index'!$B$1)-COLUMN('Master Field Index'!$A$1)+1,FALSE),VLOOKUP(_xlfn.CONCAT(TRIM($A1046),".",TRIM($B1046),".",TRIM($D1046)),'DataLink Info'!$A$1:$T$9999,COLUMN('DataLink Info'!$K$1)-COLUMN('DataLink Info'!$A$1)+1,FALSE))</f>
        <v>TIMESTAMP</v>
      </c>
      <c r="K1046" s="1">
        <f>IFERROR(VLOOKUP(TRIM($D1046),'Master Field Index'!$A$1:$D$9929,COLUMN('Master Field Index'!$C$1)-COLUMN('Master Field Index'!$A$1)+1,FALSE),VLOOKUP(_xlfn.CONCAT(TRIM($A1046),".",TRIM($B1046),".",TRIM($D1046)),'DataLink Info'!$A$1:$T$9999,COLUMN('DataLink Info'!$N$1)-COLUMN('DataLink Info'!$A$1)+1,FALSE))</f>
        <v>10</v>
      </c>
      <c r="L1046" s="1">
        <f>IFERROR(VLOOKUP(TRIM($D1046),'Master Field Index'!$A$1:$D$9929,COLUMN('Master Field Index'!$D$1)-COLUMN('Master Field Index'!$A$1)+1,FALSE),VLOOKUP(_xlfn.CONCAT(TRIM($A1046),".",TRIM($B1046),".",TRIM($D1046)),'DataLink Info'!$A$1:$T$9999,COLUMN('DataLink Info'!$Q$1)-COLUMN('DataLink Info'!$A$1)+1,FALSE))</f>
        <v>6</v>
      </c>
      <c r="M1046" s="1" t="str">
        <f t="shared" si="66"/>
        <v xml:space="preserve">refresh_date                    </v>
      </c>
      <c r="N1046" s="1" t="str">
        <f t="shared" si="68"/>
        <v xml:space="preserve">DATETIME2                       </v>
      </c>
      <c r="O1046" s="4" t="str">
        <f t="shared" si="67"/>
        <v xml:space="preserve">        refresh_date                    DATETIME2                       NOT NULL,</v>
      </c>
    </row>
    <row r="1047" spans="1:15" hidden="1" x14ac:dyDescent="0.3">
      <c r="A1047" s="77" t="s">
        <v>51</v>
      </c>
      <c r="B1047" s="77" t="s">
        <v>139</v>
      </c>
      <c r="C1047" s="73">
        <v>11</v>
      </c>
      <c r="D1047" s="77" t="s">
        <v>53</v>
      </c>
      <c r="E1047" s="77" t="s">
        <v>30</v>
      </c>
      <c r="F1047" s="13"/>
      <c r="G1047" s="73">
        <v>0</v>
      </c>
      <c r="H1047" s="73">
        <v>0</v>
      </c>
      <c r="I1047" s="73">
        <f t="shared" si="65"/>
        <v>11</v>
      </c>
      <c r="J1047" s="1" t="str">
        <f>IFERROR(VLOOKUP(TRIM($D1047),'Master Field Index'!$A$1:$D$9929,COLUMN('Master Field Index'!$B$1)-COLUMN('Master Field Index'!$A$1)+1,FALSE),VLOOKUP(_xlfn.CONCAT(TRIM($A1047),".",TRIM($B1047),".",TRIM($D1047)),'DataLink Info'!$A$1:$T$9999,COLUMN('DataLink Info'!$K$1)-COLUMN('DataLink Info'!$A$1)+1,FALSE))</f>
        <v>SMALLINT</v>
      </c>
      <c r="K1047" s="1">
        <f>IFERROR(VLOOKUP(TRIM($D1047),'Master Field Index'!$A$1:$D$9929,COLUMN('Master Field Index'!$C$1)-COLUMN('Master Field Index'!$A$1)+1,FALSE),VLOOKUP(_xlfn.CONCAT(TRIM($A1047),".",TRIM($B1047),".",TRIM($D1047)),'DataLink Info'!$A$1:$T$9999,COLUMN('DataLink Info'!$N$1)-COLUMN('DataLink Info'!$A$1)+1,FALSE))</f>
        <v>2</v>
      </c>
      <c r="L1047" s="1">
        <f>IFERROR(VLOOKUP(TRIM($D1047),'Master Field Index'!$A$1:$D$9929,COLUMN('Master Field Index'!$D$1)-COLUMN('Master Field Index'!$A$1)+1,FALSE),VLOOKUP(_xlfn.CONCAT(TRIM($A1047),".",TRIM($B1047),".",TRIM($D1047)),'DataLink Info'!$A$1:$T$9999,COLUMN('DataLink Info'!$Q$1)-COLUMN('DataLink Info'!$A$1)+1,FALSE))</f>
        <v>0</v>
      </c>
      <c r="M1047" s="1" t="str">
        <f t="shared" si="66"/>
        <v xml:space="preserve">accounting_period               </v>
      </c>
      <c r="N1047" s="1" t="str">
        <f t="shared" si="68"/>
        <v xml:space="preserve">SMALLINT                        </v>
      </c>
      <c r="O1047" s="4" t="str">
        <f t="shared" si="67"/>
        <v xml:space="preserve">        accounting_period               SMALLINT                        NOT NULL,</v>
      </c>
    </row>
    <row r="1048" spans="1:15" hidden="1" x14ac:dyDescent="0.3">
      <c r="A1048" s="77" t="s">
        <v>51</v>
      </c>
      <c r="B1048" s="77" t="s">
        <v>139</v>
      </c>
      <c r="C1048" s="73">
        <v>12</v>
      </c>
      <c r="D1048" s="77" t="s">
        <v>148</v>
      </c>
      <c r="E1048" s="77" t="s">
        <v>20</v>
      </c>
      <c r="F1048" s="73">
        <v>1</v>
      </c>
      <c r="G1048" s="13"/>
      <c r="H1048" s="73">
        <v>0</v>
      </c>
      <c r="I1048" s="73">
        <f t="shared" si="65"/>
        <v>12</v>
      </c>
      <c r="J1048" s="1" t="str">
        <f>IFERROR(VLOOKUP(TRIM($D1048),'Master Field Index'!$A$1:$D$9929,COLUMN('Master Field Index'!$B$1)-COLUMN('Master Field Index'!$A$1)+1,FALSE),VLOOKUP(_xlfn.CONCAT(TRIM($A1048),".",TRIM($B1048),".",TRIM($D1048)),'DataLink Info'!$A$1:$T$9999,COLUMN('DataLink Info'!$K$1)-COLUMN('DataLink Info'!$A$1)+1,FALSE))</f>
        <v>CHARACTER</v>
      </c>
      <c r="K1048" s="1">
        <f>IFERROR(VLOOKUP(TRIM($D1048),'Master Field Index'!$A$1:$D$9929,COLUMN('Master Field Index'!$C$1)-COLUMN('Master Field Index'!$A$1)+1,FALSE),VLOOKUP(_xlfn.CONCAT(TRIM($A1048),".",TRIM($B1048),".",TRIM($D1048)),'DataLink Info'!$A$1:$T$9999,COLUMN('DataLink Info'!$N$1)-COLUMN('DataLink Info'!$A$1)+1,FALSE))</f>
        <v>1</v>
      </c>
      <c r="L1048" s="1">
        <f>IFERROR(VLOOKUP(TRIM($D1048),'Master Field Index'!$A$1:$D$9929,COLUMN('Master Field Index'!$D$1)-COLUMN('Master Field Index'!$A$1)+1,FALSE),VLOOKUP(_xlfn.CONCAT(TRIM($A1048),".",TRIM($B1048),".",TRIM($D1048)),'DataLink Info'!$A$1:$T$9999,COLUMN('DataLink Info'!$Q$1)-COLUMN('DataLink Info'!$A$1)+1,FALSE))</f>
        <v>0</v>
      </c>
      <c r="M1048" s="1" t="str">
        <f t="shared" si="66"/>
        <v xml:space="preserve">la_debit_credit                 </v>
      </c>
      <c r="N1048" s="1" t="str">
        <f t="shared" si="68"/>
        <v xml:space="preserve">CHAR(1)                         </v>
      </c>
      <c r="O1048" s="4" t="str">
        <f t="shared" si="67"/>
        <v xml:space="preserve">        la_debit_credit                 CHAR(1)                         NOT NULL,</v>
      </c>
    </row>
    <row r="1049" spans="1:15" hidden="1" x14ac:dyDescent="0.3">
      <c r="A1049" s="77" t="s">
        <v>51</v>
      </c>
      <c r="B1049" s="77" t="s">
        <v>139</v>
      </c>
      <c r="C1049" s="73">
        <v>13</v>
      </c>
      <c r="D1049" s="77" t="s">
        <v>37</v>
      </c>
      <c r="E1049" s="77" t="s">
        <v>33</v>
      </c>
      <c r="F1049" s="73">
        <v>4</v>
      </c>
      <c r="G1049" s="13"/>
      <c r="H1049" s="73">
        <v>1</v>
      </c>
      <c r="I1049" s="73">
        <f t="shared" si="65"/>
        <v>13</v>
      </c>
      <c r="J1049" s="1" t="str">
        <f>IFERROR(VLOOKUP(TRIM($D1049),'Master Field Index'!$A$1:$D$9929,COLUMN('Master Field Index'!$B$1)-COLUMN('Master Field Index'!$A$1)+1,FALSE),VLOOKUP(_xlfn.CONCAT(TRIM($A1049),".",TRIM($B1049),".",TRIM($D1049)),'DataLink Info'!$A$1:$T$9999,COLUMN('DataLink Info'!$K$1)-COLUMN('DataLink Info'!$A$1)+1,FALSE))</f>
        <v>INTEGER</v>
      </c>
      <c r="K1049" s="1">
        <f>IFERROR(VLOOKUP(TRIM($D1049),'Master Field Index'!$A$1:$D$9929,COLUMN('Master Field Index'!$C$1)-COLUMN('Master Field Index'!$A$1)+1,FALSE),VLOOKUP(_xlfn.CONCAT(TRIM($A1049),".",TRIM($B1049),".",TRIM($D1049)),'DataLink Info'!$A$1:$T$9999,COLUMN('DataLink Info'!$N$1)-COLUMN('DataLink Info'!$A$1)+1,FALSE))</f>
        <v>4</v>
      </c>
      <c r="L1049" s="1">
        <f>IFERROR(VLOOKUP(TRIM($D1049),'Master Field Index'!$A$1:$D$9929,COLUMN('Master Field Index'!$D$1)-COLUMN('Master Field Index'!$A$1)+1,FALSE),VLOOKUP(_xlfn.CONCAT(TRIM($A1049),".",TRIM($B1049),".",TRIM($D1049)),'DataLink Info'!$A$1:$T$9999,COLUMN('DataLink Info'!$Q$1)-COLUMN('DataLink Info'!$A$1)+1,FALSE))</f>
        <v>0</v>
      </c>
      <c r="M1049" s="1" t="str">
        <f t="shared" si="66"/>
        <v xml:space="preserve">full_accounting_period          </v>
      </c>
      <c r="N1049" s="1" t="str">
        <f t="shared" si="68"/>
        <v xml:space="preserve">INTEGER                         </v>
      </c>
      <c r="O1049" s="4" t="str">
        <f t="shared" si="67"/>
        <v xml:space="preserve">        full_accounting_period          INTEGER                             NULL,</v>
      </c>
    </row>
    <row r="1050" spans="1:15" ht="72" hidden="1" x14ac:dyDescent="0.3">
      <c r="A1050" s="77" t="s">
        <v>51</v>
      </c>
      <c r="B1050" s="77" t="s">
        <v>149</v>
      </c>
      <c r="C1050" s="73">
        <v>0</v>
      </c>
      <c r="D1050" s="77" t="s">
        <v>53</v>
      </c>
      <c r="E1050" s="77" t="s">
        <v>30</v>
      </c>
      <c r="F1050" s="13"/>
      <c r="G1050" s="73">
        <v>0</v>
      </c>
      <c r="H1050" s="73">
        <v>0</v>
      </c>
      <c r="I1050" s="73">
        <f t="shared" si="65"/>
        <v>0</v>
      </c>
      <c r="J1050" s="1" t="str">
        <f>IFERROR(VLOOKUP(TRIM($D1050),'Master Field Index'!$A$1:$D$9929,COLUMN('Master Field Index'!$B$1)-COLUMN('Master Field Index'!$A$1)+1,FALSE),VLOOKUP(_xlfn.CONCAT(TRIM($A1050),".",TRIM($B1050),".",TRIM($D1050)),'DataLink Info'!$A$1:$T$9999,COLUMN('DataLink Info'!$K$1)-COLUMN('DataLink Info'!$A$1)+1,FALSE))</f>
        <v>SMALLINT</v>
      </c>
      <c r="K1050" s="1">
        <f>IFERROR(VLOOKUP(TRIM($D1050),'Master Field Index'!$A$1:$D$9929,COLUMN('Master Field Index'!$C$1)-COLUMN('Master Field Index'!$A$1)+1,FALSE),VLOOKUP(_xlfn.CONCAT(TRIM($A1050),".",TRIM($B1050),".",TRIM($D1050)),'DataLink Info'!$A$1:$T$9999,COLUMN('DataLink Info'!$N$1)-COLUMN('DataLink Info'!$A$1)+1,FALSE))</f>
        <v>2</v>
      </c>
      <c r="L1050" s="1">
        <f>IFERROR(VLOOKUP(TRIM($D1050),'Master Field Index'!$A$1:$D$9929,COLUMN('Master Field Index'!$D$1)-COLUMN('Master Field Index'!$A$1)+1,FALSE),VLOOKUP(_xlfn.CONCAT(TRIM($A1050),".",TRIM($B1050),".",TRIM($D1050)),'DataLink Info'!$A$1:$T$9999,COLUMN('DataLink Info'!$Q$1)-COLUMN('DataLink Info'!$A$1)+1,FALSE))</f>
        <v>0</v>
      </c>
      <c r="M1050" s="1" t="str">
        <f t="shared" si="66"/>
        <v xml:space="preserve">accounting_period               </v>
      </c>
      <c r="N1050" s="1" t="str">
        <f t="shared" si="68"/>
        <v xml:space="preserve">SMALLINT                        </v>
      </c>
      <c r="O1050" s="4" t="str">
        <f t="shared" si="67"/>
        <v xml:space="preserve">        rowguid                     UNIQUEIDENTIFIER ROWGUIDCOL    NOT NULL DEFAULT NEWSEQUENTIALID(),_x000D_        version_number              ROWVERSION_x000D_    )_x000D_END TRY_x000D_BEGIN CATCH_x000D_    EXEC dbo.PrintError_x000D_    EXEC dbo.LogError_x000D_END CATCH_x000D__x000D_PRINT '-- ga.f_ledger_detail_v'_x000D_BEGIN TRY_x000D_    CREATE TABLE ga.f_ledger_detail_v_x000D_    (_x000D_        accounting_period               SMALLINT                        NOT NULL,</v>
      </c>
    </row>
    <row r="1051" spans="1:15" hidden="1" x14ac:dyDescent="0.3">
      <c r="A1051" s="77" t="s">
        <v>51</v>
      </c>
      <c r="B1051" s="77" t="s">
        <v>149</v>
      </c>
      <c r="C1051" s="73">
        <v>1</v>
      </c>
      <c r="D1051" s="77" t="s">
        <v>58</v>
      </c>
      <c r="E1051" s="77" t="s">
        <v>20</v>
      </c>
      <c r="F1051" s="73">
        <v>10</v>
      </c>
      <c r="G1051" s="73">
        <v>0</v>
      </c>
      <c r="H1051" s="73">
        <v>0</v>
      </c>
      <c r="I1051" s="73">
        <f t="shared" si="65"/>
        <v>1</v>
      </c>
      <c r="J1051" s="1" t="str">
        <f>IFERROR(VLOOKUP(TRIM($D1051),'Master Field Index'!$A$1:$D$9929,COLUMN('Master Field Index'!$B$1)-COLUMN('Master Field Index'!$A$1)+1,FALSE),VLOOKUP(_xlfn.CONCAT(TRIM($A1051),".",TRIM($B1051),".",TRIM($D1051)),'DataLink Info'!$A$1:$T$9999,COLUMN('DataLink Info'!$K$1)-COLUMN('DataLink Info'!$A$1)+1,FALSE))</f>
        <v>CHARACTER</v>
      </c>
      <c r="K1051" s="1">
        <f>IFERROR(VLOOKUP(TRIM($D1051),'Master Field Index'!$A$1:$D$9929,COLUMN('Master Field Index'!$C$1)-COLUMN('Master Field Index'!$A$1)+1,FALSE),VLOOKUP(_xlfn.CONCAT(TRIM($A1051),".",TRIM($B1051),".",TRIM($D1051)),'DataLink Info'!$A$1:$T$9999,COLUMN('DataLink Info'!$N$1)-COLUMN('DataLink Info'!$A$1)+1,FALSE))</f>
        <v>10</v>
      </c>
      <c r="L1051" s="1">
        <f>IFERROR(VLOOKUP(TRIM($D1051),'Master Field Index'!$A$1:$D$9929,COLUMN('Master Field Index'!$D$1)-COLUMN('Master Field Index'!$A$1)+1,FALSE),VLOOKUP(_xlfn.CONCAT(TRIM($A1051),".",TRIM($B1051),".",TRIM($D1051)),'DataLink Info'!$A$1:$T$9999,COLUMN('DataLink Info'!$Q$1)-COLUMN('DataLink Info'!$A$1)+1,FALSE))</f>
        <v>0</v>
      </c>
      <c r="M1051" s="1" t="str">
        <f t="shared" si="66"/>
        <v xml:space="preserve">account_index                   </v>
      </c>
      <c r="N1051" s="1" t="str">
        <f t="shared" si="68"/>
        <v xml:space="preserve">CHAR(10)                        </v>
      </c>
      <c r="O1051" s="4" t="str">
        <f t="shared" si="67"/>
        <v xml:space="preserve">        account_index                   CHAR(10)                        NOT NULL,</v>
      </c>
    </row>
    <row r="1052" spans="1:15" hidden="1" x14ac:dyDescent="0.3">
      <c r="A1052" s="77" t="s">
        <v>51</v>
      </c>
      <c r="B1052" s="77" t="s">
        <v>149</v>
      </c>
      <c r="C1052" s="73">
        <v>2</v>
      </c>
      <c r="D1052" s="77" t="s">
        <v>40</v>
      </c>
      <c r="E1052" s="77" t="s">
        <v>20</v>
      </c>
      <c r="F1052" s="73">
        <v>6</v>
      </c>
      <c r="G1052" s="73">
        <v>0</v>
      </c>
      <c r="H1052" s="73">
        <v>0</v>
      </c>
      <c r="I1052" s="73">
        <f t="shared" si="65"/>
        <v>2</v>
      </c>
      <c r="J1052" s="1" t="str">
        <f>IFERROR(VLOOKUP(TRIM($D1052),'Master Field Index'!$A$1:$D$9929,COLUMN('Master Field Index'!$B$1)-COLUMN('Master Field Index'!$A$1)+1,FALSE),VLOOKUP(_xlfn.CONCAT(TRIM($A1052),".",TRIM($B1052),".",TRIM($D1052)),'DataLink Info'!$A$1:$T$9999,COLUMN('DataLink Info'!$K$1)-COLUMN('DataLink Info'!$A$1)+1,FALSE))</f>
        <v>CHARACTER</v>
      </c>
      <c r="K1052" s="1">
        <f>IFERROR(VLOOKUP(TRIM($D1052),'Master Field Index'!$A$1:$D$9929,COLUMN('Master Field Index'!$C$1)-COLUMN('Master Field Index'!$A$1)+1,FALSE),VLOOKUP(_xlfn.CONCAT(TRIM($A1052),".",TRIM($B1052),".",TRIM($D1052)),'DataLink Info'!$A$1:$T$9999,COLUMN('DataLink Info'!$N$1)-COLUMN('DataLink Info'!$A$1)+1,FALSE))</f>
        <v>6</v>
      </c>
      <c r="L1052" s="1">
        <f>IFERROR(VLOOKUP(TRIM($D1052),'Master Field Index'!$A$1:$D$9929,COLUMN('Master Field Index'!$D$1)-COLUMN('Master Field Index'!$A$1)+1,FALSE),VLOOKUP(_xlfn.CONCAT(TRIM($A1052),".",TRIM($B1052),".",TRIM($D1052)),'DataLink Info'!$A$1:$T$9999,COLUMN('DataLink Info'!$Q$1)-COLUMN('DataLink Info'!$A$1)+1,FALSE))</f>
        <v>0</v>
      </c>
      <c r="M1052" s="1" t="str">
        <f t="shared" si="66"/>
        <v xml:space="preserve">fund                            </v>
      </c>
      <c r="N1052" s="1" t="str">
        <f t="shared" si="68"/>
        <v xml:space="preserve">CHAR(6)                         </v>
      </c>
      <c r="O1052" s="4" t="str">
        <f t="shared" si="67"/>
        <v xml:space="preserve">        fund                            CHAR(6)                         NOT NULL,</v>
      </c>
    </row>
    <row r="1053" spans="1:15" hidden="1" x14ac:dyDescent="0.3">
      <c r="A1053" s="77" t="s">
        <v>51</v>
      </c>
      <c r="B1053" s="77" t="s">
        <v>149</v>
      </c>
      <c r="C1053" s="73">
        <v>3</v>
      </c>
      <c r="D1053" s="77" t="s">
        <v>43</v>
      </c>
      <c r="E1053" s="77" t="s">
        <v>20</v>
      </c>
      <c r="F1053" s="73">
        <v>6</v>
      </c>
      <c r="G1053" s="13"/>
      <c r="H1053" s="73">
        <v>0</v>
      </c>
      <c r="I1053" s="73">
        <f t="shared" si="65"/>
        <v>3</v>
      </c>
      <c r="J1053" s="1" t="str">
        <f>IFERROR(VLOOKUP(TRIM($D1053),'Master Field Index'!$A$1:$D$9929,COLUMN('Master Field Index'!$B$1)-COLUMN('Master Field Index'!$A$1)+1,FALSE),VLOOKUP(_xlfn.CONCAT(TRIM($A1053),".",TRIM($B1053),".",TRIM($D1053)),'DataLink Info'!$A$1:$T$9999,COLUMN('DataLink Info'!$K$1)-COLUMN('DataLink Info'!$A$1)+1,FALSE))</f>
        <v>CHARACTER</v>
      </c>
      <c r="K1053" s="1">
        <f>IFERROR(VLOOKUP(TRIM($D1053),'Master Field Index'!$A$1:$D$9929,COLUMN('Master Field Index'!$C$1)-COLUMN('Master Field Index'!$A$1)+1,FALSE),VLOOKUP(_xlfn.CONCAT(TRIM($A1053),".",TRIM($B1053),".",TRIM($D1053)),'DataLink Info'!$A$1:$T$9999,COLUMN('DataLink Info'!$N$1)-COLUMN('DataLink Info'!$A$1)+1,FALSE))</f>
        <v>6</v>
      </c>
      <c r="L1053" s="1">
        <f>IFERROR(VLOOKUP(TRIM($D1053),'Master Field Index'!$A$1:$D$9929,COLUMN('Master Field Index'!$D$1)-COLUMN('Master Field Index'!$A$1)+1,FALSE),VLOOKUP(_xlfn.CONCAT(TRIM($A1053),".",TRIM($B1053),".",TRIM($D1053)),'DataLink Info'!$A$1:$T$9999,COLUMN('DataLink Info'!$Q$1)-COLUMN('DataLink Info'!$A$1)+1,FALSE))</f>
        <v>0</v>
      </c>
      <c r="M1053" s="1" t="str">
        <f t="shared" si="66"/>
        <v xml:space="preserve">organization                    </v>
      </c>
      <c r="N1053" s="1" t="str">
        <f t="shared" si="68"/>
        <v xml:space="preserve">CHAR(6)                         </v>
      </c>
      <c r="O1053" s="4" t="str">
        <f t="shared" si="67"/>
        <v xml:space="preserve">        organization                    CHAR(6)                         NOT NULL,</v>
      </c>
    </row>
    <row r="1054" spans="1:15" hidden="1" x14ac:dyDescent="0.3">
      <c r="A1054" s="77" t="s">
        <v>51</v>
      </c>
      <c r="B1054" s="77" t="s">
        <v>149</v>
      </c>
      <c r="C1054" s="73">
        <v>4</v>
      </c>
      <c r="D1054" s="77" t="s">
        <v>44</v>
      </c>
      <c r="E1054" s="77" t="s">
        <v>20</v>
      </c>
      <c r="F1054" s="73">
        <v>6</v>
      </c>
      <c r="G1054" s="13"/>
      <c r="H1054" s="73">
        <v>0</v>
      </c>
      <c r="I1054" s="73">
        <f t="shared" si="65"/>
        <v>4</v>
      </c>
      <c r="J1054" s="1" t="str">
        <f>IFERROR(VLOOKUP(TRIM($D1054),'Master Field Index'!$A$1:$D$9929,COLUMN('Master Field Index'!$B$1)-COLUMN('Master Field Index'!$A$1)+1,FALSE),VLOOKUP(_xlfn.CONCAT(TRIM($A1054),".",TRIM($B1054),".",TRIM($D1054)),'DataLink Info'!$A$1:$T$9999,COLUMN('DataLink Info'!$K$1)-COLUMN('DataLink Info'!$A$1)+1,FALSE))</f>
        <v>CHARACTER</v>
      </c>
      <c r="K1054" s="1">
        <f>IFERROR(VLOOKUP(TRIM($D1054),'Master Field Index'!$A$1:$D$9929,COLUMN('Master Field Index'!$C$1)-COLUMN('Master Field Index'!$A$1)+1,FALSE),VLOOKUP(_xlfn.CONCAT(TRIM($A1054),".",TRIM($B1054),".",TRIM($D1054)),'DataLink Info'!$A$1:$T$9999,COLUMN('DataLink Info'!$N$1)-COLUMN('DataLink Info'!$A$1)+1,FALSE))</f>
        <v>6</v>
      </c>
      <c r="L1054" s="1">
        <f>IFERROR(VLOOKUP(TRIM($D1054),'Master Field Index'!$A$1:$D$9929,COLUMN('Master Field Index'!$D$1)-COLUMN('Master Field Index'!$A$1)+1,FALSE),VLOOKUP(_xlfn.CONCAT(TRIM($A1054),".",TRIM($B1054),".",TRIM($D1054)),'DataLink Info'!$A$1:$T$9999,COLUMN('DataLink Info'!$Q$1)-COLUMN('DataLink Info'!$A$1)+1,FALSE))</f>
        <v>0</v>
      </c>
      <c r="M1054" s="1" t="str">
        <f t="shared" si="66"/>
        <v xml:space="preserve">account                         </v>
      </c>
      <c r="N1054" s="1" t="str">
        <f t="shared" si="68"/>
        <v xml:space="preserve">CHAR(6)                         </v>
      </c>
      <c r="O1054" s="4" t="str">
        <f t="shared" si="67"/>
        <v xml:space="preserve">        account                         CHAR(6)                         NOT NULL,</v>
      </c>
    </row>
    <row r="1055" spans="1:15" hidden="1" x14ac:dyDescent="0.3">
      <c r="A1055" s="77" t="s">
        <v>51</v>
      </c>
      <c r="B1055" s="77" t="s">
        <v>149</v>
      </c>
      <c r="C1055" s="73">
        <v>5</v>
      </c>
      <c r="D1055" s="77" t="s">
        <v>45</v>
      </c>
      <c r="E1055" s="77" t="s">
        <v>20</v>
      </c>
      <c r="F1055" s="73">
        <v>6</v>
      </c>
      <c r="G1055" s="13"/>
      <c r="H1055" s="73">
        <v>0</v>
      </c>
      <c r="I1055" s="73">
        <f t="shared" si="65"/>
        <v>5</v>
      </c>
      <c r="J1055" s="1" t="str">
        <f>IFERROR(VLOOKUP(TRIM($D1055),'Master Field Index'!$A$1:$D$9929,COLUMN('Master Field Index'!$B$1)-COLUMN('Master Field Index'!$A$1)+1,FALSE),VLOOKUP(_xlfn.CONCAT(TRIM($A1055),".",TRIM($B1055),".",TRIM($D1055)),'DataLink Info'!$A$1:$T$9999,COLUMN('DataLink Info'!$K$1)-COLUMN('DataLink Info'!$A$1)+1,FALSE))</f>
        <v>CHARACTER</v>
      </c>
      <c r="K1055" s="1">
        <f>IFERROR(VLOOKUP(TRIM($D1055),'Master Field Index'!$A$1:$D$9929,COLUMN('Master Field Index'!$C$1)-COLUMN('Master Field Index'!$A$1)+1,FALSE),VLOOKUP(_xlfn.CONCAT(TRIM($A1055),".",TRIM($B1055),".",TRIM($D1055)),'DataLink Info'!$A$1:$T$9999,COLUMN('DataLink Info'!$N$1)-COLUMN('DataLink Info'!$A$1)+1,FALSE))</f>
        <v>6</v>
      </c>
      <c r="L1055" s="1">
        <f>IFERROR(VLOOKUP(TRIM($D1055),'Master Field Index'!$A$1:$D$9929,COLUMN('Master Field Index'!$D$1)-COLUMN('Master Field Index'!$A$1)+1,FALSE),VLOOKUP(_xlfn.CONCAT(TRIM($A1055),".",TRIM($B1055),".",TRIM($D1055)),'DataLink Info'!$A$1:$T$9999,COLUMN('DataLink Info'!$Q$1)-COLUMN('DataLink Info'!$A$1)+1,FALSE))</f>
        <v>0</v>
      </c>
      <c r="M1055" s="1" t="str">
        <f t="shared" si="66"/>
        <v xml:space="preserve">program                         </v>
      </c>
      <c r="N1055" s="1" t="str">
        <f t="shared" si="68"/>
        <v xml:space="preserve">CHAR(6)                         </v>
      </c>
      <c r="O1055" s="4" t="str">
        <f t="shared" si="67"/>
        <v xml:space="preserve">        program                         CHAR(6)                         NOT NULL,</v>
      </c>
    </row>
    <row r="1056" spans="1:15" hidden="1" x14ac:dyDescent="0.3">
      <c r="A1056" s="77" t="s">
        <v>51</v>
      </c>
      <c r="B1056" s="77" t="s">
        <v>149</v>
      </c>
      <c r="C1056" s="73">
        <v>6</v>
      </c>
      <c r="D1056" s="77" t="s">
        <v>46</v>
      </c>
      <c r="E1056" s="77" t="s">
        <v>20</v>
      </c>
      <c r="F1056" s="73">
        <v>6</v>
      </c>
      <c r="G1056" s="13"/>
      <c r="H1056" s="73">
        <v>0</v>
      </c>
      <c r="I1056" s="73">
        <f t="shared" si="65"/>
        <v>6</v>
      </c>
      <c r="J1056" s="1" t="str">
        <f>IFERROR(VLOOKUP(TRIM($D1056),'Master Field Index'!$A$1:$D$9929,COLUMN('Master Field Index'!$B$1)-COLUMN('Master Field Index'!$A$1)+1,FALSE),VLOOKUP(_xlfn.CONCAT(TRIM($A1056),".",TRIM($B1056),".",TRIM($D1056)),'DataLink Info'!$A$1:$T$9999,COLUMN('DataLink Info'!$K$1)-COLUMN('DataLink Info'!$A$1)+1,FALSE))</f>
        <v>CHARACTER</v>
      </c>
      <c r="K1056" s="1">
        <f>IFERROR(VLOOKUP(TRIM($D1056),'Master Field Index'!$A$1:$D$9929,COLUMN('Master Field Index'!$C$1)-COLUMN('Master Field Index'!$A$1)+1,FALSE),VLOOKUP(_xlfn.CONCAT(TRIM($A1056),".",TRIM($B1056),".",TRIM($D1056)),'DataLink Info'!$A$1:$T$9999,COLUMN('DataLink Info'!$N$1)-COLUMN('DataLink Info'!$A$1)+1,FALSE))</f>
        <v>6</v>
      </c>
      <c r="L1056" s="1">
        <f>IFERROR(VLOOKUP(TRIM($D1056),'Master Field Index'!$A$1:$D$9929,COLUMN('Master Field Index'!$D$1)-COLUMN('Master Field Index'!$A$1)+1,FALSE),VLOOKUP(_xlfn.CONCAT(TRIM($A1056),".",TRIM($B1056),".",TRIM($D1056)),'DataLink Info'!$A$1:$T$9999,COLUMN('DataLink Info'!$Q$1)-COLUMN('DataLink Info'!$A$1)+1,FALSE))</f>
        <v>0</v>
      </c>
      <c r="M1056" s="1" t="str">
        <f t="shared" si="66"/>
        <v xml:space="preserve">[location]                      </v>
      </c>
      <c r="N1056" s="1" t="str">
        <f t="shared" si="68"/>
        <v xml:space="preserve">CHAR(6)                         </v>
      </c>
      <c r="O1056" s="4" t="str">
        <f t="shared" si="67"/>
        <v xml:space="preserve">        [location]                      CHAR(6)                         NOT NULL,</v>
      </c>
    </row>
    <row r="1057" spans="1:15" hidden="1" x14ac:dyDescent="0.3">
      <c r="A1057" s="77" t="s">
        <v>51</v>
      </c>
      <c r="B1057" s="77" t="s">
        <v>149</v>
      </c>
      <c r="C1057" s="73">
        <v>7</v>
      </c>
      <c r="D1057" s="77" t="s">
        <v>32</v>
      </c>
      <c r="E1057" s="77" t="s">
        <v>20</v>
      </c>
      <c r="F1057" s="73">
        <v>4</v>
      </c>
      <c r="G1057" s="13"/>
      <c r="H1057" s="73">
        <v>0</v>
      </c>
      <c r="I1057" s="73">
        <f t="shared" si="65"/>
        <v>7</v>
      </c>
      <c r="J1057" s="1" t="str">
        <f>IFERROR(VLOOKUP(TRIM($D1057),'Master Field Index'!$A$1:$D$9929,COLUMN('Master Field Index'!$B$1)-COLUMN('Master Field Index'!$A$1)+1,FALSE),VLOOKUP(_xlfn.CONCAT(TRIM($A1057),".",TRIM($B1057),".",TRIM($D1057)),'DataLink Info'!$A$1:$T$9999,COLUMN('DataLink Info'!$K$1)-COLUMN('DataLink Info'!$A$1)+1,FALSE))</f>
        <v>CHARACTER</v>
      </c>
      <c r="K1057" s="1">
        <f>IFERROR(VLOOKUP(TRIM($D1057),'Master Field Index'!$A$1:$D$9929,COLUMN('Master Field Index'!$C$1)-COLUMN('Master Field Index'!$A$1)+1,FALSE),VLOOKUP(_xlfn.CONCAT(TRIM($A1057),".",TRIM($B1057),".",TRIM($D1057)),'DataLink Info'!$A$1:$T$9999,COLUMN('DataLink Info'!$N$1)-COLUMN('DataLink Info'!$A$1)+1,FALSE))</f>
        <v>4</v>
      </c>
      <c r="L1057" s="1">
        <f>IFERROR(VLOOKUP(TRIM($D1057),'Master Field Index'!$A$1:$D$9929,COLUMN('Master Field Index'!$D$1)-COLUMN('Master Field Index'!$A$1)+1,FALSE),VLOOKUP(_xlfn.CONCAT(TRIM($A1057),".",TRIM($B1057),".",TRIM($D1057)),'DataLink Info'!$A$1:$T$9999,COLUMN('DataLink Info'!$Q$1)-COLUMN('DataLink Info'!$A$1)+1,FALSE))</f>
        <v>0</v>
      </c>
      <c r="M1057" s="1" t="str">
        <f t="shared" si="66"/>
        <v xml:space="preserve">rule_class_code                 </v>
      </c>
      <c r="N1057" s="1" t="str">
        <f t="shared" si="68"/>
        <v xml:space="preserve">CHAR(4)                         </v>
      </c>
      <c r="O1057" s="4" t="str">
        <f t="shared" si="67"/>
        <v xml:space="preserve">        rule_class_code                 CHAR(4)                         NOT NULL,</v>
      </c>
    </row>
    <row r="1058" spans="1:15" hidden="1" x14ac:dyDescent="0.3">
      <c r="A1058" s="77" t="s">
        <v>51</v>
      </c>
      <c r="B1058" s="77" t="s">
        <v>149</v>
      </c>
      <c r="C1058" s="73">
        <v>8</v>
      </c>
      <c r="D1058" s="77" t="s">
        <v>59</v>
      </c>
      <c r="E1058" s="77" t="s">
        <v>20</v>
      </c>
      <c r="F1058" s="73">
        <v>8</v>
      </c>
      <c r="G1058" s="13"/>
      <c r="H1058" s="73">
        <v>0</v>
      </c>
      <c r="I1058" s="73">
        <f t="shared" si="65"/>
        <v>8</v>
      </c>
      <c r="J1058" s="1" t="str">
        <f>IFERROR(VLOOKUP(TRIM($D1058),'Master Field Index'!$A$1:$D$9929,COLUMN('Master Field Index'!$B$1)-COLUMN('Master Field Index'!$A$1)+1,FALSE),VLOOKUP(_xlfn.CONCAT(TRIM($A1058),".",TRIM($B1058),".",TRIM($D1058)),'DataLink Info'!$A$1:$T$9999,COLUMN('DataLink Info'!$K$1)-COLUMN('DataLink Info'!$A$1)+1,FALSE))</f>
        <v>CHARACTER</v>
      </c>
      <c r="K1058" s="1">
        <f>IFERROR(VLOOKUP(TRIM($D1058),'Master Field Index'!$A$1:$D$9929,COLUMN('Master Field Index'!$C$1)-COLUMN('Master Field Index'!$A$1)+1,FALSE),VLOOKUP(_xlfn.CONCAT(TRIM($A1058),".",TRIM($B1058),".",TRIM($D1058)),'DataLink Info'!$A$1:$T$9999,COLUMN('DataLink Info'!$N$1)-COLUMN('DataLink Info'!$A$1)+1,FALSE))</f>
        <v>8</v>
      </c>
      <c r="L1058" s="1">
        <f>IFERROR(VLOOKUP(TRIM($D1058),'Master Field Index'!$A$1:$D$9929,COLUMN('Master Field Index'!$D$1)-COLUMN('Master Field Index'!$A$1)+1,FALSE),VLOOKUP(_xlfn.CONCAT(TRIM($A1058),".",TRIM($B1058),".",TRIM($D1058)),'DataLink Info'!$A$1:$T$9999,COLUMN('DataLink Info'!$Q$1)-COLUMN('DataLink Info'!$A$1)+1,FALSE))</f>
        <v>0</v>
      </c>
      <c r="M1058" s="1" t="str">
        <f t="shared" si="66"/>
        <v xml:space="preserve">document_number                 </v>
      </c>
      <c r="N1058" s="1" t="str">
        <f t="shared" si="68"/>
        <v xml:space="preserve">CHAR(8)                         </v>
      </c>
      <c r="O1058" s="4" t="str">
        <f t="shared" si="67"/>
        <v xml:space="preserve">        document_number                 CHAR(8)                         NOT NULL,</v>
      </c>
    </row>
    <row r="1059" spans="1:15" hidden="1" x14ac:dyDescent="0.3">
      <c r="A1059" s="77" t="s">
        <v>51</v>
      </c>
      <c r="B1059" s="77" t="s">
        <v>149</v>
      </c>
      <c r="C1059" s="73">
        <v>9</v>
      </c>
      <c r="D1059" s="77" t="s">
        <v>60</v>
      </c>
      <c r="E1059" s="77" t="s">
        <v>30</v>
      </c>
      <c r="F1059" s="73">
        <v>2</v>
      </c>
      <c r="G1059" s="13"/>
      <c r="H1059" s="73">
        <v>0</v>
      </c>
      <c r="I1059" s="73">
        <f t="shared" si="65"/>
        <v>9</v>
      </c>
      <c r="J1059" s="1" t="str">
        <f>IFERROR(VLOOKUP(TRIM($D1059),'Master Field Index'!$A$1:$D$9929,COLUMN('Master Field Index'!$B$1)-COLUMN('Master Field Index'!$A$1)+1,FALSE),VLOOKUP(_xlfn.CONCAT(TRIM($A1059),".",TRIM($B1059),".",TRIM($D1059)),'DataLink Info'!$A$1:$T$9999,COLUMN('DataLink Info'!$K$1)-COLUMN('DataLink Info'!$A$1)+1,FALSE))</f>
        <v>SMALLINT</v>
      </c>
      <c r="K1059" s="1">
        <f>IFERROR(VLOOKUP(TRIM($D1059),'Master Field Index'!$A$1:$D$9929,COLUMN('Master Field Index'!$C$1)-COLUMN('Master Field Index'!$A$1)+1,FALSE),VLOOKUP(_xlfn.CONCAT(TRIM($A1059),".",TRIM($B1059),".",TRIM($D1059)),'DataLink Info'!$A$1:$T$9999,COLUMN('DataLink Info'!$N$1)-COLUMN('DataLink Info'!$A$1)+1,FALSE))</f>
        <v>2</v>
      </c>
      <c r="L1059" s="1">
        <f>IFERROR(VLOOKUP(TRIM($D1059),'Master Field Index'!$A$1:$D$9929,COLUMN('Master Field Index'!$D$1)-COLUMN('Master Field Index'!$A$1)+1,FALSE),VLOOKUP(_xlfn.CONCAT(TRIM($A1059),".",TRIM($B1059),".",TRIM($D1059)),'DataLink Info'!$A$1:$T$9999,COLUMN('DataLink Info'!$Q$1)-COLUMN('DataLink Info'!$A$1)+1,FALSE))</f>
        <v>0</v>
      </c>
      <c r="M1059" s="1" t="str">
        <f t="shared" si="66"/>
        <v xml:space="preserve">sequence_number                 </v>
      </c>
      <c r="N1059" s="1" t="str">
        <f t="shared" si="68"/>
        <v xml:space="preserve">SMALLINT                        </v>
      </c>
      <c r="O1059" s="4" t="str">
        <f t="shared" si="67"/>
        <v xml:space="preserve">        sequence_number                 SMALLINT                        NOT NULL,</v>
      </c>
    </row>
    <row r="1060" spans="1:15" hidden="1" x14ac:dyDescent="0.3">
      <c r="A1060" s="77" t="s">
        <v>51</v>
      </c>
      <c r="B1060" s="77" t="s">
        <v>149</v>
      </c>
      <c r="C1060" s="73">
        <v>10</v>
      </c>
      <c r="D1060" s="77" t="s">
        <v>61</v>
      </c>
      <c r="E1060" s="77" t="s">
        <v>21</v>
      </c>
      <c r="F1060" s="13"/>
      <c r="G1060" s="13"/>
      <c r="H1060" s="73">
        <v>0</v>
      </c>
      <c r="I1060" s="73">
        <f t="shared" si="65"/>
        <v>10</v>
      </c>
      <c r="J1060" s="1" t="str">
        <f>IFERROR(VLOOKUP(TRIM($D1060),'Master Field Index'!$A$1:$D$9929,COLUMN('Master Field Index'!$B$1)-COLUMN('Master Field Index'!$A$1)+1,FALSE),VLOOKUP(_xlfn.CONCAT(TRIM($A1060),".",TRIM($B1060),".",TRIM($D1060)),'DataLink Info'!$A$1:$T$9999,COLUMN('DataLink Info'!$K$1)-COLUMN('DataLink Info'!$A$1)+1,FALSE))</f>
        <v>TIMESTAMP</v>
      </c>
      <c r="K1060" s="1">
        <f>IFERROR(VLOOKUP(TRIM($D1060),'Master Field Index'!$A$1:$D$9929,COLUMN('Master Field Index'!$C$1)-COLUMN('Master Field Index'!$A$1)+1,FALSE),VLOOKUP(_xlfn.CONCAT(TRIM($A1060),".",TRIM($B1060),".",TRIM($D1060)),'DataLink Info'!$A$1:$T$9999,COLUMN('DataLink Info'!$N$1)-COLUMN('DataLink Info'!$A$1)+1,FALSE))</f>
        <v>10</v>
      </c>
      <c r="L1060" s="1">
        <f>IFERROR(VLOOKUP(TRIM($D1060),'Master Field Index'!$A$1:$D$9929,COLUMN('Master Field Index'!$D$1)-COLUMN('Master Field Index'!$A$1)+1,FALSE),VLOOKUP(_xlfn.CONCAT(TRIM($A1060),".",TRIM($B1060),".",TRIM($D1060)),'DataLink Info'!$A$1:$T$9999,COLUMN('DataLink Info'!$Q$1)-COLUMN('DataLink Info'!$A$1)+1,FALSE))</f>
        <v>6</v>
      </c>
      <c r="M1060" s="1" t="str">
        <f t="shared" si="66"/>
        <v xml:space="preserve">activity_date                   </v>
      </c>
      <c r="N1060" s="1" t="str">
        <f t="shared" si="68"/>
        <v xml:space="preserve">DATETIME2                       </v>
      </c>
      <c r="O1060" s="4" t="str">
        <f t="shared" si="67"/>
        <v xml:space="preserve">        activity_date                   DATETIME2                       NOT NULL,</v>
      </c>
    </row>
    <row r="1061" spans="1:15" hidden="1" x14ac:dyDescent="0.3">
      <c r="A1061" s="77" t="s">
        <v>51</v>
      </c>
      <c r="B1061" s="77" t="s">
        <v>149</v>
      </c>
      <c r="C1061" s="73">
        <v>11</v>
      </c>
      <c r="D1061" s="77" t="s">
        <v>62</v>
      </c>
      <c r="E1061" s="77" t="s">
        <v>20</v>
      </c>
      <c r="F1061" s="73">
        <v>10</v>
      </c>
      <c r="G1061" s="13"/>
      <c r="H1061" s="73">
        <v>0</v>
      </c>
      <c r="I1061" s="73">
        <f t="shared" si="65"/>
        <v>11</v>
      </c>
      <c r="J1061" s="1" t="str">
        <f>IFERROR(VLOOKUP(TRIM($D1061),'Master Field Index'!$A$1:$D$9929,COLUMN('Master Field Index'!$B$1)-COLUMN('Master Field Index'!$A$1)+1,FALSE),VLOOKUP(_xlfn.CONCAT(TRIM($A1061),".",TRIM($B1061),".",TRIM($D1061)),'DataLink Info'!$A$1:$T$9999,COLUMN('DataLink Info'!$K$1)-COLUMN('DataLink Info'!$A$1)+1,FALSE))</f>
        <v>VARCHAR</v>
      </c>
      <c r="K1061" s="1">
        <f>IFERROR(VLOOKUP(TRIM($D1061),'Master Field Index'!$A$1:$D$9929,COLUMN('Master Field Index'!$C$1)-COLUMN('Master Field Index'!$A$1)+1,FALSE),VLOOKUP(_xlfn.CONCAT(TRIM($A1061),".",TRIM($B1061),".",TRIM($D1061)),'DataLink Info'!$A$1:$T$9999,COLUMN('DataLink Info'!$N$1)-COLUMN('DataLink Info'!$A$1)+1,FALSE))</f>
        <v>10</v>
      </c>
      <c r="L1061" s="1">
        <f>IFERROR(VLOOKUP(TRIM($D1061),'Master Field Index'!$A$1:$D$9929,COLUMN('Master Field Index'!$D$1)-COLUMN('Master Field Index'!$A$1)+1,FALSE),VLOOKUP(_xlfn.CONCAT(TRIM($A1061),".",TRIM($B1061),".",TRIM($D1061)),'DataLink Info'!$A$1:$T$9999,COLUMN('DataLink Info'!$Q$1)-COLUMN('DataLink Info'!$A$1)+1,FALSE))</f>
        <v>0</v>
      </c>
      <c r="M1061" s="1" t="str">
        <f t="shared" si="66"/>
        <v xml:space="preserve">document_reference_number       </v>
      </c>
      <c r="N1061" s="1" t="str">
        <f t="shared" si="68"/>
        <v xml:space="preserve">VARCHAR(10)                     </v>
      </c>
      <c r="O1061" s="4" t="str">
        <f t="shared" si="67"/>
        <v xml:space="preserve">        document_reference_number       VARCHAR(10)                     NOT NULL,</v>
      </c>
    </row>
    <row r="1062" spans="1:15" hidden="1" x14ac:dyDescent="0.3">
      <c r="A1062" s="77" t="s">
        <v>51</v>
      </c>
      <c r="B1062" s="77" t="s">
        <v>149</v>
      </c>
      <c r="C1062" s="73">
        <v>12</v>
      </c>
      <c r="D1062" s="77" t="s">
        <v>63</v>
      </c>
      <c r="E1062" s="77" t="s">
        <v>21</v>
      </c>
      <c r="F1062" s="73">
        <v>4</v>
      </c>
      <c r="G1062" s="13"/>
      <c r="H1062" s="73">
        <v>0</v>
      </c>
      <c r="I1062" s="73">
        <f t="shared" si="65"/>
        <v>12</v>
      </c>
      <c r="J1062" s="1" t="str">
        <f>IFERROR(VLOOKUP(TRIM($D1062),'Master Field Index'!$A$1:$D$9929,COLUMN('Master Field Index'!$B$1)-COLUMN('Master Field Index'!$A$1)+1,FALSE),VLOOKUP(_xlfn.CONCAT(TRIM($A1062),".",TRIM($B1062),".",TRIM($D1062)),'DataLink Info'!$A$1:$T$9999,COLUMN('DataLink Info'!$K$1)-COLUMN('DataLink Info'!$A$1)+1,FALSE))</f>
        <v>DATE</v>
      </c>
      <c r="K1062" s="1">
        <f>IFERROR(VLOOKUP(TRIM($D1062),'Master Field Index'!$A$1:$D$9929,COLUMN('Master Field Index'!$C$1)-COLUMN('Master Field Index'!$A$1)+1,FALSE),VLOOKUP(_xlfn.CONCAT(TRIM($A1062),".",TRIM($B1062),".",TRIM($D1062)),'DataLink Info'!$A$1:$T$9999,COLUMN('DataLink Info'!$N$1)-COLUMN('DataLink Info'!$A$1)+1,FALSE))</f>
        <v>4</v>
      </c>
      <c r="L1062" s="1">
        <f>IFERROR(VLOOKUP(TRIM($D1062),'Master Field Index'!$A$1:$D$9929,COLUMN('Master Field Index'!$D$1)-COLUMN('Master Field Index'!$A$1)+1,FALSE),VLOOKUP(_xlfn.CONCAT(TRIM($A1062),".",TRIM($B1062),".",TRIM($D1062)),'DataLink Info'!$A$1:$T$9999,COLUMN('DataLink Info'!$Q$1)-COLUMN('DataLink Info'!$A$1)+1,FALSE))</f>
        <v>0</v>
      </c>
      <c r="M1062" s="1" t="str">
        <f t="shared" si="66"/>
        <v xml:space="preserve">transaction_date                </v>
      </c>
      <c r="N1062" s="1" t="str">
        <f t="shared" si="68"/>
        <v xml:space="preserve">DATE                            </v>
      </c>
      <c r="O1062" s="4" t="str">
        <f t="shared" si="67"/>
        <v xml:space="preserve">        transaction_date                DATE                            NOT NULL,</v>
      </c>
    </row>
    <row r="1063" spans="1:15" hidden="1" x14ac:dyDescent="0.3">
      <c r="A1063" s="77" t="s">
        <v>51</v>
      </c>
      <c r="B1063" s="77" t="s">
        <v>149</v>
      </c>
      <c r="C1063" s="73">
        <v>13</v>
      </c>
      <c r="D1063" s="77" t="s">
        <v>64</v>
      </c>
      <c r="E1063" s="77" t="s">
        <v>65</v>
      </c>
      <c r="F1063" s="13"/>
      <c r="G1063" s="13"/>
      <c r="H1063" s="73">
        <v>0</v>
      </c>
      <c r="I1063" s="73">
        <f t="shared" si="65"/>
        <v>13</v>
      </c>
      <c r="J1063" s="1" t="str">
        <f>IFERROR(VLOOKUP(TRIM($D1063),'Master Field Index'!$A$1:$D$9929,COLUMN('Master Field Index'!$B$1)-COLUMN('Master Field Index'!$A$1)+1,FALSE),VLOOKUP(_xlfn.CONCAT(TRIM($A1063),".",TRIM($B1063),".",TRIM($D1063)),'DataLink Info'!$A$1:$T$9999,COLUMN('DataLink Info'!$K$1)-COLUMN('DataLink Info'!$A$1)+1,FALSE))</f>
        <v>DECIMAL</v>
      </c>
      <c r="K1063" s="1">
        <f>IFERROR(VLOOKUP(TRIM($D1063),'Master Field Index'!$A$1:$D$9929,COLUMN('Master Field Index'!$C$1)-COLUMN('Master Field Index'!$A$1)+1,FALSE),VLOOKUP(_xlfn.CONCAT(TRIM($A1063),".",TRIM($B1063),".",TRIM($D1063)),'DataLink Info'!$A$1:$T$9999,COLUMN('DataLink Info'!$N$1)-COLUMN('DataLink Info'!$A$1)+1,FALSE))</f>
        <v>19</v>
      </c>
      <c r="L1063" s="1">
        <f>IFERROR(VLOOKUP(TRIM($D1063),'Master Field Index'!$A$1:$D$9929,COLUMN('Master Field Index'!$D$1)-COLUMN('Master Field Index'!$A$1)+1,FALSE),VLOOKUP(_xlfn.CONCAT(TRIM($A1063),".",TRIM($B1063),".",TRIM($D1063)),'DataLink Info'!$A$1:$T$9999,COLUMN('DataLink Info'!$Q$1)-COLUMN('DataLink Info'!$A$1)+1,FALSE))</f>
        <v>4</v>
      </c>
      <c r="M1063" s="1" t="str">
        <f t="shared" si="66"/>
        <v xml:space="preserve">amount                          </v>
      </c>
      <c r="N1063" s="1" t="str">
        <f t="shared" si="68"/>
        <v xml:space="preserve">DECIMAL(19,4)                   </v>
      </c>
      <c r="O1063" s="4" t="str">
        <f t="shared" si="67"/>
        <v xml:space="preserve">        amount                          DECIMAL(19,4)                   NOT NULL,</v>
      </c>
    </row>
    <row r="1064" spans="1:15" hidden="1" x14ac:dyDescent="0.3">
      <c r="A1064" s="77" t="s">
        <v>51</v>
      </c>
      <c r="B1064" s="77" t="s">
        <v>149</v>
      </c>
      <c r="C1064" s="73">
        <v>14</v>
      </c>
      <c r="D1064" s="77" t="s">
        <v>66</v>
      </c>
      <c r="E1064" s="77" t="s">
        <v>20</v>
      </c>
      <c r="F1064" s="73">
        <v>35</v>
      </c>
      <c r="G1064" s="13"/>
      <c r="H1064" s="73">
        <v>0</v>
      </c>
      <c r="I1064" s="73">
        <f t="shared" si="65"/>
        <v>14</v>
      </c>
      <c r="J1064" s="1" t="str">
        <f>IFERROR(VLOOKUP(TRIM($D1064),'Master Field Index'!$A$1:$D$9929,COLUMN('Master Field Index'!$B$1)-COLUMN('Master Field Index'!$A$1)+1,FALSE),VLOOKUP(_xlfn.CONCAT(TRIM($A1064),".",TRIM($B1064),".",TRIM($D1064)),'DataLink Info'!$A$1:$T$9999,COLUMN('DataLink Info'!$K$1)-COLUMN('DataLink Info'!$A$1)+1,FALSE))</f>
        <v>VARCHAR</v>
      </c>
      <c r="K1064" s="1">
        <f>IFERROR(VLOOKUP(TRIM($D1064),'Master Field Index'!$A$1:$D$9929,COLUMN('Master Field Index'!$C$1)-COLUMN('Master Field Index'!$A$1)+1,FALSE),VLOOKUP(_xlfn.CONCAT(TRIM($A1064),".",TRIM($B1064),".",TRIM($D1064)),'DataLink Info'!$A$1:$T$9999,COLUMN('DataLink Info'!$N$1)-COLUMN('DataLink Info'!$A$1)+1,FALSE))</f>
        <v>35</v>
      </c>
      <c r="L1064" s="1">
        <f>IFERROR(VLOOKUP(TRIM($D1064),'Master Field Index'!$A$1:$D$9929,COLUMN('Master Field Index'!$D$1)-COLUMN('Master Field Index'!$A$1)+1,FALSE),VLOOKUP(_xlfn.CONCAT(TRIM($A1064),".",TRIM($B1064),".",TRIM($D1064)),'DataLink Info'!$A$1:$T$9999,COLUMN('DataLink Info'!$Q$1)-COLUMN('DataLink Info'!$A$1)+1,FALSE))</f>
        <v>0</v>
      </c>
      <c r="M1064" s="1" t="str">
        <f t="shared" si="66"/>
        <v xml:space="preserve">description                     </v>
      </c>
      <c r="N1064" s="1" t="str">
        <f t="shared" si="68"/>
        <v xml:space="preserve">VARCHAR(35)                     </v>
      </c>
      <c r="O1064" s="4" t="str">
        <f t="shared" si="67"/>
        <v xml:space="preserve">        description                     VARCHAR(35)                     NOT NULL,</v>
      </c>
    </row>
    <row r="1065" spans="1:15" hidden="1" x14ac:dyDescent="0.3">
      <c r="A1065" s="77" t="s">
        <v>51</v>
      </c>
      <c r="B1065" s="77" t="s">
        <v>149</v>
      </c>
      <c r="C1065" s="73">
        <v>15</v>
      </c>
      <c r="D1065" s="77" t="s">
        <v>67</v>
      </c>
      <c r="E1065" s="77" t="s">
        <v>20</v>
      </c>
      <c r="F1065" s="73">
        <v>1</v>
      </c>
      <c r="G1065" s="13"/>
      <c r="H1065" s="73">
        <v>0</v>
      </c>
      <c r="I1065" s="73">
        <f t="shared" si="65"/>
        <v>15</v>
      </c>
      <c r="J1065" s="1" t="str">
        <f>IFERROR(VLOOKUP(TRIM($D1065),'Master Field Index'!$A$1:$D$9929,COLUMN('Master Field Index'!$B$1)-COLUMN('Master Field Index'!$A$1)+1,FALSE),VLOOKUP(_xlfn.CONCAT(TRIM($A1065),".",TRIM($B1065),".",TRIM($D1065)),'DataLink Info'!$A$1:$T$9999,COLUMN('DataLink Info'!$K$1)-COLUMN('DataLink Info'!$A$1)+1,FALSE))</f>
        <v>CHARACTER</v>
      </c>
      <c r="K1065" s="1">
        <f>IFERROR(VLOOKUP(TRIM($D1065),'Master Field Index'!$A$1:$D$9929,COLUMN('Master Field Index'!$C$1)-COLUMN('Master Field Index'!$A$1)+1,FALSE),VLOOKUP(_xlfn.CONCAT(TRIM($A1065),".",TRIM($B1065),".",TRIM($D1065)),'DataLink Info'!$A$1:$T$9999,COLUMN('DataLink Info'!$N$1)-COLUMN('DataLink Info'!$A$1)+1,FALSE))</f>
        <v>1</v>
      </c>
      <c r="L1065" s="1">
        <f>IFERROR(VLOOKUP(TRIM($D1065),'Master Field Index'!$A$1:$D$9929,COLUMN('Master Field Index'!$D$1)-COLUMN('Master Field Index'!$A$1)+1,FALSE),VLOOKUP(_xlfn.CONCAT(TRIM($A1065),".",TRIM($B1065),".",TRIM($D1065)),'DataLink Info'!$A$1:$T$9999,COLUMN('DataLink Info'!$Q$1)-COLUMN('DataLink Info'!$A$1)+1,FALSE))</f>
        <v>0</v>
      </c>
      <c r="M1065" s="1" t="str">
        <f t="shared" si="66"/>
        <v xml:space="preserve">debit_credit_indicator          </v>
      </c>
      <c r="N1065" s="1" t="str">
        <f t="shared" si="68"/>
        <v xml:space="preserve">CHAR(1)                         </v>
      </c>
      <c r="O1065" s="4" t="str">
        <f t="shared" si="67"/>
        <v xml:space="preserve">        debit_credit_indicator          CHAR(1)                         NOT NULL,</v>
      </c>
    </row>
    <row r="1066" spans="1:15" hidden="1" x14ac:dyDescent="0.3">
      <c r="A1066" s="77" t="s">
        <v>51</v>
      </c>
      <c r="B1066" s="77" t="s">
        <v>149</v>
      </c>
      <c r="C1066" s="73">
        <v>16</v>
      </c>
      <c r="D1066" s="77" t="s">
        <v>68</v>
      </c>
      <c r="E1066" s="77" t="s">
        <v>20</v>
      </c>
      <c r="F1066" s="73">
        <v>1</v>
      </c>
      <c r="G1066" s="13"/>
      <c r="H1066" s="73">
        <v>0</v>
      </c>
      <c r="I1066" s="73">
        <f t="shared" si="65"/>
        <v>16</v>
      </c>
      <c r="J1066" s="1" t="str">
        <f>IFERROR(VLOOKUP(TRIM($D1066),'Master Field Index'!$A$1:$D$9929,COLUMN('Master Field Index'!$B$1)-COLUMN('Master Field Index'!$A$1)+1,FALSE),VLOOKUP(_xlfn.CONCAT(TRIM($A1066),".",TRIM($B1066),".",TRIM($D1066)),'DataLink Info'!$A$1:$T$9999,COLUMN('DataLink Info'!$K$1)-COLUMN('DataLink Info'!$A$1)+1,FALSE))</f>
        <v>CHARACTER</v>
      </c>
      <c r="K1066" s="1">
        <f>IFERROR(VLOOKUP(TRIM($D1066),'Master Field Index'!$A$1:$D$9929,COLUMN('Master Field Index'!$C$1)-COLUMN('Master Field Index'!$A$1)+1,FALSE),VLOOKUP(_xlfn.CONCAT(TRIM($A1066),".",TRIM($B1066),".",TRIM($D1066)),'DataLink Info'!$A$1:$T$9999,COLUMN('DataLink Info'!$N$1)-COLUMN('DataLink Info'!$A$1)+1,FALSE))</f>
        <v>1</v>
      </c>
      <c r="L1066" s="1">
        <f>IFERROR(VLOOKUP(TRIM($D1066),'Master Field Index'!$A$1:$D$9929,COLUMN('Master Field Index'!$D$1)-COLUMN('Master Field Index'!$A$1)+1,FALSE),VLOOKUP(_xlfn.CONCAT(TRIM($A1066),".",TRIM($B1066),".",TRIM($D1066)),'DataLink Info'!$A$1:$T$9999,COLUMN('DataLink Info'!$Q$1)-COLUMN('DataLink Info'!$A$1)+1,FALSE))</f>
        <v>0</v>
      </c>
      <c r="M1066" s="1" t="str">
        <f t="shared" si="66"/>
        <v xml:space="preserve">debit_credit                    </v>
      </c>
      <c r="N1066" s="1" t="str">
        <f t="shared" si="68"/>
        <v xml:space="preserve">CHAR(1)                         </v>
      </c>
      <c r="O1066" s="4" t="str">
        <f t="shared" si="67"/>
        <v xml:space="preserve">        debit_credit                    CHAR(1)                         NOT NULL,</v>
      </c>
    </row>
    <row r="1067" spans="1:15" hidden="1" x14ac:dyDescent="0.3">
      <c r="A1067" s="77" t="s">
        <v>51</v>
      </c>
      <c r="B1067" s="77" t="s">
        <v>149</v>
      </c>
      <c r="C1067" s="73">
        <v>17</v>
      </c>
      <c r="D1067" s="77" t="s">
        <v>69</v>
      </c>
      <c r="E1067" s="77" t="s">
        <v>20</v>
      </c>
      <c r="F1067" s="73">
        <v>8</v>
      </c>
      <c r="G1067" s="13"/>
      <c r="H1067" s="73">
        <v>0</v>
      </c>
      <c r="I1067" s="73">
        <f t="shared" si="65"/>
        <v>17</v>
      </c>
      <c r="J1067" s="1" t="str">
        <f>IFERROR(VLOOKUP(TRIM($D1067),'Master Field Index'!$A$1:$D$9929,COLUMN('Master Field Index'!$B$1)-COLUMN('Master Field Index'!$A$1)+1,FALSE),VLOOKUP(_xlfn.CONCAT(TRIM($A1067),".",TRIM($B1067),".",TRIM($D1067)),'DataLink Info'!$A$1:$T$9999,COLUMN('DataLink Info'!$K$1)-COLUMN('DataLink Info'!$A$1)+1,FALSE))</f>
        <v>CHARACTER</v>
      </c>
      <c r="K1067" s="1">
        <f>IFERROR(VLOOKUP(TRIM($D1067),'Master Field Index'!$A$1:$D$9929,COLUMN('Master Field Index'!$C$1)-COLUMN('Master Field Index'!$A$1)+1,FALSE),VLOOKUP(_xlfn.CONCAT(TRIM($A1067),".",TRIM($B1067),".",TRIM($D1067)),'DataLink Info'!$A$1:$T$9999,COLUMN('DataLink Info'!$N$1)-COLUMN('DataLink Info'!$A$1)+1,FALSE))</f>
        <v>8</v>
      </c>
      <c r="L1067" s="1">
        <f>IFERROR(VLOOKUP(TRIM($D1067),'Master Field Index'!$A$1:$D$9929,COLUMN('Master Field Index'!$D$1)-COLUMN('Master Field Index'!$A$1)+1,FALSE),VLOOKUP(_xlfn.CONCAT(TRIM($A1067),".",TRIM($B1067),".",TRIM($D1067)),'DataLink Info'!$A$1:$T$9999,COLUMN('DataLink Info'!$Q$1)-COLUMN('DataLink Info'!$A$1)+1,FALSE))</f>
        <v>0</v>
      </c>
      <c r="M1067" s="1" t="str">
        <f t="shared" si="66"/>
        <v xml:space="preserve">encumbrance_number              </v>
      </c>
      <c r="N1067" s="1" t="str">
        <f t="shared" si="68"/>
        <v xml:space="preserve">CHAR(8)                         </v>
      </c>
      <c r="O1067" s="4" t="str">
        <f t="shared" si="67"/>
        <v xml:space="preserve">        encumbrance_number              CHAR(8)                         NOT NULL,</v>
      </c>
    </row>
    <row r="1068" spans="1:15" hidden="1" x14ac:dyDescent="0.3">
      <c r="A1068" s="77" t="s">
        <v>51</v>
      </c>
      <c r="B1068" s="77" t="s">
        <v>149</v>
      </c>
      <c r="C1068" s="73">
        <v>18</v>
      </c>
      <c r="D1068" s="77" t="s">
        <v>70</v>
      </c>
      <c r="E1068" s="77" t="s">
        <v>20</v>
      </c>
      <c r="F1068" s="73">
        <v>1</v>
      </c>
      <c r="G1068" s="13"/>
      <c r="H1068" s="73">
        <v>0</v>
      </c>
      <c r="I1068" s="73">
        <f t="shared" si="65"/>
        <v>18</v>
      </c>
      <c r="J1068" s="1" t="str">
        <f>IFERROR(VLOOKUP(TRIM($D1068),'Master Field Index'!$A$1:$D$9929,COLUMN('Master Field Index'!$B$1)-COLUMN('Master Field Index'!$A$1)+1,FALSE),VLOOKUP(_xlfn.CONCAT(TRIM($A1068),".",TRIM($B1068),".",TRIM($D1068)),'DataLink Info'!$A$1:$T$9999,COLUMN('DataLink Info'!$K$1)-COLUMN('DataLink Info'!$A$1)+1,FALSE))</f>
        <v>CHARACTER</v>
      </c>
      <c r="K1068" s="1">
        <f>IFERROR(VLOOKUP(TRIM($D1068),'Master Field Index'!$A$1:$D$9929,COLUMN('Master Field Index'!$C$1)-COLUMN('Master Field Index'!$A$1)+1,FALSE),VLOOKUP(_xlfn.CONCAT(TRIM($A1068),".",TRIM($B1068),".",TRIM($D1068)),'DataLink Info'!$A$1:$T$9999,COLUMN('DataLink Info'!$N$1)-COLUMN('DataLink Info'!$A$1)+1,FALSE))</f>
        <v>1</v>
      </c>
      <c r="L1068" s="1">
        <f>IFERROR(VLOOKUP(TRIM($D1068),'Master Field Index'!$A$1:$D$9929,COLUMN('Master Field Index'!$D$1)-COLUMN('Master Field Index'!$A$1)+1,FALSE),VLOOKUP(_xlfn.CONCAT(TRIM($A1068),".",TRIM($B1068),".",TRIM($D1068)),'DataLink Info'!$A$1:$T$9999,COLUMN('DataLink Info'!$Q$1)-COLUMN('DataLink Info'!$A$1)+1,FALSE))</f>
        <v>0</v>
      </c>
      <c r="M1068" s="1" t="str">
        <f t="shared" si="66"/>
        <v xml:space="preserve">encumbrance_action              </v>
      </c>
      <c r="N1068" s="1" t="str">
        <f t="shared" si="68"/>
        <v xml:space="preserve">CHAR(1)                         </v>
      </c>
      <c r="O1068" s="4" t="str">
        <f t="shared" si="67"/>
        <v xml:space="preserve">        encumbrance_action              CHAR(1)                         NOT NULL,</v>
      </c>
    </row>
    <row r="1069" spans="1:15" hidden="1" x14ac:dyDescent="0.3">
      <c r="A1069" s="77" t="s">
        <v>51</v>
      </c>
      <c r="B1069" s="77" t="s">
        <v>149</v>
      </c>
      <c r="C1069" s="73">
        <v>19</v>
      </c>
      <c r="D1069" s="77" t="s">
        <v>71</v>
      </c>
      <c r="E1069" s="77" t="s">
        <v>20</v>
      </c>
      <c r="F1069" s="73">
        <v>1</v>
      </c>
      <c r="G1069" s="13"/>
      <c r="H1069" s="73">
        <v>0</v>
      </c>
      <c r="I1069" s="73">
        <f t="shared" si="65"/>
        <v>19</v>
      </c>
      <c r="J1069" s="1" t="str">
        <f>IFERROR(VLOOKUP(TRIM($D1069),'Master Field Index'!$A$1:$D$9929,COLUMN('Master Field Index'!$B$1)-COLUMN('Master Field Index'!$A$1)+1,FALSE),VLOOKUP(_xlfn.CONCAT(TRIM($A1069),".",TRIM($B1069),".",TRIM($D1069)),'DataLink Info'!$A$1:$T$9999,COLUMN('DataLink Info'!$K$1)-COLUMN('DataLink Info'!$A$1)+1,FALSE))</f>
        <v>CHARACTER</v>
      </c>
      <c r="K1069" s="1">
        <f>IFERROR(VLOOKUP(TRIM($D1069),'Master Field Index'!$A$1:$D$9929,COLUMN('Master Field Index'!$C$1)-COLUMN('Master Field Index'!$A$1)+1,FALSE),VLOOKUP(_xlfn.CONCAT(TRIM($A1069),".",TRIM($B1069),".",TRIM($D1069)),'DataLink Info'!$A$1:$T$9999,COLUMN('DataLink Info'!$N$1)-COLUMN('DataLink Info'!$A$1)+1,FALSE))</f>
        <v>1</v>
      </c>
      <c r="L1069" s="1">
        <f>IFERROR(VLOOKUP(TRIM($D1069),'Master Field Index'!$A$1:$D$9929,COLUMN('Master Field Index'!$D$1)-COLUMN('Master Field Index'!$A$1)+1,FALSE),VLOOKUP(_xlfn.CONCAT(TRIM($A1069),".",TRIM($B1069),".",TRIM($D1069)),'DataLink Info'!$A$1:$T$9999,COLUMN('DataLink Info'!$Q$1)-COLUMN('DataLink Info'!$A$1)+1,FALSE))</f>
        <v>0</v>
      </c>
      <c r="M1069" s="1" t="str">
        <f t="shared" si="66"/>
        <v xml:space="preserve">encumbrance_type                </v>
      </c>
      <c r="N1069" s="1" t="str">
        <f t="shared" si="68"/>
        <v xml:space="preserve">CHAR(1)                         </v>
      </c>
      <c r="O1069" s="4" t="str">
        <f t="shared" si="67"/>
        <v xml:space="preserve">        encumbrance_type                CHAR(1)                         NOT NULL,</v>
      </c>
    </row>
    <row r="1070" spans="1:15" hidden="1" x14ac:dyDescent="0.3">
      <c r="A1070" s="77" t="s">
        <v>51</v>
      </c>
      <c r="B1070" s="77" t="s">
        <v>149</v>
      </c>
      <c r="C1070" s="73">
        <v>20</v>
      </c>
      <c r="D1070" s="77" t="s">
        <v>72</v>
      </c>
      <c r="E1070" s="77" t="s">
        <v>20</v>
      </c>
      <c r="F1070" s="73">
        <v>10</v>
      </c>
      <c r="G1070" s="73">
        <v>0</v>
      </c>
      <c r="H1070" s="73">
        <v>0</v>
      </c>
      <c r="I1070" s="73">
        <f t="shared" si="65"/>
        <v>20</v>
      </c>
      <c r="J1070" s="1" t="str">
        <f>IFERROR(VLOOKUP(TRIM($D1070),'Master Field Index'!$A$1:$D$9929,COLUMN('Master Field Index'!$B$1)-COLUMN('Master Field Index'!$A$1)+1,FALSE),VLOOKUP(_xlfn.CONCAT(TRIM($A1070),".",TRIM($B1070),".",TRIM($D1070)),'DataLink Info'!$A$1:$T$9999,COLUMN('DataLink Info'!$K$1)-COLUMN('DataLink Info'!$A$1)+1,FALSE))</f>
        <v>CHARACTER</v>
      </c>
      <c r="K1070" s="1">
        <f>IFERROR(VLOOKUP(TRIM($D1070),'Master Field Index'!$A$1:$D$9929,COLUMN('Master Field Index'!$C$1)-COLUMN('Master Field Index'!$A$1)+1,FALSE),VLOOKUP(_xlfn.CONCAT(TRIM($A1070),".",TRIM($B1070),".",TRIM($D1070)),'DataLink Info'!$A$1:$T$9999,COLUMN('DataLink Info'!$N$1)-COLUMN('DataLink Info'!$A$1)+1,FALSE))</f>
        <v>10</v>
      </c>
      <c r="L1070" s="1">
        <f>IFERROR(VLOOKUP(TRIM($D1070),'Master Field Index'!$A$1:$D$9929,COLUMN('Master Field Index'!$D$1)-COLUMN('Master Field Index'!$A$1)+1,FALSE),VLOOKUP(_xlfn.CONCAT(TRIM($A1070),".",TRIM($B1070),".",TRIM($D1070)),'DataLink Info'!$A$1:$T$9999,COLUMN('DataLink Info'!$Q$1)-COLUMN('DataLink Info'!$A$1)+1,FALSE))</f>
        <v>0</v>
      </c>
      <c r="M1070" s="1" t="str">
        <f t="shared" si="66"/>
        <v xml:space="preserve">vendor_code                     </v>
      </c>
      <c r="N1070" s="1" t="str">
        <f t="shared" si="68"/>
        <v xml:space="preserve">CHAR(10)                        </v>
      </c>
      <c r="O1070" s="4" t="str">
        <f t="shared" si="67"/>
        <v xml:space="preserve">        vendor_code                     CHAR(10)                        NOT NULL,</v>
      </c>
    </row>
    <row r="1071" spans="1:15" hidden="1" x14ac:dyDescent="0.3">
      <c r="A1071" s="77" t="s">
        <v>51</v>
      </c>
      <c r="B1071" s="77" t="s">
        <v>149</v>
      </c>
      <c r="C1071" s="73">
        <v>21</v>
      </c>
      <c r="D1071" s="77" t="s">
        <v>73</v>
      </c>
      <c r="E1071" s="77" t="s">
        <v>30</v>
      </c>
      <c r="F1071" s="73">
        <v>2</v>
      </c>
      <c r="G1071" s="13"/>
      <c r="H1071" s="73">
        <v>0</v>
      </c>
      <c r="I1071" s="73">
        <f t="shared" si="65"/>
        <v>21</v>
      </c>
      <c r="J1071" s="1" t="str">
        <f>IFERROR(VLOOKUP(TRIM($D1071),'Master Field Index'!$A$1:$D$9929,COLUMN('Master Field Index'!$B$1)-COLUMN('Master Field Index'!$A$1)+1,FALSE),VLOOKUP(_xlfn.CONCAT(TRIM($A1071),".",TRIM($B1071),".",TRIM($D1071)),'DataLink Info'!$A$1:$T$9999,COLUMN('DataLink Info'!$K$1)-COLUMN('DataLink Info'!$A$1)+1,FALSE))</f>
        <v>SMALLINT</v>
      </c>
      <c r="K1071" s="1">
        <f>IFERROR(VLOOKUP(TRIM($D1071),'Master Field Index'!$A$1:$D$9929,COLUMN('Master Field Index'!$C$1)-COLUMN('Master Field Index'!$A$1)+1,FALSE),VLOOKUP(_xlfn.CONCAT(TRIM($A1071),".",TRIM($B1071),".",TRIM($D1071)),'DataLink Info'!$A$1:$T$9999,COLUMN('DataLink Info'!$N$1)-COLUMN('DataLink Info'!$A$1)+1,FALSE))</f>
        <v>2</v>
      </c>
      <c r="L1071" s="1">
        <f>IFERROR(VLOOKUP(TRIM($D1071),'Master Field Index'!$A$1:$D$9929,COLUMN('Master Field Index'!$D$1)-COLUMN('Master Field Index'!$A$1)+1,FALSE),VLOOKUP(_xlfn.CONCAT(TRIM($A1071),".",TRIM($B1071),".",TRIM($D1071)),'DataLink Info'!$A$1:$T$9999,COLUMN('DataLink Info'!$Q$1)-COLUMN('DataLink Info'!$A$1)+1,FALSE))</f>
        <v>0</v>
      </c>
      <c r="M1071" s="1" t="str">
        <f t="shared" si="66"/>
        <v xml:space="preserve">item_number                     </v>
      </c>
      <c r="N1071" s="1" t="str">
        <f t="shared" si="68"/>
        <v xml:space="preserve">SMALLINT                        </v>
      </c>
      <c r="O1071" s="4" t="str">
        <f t="shared" si="67"/>
        <v xml:space="preserve">        item_number                     SMALLINT                        NOT NULL,</v>
      </c>
    </row>
    <row r="1072" spans="1:15" hidden="1" x14ac:dyDescent="0.3">
      <c r="A1072" s="77" t="s">
        <v>51</v>
      </c>
      <c r="B1072" s="77" t="s">
        <v>149</v>
      </c>
      <c r="C1072" s="73">
        <v>22</v>
      </c>
      <c r="D1072" s="77" t="s">
        <v>74</v>
      </c>
      <c r="E1072" s="77" t="s">
        <v>30</v>
      </c>
      <c r="F1072" s="13"/>
      <c r="G1072" s="13"/>
      <c r="H1072" s="73">
        <v>0</v>
      </c>
      <c r="I1072" s="73">
        <f t="shared" si="65"/>
        <v>22</v>
      </c>
      <c r="J1072" s="1" t="str">
        <f>IFERROR(VLOOKUP(TRIM($D1072),'Master Field Index'!$A$1:$D$9929,COLUMN('Master Field Index'!$B$1)-COLUMN('Master Field Index'!$A$1)+1,FALSE),VLOOKUP(_xlfn.CONCAT(TRIM($A1072),".",TRIM($B1072),".",TRIM($D1072)),'DataLink Info'!$A$1:$T$9999,COLUMN('DataLink Info'!$K$1)-COLUMN('DataLink Info'!$A$1)+1,FALSE))</f>
        <v>SMALLINT</v>
      </c>
      <c r="K1072" s="1">
        <f>IFERROR(VLOOKUP(TRIM($D1072),'Master Field Index'!$A$1:$D$9929,COLUMN('Master Field Index'!$C$1)-COLUMN('Master Field Index'!$A$1)+1,FALSE),VLOOKUP(_xlfn.CONCAT(TRIM($A1072),".",TRIM($B1072),".",TRIM($D1072)),'DataLink Info'!$A$1:$T$9999,COLUMN('DataLink Info'!$N$1)-COLUMN('DataLink Info'!$A$1)+1,FALSE))</f>
        <v>2</v>
      </c>
      <c r="L1072" s="1">
        <f>IFERROR(VLOOKUP(TRIM($D1072),'Master Field Index'!$A$1:$D$9929,COLUMN('Master Field Index'!$D$1)-COLUMN('Master Field Index'!$A$1)+1,FALSE),VLOOKUP(_xlfn.CONCAT(TRIM($A1072),".",TRIM($B1072),".",TRIM($D1072)),'DataLink Info'!$A$1:$T$9999,COLUMN('DataLink Info'!$Q$1)-COLUMN('DataLink Info'!$A$1)+1,FALSE))</f>
        <v>0</v>
      </c>
      <c r="M1072" s="1" t="str">
        <f t="shared" si="66"/>
        <v xml:space="preserve">encumbrance_item                </v>
      </c>
      <c r="N1072" s="1" t="str">
        <f t="shared" si="68"/>
        <v xml:space="preserve">SMALLINT                        </v>
      </c>
      <c r="O1072" s="4" t="str">
        <f t="shared" si="67"/>
        <v xml:space="preserve">        encumbrance_item                SMALLINT                        NOT NULL,</v>
      </c>
    </row>
    <row r="1073" spans="1:15" hidden="1" x14ac:dyDescent="0.3">
      <c r="A1073" s="77" t="s">
        <v>51</v>
      </c>
      <c r="B1073" s="77" t="s">
        <v>149</v>
      </c>
      <c r="C1073" s="73">
        <v>23</v>
      </c>
      <c r="D1073" s="77" t="s">
        <v>75</v>
      </c>
      <c r="E1073" s="77" t="s">
        <v>30</v>
      </c>
      <c r="F1073" s="13"/>
      <c r="G1073" s="13"/>
      <c r="H1073" s="73">
        <v>0</v>
      </c>
      <c r="I1073" s="73">
        <f t="shared" si="65"/>
        <v>23</v>
      </c>
      <c r="J1073" s="1" t="str">
        <f>IFERROR(VLOOKUP(TRIM($D1073),'Master Field Index'!$A$1:$D$9929,COLUMN('Master Field Index'!$B$1)-COLUMN('Master Field Index'!$A$1)+1,FALSE),VLOOKUP(_xlfn.CONCAT(TRIM($A1073),".",TRIM($B1073),".",TRIM($D1073)),'DataLink Info'!$A$1:$T$9999,COLUMN('DataLink Info'!$K$1)-COLUMN('DataLink Info'!$A$1)+1,FALSE))</f>
        <v>SMALLINT</v>
      </c>
      <c r="K1073" s="1">
        <f>IFERROR(VLOOKUP(TRIM($D1073),'Master Field Index'!$A$1:$D$9929,COLUMN('Master Field Index'!$C$1)-COLUMN('Master Field Index'!$A$1)+1,FALSE),VLOOKUP(_xlfn.CONCAT(TRIM($A1073),".",TRIM($B1073),".",TRIM($D1073)),'DataLink Info'!$A$1:$T$9999,COLUMN('DataLink Info'!$N$1)-COLUMN('DataLink Info'!$A$1)+1,FALSE))</f>
        <v>2</v>
      </c>
      <c r="L1073" s="1">
        <f>IFERROR(VLOOKUP(TRIM($D1073),'Master Field Index'!$A$1:$D$9929,COLUMN('Master Field Index'!$D$1)-COLUMN('Master Field Index'!$A$1)+1,FALSE),VLOOKUP(_xlfn.CONCAT(TRIM($A1073),".",TRIM($B1073),".",TRIM($D1073)),'DataLink Info'!$A$1:$T$9999,COLUMN('DataLink Info'!$Q$1)-COLUMN('DataLink Info'!$A$1)+1,FALSE))</f>
        <v>0</v>
      </c>
      <c r="M1073" s="1" t="str">
        <f t="shared" si="66"/>
        <v xml:space="preserve">encumbrance_sequence            </v>
      </c>
      <c r="N1073" s="1" t="str">
        <f t="shared" si="68"/>
        <v xml:space="preserve">SMALLINT                        </v>
      </c>
      <c r="O1073" s="4" t="str">
        <f t="shared" si="67"/>
        <v xml:space="preserve">        encumbrance_sequence            SMALLINT                        NOT NULL,</v>
      </c>
    </row>
    <row r="1074" spans="1:15" hidden="1" x14ac:dyDescent="0.3">
      <c r="A1074" s="77" t="s">
        <v>51</v>
      </c>
      <c r="B1074" s="77" t="s">
        <v>149</v>
      </c>
      <c r="C1074" s="73">
        <v>24</v>
      </c>
      <c r="D1074" s="77" t="s">
        <v>76</v>
      </c>
      <c r="E1074" s="77" t="s">
        <v>36</v>
      </c>
      <c r="F1074" s="13"/>
      <c r="G1074" s="13"/>
      <c r="H1074" s="73">
        <v>0</v>
      </c>
      <c r="I1074" s="73">
        <f t="shared" si="65"/>
        <v>24</v>
      </c>
      <c r="J1074" s="1" t="str">
        <f>IFERROR(VLOOKUP(TRIM($D1074),'Master Field Index'!$A$1:$D$9929,COLUMN('Master Field Index'!$B$1)-COLUMN('Master Field Index'!$A$1)+1,FALSE),VLOOKUP(_xlfn.CONCAT(TRIM($A1074),".",TRIM($B1074),".",TRIM($D1074)),'DataLink Info'!$A$1:$T$9999,COLUMN('DataLink Info'!$K$1)-COLUMN('DataLink Info'!$A$1)+1,FALSE))</f>
        <v>SMALLINT</v>
      </c>
      <c r="K1074" s="1">
        <f>IFERROR(VLOOKUP(TRIM($D1074),'Master Field Index'!$A$1:$D$9929,COLUMN('Master Field Index'!$C$1)-COLUMN('Master Field Index'!$A$1)+1,FALSE),VLOOKUP(_xlfn.CONCAT(TRIM($A1074),".",TRIM($B1074),".",TRIM($D1074)),'DataLink Info'!$A$1:$T$9999,COLUMN('DataLink Info'!$N$1)-COLUMN('DataLink Info'!$A$1)+1,FALSE))</f>
        <v>2</v>
      </c>
      <c r="L1074" s="1">
        <f>IFERROR(VLOOKUP(TRIM($D1074),'Master Field Index'!$A$1:$D$9929,COLUMN('Master Field Index'!$D$1)-COLUMN('Master Field Index'!$A$1)+1,FALSE),VLOOKUP(_xlfn.CONCAT(TRIM($A1074),".",TRIM($B1074),".",TRIM($D1074)),'DataLink Info'!$A$1:$T$9999,COLUMN('DataLink Info'!$Q$1)-COLUMN('DataLink Info'!$A$1)+1,FALSE))</f>
        <v>0</v>
      </c>
      <c r="M1074" s="1" t="str">
        <f t="shared" si="66"/>
        <v xml:space="preserve">budget_period                   </v>
      </c>
      <c r="N1074" s="1" t="str">
        <f t="shared" si="68"/>
        <v xml:space="preserve">SMALLINT                        </v>
      </c>
      <c r="O1074" s="4" t="str">
        <f t="shared" si="67"/>
        <v xml:space="preserve">        budget_period                   SMALLINT                        NOT NULL,</v>
      </c>
    </row>
    <row r="1075" spans="1:15" hidden="1" x14ac:dyDescent="0.3">
      <c r="A1075" s="77" t="s">
        <v>51</v>
      </c>
      <c r="B1075" s="77" t="s">
        <v>149</v>
      </c>
      <c r="C1075" s="73">
        <v>25</v>
      </c>
      <c r="D1075" s="77" t="s">
        <v>77</v>
      </c>
      <c r="E1075" s="77" t="s">
        <v>30</v>
      </c>
      <c r="F1075" s="73">
        <v>2</v>
      </c>
      <c r="G1075" s="13"/>
      <c r="H1075" s="73">
        <v>0</v>
      </c>
      <c r="I1075" s="73">
        <f t="shared" si="65"/>
        <v>25</v>
      </c>
      <c r="J1075" s="1" t="str">
        <f>IFERROR(VLOOKUP(TRIM($D1075),'Master Field Index'!$A$1:$D$9929,COLUMN('Master Field Index'!$B$1)-COLUMN('Master Field Index'!$A$1)+1,FALSE),VLOOKUP(_xlfn.CONCAT(TRIM($A1075),".",TRIM($B1075),".",TRIM($D1075)),'DataLink Info'!$A$1:$T$9999,COLUMN('DataLink Info'!$K$1)-COLUMN('DataLink Info'!$A$1)+1,FALSE))</f>
        <v>SMALLINT</v>
      </c>
      <c r="K1075" s="1">
        <f>IFERROR(VLOOKUP(TRIM($D1075),'Master Field Index'!$A$1:$D$9929,COLUMN('Master Field Index'!$C$1)-COLUMN('Master Field Index'!$A$1)+1,FALSE),VLOOKUP(_xlfn.CONCAT(TRIM($A1075),".",TRIM($B1075),".",TRIM($D1075)),'DataLink Info'!$A$1:$T$9999,COLUMN('DataLink Info'!$N$1)-COLUMN('DataLink Info'!$A$1)+1,FALSE))</f>
        <v>2</v>
      </c>
      <c r="L1075" s="1">
        <f>IFERROR(VLOOKUP(TRIM($D1075),'Master Field Index'!$A$1:$D$9929,COLUMN('Master Field Index'!$D$1)-COLUMN('Master Field Index'!$A$1)+1,FALSE),VLOOKUP(_xlfn.CONCAT(TRIM($A1075),".",TRIM($B1075),".",TRIM($D1075)),'DataLink Info'!$A$1:$T$9999,COLUMN('DataLink Info'!$Q$1)-COLUMN('DataLink Info'!$A$1)+1,FALSE))</f>
        <v>0</v>
      </c>
      <c r="M1075" s="1" t="str">
        <f t="shared" si="66"/>
        <v xml:space="preserve">document_type_sequence_number   </v>
      </c>
      <c r="N1075" s="1" t="str">
        <f t="shared" si="68"/>
        <v xml:space="preserve">SMALLINT                        </v>
      </c>
      <c r="O1075" s="4" t="str">
        <f t="shared" si="67"/>
        <v xml:space="preserve">        document_type_sequence_number   SMALLINT                        NOT NULL,</v>
      </c>
    </row>
    <row r="1076" spans="1:15" hidden="1" x14ac:dyDescent="0.3">
      <c r="A1076" s="77" t="s">
        <v>51</v>
      </c>
      <c r="B1076" s="77" t="s">
        <v>149</v>
      </c>
      <c r="C1076" s="73">
        <v>26</v>
      </c>
      <c r="D1076" s="77" t="s">
        <v>78</v>
      </c>
      <c r="E1076" s="77" t="s">
        <v>20</v>
      </c>
      <c r="F1076" s="73">
        <v>1</v>
      </c>
      <c r="G1076" s="13"/>
      <c r="H1076" s="73">
        <v>0</v>
      </c>
      <c r="I1076" s="73">
        <f t="shared" si="65"/>
        <v>26</v>
      </c>
      <c r="J1076" s="1" t="str">
        <f>IFERROR(VLOOKUP(TRIM($D1076),'Master Field Index'!$A$1:$D$9929,COLUMN('Master Field Index'!$B$1)-COLUMN('Master Field Index'!$A$1)+1,FALSE),VLOOKUP(_xlfn.CONCAT(TRIM($A1076),".",TRIM($B1076),".",TRIM($D1076)),'DataLink Info'!$A$1:$T$9999,COLUMN('DataLink Info'!$K$1)-COLUMN('DataLink Info'!$A$1)+1,FALSE))</f>
        <v>CHARACTER</v>
      </c>
      <c r="K1076" s="1">
        <f>IFERROR(VLOOKUP(TRIM($D1076),'Master Field Index'!$A$1:$D$9929,COLUMN('Master Field Index'!$C$1)-COLUMN('Master Field Index'!$A$1)+1,FALSE),VLOOKUP(_xlfn.CONCAT(TRIM($A1076),".",TRIM($B1076),".",TRIM($D1076)),'DataLink Info'!$A$1:$T$9999,COLUMN('DataLink Info'!$N$1)-COLUMN('DataLink Info'!$A$1)+1,FALSE))</f>
        <v>1</v>
      </c>
      <c r="L1076" s="1">
        <f>IFERROR(VLOOKUP(TRIM($D1076),'Master Field Index'!$A$1:$D$9929,COLUMN('Master Field Index'!$D$1)-COLUMN('Master Field Index'!$A$1)+1,FALSE),VLOOKUP(_xlfn.CONCAT(TRIM($A1076),".",TRIM($B1076),".",TRIM($D1076)),'DataLink Info'!$A$1:$T$9999,COLUMN('DataLink Info'!$Q$1)-COLUMN('DataLink Info'!$A$1)+1,FALSE))</f>
        <v>0</v>
      </c>
      <c r="M1076" s="1" t="str">
        <f t="shared" si="66"/>
        <v xml:space="preserve">ledger_indicator                </v>
      </c>
      <c r="N1076" s="1" t="str">
        <f t="shared" si="68"/>
        <v xml:space="preserve">CHAR(1)                         </v>
      </c>
      <c r="O1076" s="4" t="str">
        <f t="shared" si="67"/>
        <v xml:space="preserve">        ledger_indicator                CHAR(1)                         NOT NULL,</v>
      </c>
    </row>
    <row r="1077" spans="1:15" hidden="1" x14ac:dyDescent="0.3">
      <c r="A1077" s="77" t="s">
        <v>51</v>
      </c>
      <c r="B1077" s="77" t="s">
        <v>149</v>
      </c>
      <c r="C1077" s="73">
        <v>27</v>
      </c>
      <c r="D1077" s="77" t="s">
        <v>79</v>
      </c>
      <c r="E1077" s="77" t="s">
        <v>20</v>
      </c>
      <c r="F1077" s="73">
        <v>2</v>
      </c>
      <c r="G1077" s="13"/>
      <c r="H1077" s="73">
        <v>0</v>
      </c>
      <c r="I1077" s="73">
        <f t="shared" si="65"/>
        <v>27</v>
      </c>
      <c r="J1077" s="1" t="str">
        <f>IFERROR(VLOOKUP(TRIM($D1077),'Master Field Index'!$A$1:$D$9929,COLUMN('Master Field Index'!$B$1)-COLUMN('Master Field Index'!$A$1)+1,FALSE),VLOOKUP(_xlfn.CONCAT(TRIM($A1077),".",TRIM($B1077),".",TRIM($D1077)),'DataLink Info'!$A$1:$T$9999,COLUMN('DataLink Info'!$K$1)-COLUMN('DataLink Info'!$A$1)+1,FALSE))</f>
        <v>CHARACTER</v>
      </c>
      <c r="K1077" s="1">
        <f>IFERROR(VLOOKUP(TRIM($D1077),'Master Field Index'!$A$1:$D$9929,COLUMN('Master Field Index'!$C$1)-COLUMN('Master Field Index'!$A$1)+1,FALSE),VLOOKUP(_xlfn.CONCAT(TRIM($A1077),".",TRIM($B1077),".",TRIM($D1077)),'DataLink Info'!$A$1:$T$9999,COLUMN('DataLink Info'!$N$1)-COLUMN('DataLink Info'!$A$1)+1,FALSE))</f>
        <v>2</v>
      </c>
      <c r="L1077" s="1">
        <f>IFERROR(VLOOKUP(TRIM($D1077),'Master Field Index'!$A$1:$D$9929,COLUMN('Master Field Index'!$D$1)-COLUMN('Master Field Index'!$A$1)+1,FALSE),VLOOKUP(_xlfn.CONCAT(TRIM($A1077),".",TRIM($B1077),".",TRIM($D1077)),'DataLink Info'!$A$1:$T$9999,COLUMN('DataLink Info'!$Q$1)-COLUMN('DataLink Info'!$A$1)+1,FALSE))</f>
        <v>0</v>
      </c>
      <c r="M1077" s="1" t="str">
        <f t="shared" si="66"/>
        <v xml:space="preserve">field_indicator                 </v>
      </c>
      <c r="N1077" s="1" t="str">
        <f t="shared" si="68"/>
        <v xml:space="preserve">CHAR(2)                         </v>
      </c>
      <c r="O1077" s="4" t="str">
        <f t="shared" si="67"/>
        <v xml:space="preserve">        field_indicator                 CHAR(2)                         NOT NULL,</v>
      </c>
    </row>
    <row r="1078" spans="1:15" hidden="1" x14ac:dyDescent="0.3">
      <c r="A1078" s="77" t="s">
        <v>51</v>
      </c>
      <c r="B1078" s="77" t="s">
        <v>149</v>
      </c>
      <c r="C1078" s="73">
        <v>28</v>
      </c>
      <c r="D1078" s="77" t="s">
        <v>80</v>
      </c>
      <c r="E1078" s="77" t="s">
        <v>20</v>
      </c>
      <c r="F1078" s="73">
        <v>4</v>
      </c>
      <c r="G1078" s="13"/>
      <c r="H1078" s="73">
        <v>0</v>
      </c>
      <c r="I1078" s="73">
        <f t="shared" si="65"/>
        <v>28</v>
      </c>
      <c r="J1078" s="1" t="str">
        <f>IFERROR(VLOOKUP(TRIM($D1078),'Master Field Index'!$A$1:$D$9929,COLUMN('Master Field Index'!$B$1)-COLUMN('Master Field Index'!$A$1)+1,FALSE),VLOOKUP(_xlfn.CONCAT(TRIM($A1078),".",TRIM($B1078),".",TRIM($D1078)),'DataLink Info'!$A$1:$T$9999,COLUMN('DataLink Info'!$K$1)-COLUMN('DataLink Info'!$A$1)+1,FALSE))</f>
        <v>CHARACTER</v>
      </c>
      <c r="K1078" s="1">
        <f>IFERROR(VLOOKUP(TRIM($D1078),'Master Field Index'!$A$1:$D$9929,COLUMN('Master Field Index'!$C$1)-COLUMN('Master Field Index'!$A$1)+1,FALSE),VLOOKUP(_xlfn.CONCAT(TRIM($A1078),".",TRIM($B1078),".",TRIM($D1078)),'DataLink Info'!$A$1:$T$9999,COLUMN('DataLink Info'!$N$1)-COLUMN('DataLink Info'!$A$1)+1,FALSE))</f>
        <v>4</v>
      </c>
      <c r="L1078" s="1">
        <f>IFERROR(VLOOKUP(TRIM($D1078),'Master Field Index'!$A$1:$D$9929,COLUMN('Master Field Index'!$D$1)-COLUMN('Master Field Index'!$A$1)+1,FALSE),VLOOKUP(_xlfn.CONCAT(TRIM($A1078),".",TRIM($B1078),".",TRIM($D1078)),'DataLink Info'!$A$1:$T$9999,COLUMN('DataLink Info'!$Q$1)-COLUMN('DataLink Info'!$A$1)+1,FALSE))</f>
        <v>0</v>
      </c>
      <c r="M1078" s="1" t="str">
        <f t="shared" si="66"/>
        <v xml:space="preserve">process_code                    </v>
      </c>
      <c r="N1078" s="1" t="str">
        <f t="shared" si="68"/>
        <v xml:space="preserve">CHAR(4)                         </v>
      </c>
      <c r="O1078" s="4" t="str">
        <f t="shared" si="67"/>
        <v xml:space="preserve">        process_code                    CHAR(4)                         NOT NULL,</v>
      </c>
    </row>
    <row r="1079" spans="1:15" hidden="1" x14ac:dyDescent="0.3">
      <c r="A1079" s="77" t="s">
        <v>51</v>
      </c>
      <c r="B1079" s="77" t="s">
        <v>149</v>
      </c>
      <c r="C1079" s="73">
        <v>29</v>
      </c>
      <c r="D1079" s="77" t="s">
        <v>81</v>
      </c>
      <c r="E1079" s="77" t="s">
        <v>30</v>
      </c>
      <c r="F1079" s="13"/>
      <c r="G1079" s="13"/>
      <c r="H1079" s="73">
        <v>0</v>
      </c>
      <c r="I1079" s="73">
        <f t="shared" si="65"/>
        <v>29</v>
      </c>
      <c r="J1079" s="1" t="str">
        <f>IFERROR(VLOOKUP(TRIM($D1079),'Master Field Index'!$A$1:$D$9929,COLUMN('Master Field Index'!$B$1)-COLUMN('Master Field Index'!$A$1)+1,FALSE),VLOOKUP(_xlfn.CONCAT(TRIM($A1079),".",TRIM($B1079),".",TRIM($D1079)),'DataLink Info'!$A$1:$T$9999,COLUMN('DataLink Info'!$K$1)-COLUMN('DataLink Info'!$A$1)+1,FALSE))</f>
        <v>SMALLINT</v>
      </c>
      <c r="K1079" s="1">
        <f>IFERROR(VLOOKUP(TRIM($D1079),'Master Field Index'!$A$1:$D$9929,COLUMN('Master Field Index'!$C$1)-COLUMN('Master Field Index'!$A$1)+1,FALSE),VLOOKUP(_xlfn.CONCAT(TRIM($A1079),".",TRIM($B1079),".",TRIM($D1079)),'DataLink Info'!$A$1:$T$9999,COLUMN('DataLink Info'!$N$1)-COLUMN('DataLink Info'!$A$1)+1,FALSE))</f>
        <v>2</v>
      </c>
      <c r="L1079" s="1">
        <f>IFERROR(VLOOKUP(TRIM($D1079),'Master Field Index'!$A$1:$D$9929,COLUMN('Master Field Index'!$D$1)-COLUMN('Master Field Index'!$A$1)+1,FALSE),VLOOKUP(_xlfn.CONCAT(TRIM($A1079),".",TRIM($B1079),".",TRIM($D1079)),'DataLink Info'!$A$1:$T$9999,COLUMN('DataLink Info'!$Q$1)-COLUMN('DataLink Info'!$A$1)+1,FALSE))</f>
        <v>0</v>
      </c>
      <c r="M1079" s="1" t="str">
        <f t="shared" si="66"/>
        <v xml:space="preserve">rule_sequence                   </v>
      </c>
      <c r="N1079" s="1" t="str">
        <f t="shared" si="68"/>
        <v xml:space="preserve">SMALLINT                        </v>
      </c>
      <c r="O1079" s="4" t="str">
        <f t="shared" si="67"/>
        <v xml:space="preserve">        rule_sequence                   SMALLINT                        NOT NULL,</v>
      </c>
    </row>
    <row r="1080" spans="1:15" hidden="1" x14ac:dyDescent="0.3">
      <c r="A1080" s="77" t="s">
        <v>51</v>
      </c>
      <c r="B1080" s="77" t="s">
        <v>149</v>
      </c>
      <c r="C1080" s="73">
        <v>30</v>
      </c>
      <c r="D1080" s="77" t="s">
        <v>82</v>
      </c>
      <c r="E1080" s="77" t="s">
        <v>83</v>
      </c>
      <c r="F1080" s="73">
        <v>6</v>
      </c>
      <c r="G1080" s="13"/>
      <c r="H1080" s="73">
        <v>0</v>
      </c>
      <c r="I1080" s="73">
        <f t="shared" si="65"/>
        <v>30</v>
      </c>
      <c r="J1080" s="1" t="str">
        <f>IFERROR(VLOOKUP(TRIM($D1080),'Master Field Index'!$A$1:$D$9929,COLUMN('Master Field Index'!$B$1)-COLUMN('Master Field Index'!$A$1)+1,FALSE),VLOOKUP(_xlfn.CONCAT(TRIM($A1080),".",TRIM($B1080),".",TRIM($D1080)),'DataLink Info'!$A$1:$T$9999,COLUMN('DataLink Info'!$K$1)-COLUMN('DataLink Info'!$A$1)+1,FALSE))</f>
        <v>CHARACTER</v>
      </c>
      <c r="K1080" s="1">
        <f>IFERROR(VLOOKUP(TRIM($D1080),'Master Field Index'!$A$1:$D$9929,COLUMN('Master Field Index'!$C$1)-COLUMN('Master Field Index'!$A$1)+1,FALSE),VLOOKUP(_xlfn.CONCAT(TRIM($A1080),".",TRIM($B1080),".",TRIM($D1080)),'DataLink Info'!$A$1:$T$9999,COLUMN('DataLink Info'!$N$1)-COLUMN('DataLink Info'!$A$1)+1,FALSE))</f>
        <v>12</v>
      </c>
      <c r="L1080" s="1">
        <f>IFERROR(VLOOKUP(TRIM($D1080),'Master Field Index'!$A$1:$D$9929,COLUMN('Master Field Index'!$D$1)-COLUMN('Master Field Index'!$A$1)+1,FALSE),VLOOKUP(_xlfn.CONCAT(TRIM($A1080),".",TRIM($B1080),".",TRIM($D1080)),'DataLink Info'!$A$1:$T$9999,COLUMN('DataLink Info'!$Q$1)-COLUMN('DataLink Info'!$A$1)+1,FALSE))</f>
        <v>0</v>
      </c>
      <c r="M1080" s="1" t="str">
        <f t="shared" si="66"/>
        <v xml:space="preserve">ledger_activity_id              </v>
      </c>
      <c r="N1080" s="1" t="str">
        <f t="shared" si="68"/>
        <v xml:space="preserve">CHAR(12)                        </v>
      </c>
      <c r="O1080" s="4" t="str">
        <f t="shared" si="67"/>
        <v xml:space="preserve">        ledger_activity_id              CHAR(12)                        NOT NULL,</v>
      </c>
    </row>
    <row r="1081" spans="1:15" hidden="1" x14ac:dyDescent="0.3">
      <c r="A1081" s="77" t="s">
        <v>51</v>
      </c>
      <c r="B1081" s="77" t="s">
        <v>149</v>
      </c>
      <c r="C1081" s="73">
        <v>31</v>
      </c>
      <c r="D1081" s="77" t="s">
        <v>11</v>
      </c>
      <c r="E1081" s="77" t="s">
        <v>21</v>
      </c>
      <c r="F1081" s="13"/>
      <c r="G1081" s="13"/>
      <c r="H1081" s="73">
        <v>0</v>
      </c>
      <c r="I1081" s="73">
        <f t="shared" si="65"/>
        <v>31</v>
      </c>
      <c r="J1081" s="1" t="str">
        <f>IFERROR(VLOOKUP(TRIM($D1081),'Master Field Index'!$A$1:$D$9929,COLUMN('Master Field Index'!$B$1)-COLUMN('Master Field Index'!$A$1)+1,FALSE),VLOOKUP(_xlfn.CONCAT(TRIM($A1081),".",TRIM($B1081),".",TRIM($D1081)),'DataLink Info'!$A$1:$T$9999,COLUMN('DataLink Info'!$K$1)-COLUMN('DataLink Info'!$A$1)+1,FALSE))</f>
        <v>TIMESTAMP</v>
      </c>
      <c r="K1081" s="1">
        <f>IFERROR(VLOOKUP(TRIM($D1081),'Master Field Index'!$A$1:$D$9929,COLUMN('Master Field Index'!$C$1)-COLUMN('Master Field Index'!$A$1)+1,FALSE),VLOOKUP(_xlfn.CONCAT(TRIM($A1081),".",TRIM($B1081),".",TRIM($D1081)),'DataLink Info'!$A$1:$T$9999,COLUMN('DataLink Info'!$N$1)-COLUMN('DataLink Info'!$A$1)+1,FALSE))</f>
        <v>10</v>
      </c>
      <c r="L1081" s="1">
        <f>IFERROR(VLOOKUP(TRIM($D1081),'Master Field Index'!$A$1:$D$9929,COLUMN('Master Field Index'!$D$1)-COLUMN('Master Field Index'!$A$1)+1,FALSE),VLOOKUP(_xlfn.CONCAT(TRIM($A1081),".",TRIM($B1081),".",TRIM($D1081)),'DataLink Info'!$A$1:$T$9999,COLUMN('DataLink Info'!$Q$1)-COLUMN('DataLink Info'!$A$1)+1,FALSE))</f>
        <v>6</v>
      </c>
      <c r="M1081" s="1" t="str">
        <f t="shared" si="66"/>
        <v xml:space="preserve">refresh_date                    </v>
      </c>
      <c r="N1081" s="1" t="str">
        <f t="shared" si="68"/>
        <v xml:space="preserve">DATETIME2                       </v>
      </c>
      <c r="O1081" s="4" t="str">
        <f t="shared" si="67"/>
        <v xml:space="preserve">        refresh_date                    DATETIME2                       NOT NULL,</v>
      </c>
    </row>
    <row r="1082" spans="1:15" hidden="1" x14ac:dyDescent="0.3">
      <c r="A1082" s="77" t="s">
        <v>51</v>
      </c>
      <c r="B1082" s="77" t="s">
        <v>149</v>
      </c>
      <c r="C1082" s="73">
        <v>32</v>
      </c>
      <c r="D1082" s="77" t="s">
        <v>84</v>
      </c>
      <c r="E1082" s="77" t="s">
        <v>65</v>
      </c>
      <c r="F1082" s="13"/>
      <c r="G1082" s="13"/>
      <c r="H1082" s="73">
        <v>0</v>
      </c>
      <c r="I1082" s="73">
        <f t="shared" si="65"/>
        <v>32</v>
      </c>
      <c r="J1082" s="1" t="str">
        <f>IFERROR(VLOOKUP(TRIM($D1082),'Master Field Index'!$A$1:$D$9929,COLUMN('Master Field Index'!$B$1)-COLUMN('Master Field Index'!$A$1)+1,FALSE),VLOOKUP(_xlfn.CONCAT(TRIM($A1082),".",TRIM($B1082),".",TRIM($D1082)),'DataLink Info'!$A$1:$T$9999,COLUMN('DataLink Info'!$K$1)-COLUMN('DataLink Info'!$A$1)+1,FALSE))</f>
        <v>DECIMAL</v>
      </c>
      <c r="K1082" s="1">
        <f>IFERROR(VLOOKUP(TRIM($D1082),'Master Field Index'!$A$1:$D$9929,COLUMN('Master Field Index'!$C$1)-COLUMN('Master Field Index'!$A$1)+1,FALSE),VLOOKUP(_xlfn.CONCAT(TRIM($A1082),".",TRIM($B1082),".",TRIM($D1082)),'DataLink Info'!$A$1:$T$9999,COLUMN('DataLink Info'!$N$1)-COLUMN('DataLink Info'!$A$1)+1,FALSE))</f>
        <v>19</v>
      </c>
      <c r="L1082" s="1">
        <f>IFERROR(VLOOKUP(TRIM($D1082),'Master Field Index'!$A$1:$D$9929,COLUMN('Master Field Index'!$D$1)-COLUMN('Master Field Index'!$A$1)+1,FALSE),VLOOKUP(_xlfn.CONCAT(TRIM($A1082),".",TRIM($B1082),".",TRIM($D1082)),'DataLink Info'!$A$1:$T$9999,COLUMN('DataLink Info'!$Q$1)-COLUMN('DataLink Info'!$A$1)+1,FALSE))</f>
        <v>4</v>
      </c>
      <c r="M1082" s="1" t="str">
        <f t="shared" si="66"/>
        <v xml:space="preserve">transaction_amount              </v>
      </c>
      <c r="N1082" s="1" t="str">
        <f t="shared" si="68"/>
        <v xml:space="preserve">DECIMAL(19,4)                   </v>
      </c>
      <c r="O1082" s="4" t="str">
        <f t="shared" si="67"/>
        <v xml:space="preserve">        transaction_amount              DECIMAL(19,4)                   NOT NULL,</v>
      </c>
    </row>
    <row r="1083" spans="1:15" hidden="1" x14ac:dyDescent="0.3">
      <c r="A1083" s="77" t="s">
        <v>51</v>
      </c>
      <c r="B1083" s="77" t="s">
        <v>149</v>
      </c>
      <c r="C1083" s="73">
        <v>33</v>
      </c>
      <c r="D1083" s="77" t="s">
        <v>85</v>
      </c>
      <c r="E1083" s="77" t="s">
        <v>83</v>
      </c>
      <c r="F1083" s="73">
        <v>6</v>
      </c>
      <c r="G1083" s="13"/>
      <c r="H1083" s="73">
        <v>0</v>
      </c>
      <c r="I1083" s="73">
        <f t="shared" si="65"/>
        <v>33</v>
      </c>
      <c r="J1083" s="1" t="str">
        <f>IFERROR(VLOOKUP(TRIM($D1083),'Master Field Index'!$A$1:$D$9929,COLUMN('Master Field Index'!$B$1)-COLUMN('Master Field Index'!$A$1)+1,FALSE),VLOOKUP(_xlfn.CONCAT(TRIM($A1083),".",TRIM($B1083),".",TRIM($D1083)),'DataLink Info'!$A$1:$T$9999,COLUMN('DataLink Info'!$K$1)-COLUMN('DataLink Info'!$A$1)+1,FALSE))</f>
        <v>CHARACTER</v>
      </c>
      <c r="K1083" s="1">
        <f>IFERROR(VLOOKUP(TRIM($D1083),'Master Field Index'!$A$1:$D$9929,COLUMN('Master Field Index'!$C$1)-COLUMN('Master Field Index'!$A$1)+1,FALSE),VLOOKUP(_xlfn.CONCAT(TRIM($A1083),".",TRIM($B1083),".",TRIM($D1083)),'DataLink Info'!$A$1:$T$9999,COLUMN('DataLink Info'!$N$1)-COLUMN('DataLink Info'!$A$1)+1,FALSE))</f>
        <v>12</v>
      </c>
      <c r="L1083" s="1">
        <f>IFERROR(VLOOKUP(TRIM($D1083),'Master Field Index'!$A$1:$D$9929,COLUMN('Master Field Index'!$D$1)-COLUMN('Master Field Index'!$A$1)+1,FALSE),VLOOKUP(_xlfn.CONCAT(TRIM($A1083),".",TRIM($B1083),".",TRIM($D1083)),'DataLink Info'!$A$1:$T$9999,COLUMN('DataLink Info'!$Q$1)-COLUMN('DataLink Info'!$A$1)+1,FALSE))</f>
        <v>0</v>
      </c>
      <c r="M1083" s="1" t="str">
        <f t="shared" si="66"/>
        <v xml:space="preserve">ledger_transaction_id           </v>
      </c>
      <c r="N1083" s="1" t="str">
        <f t="shared" si="68"/>
        <v xml:space="preserve">CHAR(12)                        </v>
      </c>
      <c r="O1083" s="4" t="str">
        <f t="shared" si="67"/>
        <v xml:space="preserve">        ledger_transaction_id           CHAR(12)                        NOT NULL,</v>
      </c>
    </row>
    <row r="1084" spans="1:15" hidden="1" x14ac:dyDescent="0.3">
      <c r="A1084" s="77" t="s">
        <v>51</v>
      </c>
      <c r="B1084" s="77" t="s">
        <v>149</v>
      </c>
      <c r="C1084" s="73">
        <v>34</v>
      </c>
      <c r="D1084" s="77" t="s">
        <v>86</v>
      </c>
      <c r="E1084" s="77" t="s">
        <v>83</v>
      </c>
      <c r="F1084" s="73">
        <v>6</v>
      </c>
      <c r="G1084" s="13"/>
      <c r="H1084" s="73">
        <v>0</v>
      </c>
      <c r="I1084" s="73">
        <f t="shared" si="65"/>
        <v>34</v>
      </c>
      <c r="J1084" s="1" t="str">
        <f>IFERROR(VLOOKUP(TRIM($D1084),'Master Field Index'!$A$1:$D$9929,COLUMN('Master Field Index'!$B$1)-COLUMN('Master Field Index'!$A$1)+1,FALSE),VLOOKUP(_xlfn.CONCAT(TRIM($A1084),".",TRIM($B1084),".",TRIM($D1084)),'DataLink Info'!$A$1:$T$9999,COLUMN('DataLink Info'!$K$1)-COLUMN('DataLink Info'!$A$1)+1,FALSE))</f>
        <v>CHARACTER</v>
      </c>
      <c r="K1084" s="1">
        <f>IFERROR(VLOOKUP(TRIM($D1084),'Master Field Index'!$A$1:$D$9929,COLUMN('Master Field Index'!$C$1)-COLUMN('Master Field Index'!$A$1)+1,FALSE),VLOOKUP(_xlfn.CONCAT(TRIM($A1084),".",TRIM($B1084),".",TRIM($D1084)),'DataLink Info'!$A$1:$T$9999,COLUMN('DataLink Info'!$N$1)-COLUMN('DataLink Info'!$A$1)+1,FALSE))</f>
        <v>12</v>
      </c>
      <c r="L1084" s="1">
        <f>IFERROR(VLOOKUP(TRIM($D1084),'Master Field Index'!$A$1:$D$9929,COLUMN('Master Field Index'!$D$1)-COLUMN('Master Field Index'!$A$1)+1,FALSE),VLOOKUP(_xlfn.CONCAT(TRIM($A1084),".",TRIM($B1084),".",TRIM($D1084)),'DataLink Info'!$A$1:$T$9999,COLUMN('DataLink Info'!$Q$1)-COLUMN('DataLink Info'!$A$1)+1,FALSE))</f>
        <v>0</v>
      </c>
      <c r="M1084" s="1" t="str">
        <f t="shared" si="66"/>
        <v xml:space="preserve">ifoapal_id                      </v>
      </c>
      <c r="N1084" s="1" t="str">
        <f t="shared" si="68"/>
        <v xml:space="preserve">CHAR(12)                        </v>
      </c>
      <c r="O1084" s="4" t="str">
        <f t="shared" si="67"/>
        <v xml:space="preserve">        ifoapal_id                      CHAR(12)                        NOT NULL,</v>
      </c>
    </row>
    <row r="1085" spans="1:15" hidden="1" x14ac:dyDescent="0.3">
      <c r="A1085" s="77" t="s">
        <v>51</v>
      </c>
      <c r="B1085" s="77" t="s">
        <v>149</v>
      </c>
      <c r="C1085" s="73">
        <v>35</v>
      </c>
      <c r="D1085" s="77" t="s">
        <v>87</v>
      </c>
      <c r="E1085" s="77" t="s">
        <v>83</v>
      </c>
      <c r="F1085" s="73">
        <v>6</v>
      </c>
      <c r="G1085" s="13"/>
      <c r="H1085" s="73">
        <v>0</v>
      </c>
      <c r="I1085" s="73">
        <f t="shared" si="65"/>
        <v>35</v>
      </c>
      <c r="J1085" s="1" t="str">
        <f>IFERROR(VLOOKUP(TRIM($D1085),'Master Field Index'!$A$1:$D$9929,COLUMN('Master Field Index'!$B$1)-COLUMN('Master Field Index'!$A$1)+1,FALSE),VLOOKUP(_xlfn.CONCAT(TRIM($A1085),".",TRIM($B1085),".",TRIM($D1085)),'DataLink Info'!$A$1:$T$9999,COLUMN('DataLink Info'!$K$1)-COLUMN('DataLink Info'!$A$1)+1,FALSE))</f>
        <v>CHARACTER</v>
      </c>
      <c r="K1085" s="1">
        <f>IFERROR(VLOOKUP(TRIM($D1085),'Master Field Index'!$A$1:$D$9929,COLUMN('Master Field Index'!$C$1)-COLUMN('Master Field Index'!$A$1)+1,FALSE),VLOOKUP(_xlfn.CONCAT(TRIM($A1085),".",TRIM($B1085),".",TRIM($D1085)),'DataLink Info'!$A$1:$T$9999,COLUMN('DataLink Info'!$N$1)-COLUMN('DataLink Info'!$A$1)+1,FALSE))</f>
        <v>12</v>
      </c>
      <c r="L1085" s="1">
        <f>IFERROR(VLOOKUP(TRIM($D1085),'Master Field Index'!$A$1:$D$9929,COLUMN('Master Field Index'!$D$1)-COLUMN('Master Field Index'!$A$1)+1,FALSE),VLOOKUP(_xlfn.CONCAT(TRIM($A1085),".",TRIM($B1085),".",TRIM($D1085)),'DataLink Info'!$A$1:$T$9999,COLUMN('DataLink Info'!$Q$1)-COLUMN('DataLink Info'!$A$1)+1,FALSE))</f>
        <v>0</v>
      </c>
      <c r="M1085" s="1" t="str">
        <f t="shared" si="66"/>
        <v xml:space="preserve">operating_ledger_id             </v>
      </c>
      <c r="N1085" s="1" t="str">
        <f t="shared" si="68"/>
        <v xml:space="preserve">CHAR(12)                        </v>
      </c>
      <c r="O1085" s="4" t="str">
        <f t="shared" si="67"/>
        <v xml:space="preserve">        operating_ledger_id             CHAR(12)                        NOT NULL,</v>
      </c>
    </row>
    <row r="1086" spans="1:15" hidden="1" x14ac:dyDescent="0.3">
      <c r="A1086" s="77" t="s">
        <v>51</v>
      </c>
      <c r="B1086" s="77" t="s">
        <v>149</v>
      </c>
      <c r="C1086" s="73">
        <v>36</v>
      </c>
      <c r="D1086" s="77" t="s">
        <v>88</v>
      </c>
      <c r="E1086" s="77" t="s">
        <v>83</v>
      </c>
      <c r="F1086" s="73">
        <v>6</v>
      </c>
      <c r="G1086" s="13"/>
      <c r="H1086" s="73">
        <v>0</v>
      </c>
      <c r="I1086" s="73">
        <f t="shared" si="65"/>
        <v>36</v>
      </c>
      <c r="J1086" s="1" t="str">
        <f>IFERROR(VLOOKUP(TRIM($D1086),'Master Field Index'!$A$1:$D$9929,COLUMN('Master Field Index'!$B$1)-COLUMN('Master Field Index'!$A$1)+1,FALSE),VLOOKUP(_xlfn.CONCAT(TRIM($A1086),".",TRIM($B1086),".",TRIM($D1086)),'DataLink Info'!$A$1:$T$9999,COLUMN('DataLink Info'!$K$1)-COLUMN('DataLink Info'!$A$1)+1,FALSE))</f>
        <v>CHARACTER</v>
      </c>
      <c r="K1086" s="1">
        <f>IFERROR(VLOOKUP(TRIM($D1086),'Master Field Index'!$A$1:$D$9929,COLUMN('Master Field Index'!$C$1)-COLUMN('Master Field Index'!$A$1)+1,FALSE),VLOOKUP(_xlfn.CONCAT(TRIM($A1086),".",TRIM($B1086),".",TRIM($D1086)),'DataLink Info'!$A$1:$T$9999,COLUMN('DataLink Info'!$N$1)-COLUMN('DataLink Info'!$A$1)+1,FALSE))</f>
        <v>12</v>
      </c>
      <c r="L1086" s="1">
        <f>IFERROR(VLOOKUP(TRIM($D1086),'Master Field Index'!$A$1:$D$9929,COLUMN('Master Field Index'!$D$1)-COLUMN('Master Field Index'!$A$1)+1,FALSE),VLOOKUP(_xlfn.CONCAT(TRIM($A1086),".",TRIM($B1086),".",TRIM($D1086)),'DataLink Info'!$A$1:$T$9999,COLUMN('DataLink Info'!$Q$1)-COLUMN('DataLink Info'!$A$1)+1,FALSE))</f>
        <v>0</v>
      </c>
      <c r="M1086" s="1" t="str">
        <f t="shared" si="66"/>
        <v xml:space="preserve">general_ledger_id               </v>
      </c>
      <c r="N1086" s="1" t="str">
        <f t="shared" si="68"/>
        <v xml:space="preserve">CHAR(12)                        </v>
      </c>
      <c r="O1086" s="4" t="str">
        <f t="shared" si="67"/>
        <v xml:space="preserve">        general_ledger_id               CHAR(12)                        NOT NULL,</v>
      </c>
    </row>
    <row r="1087" spans="1:15" ht="72" hidden="1" x14ac:dyDescent="0.3">
      <c r="A1087" s="77" t="s">
        <v>51</v>
      </c>
      <c r="B1087" s="77" t="s">
        <v>150</v>
      </c>
      <c r="C1087" s="73">
        <v>0</v>
      </c>
      <c r="D1087" s="77" t="s">
        <v>141</v>
      </c>
      <c r="E1087" s="77" t="s">
        <v>83</v>
      </c>
      <c r="F1087" s="73">
        <v>6</v>
      </c>
      <c r="G1087" s="13"/>
      <c r="H1087" s="73">
        <v>0</v>
      </c>
      <c r="I1087" s="73">
        <f t="shared" si="65"/>
        <v>0</v>
      </c>
      <c r="J1087" s="1" t="str">
        <f>IFERROR(VLOOKUP(TRIM($D1087),'Master Field Index'!$A$1:$D$9929,COLUMN('Master Field Index'!$B$1)-COLUMN('Master Field Index'!$A$1)+1,FALSE),VLOOKUP(_xlfn.CONCAT(TRIM($A1087),".",TRIM($B1087),".",TRIM($D1087)),'DataLink Info'!$A$1:$T$9999,COLUMN('DataLink Info'!$K$1)-COLUMN('DataLink Info'!$A$1)+1,FALSE))</f>
        <v>CHARACTER</v>
      </c>
      <c r="K1087" s="1">
        <f>IFERROR(VLOOKUP(TRIM($D1087),'Master Field Index'!$A$1:$D$9929,COLUMN('Master Field Index'!$C$1)-COLUMN('Master Field Index'!$A$1)+1,FALSE),VLOOKUP(_xlfn.CONCAT(TRIM($A1087),".",TRIM($B1087),".",TRIM($D1087)),'DataLink Info'!$A$1:$T$9999,COLUMN('DataLink Info'!$N$1)-COLUMN('DataLink Info'!$A$1)+1,FALSE))</f>
        <v>12</v>
      </c>
      <c r="L1087" s="1">
        <f>IFERROR(VLOOKUP(TRIM($D1087),'Master Field Index'!$A$1:$D$9929,COLUMN('Master Field Index'!$D$1)-COLUMN('Master Field Index'!$A$1)+1,FALSE),VLOOKUP(_xlfn.CONCAT(TRIM($A1087),".",TRIM($B1087),".",TRIM($D1087)),'DataLink Info'!$A$1:$T$9999,COLUMN('DataLink Info'!$Q$1)-COLUMN('DataLink Info'!$A$1)+1,FALSE))</f>
        <v>0</v>
      </c>
      <c r="M1087" s="1" t="str">
        <f t="shared" si="66"/>
        <v xml:space="preserve">lt_id                           </v>
      </c>
      <c r="N1087" s="1" t="str">
        <f t="shared" si="68"/>
        <v xml:space="preserve">CHAR(12)                        </v>
      </c>
      <c r="O1087" s="4" t="str">
        <f t="shared" si="67"/>
        <v xml:space="preserve">        rowguid                     UNIQUEIDENTIFIER ROWGUIDCOL    NOT NULL DEFAULT NEWSEQUENTIALID(),_x000D_        version_number              ROWVERSION_x000D_    )_x000D_END TRY_x000D_BEGIN CATCH_x000D_    EXEC dbo.PrintError_x000D_    EXEC dbo.LogError_x000D_END CATCH_x000D__x000D_PRINT '-- ga.f_ledger_transaction'_x000D_BEGIN TRY_x000D_    CREATE TABLE ga.f_ledger_transaction_x000D_    (_x000D_        lt_id                           CHAR(12)                        NOT NULL,</v>
      </c>
    </row>
    <row r="1088" spans="1:15" hidden="1" x14ac:dyDescent="0.3">
      <c r="A1088" s="77" t="s">
        <v>51</v>
      </c>
      <c r="B1088" s="77" t="s">
        <v>150</v>
      </c>
      <c r="C1088" s="73">
        <v>1</v>
      </c>
      <c r="D1088" s="77" t="s">
        <v>127</v>
      </c>
      <c r="E1088" s="77" t="s">
        <v>83</v>
      </c>
      <c r="F1088" s="73">
        <v>6</v>
      </c>
      <c r="G1088" s="13"/>
      <c r="H1088" s="73">
        <v>0</v>
      </c>
      <c r="I1088" s="73">
        <f t="shared" si="65"/>
        <v>1</v>
      </c>
      <c r="J1088" s="1" t="str">
        <f>IFERROR(VLOOKUP(TRIM($D1088),'Master Field Index'!$A$1:$D$9929,COLUMN('Master Field Index'!$B$1)-COLUMN('Master Field Index'!$A$1)+1,FALSE),VLOOKUP(_xlfn.CONCAT(TRIM($A1088),".",TRIM($B1088),".",TRIM($D1088)),'DataLink Info'!$A$1:$T$9999,COLUMN('DataLink Info'!$K$1)-COLUMN('DataLink Info'!$A$1)+1,FALSE))</f>
        <v>CHARACTER</v>
      </c>
      <c r="K1088" s="1">
        <f>IFERROR(VLOOKUP(TRIM($D1088),'Master Field Index'!$A$1:$D$9929,COLUMN('Master Field Index'!$C$1)-COLUMN('Master Field Index'!$A$1)+1,FALSE),VLOOKUP(_xlfn.CONCAT(TRIM($A1088),".",TRIM($B1088),".",TRIM($D1088)),'DataLink Info'!$A$1:$T$9999,COLUMN('DataLink Info'!$N$1)-COLUMN('DataLink Info'!$A$1)+1,FALSE))</f>
        <v>12</v>
      </c>
      <c r="L1088" s="1">
        <f>IFERROR(VLOOKUP(TRIM($D1088),'Master Field Index'!$A$1:$D$9929,COLUMN('Master Field Index'!$D$1)-COLUMN('Master Field Index'!$A$1)+1,FALSE),VLOOKUP(_xlfn.CONCAT(TRIM($A1088),".",TRIM($B1088),".",TRIM($D1088)),'DataLink Info'!$A$1:$T$9999,COLUMN('DataLink Info'!$Q$1)-COLUMN('DataLink Info'!$A$1)+1,FALSE))</f>
        <v>0</v>
      </c>
      <c r="M1088" s="1" t="str">
        <f t="shared" si="66"/>
        <v xml:space="preserve">if_id                           </v>
      </c>
      <c r="N1088" s="1" t="str">
        <f t="shared" si="68"/>
        <v xml:space="preserve">CHAR(12)                        </v>
      </c>
      <c r="O1088" s="4" t="str">
        <f t="shared" si="67"/>
        <v xml:space="preserve">        if_id                           CHAR(12)                        NOT NULL,</v>
      </c>
    </row>
    <row r="1089" spans="1:15" hidden="1" x14ac:dyDescent="0.3">
      <c r="A1089" s="77" t="s">
        <v>51</v>
      </c>
      <c r="B1089" s="77" t="s">
        <v>150</v>
      </c>
      <c r="C1089" s="73">
        <v>2</v>
      </c>
      <c r="D1089" s="77" t="s">
        <v>115</v>
      </c>
      <c r="E1089" s="77" t="s">
        <v>30</v>
      </c>
      <c r="F1089" s="73">
        <v>2</v>
      </c>
      <c r="G1089" s="13"/>
      <c r="H1089" s="73">
        <v>0</v>
      </c>
      <c r="I1089" s="73">
        <f t="shared" si="65"/>
        <v>2</v>
      </c>
      <c r="J1089" s="1" t="str">
        <f>IFERROR(VLOOKUP(TRIM($D1089),'Master Field Index'!$A$1:$D$9929,COLUMN('Master Field Index'!$B$1)-COLUMN('Master Field Index'!$A$1)+1,FALSE),VLOOKUP(_xlfn.CONCAT(TRIM($A1089),".",TRIM($B1089),".",TRIM($D1089)),'DataLink Info'!$A$1:$T$9999,COLUMN('DataLink Info'!$K$1)-COLUMN('DataLink Info'!$A$1)+1,FALSE))</f>
        <v>SMALLINT</v>
      </c>
      <c r="K1089" s="1">
        <f>IFERROR(VLOOKUP(TRIM($D1089),'Master Field Index'!$A$1:$D$9929,COLUMN('Master Field Index'!$C$1)-COLUMN('Master Field Index'!$A$1)+1,FALSE),VLOOKUP(_xlfn.CONCAT(TRIM($A1089),".",TRIM($B1089),".",TRIM($D1089)),'DataLink Info'!$A$1:$T$9999,COLUMN('DataLink Info'!$N$1)-COLUMN('DataLink Info'!$A$1)+1,FALSE))</f>
        <v>2</v>
      </c>
      <c r="L1089" s="1">
        <f>IFERROR(VLOOKUP(TRIM($D1089),'Master Field Index'!$A$1:$D$9929,COLUMN('Master Field Index'!$D$1)-COLUMN('Master Field Index'!$A$1)+1,FALSE),VLOOKUP(_xlfn.CONCAT(TRIM($A1089),".",TRIM($B1089),".",TRIM($D1089)),'DataLink Info'!$A$1:$T$9999,COLUMN('DataLink Info'!$Q$1)-COLUMN('DataLink Info'!$A$1)+1,FALSE))</f>
        <v>0</v>
      </c>
      <c r="M1089" s="1" t="str">
        <f t="shared" si="66"/>
        <v xml:space="preserve">dt_sequence_number              </v>
      </c>
      <c r="N1089" s="1" t="str">
        <f t="shared" si="68"/>
        <v xml:space="preserve">SMALLINT                        </v>
      </c>
      <c r="O1089" s="4" t="str">
        <f t="shared" si="67"/>
        <v xml:space="preserve">        dt_sequence_number              SMALLINT                        NOT NULL,</v>
      </c>
    </row>
    <row r="1090" spans="1:15" hidden="1" x14ac:dyDescent="0.3">
      <c r="A1090" s="77" t="s">
        <v>51</v>
      </c>
      <c r="B1090" s="77" t="s">
        <v>150</v>
      </c>
      <c r="C1090" s="73">
        <v>3</v>
      </c>
      <c r="D1090" s="77" t="s">
        <v>151</v>
      </c>
      <c r="E1090" s="77" t="s">
        <v>20</v>
      </c>
      <c r="F1090" s="73">
        <v>8</v>
      </c>
      <c r="G1090" s="13"/>
      <c r="H1090" s="73">
        <v>0</v>
      </c>
      <c r="I1090" s="73">
        <f t="shared" si="65"/>
        <v>3</v>
      </c>
      <c r="J1090" s="1" t="str">
        <f>IFERROR(VLOOKUP(TRIM($D1090),'Master Field Index'!$A$1:$D$9929,COLUMN('Master Field Index'!$B$1)-COLUMN('Master Field Index'!$A$1)+1,FALSE),VLOOKUP(_xlfn.CONCAT(TRIM($A1090),".",TRIM($B1090),".",TRIM($D1090)),'DataLink Info'!$A$1:$T$9999,COLUMN('DataLink Info'!$K$1)-COLUMN('DataLink Info'!$A$1)+1,FALSE))</f>
        <v>CHARACTER</v>
      </c>
      <c r="K1090" s="1">
        <f>IFERROR(VLOOKUP(TRIM($D1090),'Master Field Index'!$A$1:$D$9929,COLUMN('Master Field Index'!$C$1)-COLUMN('Master Field Index'!$A$1)+1,FALSE),VLOOKUP(_xlfn.CONCAT(TRIM($A1090),".",TRIM($B1090),".",TRIM($D1090)),'DataLink Info'!$A$1:$T$9999,COLUMN('DataLink Info'!$N$1)-COLUMN('DataLink Info'!$A$1)+1,FALSE))</f>
        <v>8</v>
      </c>
      <c r="L1090" s="1">
        <f>IFERROR(VLOOKUP(TRIM($D1090),'Master Field Index'!$A$1:$D$9929,COLUMN('Master Field Index'!$D$1)-COLUMN('Master Field Index'!$A$1)+1,FALSE),VLOOKUP(_xlfn.CONCAT(TRIM($A1090),".",TRIM($B1090),".",TRIM($D1090)),'DataLink Info'!$A$1:$T$9999,COLUMN('DataLink Info'!$Q$1)-COLUMN('DataLink Info'!$A$1)+1,FALSE))</f>
        <v>0</v>
      </c>
      <c r="M1090" s="1" t="str">
        <f t="shared" si="66"/>
        <v xml:space="preserve">lt_document_number              </v>
      </c>
      <c r="N1090" s="1" t="str">
        <f t="shared" si="68"/>
        <v xml:space="preserve">CHAR(8)                         </v>
      </c>
      <c r="O1090" s="4" t="str">
        <f t="shared" si="67"/>
        <v xml:space="preserve">        lt_document_number              CHAR(8)                         NOT NULL,</v>
      </c>
    </row>
    <row r="1091" spans="1:15" hidden="1" x14ac:dyDescent="0.3">
      <c r="A1091" s="77" t="s">
        <v>51</v>
      </c>
      <c r="B1091" s="77" t="s">
        <v>150</v>
      </c>
      <c r="C1091" s="73">
        <v>4</v>
      </c>
      <c r="D1091" s="77" t="s">
        <v>152</v>
      </c>
      <c r="E1091" s="77" t="s">
        <v>21</v>
      </c>
      <c r="F1091" s="73">
        <v>4</v>
      </c>
      <c r="G1091" s="13"/>
      <c r="H1091" s="73">
        <v>0</v>
      </c>
      <c r="I1091" s="73">
        <f t="shared" ref="I1091:I1154" si="69">IF($C1091&lt;&gt;"",$C1091,IF(TRIM($B1090)=TRIM($B1091),$I1090+1,0))</f>
        <v>4</v>
      </c>
      <c r="J1091" s="1" t="str">
        <f>IFERROR(VLOOKUP(TRIM($D1091),'Master Field Index'!$A$1:$D$9929,COLUMN('Master Field Index'!$B$1)-COLUMN('Master Field Index'!$A$1)+1,FALSE),VLOOKUP(_xlfn.CONCAT(TRIM($A1091),".",TRIM($B1091),".",TRIM($D1091)),'DataLink Info'!$A$1:$T$9999,COLUMN('DataLink Info'!$K$1)-COLUMN('DataLink Info'!$A$1)+1,FALSE))</f>
        <v>DATE</v>
      </c>
      <c r="K1091" s="1">
        <f>IFERROR(VLOOKUP(TRIM($D1091),'Master Field Index'!$A$1:$D$9929,COLUMN('Master Field Index'!$C$1)-COLUMN('Master Field Index'!$A$1)+1,FALSE),VLOOKUP(_xlfn.CONCAT(TRIM($A1091),".",TRIM($B1091),".",TRIM($D1091)),'DataLink Info'!$A$1:$T$9999,COLUMN('DataLink Info'!$N$1)-COLUMN('DataLink Info'!$A$1)+1,FALSE))</f>
        <v>4</v>
      </c>
      <c r="L1091" s="1">
        <f>IFERROR(VLOOKUP(TRIM($D1091),'Master Field Index'!$A$1:$D$9929,COLUMN('Master Field Index'!$D$1)-COLUMN('Master Field Index'!$A$1)+1,FALSE),VLOOKUP(_xlfn.CONCAT(TRIM($A1091),".",TRIM($B1091),".",TRIM($D1091)),'DataLink Info'!$A$1:$T$9999,COLUMN('DataLink Info'!$Q$1)-COLUMN('DataLink Info'!$A$1)+1,FALSE))</f>
        <v>0</v>
      </c>
      <c r="M1091" s="1" t="str">
        <f t="shared" ref="M1091:M1154" si="70">_xlfn.CONCAT(LEFT(_xlfn.CONCAT(IF(OR(TRIM($D1091)="location",TRIM($D1091)="date",TRIM($D1091)="start_date",TRIM($D1091)="status",TRIM($D1091)="top"),_xlfn.CONCAT("[",TRIM($D1091),"]"),TRIM($D1091)),"                                               "),32))</f>
        <v xml:space="preserve">lt_transaction_date             </v>
      </c>
      <c r="N1091" s="1" t="str">
        <f t="shared" si="68"/>
        <v xml:space="preserve">DATE                            </v>
      </c>
      <c r="O1091" s="4" t="str">
        <f t="shared" ref="O1091:O1154" si="71">_xlfn.CONCAT(IF(AND($I1091=0,$I1090&lt;&gt;$I$1),_xlfn.CONCAT("        rowguid                     UNIQUEIDENTIFIER ROWGUIDCOL    NOT NULL DEFAULT NEWSEQUENTIALID(),",CHAR(13),"        version_number              ROWVERSION",CHAR(13),"    )",CHAR(13),"END TRY",CHAR(13),"BEGIN CATCH",CHAR(13),"    EXEC dbo.PrintError",CHAR(13),"    EXEC dbo.LogError",CHAR(13),"END CATCH",CHAR(13),CHAR(13)),""),IF($I1091=0,_xlfn.CONCAT("PRINT '-- ",TRIM($A1091),".",TRIM($B1091),"'",CHAR(13),"BEGIN TRY",CHAR(13),"    CREATE TABLE ",TRIM($A1091),".",TRIM($B1091),CHAR(13),"    (",CHAR(13)),""),"        ",_xlfn.CONCAT($M1091,$N1091,IF(OR($H1091=1,$H1091=""),"    NULL","NOT NULL"),","))</f>
        <v xml:space="preserve">        lt_transaction_date             DATE                            NOT NULL,</v>
      </c>
    </row>
    <row r="1092" spans="1:15" hidden="1" x14ac:dyDescent="0.3">
      <c r="A1092" s="77" t="s">
        <v>51</v>
      </c>
      <c r="B1092" s="77" t="s">
        <v>150</v>
      </c>
      <c r="C1092" s="73">
        <v>5</v>
      </c>
      <c r="D1092" s="77" t="s">
        <v>153</v>
      </c>
      <c r="E1092" s="77" t="s">
        <v>30</v>
      </c>
      <c r="F1092" s="73">
        <v>2</v>
      </c>
      <c r="G1092" s="13"/>
      <c r="H1092" s="73">
        <v>0</v>
      </c>
      <c r="I1092" s="73">
        <f t="shared" si="69"/>
        <v>5</v>
      </c>
      <c r="J1092" s="1" t="str">
        <f>IFERROR(VLOOKUP(TRIM($D1092),'Master Field Index'!$A$1:$D$9929,COLUMN('Master Field Index'!$B$1)-COLUMN('Master Field Index'!$A$1)+1,FALSE),VLOOKUP(_xlfn.CONCAT(TRIM($A1092),".",TRIM($B1092),".",TRIM($D1092)),'DataLink Info'!$A$1:$T$9999,COLUMN('DataLink Info'!$K$1)-COLUMN('DataLink Info'!$A$1)+1,FALSE))</f>
        <v>SMALLINT</v>
      </c>
      <c r="K1092" s="1">
        <f>IFERROR(VLOOKUP(TRIM($D1092),'Master Field Index'!$A$1:$D$9929,COLUMN('Master Field Index'!$C$1)-COLUMN('Master Field Index'!$A$1)+1,FALSE),VLOOKUP(_xlfn.CONCAT(TRIM($A1092),".",TRIM($B1092),".",TRIM($D1092)),'DataLink Info'!$A$1:$T$9999,COLUMN('DataLink Info'!$N$1)-COLUMN('DataLink Info'!$A$1)+1,FALSE))</f>
        <v>2</v>
      </c>
      <c r="L1092" s="1">
        <f>IFERROR(VLOOKUP(TRIM($D1092),'Master Field Index'!$A$1:$D$9929,COLUMN('Master Field Index'!$D$1)-COLUMN('Master Field Index'!$A$1)+1,FALSE),VLOOKUP(_xlfn.CONCAT(TRIM($A1092),".",TRIM($B1092),".",TRIM($D1092)),'DataLink Info'!$A$1:$T$9999,COLUMN('DataLink Info'!$Q$1)-COLUMN('DataLink Info'!$A$1)+1,FALSE))</f>
        <v>0</v>
      </c>
      <c r="M1092" s="1" t="str">
        <f t="shared" si="70"/>
        <v xml:space="preserve">lt_item_number                  </v>
      </c>
      <c r="N1092" s="1" t="str">
        <f t="shared" si="68"/>
        <v xml:space="preserve">SMALLINT                        </v>
      </c>
      <c r="O1092" s="4" t="str">
        <f t="shared" si="71"/>
        <v xml:space="preserve">        lt_item_number                  SMALLINT                        NOT NULL,</v>
      </c>
    </row>
    <row r="1093" spans="1:15" hidden="1" x14ac:dyDescent="0.3">
      <c r="A1093" s="77" t="s">
        <v>51</v>
      </c>
      <c r="B1093" s="77" t="s">
        <v>150</v>
      </c>
      <c r="C1093" s="73">
        <v>6</v>
      </c>
      <c r="D1093" s="77" t="s">
        <v>154</v>
      </c>
      <c r="E1093" s="77" t="s">
        <v>30</v>
      </c>
      <c r="F1093" s="73">
        <v>2</v>
      </c>
      <c r="G1093" s="13"/>
      <c r="H1093" s="73">
        <v>0</v>
      </c>
      <c r="I1093" s="73">
        <f t="shared" si="69"/>
        <v>6</v>
      </c>
      <c r="J1093" s="1" t="str">
        <f>IFERROR(VLOOKUP(TRIM($D1093),'Master Field Index'!$A$1:$D$9929,COLUMN('Master Field Index'!$B$1)-COLUMN('Master Field Index'!$A$1)+1,FALSE),VLOOKUP(_xlfn.CONCAT(TRIM($A1093),".",TRIM($B1093),".",TRIM($D1093)),'DataLink Info'!$A$1:$T$9999,COLUMN('DataLink Info'!$K$1)-COLUMN('DataLink Info'!$A$1)+1,FALSE))</f>
        <v>SMALLINT</v>
      </c>
      <c r="K1093" s="1">
        <f>IFERROR(VLOOKUP(TRIM($D1093),'Master Field Index'!$A$1:$D$9929,COLUMN('Master Field Index'!$C$1)-COLUMN('Master Field Index'!$A$1)+1,FALSE),VLOOKUP(_xlfn.CONCAT(TRIM($A1093),".",TRIM($B1093),".",TRIM($D1093)),'DataLink Info'!$A$1:$T$9999,COLUMN('DataLink Info'!$N$1)-COLUMN('DataLink Info'!$A$1)+1,FALSE))</f>
        <v>2</v>
      </c>
      <c r="L1093" s="1">
        <f>IFERROR(VLOOKUP(TRIM($D1093),'Master Field Index'!$A$1:$D$9929,COLUMN('Master Field Index'!$D$1)-COLUMN('Master Field Index'!$A$1)+1,FALSE),VLOOKUP(_xlfn.CONCAT(TRIM($A1093),".",TRIM($B1093),".",TRIM($D1093)),'DataLink Info'!$A$1:$T$9999,COLUMN('DataLink Info'!$Q$1)-COLUMN('DataLink Info'!$A$1)+1,FALSE))</f>
        <v>0</v>
      </c>
      <c r="M1093" s="1" t="str">
        <f t="shared" si="70"/>
        <v xml:space="preserve">lt_sequence_number              </v>
      </c>
      <c r="N1093" s="1" t="str">
        <f t="shared" si="68"/>
        <v xml:space="preserve">SMALLINT                        </v>
      </c>
      <c r="O1093" s="4" t="str">
        <f t="shared" si="71"/>
        <v xml:space="preserve">        lt_sequence_number              SMALLINT                        NOT NULL,</v>
      </c>
    </row>
    <row r="1094" spans="1:15" hidden="1" x14ac:dyDescent="0.3">
      <c r="A1094" s="77" t="s">
        <v>51</v>
      </c>
      <c r="B1094" s="77" t="s">
        <v>150</v>
      </c>
      <c r="C1094" s="73">
        <v>7</v>
      </c>
      <c r="D1094" s="77" t="s">
        <v>155</v>
      </c>
      <c r="E1094" s="77" t="s">
        <v>36</v>
      </c>
      <c r="F1094" s="13"/>
      <c r="G1094" s="13"/>
      <c r="H1094" s="73">
        <v>0</v>
      </c>
      <c r="I1094" s="73">
        <f t="shared" si="69"/>
        <v>7</v>
      </c>
      <c r="J1094" s="1" t="str">
        <f>IFERROR(VLOOKUP(TRIM($D1094),'Master Field Index'!$A$1:$D$9929,COLUMN('Master Field Index'!$B$1)-COLUMN('Master Field Index'!$A$1)+1,FALSE),VLOOKUP(_xlfn.CONCAT(TRIM($A1094),".",TRIM($B1094),".",TRIM($D1094)),'DataLink Info'!$A$1:$T$9999,COLUMN('DataLink Info'!$K$1)-COLUMN('DataLink Info'!$A$1)+1,FALSE))</f>
        <v>SMALLINT</v>
      </c>
      <c r="K1094" s="1">
        <f>IFERROR(VLOOKUP(TRIM($D1094),'Master Field Index'!$A$1:$D$9929,COLUMN('Master Field Index'!$C$1)-COLUMN('Master Field Index'!$A$1)+1,FALSE),VLOOKUP(_xlfn.CONCAT(TRIM($A1094),".",TRIM($B1094),".",TRIM($D1094)),'DataLink Info'!$A$1:$T$9999,COLUMN('DataLink Info'!$N$1)-COLUMN('DataLink Info'!$A$1)+1,FALSE))</f>
        <v>2</v>
      </c>
      <c r="L1094" s="1">
        <f>IFERROR(VLOOKUP(TRIM($D1094),'Master Field Index'!$A$1:$D$9929,COLUMN('Master Field Index'!$D$1)-COLUMN('Master Field Index'!$A$1)+1,FALSE),VLOOKUP(_xlfn.CONCAT(TRIM($A1094),".",TRIM($B1094),".",TRIM($D1094)),'DataLink Info'!$A$1:$T$9999,COLUMN('DataLink Info'!$Q$1)-COLUMN('DataLink Info'!$A$1)+1,FALSE))</f>
        <v>0</v>
      </c>
      <c r="M1094" s="1" t="str">
        <f t="shared" si="70"/>
        <v xml:space="preserve">lt_budget_period                </v>
      </c>
      <c r="N1094" s="1" t="str">
        <f t="shared" ref="N1094:N1157" si="72">LEFT(_xlfn.CONCAT(IF($J1094="CHARACTER",_xlfn.CONCAT("CHAR(",$K1094,")"),IF($J1094="VARCHAR",_xlfn.CONCAT("VARCHAR(",$K1094,")"),IF($J1094="TIMESTAMP","DATETIME2",IF($J1094="DATE","DATE",IF($J1094="DECIMAL",_xlfn.CONCAT("DECIMAL(",$K1094,",",$L1094,")"),$J1094))))),"                                    "),32)</f>
        <v xml:space="preserve">SMALLINT                        </v>
      </c>
      <c r="O1094" s="4" t="str">
        <f t="shared" si="71"/>
        <v xml:space="preserve">        lt_budget_period                SMALLINT                        NOT NULL,</v>
      </c>
    </row>
    <row r="1095" spans="1:15" hidden="1" x14ac:dyDescent="0.3">
      <c r="A1095" s="77" t="s">
        <v>51</v>
      </c>
      <c r="B1095" s="77" t="s">
        <v>150</v>
      </c>
      <c r="C1095" s="73">
        <v>8</v>
      </c>
      <c r="D1095" s="77" t="s">
        <v>156</v>
      </c>
      <c r="E1095" s="77" t="s">
        <v>65</v>
      </c>
      <c r="F1095" s="13"/>
      <c r="G1095" s="13"/>
      <c r="H1095" s="73">
        <v>0</v>
      </c>
      <c r="I1095" s="73">
        <f t="shared" si="69"/>
        <v>8</v>
      </c>
      <c r="J1095" s="1" t="str">
        <f>IFERROR(VLOOKUP(TRIM($D1095),'Master Field Index'!$A$1:$D$9929,COLUMN('Master Field Index'!$B$1)-COLUMN('Master Field Index'!$A$1)+1,FALSE),VLOOKUP(_xlfn.CONCAT(TRIM($A1095),".",TRIM($B1095),".",TRIM($D1095)),'DataLink Info'!$A$1:$T$9999,COLUMN('DataLink Info'!$K$1)-COLUMN('DataLink Info'!$A$1)+1,FALSE))</f>
        <v>DECIMAL</v>
      </c>
      <c r="K1095" s="1">
        <f>IFERROR(VLOOKUP(TRIM($D1095),'Master Field Index'!$A$1:$D$9929,COLUMN('Master Field Index'!$C$1)-COLUMN('Master Field Index'!$A$1)+1,FALSE),VLOOKUP(_xlfn.CONCAT(TRIM($A1095),".",TRIM($B1095),".",TRIM($D1095)),'DataLink Info'!$A$1:$T$9999,COLUMN('DataLink Info'!$N$1)-COLUMN('DataLink Info'!$A$1)+1,FALSE))</f>
        <v>19</v>
      </c>
      <c r="L1095" s="1">
        <f>IFERROR(VLOOKUP(TRIM($D1095),'Master Field Index'!$A$1:$D$9929,COLUMN('Master Field Index'!$D$1)-COLUMN('Master Field Index'!$A$1)+1,FALSE),VLOOKUP(_xlfn.CONCAT(TRIM($A1095),".",TRIM($B1095),".",TRIM($D1095)),'DataLink Info'!$A$1:$T$9999,COLUMN('DataLink Info'!$Q$1)-COLUMN('DataLink Info'!$A$1)+1,FALSE))</f>
        <v>4</v>
      </c>
      <c r="M1095" s="1" t="str">
        <f t="shared" si="70"/>
        <v xml:space="preserve">lt_amount                       </v>
      </c>
      <c r="N1095" s="1" t="str">
        <f t="shared" si="72"/>
        <v xml:space="preserve">DECIMAL(19,4)                   </v>
      </c>
      <c r="O1095" s="4" t="str">
        <f t="shared" si="71"/>
        <v xml:space="preserve">        lt_amount                       DECIMAL(19,4)                   NOT NULL,</v>
      </c>
    </row>
    <row r="1096" spans="1:15" hidden="1" x14ac:dyDescent="0.3">
      <c r="A1096" s="77" t="s">
        <v>51</v>
      </c>
      <c r="B1096" s="77" t="s">
        <v>150</v>
      </c>
      <c r="C1096" s="73">
        <v>9</v>
      </c>
      <c r="D1096" s="77" t="s">
        <v>157</v>
      </c>
      <c r="E1096" s="77" t="s">
        <v>20</v>
      </c>
      <c r="F1096" s="73">
        <v>35</v>
      </c>
      <c r="G1096" s="13"/>
      <c r="H1096" s="73">
        <v>0</v>
      </c>
      <c r="I1096" s="73">
        <f t="shared" si="69"/>
        <v>9</v>
      </c>
      <c r="J1096" s="1" t="str">
        <f>IFERROR(VLOOKUP(TRIM($D1096),'Master Field Index'!$A$1:$D$9929,COLUMN('Master Field Index'!$B$1)-COLUMN('Master Field Index'!$A$1)+1,FALSE),VLOOKUP(_xlfn.CONCAT(TRIM($A1096),".",TRIM($B1096),".",TRIM($D1096)),'DataLink Info'!$A$1:$T$9999,COLUMN('DataLink Info'!$K$1)-COLUMN('DataLink Info'!$A$1)+1,FALSE))</f>
        <v>VARCHAR</v>
      </c>
      <c r="K1096" s="1">
        <f>IFERROR(VLOOKUP(TRIM($D1096),'Master Field Index'!$A$1:$D$9929,COLUMN('Master Field Index'!$C$1)-COLUMN('Master Field Index'!$A$1)+1,FALSE),VLOOKUP(_xlfn.CONCAT(TRIM($A1096),".",TRIM($B1096),".",TRIM($D1096)),'DataLink Info'!$A$1:$T$9999,COLUMN('DataLink Info'!$N$1)-COLUMN('DataLink Info'!$A$1)+1,FALSE))</f>
        <v>35</v>
      </c>
      <c r="L1096" s="1">
        <f>IFERROR(VLOOKUP(TRIM($D1096),'Master Field Index'!$A$1:$D$9929,COLUMN('Master Field Index'!$D$1)-COLUMN('Master Field Index'!$A$1)+1,FALSE),VLOOKUP(_xlfn.CONCAT(TRIM($A1096),".",TRIM($B1096),".",TRIM($D1096)),'DataLink Info'!$A$1:$T$9999,COLUMN('DataLink Info'!$Q$1)-COLUMN('DataLink Info'!$A$1)+1,FALSE))</f>
        <v>0</v>
      </c>
      <c r="M1096" s="1" t="str">
        <f t="shared" si="70"/>
        <v xml:space="preserve">lt_description                  </v>
      </c>
      <c r="N1096" s="1" t="str">
        <f t="shared" si="72"/>
        <v xml:space="preserve">VARCHAR(35)                     </v>
      </c>
      <c r="O1096" s="4" t="str">
        <f t="shared" si="71"/>
        <v xml:space="preserve">        lt_description                  VARCHAR(35)                     NOT NULL,</v>
      </c>
    </row>
    <row r="1097" spans="1:15" hidden="1" x14ac:dyDescent="0.3">
      <c r="A1097" s="77" t="s">
        <v>51</v>
      </c>
      <c r="B1097" s="77" t="s">
        <v>150</v>
      </c>
      <c r="C1097" s="73">
        <v>10</v>
      </c>
      <c r="D1097" s="77" t="s">
        <v>158</v>
      </c>
      <c r="E1097" s="77" t="s">
        <v>20</v>
      </c>
      <c r="F1097" s="73">
        <v>10</v>
      </c>
      <c r="G1097" s="13"/>
      <c r="H1097" s="73">
        <v>0</v>
      </c>
      <c r="I1097" s="73">
        <f t="shared" si="69"/>
        <v>10</v>
      </c>
      <c r="J1097" s="1" t="str">
        <f>IFERROR(VLOOKUP(TRIM($D1097),'Master Field Index'!$A$1:$D$9929,COLUMN('Master Field Index'!$B$1)-COLUMN('Master Field Index'!$A$1)+1,FALSE),VLOOKUP(_xlfn.CONCAT(TRIM($A1097),".",TRIM($B1097),".",TRIM($D1097)),'DataLink Info'!$A$1:$T$9999,COLUMN('DataLink Info'!$K$1)-COLUMN('DataLink Info'!$A$1)+1,FALSE))</f>
        <v>VARCHAR</v>
      </c>
      <c r="K1097" s="1">
        <f>IFERROR(VLOOKUP(TRIM($D1097),'Master Field Index'!$A$1:$D$9929,COLUMN('Master Field Index'!$C$1)-COLUMN('Master Field Index'!$A$1)+1,FALSE),VLOOKUP(_xlfn.CONCAT(TRIM($A1097),".",TRIM($B1097),".",TRIM($D1097)),'DataLink Info'!$A$1:$T$9999,COLUMN('DataLink Info'!$N$1)-COLUMN('DataLink Info'!$A$1)+1,FALSE))</f>
        <v>10</v>
      </c>
      <c r="L1097" s="1">
        <f>IFERROR(VLOOKUP(TRIM($D1097),'Master Field Index'!$A$1:$D$9929,COLUMN('Master Field Index'!$D$1)-COLUMN('Master Field Index'!$A$1)+1,FALSE),VLOOKUP(_xlfn.CONCAT(TRIM($A1097),".",TRIM($B1097),".",TRIM($D1097)),'DataLink Info'!$A$1:$T$9999,COLUMN('DataLink Info'!$Q$1)-COLUMN('DataLink Info'!$A$1)+1,FALSE))</f>
        <v>0</v>
      </c>
      <c r="M1097" s="1" t="str">
        <f t="shared" si="70"/>
        <v xml:space="preserve">lt_document_reference_number    </v>
      </c>
      <c r="N1097" s="1" t="str">
        <f t="shared" si="72"/>
        <v xml:space="preserve">VARCHAR(10)                     </v>
      </c>
      <c r="O1097" s="4" t="str">
        <f t="shared" si="71"/>
        <v xml:space="preserve">        lt_document_reference_number    VARCHAR(10)                     NOT NULL,</v>
      </c>
    </row>
    <row r="1098" spans="1:15" hidden="1" x14ac:dyDescent="0.3">
      <c r="A1098" s="77" t="s">
        <v>51</v>
      </c>
      <c r="B1098" s="77" t="s">
        <v>150</v>
      </c>
      <c r="C1098" s="73">
        <v>11</v>
      </c>
      <c r="D1098" s="77" t="s">
        <v>159</v>
      </c>
      <c r="E1098" s="77" t="s">
        <v>20</v>
      </c>
      <c r="F1098" s="73">
        <v>1</v>
      </c>
      <c r="G1098" s="13"/>
      <c r="H1098" s="73">
        <v>0</v>
      </c>
      <c r="I1098" s="73">
        <f t="shared" si="69"/>
        <v>11</v>
      </c>
      <c r="J1098" s="1" t="str">
        <f>IFERROR(VLOOKUP(TRIM($D1098),'Master Field Index'!$A$1:$D$9929,COLUMN('Master Field Index'!$B$1)-COLUMN('Master Field Index'!$A$1)+1,FALSE),VLOOKUP(_xlfn.CONCAT(TRIM($A1098),".",TRIM($B1098),".",TRIM($D1098)),'DataLink Info'!$A$1:$T$9999,COLUMN('DataLink Info'!$K$1)-COLUMN('DataLink Info'!$A$1)+1,FALSE))</f>
        <v>CHARACTER</v>
      </c>
      <c r="K1098" s="1">
        <f>IFERROR(VLOOKUP(TRIM($D1098),'Master Field Index'!$A$1:$D$9929,COLUMN('Master Field Index'!$C$1)-COLUMN('Master Field Index'!$A$1)+1,FALSE),VLOOKUP(_xlfn.CONCAT(TRIM($A1098),".",TRIM($B1098),".",TRIM($D1098)),'DataLink Info'!$A$1:$T$9999,COLUMN('DataLink Info'!$N$1)-COLUMN('DataLink Info'!$A$1)+1,FALSE))</f>
        <v>1</v>
      </c>
      <c r="L1098" s="1">
        <f>IFERROR(VLOOKUP(TRIM($D1098),'Master Field Index'!$A$1:$D$9929,COLUMN('Master Field Index'!$D$1)-COLUMN('Master Field Index'!$A$1)+1,FALSE),VLOOKUP(_xlfn.CONCAT(TRIM($A1098),".",TRIM($B1098),".",TRIM($D1098)),'DataLink Info'!$A$1:$T$9999,COLUMN('DataLink Info'!$Q$1)-COLUMN('DataLink Info'!$A$1)+1,FALSE))</f>
        <v>0</v>
      </c>
      <c r="M1098" s="1" t="str">
        <f t="shared" si="70"/>
        <v xml:space="preserve">lt_debit_credit_indicator       </v>
      </c>
      <c r="N1098" s="1" t="str">
        <f t="shared" si="72"/>
        <v xml:space="preserve">CHAR(1)                         </v>
      </c>
      <c r="O1098" s="4" t="str">
        <f t="shared" si="71"/>
        <v xml:space="preserve">        lt_debit_credit_indicator       CHAR(1)                         NOT NULL,</v>
      </c>
    </row>
    <row r="1099" spans="1:15" hidden="1" x14ac:dyDescent="0.3">
      <c r="A1099" s="77" t="s">
        <v>51</v>
      </c>
      <c r="B1099" s="77" t="s">
        <v>150</v>
      </c>
      <c r="C1099" s="73">
        <v>12</v>
      </c>
      <c r="D1099" s="77" t="s">
        <v>160</v>
      </c>
      <c r="E1099" s="77" t="s">
        <v>21</v>
      </c>
      <c r="F1099" s="13"/>
      <c r="G1099" s="13"/>
      <c r="H1099" s="73">
        <v>0</v>
      </c>
      <c r="I1099" s="73">
        <f t="shared" si="69"/>
        <v>12</v>
      </c>
      <c r="J1099" s="1" t="str">
        <f>IFERROR(VLOOKUP(TRIM($D1099),'Master Field Index'!$A$1:$D$9929,COLUMN('Master Field Index'!$B$1)-COLUMN('Master Field Index'!$A$1)+1,FALSE),VLOOKUP(_xlfn.CONCAT(TRIM($A1099),".",TRIM($B1099),".",TRIM($D1099)),'DataLink Info'!$A$1:$T$9999,COLUMN('DataLink Info'!$K$1)-COLUMN('DataLink Info'!$A$1)+1,FALSE))</f>
        <v>TIMESTAMP</v>
      </c>
      <c r="K1099" s="1">
        <f>IFERROR(VLOOKUP(TRIM($D1099),'Master Field Index'!$A$1:$D$9929,COLUMN('Master Field Index'!$C$1)-COLUMN('Master Field Index'!$A$1)+1,FALSE),VLOOKUP(_xlfn.CONCAT(TRIM($A1099),".",TRIM($B1099),".",TRIM($D1099)),'DataLink Info'!$A$1:$T$9999,COLUMN('DataLink Info'!$N$1)-COLUMN('DataLink Info'!$A$1)+1,FALSE))</f>
        <v>10</v>
      </c>
      <c r="L1099" s="1">
        <f>IFERROR(VLOOKUP(TRIM($D1099),'Master Field Index'!$A$1:$D$9929,COLUMN('Master Field Index'!$D$1)-COLUMN('Master Field Index'!$A$1)+1,FALSE),VLOOKUP(_xlfn.CONCAT(TRIM($A1099),".",TRIM($B1099),".",TRIM($D1099)),'DataLink Info'!$A$1:$T$9999,COLUMN('DataLink Info'!$Q$1)-COLUMN('DataLink Info'!$A$1)+1,FALSE))</f>
        <v>6</v>
      </c>
      <c r="M1099" s="1" t="str">
        <f t="shared" si="70"/>
        <v xml:space="preserve">lt_activity_date                </v>
      </c>
      <c r="N1099" s="1" t="str">
        <f t="shared" si="72"/>
        <v xml:space="preserve">DATETIME2                       </v>
      </c>
      <c r="O1099" s="4" t="str">
        <f t="shared" si="71"/>
        <v xml:space="preserve">        lt_activity_date                DATETIME2                       NOT NULL,</v>
      </c>
    </row>
    <row r="1100" spans="1:15" hidden="1" x14ac:dyDescent="0.3">
      <c r="A1100" s="77" t="s">
        <v>51</v>
      </c>
      <c r="B1100" s="77" t="s">
        <v>150</v>
      </c>
      <c r="C1100" s="73">
        <v>13</v>
      </c>
      <c r="D1100" s="77" t="s">
        <v>161</v>
      </c>
      <c r="E1100" s="77" t="s">
        <v>20</v>
      </c>
      <c r="F1100" s="73">
        <v>8</v>
      </c>
      <c r="G1100" s="13"/>
      <c r="H1100" s="73">
        <v>0</v>
      </c>
      <c r="I1100" s="73">
        <f t="shared" si="69"/>
        <v>13</v>
      </c>
      <c r="J1100" s="1" t="str">
        <f>IFERROR(VLOOKUP(TRIM($D1100),'Master Field Index'!$A$1:$D$9929,COLUMN('Master Field Index'!$B$1)-COLUMN('Master Field Index'!$A$1)+1,FALSE),VLOOKUP(_xlfn.CONCAT(TRIM($A1100),".",TRIM($B1100),".",TRIM($D1100)),'DataLink Info'!$A$1:$T$9999,COLUMN('DataLink Info'!$K$1)-COLUMN('DataLink Info'!$A$1)+1,FALSE))</f>
        <v>VARCHAR</v>
      </c>
      <c r="K1100" s="1">
        <f>IFERROR(VLOOKUP(TRIM($D1100),'Master Field Index'!$A$1:$D$9929,COLUMN('Master Field Index'!$C$1)-COLUMN('Master Field Index'!$A$1)+1,FALSE),VLOOKUP(_xlfn.CONCAT(TRIM($A1100),".",TRIM($B1100),".",TRIM($D1100)),'DataLink Info'!$A$1:$T$9999,COLUMN('DataLink Info'!$N$1)-COLUMN('DataLink Info'!$A$1)+1,FALSE))</f>
        <v>8</v>
      </c>
      <c r="L1100" s="1">
        <f>IFERROR(VLOOKUP(TRIM($D1100),'Master Field Index'!$A$1:$D$9929,COLUMN('Master Field Index'!$D$1)-COLUMN('Master Field Index'!$A$1)+1,FALSE),VLOOKUP(_xlfn.CONCAT(TRIM($A1100),".",TRIM($B1100),".",TRIM($D1100)),'DataLink Info'!$A$1:$T$9999,COLUMN('DataLink Info'!$Q$1)-COLUMN('DataLink Info'!$A$1)+1,FALSE))</f>
        <v>0</v>
      </c>
      <c r="M1100" s="1" t="str">
        <f t="shared" si="70"/>
        <v xml:space="preserve">lt_encumbrance_number           </v>
      </c>
      <c r="N1100" s="1" t="str">
        <f t="shared" si="72"/>
        <v xml:space="preserve">VARCHAR(8)                      </v>
      </c>
      <c r="O1100" s="4" t="str">
        <f t="shared" si="71"/>
        <v xml:space="preserve">        lt_encumbrance_number           VARCHAR(8)                      NOT NULL,</v>
      </c>
    </row>
    <row r="1101" spans="1:15" hidden="1" x14ac:dyDescent="0.3">
      <c r="A1101" s="77" t="s">
        <v>51</v>
      </c>
      <c r="B1101" s="77" t="s">
        <v>150</v>
      </c>
      <c r="C1101" s="73">
        <v>14</v>
      </c>
      <c r="D1101" s="77" t="s">
        <v>162</v>
      </c>
      <c r="E1101" s="77" t="s">
        <v>20</v>
      </c>
      <c r="F1101" s="73">
        <v>1</v>
      </c>
      <c r="G1101" s="13"/>
      <c r="H1101" s="73">
        <v>0</v>
      </c>
      <c r="I1101" s="73">
        <f t="shared" si="69"/>
        <v>14</v>
      </c>
      <c r="J1101" s="1" t="str">
        <f>IFERROR(VLOOKUP(TRIM($D1101),'Master Field Index'!$A$1:$D$9929,COLUMN('Master Field Index'!$B$1)-COLUMN('Master Field Index'!$A$1)+1,FALSE),VLOOKUP(_xlfn.CONCAT(TRIM($A1101),".",TRIM($B1101),".",TRIM($D1101)),'DataLink Info'!$A$1:$T$9999,COLUMN('DataLink Info'!$K$1)-COLUMN('DataLink Info'!$A$1)+1,FALSE))</f>
        <v>CHARACTER</v>
      </c>
      <c r="K1101" s="1">
        <f>IFERROR(VLOOKUP(TRIM($D1101),'Master Field Index'!$A$1:$D$9929,COLUMN('Master Field Index'!$C$1)-COLUMN('Master Field Index'!$A$1)+1,FALSE),VLOOKUP(_xlfn.CONCAT(TRIM($A1101),".",TRIM($B1101),".",TRIM($D1101)),'DataLink Info'!$A$1:$T$9999,COLUMN('DataLink Info'!$N$1)-COLUMN('DataLink Info'!$A$1)+1,FALSE))</f>
        <v>1</v>
      </c>
      <c r="L1101" s="1">
        <f>IFERROR(VLOOKUP(TRIM($D1101),'Master Field Index'!$A$1:$D$9929,COLUMN('Master Field Index'!$D$1)-COLUMN('Master Field Index'!$A$1)+1,FALSE),VLOOKUP(_xlfn.CONCAT(TRIM($A1101),".",TRIM($B1101),".",TRIM($D1101)),'DataLink Info'!$A$1:$T$9999,COLUMN('DataLink Info'!$Q$1)-COLUMN('DataLink Info'!$A$1)+1,FALSE))</f>
        <v>0</v>
      </c>
      <c r="M1101" s="1" t="str">
        <f t="shared" si="70"/>
        <v xml:space="preserve">lt_encumbrance_action           </v>
      </c>
      <c r="N1101" s="1" t="str">
        <f t="shared" si="72"/>
        <v xml:space="preserve">CHAR(1)                         </v>
      </c>
      <c r="O1101" s="4" t="str">
        <f t="shared" si="71"/>
        <v xml:space="preserve">        lt_encumbrance_action           CHAR(1)                         NOT NULL,</v>
      </c>
    </row>
    <row r="1102" spans="1:15" hidden="1" x14ac:dyDescent="0.3">
      <c r="A1102" s="77" t="s">
        <v>51</v>
      </c>
      <c r="B1102" s="77" t="s">
        <v>150</v>
      </c>
      <c r="C1102" s="73">
        <v>15</v>
      </c>
      <c r="D1102" s="77" t="s">
        <v>163</v>
      </c>
      <c r="E1102" s="77" t="s">
        <v>30</v>
      </c>
      <c r="F1102" s="13"/>
      <c r="G1102" s="13"/>
      <c r="H1102" s="73">
        <v>0</v>
      </c>
      <c r="I1102" s="73">
        <f t="shared" si="69"/>
        <v>15</v>
      </c>
      <c r="J1102" s="1" t="str">
        <f>IFERROR(VLOOKUP(TRIM($D1102),'Master Field Index'!$A$1:$D$9929,COLUMN('Master Field Index'!$B$1)-COLUMN('Master Field Index'!$A$1)+1,FALSE),VLOOKUP(_xlfn.CONCAT(TRIM($A1102),".",TRIM($B1102),".",TRIM($D1102)),'DataLink Info'!$A$1:$T$9999,COLUMN('DataLink Info'!$K$1)-COLUMN('DataLink Info'!$A$1)+1,FALSE))</f>
        <v>SMALLINT</v>
      </c>
      <c r="K1102" s="1">
        <f>IFERROR(VLOOKUP(TRIM($D1102),'Master Field Index'!$A$1:$D$9929,COLUMN('Master Field Index'!$C$1)-COLUMN('Master Field Index'!$A$1)+1,FALSE),VLOOKUP(_xlfn.CONCAT(TRIM($A1102),".",TRIM($B1102),".",TRIM($D1102)),'DataLink Info'!$A$1:$T$9999,COLUMN('DataLink Info'!$N$1)-COLUMN('DataLink Info'!$A$1)+1,FALSE))</f>
        <v>2</v>
      </c>
      <c r="L1102" s="1">
        <f>IFERROR(VLOOKUP(TRIM($D1102),'Master Field Index'!$A$1:$D$9929,COLUMN('Master Field Index'!$D$1)-COLUMN('Master Field Index'!$A$1)+1,FALSE),VLOOKUP(_xlfn.CONCAT(TRIM($A1102),".",TRIM($B1102),".",TRIM($D1102)),'DataLink Info'!$A$1:$T$9999,COLUMN('DataLink Info'!$Q$1)-COLUMN('DataLink Info'!$A$1)+1,FALSE))</f>
        <v>0</v>
      </c>
      <c r="M1102" s="1" t="str">
        <f t="shared" si="70"/>
        <v xml:space="preserve">lt_encumbrance_item             </v>
      </c>
      <c r="N1102" s="1" t="str">
        <f t="shared" si="72"/>
        <v xml:space="preserve">SMALLINT                        </v>
      </c>
      <c r="O1102" s="4" t="str">
        <f t="shared" si="71"/>
        <v xml:space="preserve">        lt_encumbrance_item             SMALLINT                        NOT NULL,</v>
      </c>
    </row>
    <row r="1103" spans="1:15" hidden="1" x14ac:dyDescent="0.3">
      <c r="A1103" s="77" t="s">
        <v>51</v>
      </c>
      <c r="B1103" s="77" t="s">
        <v>150</v>
      </c>
      <c r="C1103" s="73">
        <v>16</v>
      </c>
      <c r="D1103" s="77" t="s">
        <v>164</v>
      </c>
      <c r="E1103" s="77" t="s">
        <v>30</v>
      </c>
      <c r="F1103" s="13"/>
      <c r="G1103" s="13"/>
      <c r="H1103" s="73">
        <v>0</v>
      </c>
      <c r="I1103" s="73">
        <f t="shared" si="69"/>
        <v>16</v>
      </c>
      <c r="J1103" s="1" t="str">
        <f>IFERROR(VLOOKUP(TRIM($D1103),'Master Field Index'!$A$1:$D$9929,COLUMN('Master Field Index'!$B$1)-COLUMN('Master Field Index'!$A$1)+1,FALSE),VLOOKUP(_xlfn.CONCAT(TRIM($A1103),".",TRIM($B1103),".",TRIM($D1103)),'DataLink Info'!$A$1:$T$9999,COLUMN('DataLink Info'!$K$1)-COLUMN('DataLink Info'!$A$1)+1,FALSE))</f>
        <v>SMALLINT</v>
      </c>
      <c r="K1103" s="1">
        <f>IFERROR(VLOOKUP(TRIM($D1103),'Master Field Index'!$A$1:$D$9929,COLUMN('Master Field Index'!$C$1)-COLUMN('Master Field Index'!$A$1)+1,FALSE),VLOOKUP(_xlfn.CONCAT(TRIM($A1103),".",TRIM($B1103),".",TRIM($D1103)),'DataLink Info'!$A$1:$T$9999,COLUMN('DataLink Info'!$N$1)-COLUMN('DataLink Info'!$A$1)+1,FALSE))</f>
        <v>2</v>
      </c>
      <c r="L1103" s="1">
        <f>IFERROR(VLOOKUP(TRIM($D1103),'Master Field Index'!$A$1:$D$9929,COLUMN('Master Field Index'!$D$1)-COLUMN('Master Field Index'!$A$1)+1,FALSE),VLOOKUP(_xlfn.CONCAT(TRIM($A1103),".",TRIM($B1103),".",TRIM($D1103)),'DataLink Info'!$A$1:$T$9999,COLUMN('DataLink Info'!$Q$1)-COLUMN('DataLink Info'!$A$1)+1,FALSE))</f>
        <v>0</v>
      </c>
      <c r="M1103" s="1" t="str">
        <f t="shared" si="70"/>
        <v xml:space="preserve">lt_encumbrance_sequence         </v>
      </c>
      <c r="N1103" s="1" t="str">
        <f t="shared" si="72"/>
        <v xml:space="preserve">SMALLINT                        </v>
      </c>
      <c r="O1103" s="4" t="str">
        <f t="shared" si="71"/>
        <v xml:space="preserve">        lt_encumbrance_sequence         SMALLINT                        NOT NULL,</v>
      </c>
    </row>
    <row r="1104" spans="1:15" hidden="1" x14ac:dyDescent="0.3">
      <c r="A1104" s="77" t="s">
        <v>51</v>
      </c>
      <c r="B1104" s="77" t="s">
        <v>150</v>
      </c>
      <c r="C1104" s="73">
        <v>17</v>
      </c>
      <c r="D1104" s="77" t="s">
        <v>165</v>
      </c>
      <c r="E1104" s="77" t="s">
        <v>20</v>
      </c>
      <c r="F1104" s="73">
        <v>1</v>
      </c>
      <c r="G1104" s="13"/>
      <c r="H1104" s="73">
        <v>0</v>
      </c>
      <c r="I1104" s="73">
        <f t="shared" si="69"/>
        <v>17</v>
      </c>
      <c r="J1104" s="1" t="str">
        <f>IFERROR(VLOOKUP(TRIM($D1104),'Master Field Index'!$A$1:$D$9929,COLUMN('Master Field Index'!$B$1)-COLUMN('Master Field Index'!$A$1)+1,FALSE),VLOOKUP(_xlfn.CONCAT(TRIM($A1104),".",TRIM($B1104),".",TRIM($D1104)),'DataLink Info'!$A$1:$T$9999,COLUMN('DataLink Info'!$K$1)-COLUMN('DataLink Info'!$A$1)+1,FALSE))</f>
        <v>CHARACTER</v>
      </c>
      <c r="K1104" s="1">
        <f>IFERROR(VLOOKUP(TRIM($D1104),'Master Field Index'!$A$1:$D$9929,COLUMN('Master Field Index'!$C$1)-COLUMN('Master Field Index'!$A$1)+1,FALSE),VLOOKUP(_xlfn.CONCAT(TRIM($A1104),".",TRIM($B1104),".",TRIM($D1104)),'DataLink Info'!$A$1:$T$9999,COLUMN('DataLink Info'!$N$1)-COLUMN('DataLink Info'!$A$1)+1,FALSE))</f>
        <v>1</v>
      </c>
      <c r="L1104" s="1">
        <f>IFERROR(VLOOKUP(TRIM($D1104),'Master Field Index'!$A$1:$D$9929,COLUMN('Master Field Index'!$D$1)-COLUMN('Master Field Index'!$A$1)+1,FALSE),VLOOKUP(_xlfn.CONCAT(TRIM($A1104),".",TRIM($B1104),".",TRIM($D1104)),'DataLink Info'!$A$1:$T$9999,COLUMN('DataLink Info'!$Q$1)-COLUMN('DataLink Info'!$A$1)+1,FALSE))</f>
        <v>0</v>
      </c>
      <c r="M1104" s="1" t="str">
        <f t="shared" si="70"/>
        <v xml:space="preserve">lt_encumbrance_type             </v>
      </c>
      <c r="N1104" s="1" t="str">
        <f t="shared" si="72"/>
        <v xml:space="preserve">CHAR(1)                         </v>
      </c>
      <c r="O1104" s="4" t="str">
        <f t="shared" si="71"/>
        <v xml:space="preserve">        lt_encumbrance_type             CHAR(1)                         NOT NULL,</v>
      </c>
    </row>
    <row r="1105" spans="1:15" hidden="1" x14ac:dyDescent="0.3">
      <c r="A1105" s="77" t="s">
        <v>51</v>
      </c>
      <c r="B1105" s="77" t="s">
        <v>150</v>
      </c>
      <c r="C1105" s="73">
        <v>18</v>
      </c>
      <c r="D1105" s="77" t="s">
        <v>166</v>
      </c>
      <c r="E1105" s="77" t="s">
        <v>20</v>
      </c>
      <c r="F1105" s="73">
        <v>10</v>
      </c>
      <c r="G1105" s="73">
        <v>0</v>
      </c>
      <c r="H1105" s="73">
        <v>0</v>
      </c>
      <c r="I1105" s="73">
        <f t="shared" si="69"/>
        <v>18</v>
      </c>
      <c r="J1105" s="1" t="str">
        <f>IFERROR(VLOOKUP(TRIM($D1105),'Master Field Index'!$A$1:$D$9929,COLUMN('Master Field Index'!$B$1)-COLUMN('Master Field Index'!$A$1)+1,FALSE),VLOOKUP(_xlfn.CONCAT(TRIM($A1105),".",TRIM($B1105),".",TRIM($D1105)),'DataLink Info'!$A$1:$T$9999,COLUMN('DataLink Info'!$K$1)-COLUMN('DataLink Info'!$A$1)+1,FALSE))</f>
        <v>CHARACTER</v>
      </c>
      <c r="K1105" s="1">
        <f>IFERROR(VLOOKUP(TRIM($D1105),'Master Field Index'!$A$1:$D$9929,COLUMN('Master Field Index'!$C$1)-COLUMN('Master Field Index'!$A$1)+1,FALSE),VLOOKUP(_xlfn.CONCAT(TRIM($A1105),".",TRIM($B1105),".",TRIM($D1105)),'DataLink Info'!$A$1:$T$9999,COLUMN('DataLink Info'!$N$1)-COLUMN('DataLink Info'!$A$1)+1,FALSE))</f>
        <v>10</v>
      </c>
      <c r="L1105" s="1">
        <f>IFERROR(VLOOKUP(TRIM($D1105),'Master Field Index'!$A$1:$D$9929,COLUMN('Master Field Index'!$D$1)-COLUMN('Master Field Index'!$A$1)+1,FALSE),VLOOKUP(_xlfn.CONCAT(TRIM($A1105),".",TRIM($B1105),".",TRIM($D1105)),'DataLink Info'!$A$1:$T$9999,COLUMN('DataLink Info'!$Q$1)-COLUMN('DataLink Info'!$A$1)+1,FALSE))</f>
        <v>0</v>
      </c>
      <c r="M1105" s="1" t="str">
        <f t="shared" si="70"/>
        <v xml:space="preserve">v_vendor_code                   </v>
      </c>
      <c r="N1105" s="1" t="str">
        <f t="shared" si="72"/>
        <v xml:space="preserve">CHAR(10)                        </v>
      </c>
      <c r="O1105" s="4" t="str">
        <f t="shared" si="71"/>
        <v xml:space="preserve">        v_vendor_code                   CHAR(10)                        NOT NULL,</v>
      </c>
    </row>
    <row r="1106" spans="1:15" hidden="1" x14ac:dyDescent="0.3">
      <c r="A1106" s="77" t="s">
        <v>51</v>
      </c>
      <c r="B1106" s="77" t="s">
        <v>150</v>
      </c>
      <c r="C1106" s="73">
        <v>19</v>
      </c>
      <c r="D1106" s="77" t="s">
        <v>167</v>
      </c>
      <c r="E1106" s="77" t="s">
        <v>20</v>
      </c>
      <c r="F1106" s="73">
        <v>4</v>
      </c>
      <c r="G1106" s="13"/>
      <c r="H1106" s="73">
        <v>0</v>
      </c>
      <c r="I1106" s="73">
        <f t="shared" si="69"/>
        <v>19</v>
      </c>
      <c r="J1106" s="1" t="str">
        <f>IFERROR(VLOOKUP(TRIM($D1106),'Master Field Index'!$A$1:$D$9929,COLUMN('Master Field Index'!$B$1)-COLUMN('Master Field Index'!$A$1)+1,FALSE),VLOOKUP(_xlfn.CONCAT(TRIM($A1106),".",TRIM($B1106),".",TRIM($D1106)),'DataLink Info'!$A$1:$T$9999,COLUMN('DataLink Info'!$K$1)-COLUMN('DataLink Info'!$A$1)+1,FALSE))</f>
        <v>CHARACTER</v>
      </c>
      <c r="K1106" s="1">
        <f>IFERROR(VLOOKUP(TRIM($D1106),'Master Field Index'!$A$1:$D$9929,COLUMN('Master Field Index'!$C$1)-COLUMN('Master Field Index'!$A$1)+1,FALSE),VLOOKUP(_xlfn.CONCAT(TRIM($A1106),".",TRIM($B1106),".",TRIM($D1106)),'DataLink Info'!$A$1:$T$9999,COLUMN('DataLink Info'!$N$1)-COLUMN('DataLink Info'!$A$1)+1,FALSE))</f>
        <v>4</v>
      </c>
      <c r="L1106" s="1">
        <f>IFERROR(VLOOKUP(TRIM($D1106),'Master Field Index'!$A$1:$D$9929,COLUMN('Master Field Index'!$D$1)-COLUMN('Master Field Index'!$A$1)+1,FALSE),VLOOKUP(_xlfn.CONCAT(TRIM($A1106),".",TRIM($B1106),".",TRIM($D1106)),'DataLink Info'!$A$1:$T$9999,COLUMN('DataLink Info'!$Q$1)-COLUMN('DataLink Info'!$A$1)+1,FALSE))</f>
        <v>0</v>
      </c>
      <c r="M1106" s="1" t="str">
        <f t="shared" si="70"/>
        <v xml:space="preserve">lt_rule_class_code              </v>
      </c>
      <c r="N1106" s="1" t="str">
        <f t="shared" si="72"/>
        <v xml:space="preserve">CHAR(4)                         </v>
      </c>
      <c r="O1106" s="4" t="str">
        <f t="shared" si="71"/>
        <v xml:space="preserve">        lt_rule_class_code              CHAR(4)                         NOT NULL,</v>
      </c>
    </row>
    <row r="1107" spans="1:15" hidden="1" x14ac:dyDescent="0.3">
      <c r="A1107" s="77" t="s">
        <v>51</v>
      </c>
      <c r="B1107" s="77" t="s">
        <v>150</v>
      </c>
      <c r="C1107" s="73">
        <v>20</v>
      </c>
      <c r="D1107" s="77" t="s">
        <v>11</v>
      </c>
      <c r="E1107" s="77" t="s">
        <v>21</v>
      </c>
      <c r="F1107" s="13"/>
      <c r="G1107" s="13"/>
      <c r="H1107" s="73">
        <v>0</v>
      </c>
      <c r="I1107" s="73">
        <f t="shared" si="69"/>
        <v>20</v>
      </c>
      <c r="J1107" s="1" t="str">
        <f>IFERROR(VLOOKUP(TRIM($D1107),'Master Field Index'!$A$1:$D$9929,COLUMN('Master Field Index'!$B$1)-COLUMN('Master Field Index'!$A$1)+1,FALSE),VLOOKUP(_xlfn.CONCAT(TRIM($A1107),".",TRIM($B1107),".",TRIM($D1107)),'DataLink Info'!$A$1:$T$9999,COLUMN('DataLink Info'!$K$1)-COLUMN('DataLink Info'!$A$1)+1,FALSE))</f>
        <v>TIMESTAMP</v>
      </c>
      <c r="K1107" s="1">
        <f>IFERROR(VLOOKUP(TRIM($D1107),'Master Field Index'!$A$1:$D$9929,COLUMN('Master Field Index'!$C$1)-COLUMN('Master Field Index'!$A$1)+1,FALSE),VLOOKUP(_xlfn.CONCAT(TRIM($A1107),".",TRIM($B1107),".",TRIM($D1107)),'DataLink Info'!$A$1:$T$9999,COLUMN('DataLink Info'!$N$1)-COLUMN('DataLink Info'!$A$1)+1,FALSE))</f>
        <v>10</v>
      </c>
      <c r="L1107" s="1">
        <f>IFERROR(VLOOKUP(TRIM($D1107),'Master Field Index'!$A$1:$D$9929,COLUMN('Master Field Index'!$D$1)-COLUMN('Master Field Index'!$A$1)+1,FALSE),VLOOKUP(_xlfn.CONCAT(TRIM($A1107),".",TRIM($B1107),".",TRIM($D1107)),'DataLink Info'!$A$1:$T$9999,COLUMN('DataLink Info'!$Q$1)-COLUMN('DataLink Info'!$A$1)+1,FALSE))</f>
        <v>6</v>
      </c>
      <c r="M1107" s="1" t="str">
        <f t="shared" si="70"/>
        <v xml:space="preserve">refresh_date                    </v>
      </c>
      <c r="N1107" s="1" t="str">
        <f t="shared" si="72"/>
        <v xml:space="preserve">DATETIME2                       </v>
      </c>
      <c r="O1107" s="4" t="str">
        <f t="shared" si="71"/>
        <v xml:space="preserve">        refresh_date                    DATETIME2                       NOT NULL,</v>
      </c>
    </row>
    <row r="1108" spans="1:15" hidden="1" x14ac:dyDescent="0.3">
      <c r="A1108" s="77" t="s">
        <v>51</v>
      </c>
      <c r="B1108" s="77" t="s">
        <v>150</v>
      </c>
      <c r="C1108" s="73">
        <v>21</v>
      </c>
      <c r="D1108" s="77" t="s">
        <v>53</v>
      </c>
      <c r="E1108" s="77" t="s">
        <v>30</v>
      </c>
      <c r="F1108" s="13"/>
      <c r="G1108" s="73">
        <v>0</v>
      </c>
      <c r="H1108" s="73">
        <v>0</v>
      </c>
      <c r="I1108" s="73">
        <f t="shared" si="69"/>
        <v>21</v>
      </c>
      <c r="J1108" s="1" t="str">
        <f>IFERROR(VLOOKUP(TRIM($D1108),'Master Field Index'!$A$1:$D$9929,COLUMN('Master Field Index'!$B$1)-COLUMN('Master Field Index'!$A$1)+1,FALSE),VLOOKUP(_xlfn.CONCAT(TRIM($A1108),".",TRIM($B1108),".",TRIM($D1108)),'DataLink Info'!$A$1:$T$9999,COLUMN('DataLink Info'!$K$1)-COLUMN('DataLink Info'!$A$1)+1,FALSE))</f>
        <v>SMALLINT</v>
      </c>
      <c r="K1108" s="1">
        <f>IFERROR(VLOOKUP(TRIM($D1108),'Master Field Index'!$A$1:$D$9929,COLUMN('Master Field Index'!$C$1)-COLUMN('Master Field Index'!$A$1)+1,FALSE),VLOOKUP(_xlfn.CONCAT(TRIM($A1108),".",TRIM($B1108),".",TRIM($D1108)),'DataLink Info'!$A$1:$T$9999,COLUMN('DataLink Info'!$N$1)-COLUMN('DataLink Info'!$A$1)+1,FALSE))</f>
        <v>2</v>
      </c>
      <c r="L1108" s="1">
        <f>IFERROR(VLOOKUP(TRIM($D1108),'Master Field Index'!$A$1:$D$9929,COLUMN('Master Field Index'!$D$1)-COLUMN('Master Field Index'!$A$1)+1,FALSE),VLOOKUP(_xlfn.CONCAT(TRIM($A1108),".",TRIM($B1108),".",TRIM($D1108)),'DataLink Info'!$A$1:$T$9999,COLUMN('DataLink Info'!$Q$1)-COLUMN('DataLink Info'!$A$1)+1,FALSE))</f>
        <v>0</v>
      </c>
      <c r="M1108" s="1" t="str">
        <f t="shared" si="70"/>
        <v xml:space="preserve">accounting_period               </v>
      </c>
      <c r="N1108" s="1" t="str">
        <f t="shared" si="72"/>
        <v xml:space="preserve">SMALLINT                        </v>
      </c>
      <c r="O1108" s="4" t="str">
        <f t="shared" si="71"/>
        <v xml:space="preserve">        accounting_period               SMALLINT                        NOT NULL,</v>
      </c>
    </row>
    <row r="1109" spans="1:15" hidden="1" x14ac:dyDescent="0.3">
      <c r="A1109" s="77" t="s">
        <v>51</v>
      </c>
      <c r="B1109" s="77" t="s">
        <v>150</v>
      </c>
      <c r="C1109" s="73">
        <v>22</v>
      </c>
      <c r="D1109" s="77" t="s">
        <v>168</v>
      </c>
      <c r="E1109" s="77" t="s">
        <v>20</v>
      </c>
      <c r="F1109" s="73">
        <v>3</v>
      </c>
      <c r="G1109" s="13"/>
      <c r="H1109" s="73">
        <v>0</v>
      </c>
      <c r="I1109" s="73">
        <f t="shared" si="69"/>
        <v>22</v>
      </c>
      <c r="J1109" s="1" t="str">
        <f>IFERROR(VLOOKUP(TRIM($D1109),'Master Field Index'!$A$1:$D$9929,COLUMN('Master Field Index'!$B$1)-COLUMN('Master Field Index'!$A$1)+1,FALSE),VLOOKUP(_xlfn.CONCAT(TRIM($A1109),".",TRIM($B1109),".",TRIM($D1109)),'DataLink Info'!$A$1:$T$9999,COLUMN('DataLink Info'!$K$1)-COLUMN('DataLink Info'!$A$1)+1,FALSE))</f>
        <v>VARCHAR</v>
      </c>
      <c r="K1109" s="1">
        <f>IFERROR(VLOOKUP(TRIM($D1109),'Master Field Index'!$A$1:$D$9929,COLUMN('Master Field Index'!$C$1)-COLUMN('Master Field Index'!$A$1)+1,FALSE),VLOOKUP(_xlfn.CONCAT(TRIM($A1109),".",TRIM($B1109),".",TRIM($D1109)),'DataLink Info'!$A$1:$T$9999,COLUMN('DataLink Info'!$N$1)-COLUMN('DataLink Info'!$A$1)+1,FALSE))</f>
        <v>3</v>
      </c>
      <c r="L1109" s="1">
        <f>IFERROR(VLOOKUP(TRIM($D1109),'Master Field Index'!$A$1:$D$9929,COLUMN('Master Field Index'!$D$1)-COLUMN('Master Field Index'!$A$1)+1,FALSE),VLOOKUP(_xlfn.CONCAT(TRIM($A1109),".",TRIM($B1109),".",TRIM($D1109)),'DataLink Info'!$A$1:$T$9999,COLUMN('DataLink Info'!$Q$1)-COLUMN('DataLink Info'!$A$1)+1,FALSE))</f>
        <v>0</v>
      </c>
      <c r="M1109" s="1" t="str">
        <f t="shared" si="70"/>
        <v xml:space="preserve">lt_encumbrance_doc_type         </v>
      </c>
      <c r="N1109" s="1" t="str">
        <f t="shared" si="72"/>
        <v xml:space="preserve">VARCHAR(3)                      </v>
      </c>
      <c r="O1109" s="4" t="str">
        <f t="shared" si="71"/>
        <v xml:space="preserve">        lt_encumbrance_doc_type         VARCHAR(3)                      NOT NULL,</v>
      </c>
    </row>
    <row r="1110" spans="1:15" hidden="1" x14ac:dyDescent="0.3">
      <c r="A1110" s="77" t="s">
        <v>51</v>
      </c>
      <c r="B1110" s="77" t="s">
        <v>150</v>
      </c>
      <c r="C1110" s="73">
        <v>23</v>
      </c>
      <c r="D1110" s="77" t="s">
        <v>37</v>
      </c>
      <c r="E1110" s="77" t="s">
        <v>33</v>
      </c>
      <c r="F1110" s="73">
        <v>4</v>
      </c>
      <c r="G1110" s="13"/>
      <c r="H1110" s="73">
        <v>1</v>
      </c>
      <c r="I1110" s="73">
        <f t="shared" si="69"/>
        <v>23</v>
      </c>
      <c r="J1110" s="1" t="str">
        <f>IFERROR(VLOOKUP(TRIM($D1110),'Master Field Index'!$A$1:$D$9929,COLUMN('Master Field Index'!$B$1)-COLUMN('Master Field Index'!$A$1)+1,FALSE),VLOOKUP(_xlfn.CONCAT(TRIM($A1110),".",TRIM($B1110),".",TRIM($D1110)),'DataLink Info'!$A$1:$T$9999,COLUMN('DataLink Info'!$K$1)-COLUMN('DataLink Info'!$A$1)+1,FALSE))</f>
        <v>INTEGER</v>
      </c>
      <c r="K1110" s="1">
        <f>IFERROR(VLOOKUP(TRIM($D1110),'Master Field Index'!$A$1:$D$9929,COLUMN('Master Field Index'!$C$1)-COLUMN('Master Field Index'!$A$1)+1,FALSE),VLOOKUP(_xlfn.CONCAT(TRIM($A1110),".",TRIM($B1110),".",TRIM($D1110)),'DataLink Info'!$A$1:$T$9999,COLUMN('DataLink Info'!$N$1)-COLUMN('DataLink Info'!$A$1)+1,FALSE))</f>
        <v>4</v>
      </c>
      <c r="L1110" s="1">
        <f>IFERROR(VLOOKUP(TRIM($D1110),'Master Field Index'!$A$1:$D$9929,COLUMN('Master Field Index'!$D$1)-COLUMN('Master Field Index'!$A$1)+1,FALSE),VLOOKUP(_xlfn.CONCAT(TRIM($A1110),".",TRIM($B1110),".",TRIM($D1110)),'DataLink Info'!$A$1:$T$9999,COLUMN('DataLink Info'!$Q$1)-COLUMN('DataLink Info'!$A$1)+1,FALSE))</f>
        <v>0</v>
      </c>
      <c r="M1110" s="1" t="str">
        <f t="shared" si="70"/>
        <v xml:space="preserve">full_accounting_period          </v>
      </c>
      <c r="N1110" s="1" t="str">
        <f t="shared" si="72"/>
        <v xml:space="preserve">INTEGER                         </v>
      </c>
      <c r="O1110" s="4" t="str">
        <f t="shared" si="71"/>
        <v xml:space="preserve">        full_accounting_period          INTEGER                             NULL,</v>
      </c>
    </row>
    <row r="1111" spans="1:15" hidden="1" x14ac:dyDescent="0.3">
      <c r="A1111" s="77" t="s">
        <v>51</v>
      </c>
      <c r="B1111" s="77" t="s">
        <v>150</v>
      </c>
      <c r="C1111" s="73">
        <v>25</v>
      </c>
      <c r="D1111" s="77" t="s">
        <v>169</v>
      </c>
      <c r="E1111" s="77" t="s">
        <v>19</v>
      </c>
      <c r="F1111" s="13"/>
      <c r="G1111" s="13"/>
      <c r="H1111" s="13"/>
      <c r="I1111" s="73">
        <f t="shared" si="69"/>
        <v>25</v>
      </c>
      <c r="J1111" s="1" t="str">
        <f>IFERROR(VLOOKUP(TRIM($D1111),'Master Field Index'!$A$1:$D$9929,COLUMN('Master Field Index'!$B$1)-COLUMN('Master Field Index'!$A$1)+1,FALSE),VLOOKUP(_xlfn.CONCAT(TRIM($A1111),".",TRIM($B1111),".",TRIM($D1111)),'DataLink Info'!$A$1:$T$9999,COLUMN('DataLink Info'!$K$1)-COLUMN('DataLink Info'!$A$1)+1,FALSE))</f>
        <v>VARCHAR</v>
      </c>
      <c r="K1111" s="1">
        <f>IFERROR(VLOOKUP(TRIM($D1111),'Master Field Index'!$A$1:$D$9929,COLUMN('Master Field Index'!$C$1)-COLUMN('Master Field Index'!$A$1)+1,FALSE),VLOOKUP(_xlfn.CONCAT(TRIM($A1111),".",TRIM($B1111),".",TRIM($D1111)),'DataLink Info'!$A$1:$T$9999,COLUMN('DataLink Info'!$N$1)-COLUMN('DataLink Info'!$A$1)+1,FALSE))</f>
        <v>3</v>
      </c>
      <c r="L1111" s="1">
        <f>IFERROR(VLOOKUP(TRIM($D1111),'Master Field Index'!$A$1:$D$9929,COLUMN('Master Field Index'!$D$1)-COLUMN('Master Field Index'!$A$1)+1,FALSE),VLOOKUP(_xlfn.CONCAT(TRIM($A1111),".",TRIM($B1111),".",TRIM($D1111)),'DataLink Info'!$A$1:$T$9999,COLUMN('DataLink Info'!$Q$1)-COLUMN('DataLink Info'!$A$1)+1,FALSE))</f>
        <v>0</v>
      </c>
      <c r="M1111" s="1" t="str">
        <f t="shared" si="70"/>
        <v xml:space="preserve">auto_journal_id                 </v>
      </c>
      <c r="N1111" s="1" t="str">
        <f t="shared" si="72"/>
        <v xml:space="preserve">VARCHAR(3)                      </v>
      </c>
      <c r="O1111" s="4" t="str">
        <f t="shared" si="71"/>
        <v xml:space="preserve">        auto_journal_id                 VARCHAR(3)                          NULL,</v>
      </c>
    </row>
    <row r="1112" spans="1:15" hidden="1" x14ac:dyDescent="0.3">
      <c r="A1112" s="77" t="s">
        <v>51</v>
      </c>
      <c r="B1112" s="77" t="s">
        <v>150</v>
      </c>
      <c r="C1112" s="73">
        <v>26</v>
      </c>
      <c r="D1112" s="77" t="s">
        <v>170</v>
      </c>
      <c r="E1112" s="77" t="s">
        <v>19</v>
      </c>
      <c r="F1112" s="13"/>
      <c r="G1112" s="13"/>
      <c r="H1112" s="13"/>
      <c r="I1112" s="73">
        <f t="shared" si="69"/>
        <v>26</v>
      </c>
      <c r="J1112" s="1" t="str">
        <f>IFERROR(VLOOKUP(TRIM($D1112),'Master Field Index'!$A$1:$D$9929,COLUMN('Master Field Index'!$B$1)-COLUMN('Master Field Index'!$A$1)+1,FALSE),VLOOKUP(_xlfn.CONCAT(TRIM($A1112),".",TRIM($B1112),".",TRIM($D1112)),'DataLink Info'!$A$1:$T$9999,COLUMN('DataLink Info'!$K$1)-COLUMN('DataLink Info'!$A$1)+1,FALSE))</f>
        <v>CHARACTER</v>
      </c>
      <c r="K1112" s="1">
        <f>IFERROR(VLOOKUP(TRIM($D1112),'Master Field Index'!$A$1:$D$9929,COLUMN('Master Field Index'!$C$1)-COLUMN('Master Field Index'!$A$1)+1,FALSE),VLOOKUP(_xlfn.CONCAT(TRIM($A1112),".",TRIM($B1112),".",TRIM($D1112)),'DataLink Info'!$A$1:$T$9999,COLUMN('DataLink Info'!$N$1)-COLUMN('DataLink Info'!$A$1)+1,FALSE))</f>
        <v>1</v>
      </c>
      <c r="L1112" s="1">
        <f>IFERROR(VLOOKUP(TRIM($D1112),'Master Field Index'!$A$1:$D$9929,COLUMN('Master Field Index'!$D$1)-COLUMN('Master Field Index'!$A$1)+1,FALSE),VLOOKUP(_xlfn.CONCAT(TRIM($A1112),".",TRIM($B1112),".",TRIM($D1112)),'DataLink Info'!$A$1:$T$9999,COLUMN('DataLink Info'!$Q$1)-COLUMN('DataLink Info'!$A$1)+1,FALSE))</f>
        <v>0</v>
      </c>
      <c r="M1112" s="1" t="str">
        <f t="shared" si="70"/>
        <v xml:space="preserve">auto_journal_reversal           </v>
      </c>
      <c r="N1112" s="1" t="str">
        <f t="shared" si="72"/>
        <v xml:space="preserve">CHAR(1)                         </v>
      </c>
      <c r="O1112" s="4" t="str">
        <f t="shared" si="71"/>
        <v xml:space="preserve">        auto_journal_reversal           CHAR(1)                             NULL,</v>
      </c>
    </row>
    <row r="1113" spans="1:15" ht="72" hidden="1" x14ac:dyDescent="0.3">
      <c r="A1113" s="77" t="s">
        <v>51</v>
      </c>
      <c r="B1113" s="77" t="s">
        <v>171</v>
      </c>
      <c r="C1113" s="73">
        <v>0</v>
      </c>
      <c r="D1113" s="77" t="s">
        <v>53</v>
      </c>
      <c r="E1113" s="77" t="s">
        <v>30</v>
      </c>
      <c r="F1113" s="13"/>
      <c r="G1113" s="73">
        <v>0</v>
      </c>
      <c r="H1113" s="73">
        <v>0</v>
      </c>
      <c r="I1113" s="73">
        <f t="shared" si="69"/>
        <v>0</v>
      </c>
      <c r="J1113" s="1" t="str">
        <f>IFERROR(VLOOKUP(TRIM($D1113),'Master Field Index'!$A$1:$D$9929,COLUMN('Master Field Index'!$B$1)-COLUMN('Master Field Index'!$A$1)+1,FALSE),VLOOKUP(_xlfn.CONCAT(TRIM($A1113),".",TRIM($B1113),".",TRIM($D1113)),'DataLink Info'!$A$1:$T$9999,COLUMN('DataLink Info'!$K$1)-COLUMN('DataLink Info'!$A$1)+1,FALSE))</f>
        <v>SMALLINT</v>
      </c>
      <c r="K1113" s="1">
        <f>IFERROR(VLOOKUP(TRIM($D1113),'Master Field Index'!$A$1:$D$9929,COLUMN('Master Field Index'!$C$1)-COLUMN('Master Field Index'!$A$1)+1,FALSE),VLOOKUP(_xlfn.CONCAT(TRIM($A1113),".",TRIM($B1113),".",TRIM($D1113)),'DataLink Info'!$A$1:$T$9999,COLUMN('DataLink Info'!$N$1)-COLUMN('DataLink Info'!$A$1)+1,FALSE))</f>
        <v>2</v>
      </c>
      <c r="L1113" s="1">
        <f>IFERROR(VLOOKUP(TRIM($D1113),'Master Field Index'!$A$1:$D$9929,COLUMN('Master Field Index'!$D$1)-COLUMN('Master Field Index'!$A$1)+1,FALSE),VLOOKUP(_xlfn.CONCAT(TRIM($A1113),".",TRIM($B1113),".",TRIM($D1113)),'DataLink Info'!$A$1:$T$9999,COLUMN('DataLink Info'!$Q$1)-COLUMN('DataLink Info'!$A$1)+1,FALSE))</f>
        <v>0</v>
      </c>
      <c r="M1113" s="1" t="str">
        <f t="shared" si="70"/>
        <v xml:space="preserve">accounting_period               </v>
      </c>
      <c r="N1113" s="1" t="str">
        <f t="shared" si="72"/>
        <v xml:space="preserve">SMALLINT                        </v>
      </c>
      <c r="O1113" s="4" t="str">
        <f t="shared" si="71"/>
        <v xml:space="preserve">        rowguid                     UNIQUEIDENTIFIER ROWGUIDCOL    NOT NULL DEFAULT NEWSEQUENTIALID(),_x000D_        version_number              ROWVERSION_x000D_    )_x000D_END TRY_x000D_BEGIN CATCH_x000D_    EXEC dbo.PrintError_x000D_    EXEC dbo.LogError_x000D_END CATCH_x000D__x000D_PRINT '-- ga.f_ol_detail_v'_x000D_BEGIN TRY_x000D_    CREATE TABLE ga.f_ol_detail_v_x000D_    (_x000D_        accounting_period               SMALLINT                        NOT NULL,</v>
      </c>
    </row>
    <row r="1114" spans="1:15" hidden="1" x14ac:dyDescent="0.3">
      <c r="A1114" s="77" t="s">
        <v>51</v>
      </c>
      <c r="B1114" s="77" t="s">
        <v>171</v>
      </c>
      <c r="C1114" s="73">
        <v>1</v>
      </c>
      <c r="D1114" s="77" t="s">
        <v>58</v>
      </c>
      <c r="E1114" s="77" t="s">
        <v>20</v>
      </c>
      <c r="F1114" s="73">
        <v>10</v>
      </c>
      <c r="G1114" s="73">
        <v>0</v>
      </c>
      <c r="H1114" s="73">
        <v>0</v>
      </c>
      <c r="I1114" s="73">
        <f t="shared" si="69"/>
        <v>1</v>
      </c>
      <c r="J1114" s="1" t="str">
        <f>IFERROR(VLOOKUP(TRIM($D1114),'Master Field Index'!$A$1:$D$9929,COLUMN('Master Field Index'!$B$1)-COLUMN('Master Field Index'!$A$1)+1,FALSE),VLOOKUP(_xlfn.CONCAT(TRIM($A1114),".",TRIM($B1114),".",TRIM($D1114)),'DataLink Info'!$A$1:$T$9999,COLUMN('DataLink Info'!$K$1)-COLUMN('DataLink Info'!$A$1)+1,FALSE))</f>
        <v>CHARACTER</v>
      </c>
      <c r="K1114" s="1">
        <f>IFERROR(VLOOKUP(TRIM($D1114),'Master Field Index'!$A$1:$D$9929,COLUMN('Master Field Index'!$C$1)-COLUMN('Master Field Index'!$A$1)+1,FALSE),VLOOKUP(_xlfn.CONCAT(TRIM($A1114),".",TRIM($B1114),".",TRIM($D1114)),'DataLink Info'!$A$1:$T$9999,COLUMN('DataLink Info'!$N$1)-COLUMN('DataLink Info'!$A$1)+1,FALSE))</f>
        <v>10</v>
      </c>
      <c r="L1114" s="1">
        <f>IFERROR(VLOOKUP(TRIM($D1114),'Master Field Index'!$A$1:$D$9929,COLUMN('Master Field Index'!$D$1)-COLUMN('Master Field Index'!$A$1)+1,FALSE),VLOOKUP(_xlfn.CONCAT(TRIM($A1114),".",TRIM($B1114),".",TRIM($D1114)),'DataLink Info'!$A$1:$T$9999,COLUMN('DataLink Info'!$Q$1)-COLUMN('DataLink Info'!$A$1)+1,FALSE))</f>
        <v>0</v>
      </c>
      <c r="M1114" s="1" t="str">
        <f t="shared" si="70"/>
        <v xml:space="preserve">account_index                   </v>
      </c>
      <c r="N1114" s="1" t="str">
        <f t="shared" si="72"/>
        <v xml:space="preserve">CHAR(10)                        </v>
      </c>
      <c r="O1114" s="4" t="str">
        <f t="shared" si="71"/>
        <v xml:space="preserve">        account_index                   CHAR(10)                        NOT NULL,</v>
      </c>
    </row>
    <row r="1115" spans="1:15" hidden="1" x14ac:dyDescent="0.3">
      <c r="A1115" s="77" t="s">
        <v>51</v>
      </c>
      <c r="B1115" s="77" t="s">
        <v>171</v>
      </c>
      <c r="C1115" s="73">
        <v>2</v>
      </c>
      <c r="D1115" s="77" t="s">
        <v>40</v>
      </c>
      <c r="E1115" s="77" t="s">
        <v>20</v>
      </c>
      <c r="F1115" s="73">
        <v>6</v>
      </c>
      <c r="G1115" s="73">
        <v>0</v>
      </c>
      <c r="H1115" s="73">
        <v>0</v>
      </c>
      <c r="I1115" s="73">
        <f t="shared" si="69"/>
        <v>2</v>
      </c>
      <c r="J1115" s="1" t="str">
        <f>IFERROR(VLOOKUP(TRIM($D1115),'Master Field Index'!$A$1:$D$9929,COLUMN('Master Field Index'!$B$1)-COLUMN('Master Field Index'!$A$1)+1,FALSE),VLOOKUP(_xlfn.CONCAT(TRIM($A1115),".",TRIM($B1115),".",TRIM($D1115)),'DataLink Info'!$A$1:$T$9999,COLUMN('DataLink Info'!$K$1)-COLUMN('DataLink Info'!$A$1)+1,FALSE))</f>
        <v>CHARACTER</v>
      </c>
      <c r="K1115" s="1">
        <f>IFERROR(VLOOKUP(TRIM($D1115),'Master Field Index'!$A$1:$D$9929,COLUMN('Master Field Index'!$C$1)-COLUMN('Master Field Index'!$A$1)+1,FALSE),VLOOKUP(_xlfn.CONCAT(TRIM($A1115),".",TRIM($B1115),".",TRIM($D1115)),'DataLink Info'!$A$1:$T$9999,COLUMN('DataLink Info'!$N$1)-COLUMN('DataLink Info'!$A$1)+1,FALSE))</f>
        <v>6</v>
      </c>
      <c r="L1115" s="1">
        <f>IFERROR(VLOOKUP(TRIM($D1115),'Master Field Index'!$A$1:$D$9929,COLUMN('Master Field Index'!$D$1)-COLUMN('Master Field Index'!$A$1)+1,FALSE),VLOOKUP(_xlfn.CONCAT(TRIM($A1115),".",TRIM($B1115),".",TRIM($D1115)),'DataLink Info'!$A$1:$T$9999,COLUMN('DataLink Info'!$Q$1)-COLUMN('DataLink Info'!$A$1)+1,FALSE))</f>
        <v>0</v>
      </c>
      <c r="M1115" s="1" t="str">
        <f t="shared" si="70"/>
        <v xml:space="preserve">fund                            </v>
      </c>
      <c r="N1115" s="1" t="str">
        <f t="shared" si="72"/>
        <v xml:space="preserve">CHAR(6)                         </v>
      </c>
      <c r="O1115" s="4" t="str">
        <f t="shared" si="71"/>
        <v xml:space="preserve">        fund                            CHAR(6)                         NOT NULL,</v>
      </c>
    </row>
    <row r="1116" spans="1:15" hidden="1" x14ac:dyDescent="0.3">
      <c r="A1116" s="77" t="s">
        <v>51</v>
      </c>
      <c r="B1116" s="77" t="s">
        <v>171</v>
      </c>
      <c r="C1116" s="73">
        <v>3</v>
      </c>
      <c r="D1116" s="77" t="s">
        <v>43</v>
      </c>
      <c r="E1116" s="77" t="s">
        <v>20</v>
      </c>
      <c r="F1116" s="73">
        <v>6</v>
      </c>
      <c r="G1116" s="13"/>
      <c r="H1116" s="73">
        <v>0</v>
      </c>
      <c r="I1116" s="73">
        <f t="shared" si="69"/>
        <v>3</v>
      </c>
      <c r="J1116" s="1" t="str">
        <f>IFERROR(VLOOKUP(TRIM($D1116),'Master Field Index'!$A$1:$D$9929,COLUMN('Master Field Index'!$B$1)-COLUMN('Master Field Index'!$A$1)+1,FALSE),VLOOKUP(_xlfn.CONCAT(TRIM($A1116),".",TRIM($B1116),".",TRIM($D1116)),'DataLink Info'!$A$1:$T$9999,COLUMN('DataLink Info'!$K$1)-COLUMN('DataLink Info'!$A$1)+1,FALSE))</f>
        <v>CHARACTER</v>
      </c>
      <c r="K1116" s="1">
        <f>IFERROR(VLOOKUP(TRIM($D1116),'Master Field Index'!$A$1:$D$9929,COLUMN('Master Field Index'!$C$1)-COLUMN('Master Field Index'!$A$1)+1,FALSE),VLOOKUP(_xlfn.CONCAT(TRIM($A1116),".",TRIM($B1116),".",TRIM($D1116)),'DataLink Info'!$A$1:$T$9999,COLUMN('DataLink Info'!$N$1)-COLUMN('DataLink Info'!$A$1)+1,FALSE))</f>
        <v>6</v>
      </c>
      <c r="L1116" s="1">
        <f>IFERROR(VLOOKUP(TRIM($D1116),'Master Field Index'!$A$1:$D$9929,COLUMN('Master Field Index'!$D$1)-COLUMN('Master Field Index'!$A$1)+1,FALSE),VLOOKUP(_xlfn.CONCAT(TRIM($A1116),".",TRIM($B1116),".",TRIM($D1116)),'DataLink Info'!$A$1:$T$9999,COLUMN('DataLink Info'!$Q$1)-COLUMN('DataLink Info'!$A$1)+1,FALSE))</f>
        <v>0</v>
      </c>
      <c r="M1116" s="1" t="str">
        <f t="shared" si="70"/>
        <v xml:space="preserve">organization                    </v>
      </c>
      <c r="N1116" s="1" t="str">
        <f t="shared" si="72"/>
        <v xml:space="preserve">CHAR(6)                         </v>
      </c>
      <c r="O1116" s="4" t="str">
        <f t="shared" si="71"/>
        <v xml:space="preserve">        organization                    CHAR(6)                         NOT NULL,</v>
      </c>
    </row>
    <row r="1117" spans="1:15" hidden="1" x14ac:dyDescent="0.3">
      <c r="A1117" s="77" t="s">
        <v>51</v>
      </c>
      <c r="B1117" s="77" t="s">
        <v>171</v>
      </c>
      <c r="C1117" s="73">
        <v>4</v>
      </c>
      <c r="D1117" s="77" t="s">
        <v>44</v>
      </c>
      <c r="E1117" s="77" t="s">
        <v>20</v>
      </c>
      <c r="F1117" s="73">
        <v>6</v>
      </c>
      <c r="G1117" s="13"/>
      <c r="H1117" s="73">
        <v>0</v>
      </c>
      <c r="I1117" s="73">
        <f t="shared" si="69"/>
        <v>4</v>
      </c>
      <c r="J1117" s="1" t="str">
        <f>IFERROR(VLOOKUP(TRIM($D1117),'Master Field Index'!$A$1:$D$9929,COLUMN('Master Field Index'!$B$1)-COLUMN('Master Field Index'!$A$1)+1,FALSE),VLOOKUP(_xlfn.CONCAT(TRIM($A1117),".",TRIM($B1117),".",TRIM($D1117)),'DataLink Info'!$A$1:$T$9999,COLUMN('DataLink Info'!$K$1)-COLUMN('DataLink Info'!$A$1)+1,FALSE))</f>
        <v>CHARACTER</v>
      </c>
      <c r="K1117" s="1">
        <f>IFERROR(VLOOKUP(TRIM($D1117),'Master Field Index'!$A$1:$D$9929,COLUMN('Master Field Index'!$C$1)-COLUMN('Master Field Index'!$A$1)+1,FALSE),VLOOKUP(_xlfn.CONCAT(TRIM($A1117),".",TRIM($B1117),".",TRIM($D1117)),'DataLink Info'!$A$1:$T$9999,COLUMN('DataLink Info'!$N$1)-COLUMN('DataLink Info'!$A$1)+1,FALSE))</f>
        <v>6</v>
      </c>
      <c r="L1117" s="1">
        <f>IFERROR(VLOOKUP(TRIM($D1117),'Master Field Index'!$A$1:$D$9929,COLUMN('Master Field Index'!$D$1)-COLUMN('Master Field Index'!$A$1)+1,FALSE),VLOOKUP(_xlfn.CONCAT(TRIM($A1117),".",TRIM($B1117),".",TRIM($D1117)),'DataLink Info'!$A$1:$T$9999,COLUMN('DataLink Info'!$Q$1)-COLUMN('DataLink Info'!$A$1)+1,FALSE))</f>
        <v>0</v>
      </c>
      <c r="M1117" s="1" t="str">
        <f t="shared" si="70"/>
        <v xml:space="preserve">account                         </v>
      </c>
      <c r="N1117" s="1" t="str">
        <f t="shared" si="72"/>
        <v xml:space="preserve">CHAR(6)                         </v>
      </c>
      <c r="O1117" s="4" t="str">
        <f t="shared" si="71"/>
        <v xml:space="preserve">        account                         CHAR(6)                         NOT NULL,</v>
      </c>
    </row>
    <row r="1118" spans="1:15" hidden="1" x14ac:dyDescent="0.3">
      <c r="A1118" s="77" t="s">
        <v>51</v>
      </c>
      <c r="B1118" s="77" t="s">
        <v>171</v>
      </c>
      <c r="C1118" s="73">
        <v>5</v>
      </c>
      <c r="D1118" s="77" t="s">
        <v>45</v>
      </c>
      <c r="E1118" s="77" t="s">
        <v>20</v>
      </c>
      <c r="F1118" s="73">
        <v>6</v>
      </c>
      <c r="G1118" s="13"/>
      <c r="H1118" s="73">
        <v>0</v>
      </c>
      <c r="I1118" s="73">
        <f t="shared" si="69"/>
        <v>5</v>
      </c>
      <c r="J1118" s="1" t="str">
        <f>IFERROR(VLOOKUP(TRIM($D1118),'Master Field Index'!$A$1:$D$9929,COLUMN('Master Field Index'!$B$1)-COLUMN('Master Field Index'!$A$1)+1,FALSE),VLOOKUP(_xlfn.CONCAT(TRIM($A1118),".",TRIM($B1118),".",TRIM($D1118)),'DataLink Info'!$A$1:$T$9999,COLUMN('DataLink Info'!$K$1)-COLUMN('DataLink Info'!$A$1)+1,FALSE))</f>
        <v>CHARACTER</v>
      </c>
      <c r="K1118" s="1">
        <f>IFERROR(VLOOKUP(TRIM($D1118),'Master Field Index'!$A$1:$D$9929,COLUMN('Master Field Index'!$C$1)-COLUMN('Master Field Index'!$A$1)+1,FALSE),VLOOKUP(_xlfn.CONCAT(TRIM($A1118),".",TRIM($B1118),".",TRIM($D1118)),'DataLink Info'!$A$1:$T$9999,COLUMN('DataLink Info'!$N$1)-COLUMN('DataLink Info'!$A$1)+1,FALSE))</f>
        <v>6</v>
      </c>
      <c r="L1118" s="1">
        <f>IFERROR(VLOOKUP(TRIM($D1118),'Master Field Index'!$A$1:$D$9929,COLUMN('Master Field Index'!$D$1)-COLUMN('Master Field Index'!$A$1)+1,FALSE),VLOOKUP(_xlfn.CONCAT(TRIM($A1118),".",TRIM($B1118),".",TRIM($D1118)),'DataLink Info'!$A$1:$T$9999,COLUMN('DataLink Info'!$Q$1)-COLUMN('DataLink Info'!$A$1)+1,FALSE))</f>
        <v>0</v>
      </c>
      <c r="M1118" s="1" t="str">
        <f t="shared" si="70"/>
        <v xml:space="preserve">program                         </v>
      </c>
      <c r="N1118" s="1" t="str">
        <f t="shared" si="72"/>
        <v xml:space="preserve">CHAR(6)                         </v>
      </c>
      <c r="O1118" s="4" t="str">
        <f t="shared" si="71"/>
        <v xml:space="preserve">        program                         CHAR(6)                         NOT NULL,</v>
      </c>
    </row>
    <row r="1119" spans="1:15" hidden="1" x14ac:dyDescent="0.3">
      <c r="A1119" s="77" t="s">
        <v>51</v>
      </c>
      <c r="B1119" s="77" t="s">
        <v>171</v>
      </c>
      <c r="C1119" s="73">
        <v>6</v>
      </c>
      <c r="D1119" s="77" t="s">
        <v>46</v>
      </c>
      <c r="E1119" s="77" t="s">
        <v>20</v>
      </c>
      <c r="F1119" s="73">
        <v>6</v>
      </c>
      <c r="G1119" s="13"/>
      <c r="H1119" s="73">
        <v>0</v>
      </c>
      <c r="I1119" s="73">
        <f t="shared" si="69"/>
        <v>6</v>
      </c>
      <c r="J1119" s="1" t="str">
        <f>IFERROR(VLOOKUP(TRIM($D1119),'Master Field Index'!$A$1:$D$9929,COLUMN('Master Field Index'!$B$1)-COLUMN('Master Field Index'!$A$1)+1,FALSE),VLOOKUP(_xlfn.CONCAT(TRIM($A1119),".",TRIM($B1119),".",TRIM($D1119)),'DataLink Info'!$A$1:$T$9999,COLUMN('DataLink Info'!$K$1)-COLUMN('DataLink Info'!$A$1)+1,FALSE))</f>
        <v>CHARACTER</v>
      </c>
      <c r="K1119" s="1">
        <f>IFERROR(VLOOKUP(TRIM($D1119),'Master Field Index'!$A$1:$D$9929,COLUMN('Master Field Index'!$C$1)-COLUMN('Master Field Index'!$A$1)+1,FALSE),VLOOKUP(_xlfn.CONCAT(TRIM($A1119),".",TRIM($B1119),".",TRIM($D1119)),'DataLink Info'!$A$1:$T$9999,COLUMN('DataLink Info'!$N$1)-COLUMN('DataLink Info'!$A$1)+1,FALSE))</f>
        <v>6</v>
      </c>
      <c r="L1119" s="1">
        <f>IFERROR(VLOOKUP(TRIM($D1119),'Master Field Index'!$A$1:$D$9929,COLUMN('Master Field Index'!$D$1)-COLUMN('Master Field Index'!$A$1)+1,FALSE),VLOOKUP(_xlfn.CONCAT(TRIM($A1119),".",TRIM($B1119),".",TRIM($D1119)),'DataLink Info'!$A$1:$T$9999,COLUMN('DataLink Info'!$Q$1)-COLUMN('DataLink Info'!$A$1)+1,FALSE))</f>
        <v>0</v>
      </c>
      <c r="M1119" s="1" t="str">
        <f t="shared" si="70"/>
        <v xml:space="preserve">[location]                      </v>
      </c>
      <c r="N1119" s="1" t="str">
        <f t="shared" si="72"/>
        <v xml:space="preserve">CHAR(6)                         </v>
      </c>
      <c r="O1119" s="4" t="str">
        <f t="shared" si="71"/>
        <v xml:space="preserve">        [location]                      CHAR(6)                         NOT NULL,</v>
      </c>
    </row>
    <row r="1120" spans="1:15" hidden="1" x14ac:dyDescent="0.3">
      <c r="A1120" s="77" t="s">
        <v>51</v>
      </c>
      <c r="B1120" s="77" t="s">
        <v>171</v>
      </c>
      <c r="C1120" s="73">
        <v>7</v>
      </c>
      <c r="D1120" s="77" t="s">
        <v>32</v>
      </c>
      <c r="E1120" s="77" t="s">
        <v>20</v>
      </c>
      <c r="F1120" s="73">
        <v>4</v>
      </c>
      <c r="G1120" s="13"/>
      <c r="H1120" s="73">
        <v>0</v>
      </c>
      <c r="I1120" s="73">
        <f t="shared" si="69"/>
        <v>7</v>
      </c>
      <c r="J1120" s="1" t="str">
        <f>IFERROR(VLOOKUP(TRIM($D1120),'Master Field Index'!$A$1:$D$9929,COLUMN('Master Field Index'!$B$1)-COLUMN('Master Field Index'!$A$1)+1,FALSE),VLOOKUP(_xlfn.CONCAT(TRIM($A1120),".",TRIM($B1120),".",TRIM($D1120)),'DataLink Info'!$A$1:$T$9999,COLUMN('DataLink Info'!$K$1)-COLUMN('DataLink Info'!$A$1)+1,FALSE))</f>
        <v>CHARACTER</v>
      </c>
      <c r="K1120" s="1">
        <f>IFERROR(VLOOKUP(TRIM($D1120),'Master Field Index'!$A$1:$D$9929,COLUMN('Master Field Index'!$C$1)-COLUMN('Master Field Index'!$A$1)+1,FALSE),VLOOKUP(_xlfn.CONCAT(TRIM($A1120),".",TRIM($B1120),".",TRIM($D1120)),'DataLink Info'!$A$1:$T$9999,COLUMN('DataLink Info'!$N$1)-COLUMN('DataLink Info'!$A$1)+1,FALSE))</f>
        <v>4</v>
      </c>
      <c r="L1120" s="1">
        <f>IFERROR(VLOOKUP(TRIM($D1120),'Master Field Index'!$A$1:$D$9929,COLUMN('Master Field Index'!$D$1)-COLUMN('Master Field Index'!$A$1)+1,FALSE),VLOOKUP(_xlfn.CONCAT(TRIM($A1120),".",TRIM($B1120),".",TRIM($D1120)),'DataLink Info'!$A$1:$T$9999,COLUMN('DataLink Info'!$Q$1)-COLUMN('DataLink Info'!$A$1)+1,FALSE))</f>
        <v>0</v>
      </c>
      <c r="M1120" s="1" t="str">
        <f t="shared" si="70"/>
        <v xml:space="preserve">rule_class_code                 </v>
      </c>
      <c r="N1120" s="1" t="str">
        <f t="shared" si="72"/>
        <v xml:space="preserve">CHAR(4)                         </v>
      </c>
      <c r="O1120" s="4" t="str">
        <f t="shared" si="71"/>
        <v xml:space="preserve">        rule_class_code                 CHAR(4)                         NOT NULL,</v>
      </c>
    </row>
    <row r="1121" spans="1:15" hidden="1" x14ac:dyDescent="0.3">
      <c r="A1121" s="77" t="s">
        <v>51</v>
      </c>
      <c r="B1121" s="77" t="s">
        <v>171</v>
      </c>
      <c r="C1121" s="73">
        <v>8</v>
      </c>
      <c r="D1121" s="77" t="s">
        <v>59</v>
      </c>
      <c r="E1121" s="77" t="s">
        <v>20</v>
      </c>
      <c r="F1121" s="73">
        <v>8</v>
      </c>
      <c r="G1121" s="13"/>
      <c r="H1121" s="73">
        <v>0</v>
      </c>
      <c r="I1121" s="73">
        <f t="shared" si="69"/>
        <v>8</v>
      </c>
      <c r="J1121" s="1" t="str">
        <f>IFERROR(VLOOKUP(TRIM($D1121),'Master Field Index'!$A$1:$D$9929,COLUMN('Master Field Index'!$B$1)-COLUMN('Master Field Index'!$A$1)+1,FALSE),VLOOKUP(_xlfn.CONCAT(TRIM($A1121),".",TRIM($B1121),".",TRIM($D1121)),'DataLink Info'!$A$1:$T$9999,COLUMN('DataLink Info'!$K$1)-COLUMN('DataLink Info'!$A$1)+1,FALSE))</f>
        <v>CHARACTER</v>
      </c>
      <c r="K1121" s="1">
        <f>IFERROR(VLOOKUP(TRIM($D1121),'Master Field Index'!$A$1:$D$9929,COLUMN('Master Field Index'!$C$1)-COLUMN('Master Field Index'!$A$1)+1,FALSE),VLOOKUP(_xlfn.CONCAT(TRIM($A1121),".",TRIM($B1121),".",TRIM($D1121)),'DataLink Info'!$A$1:$T$9999,COLUMN('DataLink Info'!$N$1)-COLUMN('DataLink Info'!$A$1)+1,FALSE))</f>
        <v>8</v>
      </c>
      <c r="L1121" s="1">
        <f>IFERROR(VLOOKUP(TRIM($D1121),'Master Field Index'!$A$1:$D$9929,COLUMN('Master Field Index'!$D$1)-COLUMN('Master Field Index'!$A$1)+1,FALSE),VLOOKUP(_xlfn.CONCAT(TRIM($A1121),".",TRIM($B1121),".",TRIM($D1121)),'DataLink Info'!$A$1:$T$9999,COLUMN('DataLink Info'!$Q$1)-COLUMN('DataLink Info'!$A$1)+1,FALSE))</f>
        <v>0</v>
      </c>
      <c r="M1121" s="1" t="str">
        <f t="shared" si="70"/>
        <v xml:space="preserve">document_number                 </v>
      </c>
      <c r="N1121" s="1" t="str">
        <f t="shared" si="72"/>
        <v xml:space="preserve">CHAR(8)                         </v>
      </c>
      <c r="O1121" s="4" t="str">
        <f t="shared" si="71"/>
        <v xml:space="preserve">        document_number                 CHAR(8)                         NOT NULL,</v>
      </c>
    </row>
    <row r="1122" spans="1:15" hidden="1" x14ac:dyDescent="0.3">
      <c r="A1122" s="77" t="s">
        <v>51</v>
      </c>
      <c r="B1122" s="77" t="s">
        <v>171</v>
      </c>
      <c r="C1122" s="73">
        <v>9</v>
      </c>
      <c r="D1122" s="77" t="s">
        <v>60</v>
      </c>
      <c r="E1122" s="77" t="s">
        <v>30</v>
      </c>
      <c r="F1122" s="73">
        <v>2</v>
      </c>
      <c r="G1122" s="13"/>
      <c r="H1122" s="73">
        <v>0</v>
      </c>
      <c r="I1122" s="73">
        <f t="shared" si="69"/>
        <v>9</v>
      </c>
      <c r="J1122" s="1" t="str">
        <f>IFERROR(VLOOKUP(TRIM($D1122),'Master Field Index'!$A$1:$D$9929,COLUMN('Master Field Index'!$B$1)-COLUMN('Master Field Index'!$A$1)+1,FALSE),VLOOKUP(_xlfn.CONCAT(TRIM($A1122),".",TRIM($B1122),".",TRIM($D1122)),'DataLink Info'!$A$1:$T$9999,COLUMN('DataLink Info'!$K$1)-COLUMN('DataLink Info'!$A$1)+1,FALSE))</f>
        <v>SMALLINT</v>
      </c>
      <c r="K1122" s="1">
        <f>IFERROR(VLOOKUP(TRIM($D1122),'Master Field Index'!$A$1:$D$9929,COLUMN('Master Field Index'!$C$1)-COLUMN('Master Field Index'!$A$1)+1,FALSE),VLOOKUP(_xlfn.CONCAT(TRIM($A1122),".",TRIM($B1122),".",TRIM($D1122)),'DataLink Info'!$A$1:$T$9999,COLUMN('DataLink Info'!$N$1)-COLUMN('DataLink Info'!$A$1)+1,FALSE))</f>
        <v>2</v>
      </c>
      <c r="L1122" s="1">
        <f>IFERROR(VLOOKUP(TRIM($D1122),'Master Field Index'!$A$1:$D$9929,COLUMN('Master Field Index'!$D$1)-COLUMN('Master Field Index'!$A$1)+1,FALSE),VLOOKUP(_xlfn.CONCAT(TRIM($A1122),".",TRIM($B1122),".",TRIM($D1122)),'DataLink Info'!$A$1:$T$9999,COLUMN('DataLink Info'!$Q$1)-COLUMN('DataLink Info'!$A$1)+1,FALSE))</f>
        <v>0</v>
      </c>
      <c r="M1122" s="1" t="str">
        <f t="shared" si="70"/>
        <v xml:space="preserve">sequence_number                 </v>
      </c>
      <c r="N1122" s="1" t="str">
        <f t="shared" si="72"/>
        <v xml:space="preserve">SMALLINT                        </v>
      </c>
      <c r="O1122" s="4" t="str">
        <f t="shared" si="71"/>
        <v xml:space="preserve">        sequence_number                 SMALLINT                        NOT NULL,</v>
      </c>
    </row>
    <row r="1123" spans="1:15" hidden="1" x14ac:dyDescent="0.3">
      <c r="A1123" s="77" t="s">
        <v>51</v>
      </c>
      <c r="B1123" s="77" t="s">
        <v>171</v>
      </c>
      <c r="C1123" s="73">
        <v>10</v>
      </c>
      <c r="D1123" s="77" t="s">
        <v>61</v>
      </c>
      <c r="E1123" s="77" t="s">
        <v>21</v>
      </c>
      <c r="F1123" s="13"/>
      <c r="G1123" s="13"/>
      <c r="H1123" s="73">
        <v>0</v>
      </c>
      <c r="I1123" s="73">
        <f t="shared" si="69"/>
        <v>10</v>
      </c>
      <c r="J1123" s="1" t="str">
        <f>IFERROR(VLOOKUP(TRIM($D1123),'Master Field Index'!$A$1:$D$9929,COLUMN('Master Field Index'!$B$1)-COLUMN('Master Field Index'!$A$1)+1,FALSE),VLOOKUP(_xlfn.CONCAT(TRIM($A1123),".",TRIM($B1123),".",TRIM($D1123)),'DataLink Info'!$A$1:$T$9999,COLUMN('DataLink Info'!$K$1)-COLUMN('DataLink Info'!$A$1)+1,FALSE))</f>
        <v>TIMESTAMP</v>
      </c>
      <c r="K1123" s="1">
        <f>IFERROR(VLOOKUP(TRIM($D1123),'Master Field Index'!$A$1:$D$9929,COLUMN('Master Field Index'!$C$1)-COLUMN('Master Field Index'!$A$1)+1,FALSE),VLOOKUP(_xlfn.CONCAT(TRIM($A1123),".",TRIM($B1123),".",TRIM($D1123)),'DataLink Info'!$A$1:$T$9999,COLUMN('DataLink Info'!$N$1)-COLUMN('DataLink Info'!$A$1)+1,FALSE))</f>
        <v>10</v>
      </c>
      <c r="L1123" s="1">
        <f>IFERROR(VLOOKUP(TRIM($D1123),'Master Field Index'!$A$1:$D$9929,COLUMN('Master Field Index'!$D$1)-COLUMN('Master Field Index'!$A$1)+1,FALSE),VLOOKUP(_xlfn.CONCAT(TRIM($A1123),".",TRIM($B1123),".",TRIM($D1123)),'DataLink Info'!$A$1:$T$9999,COLUMN('DataLink Info'!$Q$1)-COLUMN('DataLink Info'!$A$1)+1,FALSE))</f>
        <v>6</v>
      </c>
      <c r="M1123" s="1" t="str">
        <f t="shared" si="70"/>
        <v xml:space="preserve">activity_date                   </v>
      </c>
      <c r="N1123" s="1" t="str">
        <f t="shared" si="72"/>
        <v xml:space="preserve">DATETIME2                       </v>
      </c>
      <c r="O1123" s="4" t="str">
        <f t="shared" si="71"/>
        <v xml:space="preserve">        activity_date                   DATETIME2                       NOT NULL,</v>
      </c>
    </row>
    <row r="1124" spans="1:15" hidden="1" x14ac:dyDescent="0.3">
      <c r="A1124" s="77" t="s">
        <v>51</v>
      </c>
      <c r="B1124" s="77" t="s">
        <v>171</v>
      </c>
      <c r="C1124" s="73">
        <v>11</v>
      </c>
      <c r="D1124" s="77" t="s">
        <v>62</v>
      </c>
      <c r="E1124" s="77" t="s">
        <v>20</v>
      </c>
      <c r="F1124" s="73">
        <v>10</v>
      </c>
      <c r="G1124" s="13"/>
      <c r="H1124" s="73">
        <v>0</v>
      </c>
      <c r="I1124" s="73">
        <f t="shared" si="69"/>
        <v>11</v>
      </c>
      <c r="J1124" s="1" t="str">
        <f>IFERROR(VLOOKUP(TRIM($D1124),'Master Field Index'!$A$1:$D$9929,COLUMN('Master Field Index'!$B$1)-COLUMN('Master Field Index'!$A$1)+1,FALSE),VLOOKUP(_xlfn.CONCAT(TRIM($A1124),".",TRIM($B1124),".",TRIM($D1124)),'DataLink Info'!$A$1:$T$9999,COLUMN('DataLink Info'!$K$1)-COLUMN('DataLink Info'!$A$1)+1,FALSE))</f>
        <v>VARCHAR</v>
      </c>
      <c r="K1124" s="1">
        <f>IFERROR(VLOOKUP(TRIM($D1124),'Master Field Index'!$A$1:$D$9929,COLUMN('Master Field Index'!$C$1)-COLUMN('Master Field Index'!$A$1)+1,FALSE),VLOOKUP(_xlfn.CONCAT(TRIM($A1124),".",TRIM($B1124),".",TRIM($D1124)),'DataLink Info'!$A$1:$T$9999,COLUMN('DataLink Info'!$N$1)-COLUMN('DataLink Info'!$A$1)+1,FALSE))</f>
        <v>10</v>
      </c>
      <c r="L1124" s="1">
        <f>IFERROR(VLOOKUP(TRIM($D1124),'Master Field Index'!$A$1:$D$9929,COLUMN('Master Field Index'!$D$1)-COLUMN('Master Field Index'!$A$1)+1,FALSE),VLOOKUP(_xlfn.CONCAT(TRIM($A1124),".",TRIM($B1124),".",TRIM($D1124)),'DataLink Info'!$A$1:$T$9999,COLUMN('DataLink Info'!$Q$1)-COLUMN('DataLink Info'!$A$1)+1,FALSE))</f>
        <v>0</v>
      </c>
      <c r="M1124" s="1" t="str">
        <f t="shared" si="70"/>
        <v xml:space="preserve">document_reference_number       </v>
      </c>
      <c r="N1124" s="1" t="str">
        <f t="shared" si="72"/>
        <v xml:space="preserve">VARCHAR(10)                     </v>
      </c>
      <c r="O1124" s="4" t="str">
        <f t="shared" si="71"/>
        <v xml:space="preserve">        document_reference_number       VARCHAR(10)                     NOT NULL,</v>
      </c>
    </row>
    <row r="1125" spans="1:15" hidden="1" x14ac:dyDescent="0.3">
      <c r="A1125" s="77" t="s">
        <v>51</v>
      </c>
      <c r="B1125" s="77" t="s">
        <v>171</v>
      </c>
      <c r="C1125" s="73">
        <v>12</v>
      </c>
      <c r="D1125" s="77" t="s">
        <v>63</v>
      </c>
      <c r="E1125" s="77" t="s">
        <v>21</v>
      </c>
      <c r="F1125" s="73">
        <v>4</v>
      </c>
      <c r="G1125" s="13"/>
      <c r="H1125" s="73">
        <v>0</v>
      </c>
      <c r="I1125" s="73">
        <f t="shared" si="69"/>
        <v>12</v>
      </c>
      <c r="J1125" s="1" t="str">
        <f>IFERROR(VLOOKUP(TRIM($D1125),'Master Field Index'!$A$1:$D$9929,COLUMN('Master Field Index'!$B$1)-COLUMN('Master Field Index'!$A$1)+1,FALSE),VLOOKUP(_xlfn.CONCAT(TRIM($A1125),".",TRIM($B1125),".",TRIM($D1125)),'DataLink Info'!$A$1:$T$9999,COLUMN('DataLink Info'!$K$1)-COLUMN('DataLink Info'!$A$1)+1,FALSE))</f>
        <v>DATE</v>
      </c>
      <c r="K1125" s="1">
        <f>IFERROR(VLOOKUP(TRIM($D1125),'Master Field Index'!$A$1:$D$9929,COLUMN('Master Field Index'!$C$1)-COLUMN('Master Field Index'!$A$1)+1,FALSE),VLOOKUP(_xlfn.CONCAT(TRIM($A1125),".",TRIM($B1125),".",TRIM($D1125)),'DataLink Info'!$A$1:$T$9999,COLUMN('DataLink Info'!$N$1)-COLUMN('DataLink Info'!$A$1)+1,FALSE))</f>
        <v>4</v>
      </c>
      <c r="L1125" s="1">
        <f>IFERROR(VLOOKUP(TRIM($D1125),'Master Field Index'!$A$1:$D$9929,COLUMN('Master Field Index'!$D$1)-COLUMN('Master Field Index'!$A$1)+1,FALSE),VLOOKUP(_xlfn.CONCAT(TRIM($A1125),".",TRIM($B1125),".",TRIM($D1125)),'DataLink Info'!$A$1:$T$9999,COLUMN('DataLink Info'!$Q$1)-COLUMN('DataLink Info'!$A$1)+1,FALSE))</f>
        <v>0</v>
      </c>
      <c r="M1125" s="1" t="str">
        <f t="shared" si="70"/>
        <v xml:space="preserve">transaction_date                </v>
      </c>
      <c r="N1125" s="1" t="str">
        <f t="shared" si="72"/>
        <v xml:space="preserve">DATE                            </v>
      </c>
      <c r="O1125" s="4" t="str">
        <f t="shared" si="71"/>
        <v xml:space="preserve">        transaction_date                DATE                            NOT NULL,</v>
      </c>
    </row>
    <row r="1126" spans="1:15" hidden="1" x14ac:dyDescent="0.3">
      <c r="A1126" s="77" t="s">
        <v>51</v>
      </c>
      <c r="B1126" s="77" t="s">
        <v>171</v>
      </c>
      <c r="C1126" s="73">
        <v>13</v>
      </c>
      <c r="D1126" s="77" t="s">
        <v>64</v>
      </c>
      <c r="E1126" s="77" t="s">
        <v>65</v>
      </c>
      <c r="F1126" s="13"/>
      <c r="G1126" s="13"/>
      <c r="H1126" s="73">
        <v>0</v>
      </c>
      <c r="I1126" s="73">
        <f t="shared" si="69"/>
        <v>13</v>
      </c>
      <c r="J1126" s="1" t="str">
        <f>IFERROR(VLOOKUP(TRIM($D1126),'Master Field Index'!$A$1:$D$9929,COLUMN('Master Field Index'!$B$1)-COLUMN('Master Field Index'!$A$1)+1,FALSE),VLOOKUP(_xlfn.CONCAT(TRIM($A1126),".",TRIM($B1126),".",TRIM($D1126)),'DataLink Info'!$A$1:$T$9999,COLUMN('DataLink Info'!$K$1)-COLUMN('DataLink Info'!$A$1)+1,FALSE))</f>
        <v>DECIMAL</v>
      </c>
      <c r="K1126" s="1">
        <f>IFERROR(VLOOKUP(TRIM($D1126),'Master Field Index'!$A$1:$D$9929,COLUMN('Master Field Index'!$C$1)-COLUMN('Master Field Index'!$A$1)+1,FALSE),VLOOKUP(_xlfn.CONCAT(TRIM($A1126),".",TRIM($B1126),".",TRIM($D1126)),'DataLink Info'!$A$1:$T$9999,COLUMN('DataLink Info'!$N$1)-COLUMN('DataLink Info'!$A$1)+1,FALSE))</f>
        <v>19</v>
      </c>
      <c r="L1126" s="1">
        <f>IFERROR(VLOOKUP(TRIM($D1126),'Master Field Index'!$A$1:$D$9929,COLUMN('Master Field Index'!$D$1)-COLUMN('Master Field Index'!$A$1)+1,FALSE),VLOOKUP(_xlfn.CONCAT(TRIM($A1126),".",TRIM($B1126),".",TRIM($D1126)),'DataLink Info'!$A$1:$T$9999,COLUMN('DataLink Info'!$Q$1)-COLUMN('DataLink Info'!$A$1)+1,FALSE))</f>
        <v>4</v>
      </c>
      <c r="M1126" s="1" t="str">
        <f t="shared" si="70"/>
        <v xml:space="preserve">amount                          </v>
      </c>
      <c r="N1126" s="1" t="str">
        <f t="shared" si="72"/>
        <v xml:space="preserve">DECIMAL(19,4)                   </v>
      </c>
      <c r="O1126" s="4" t="str">
        <f t="shared" si="71"/>
        <v xml:space="preserve">        amount                          DECIMAL(19,4)                   NOT NULL,</v>
      </c>
    </row>
    <row r="1127" spans="1:15" hidden="1" x14ac:dyDescent="0.3">
      <c r="A1127" s="77" t="s">
        <v>51</v>
      </c>
      <c r="B1127" s="77" t="s">
        <v>171</v>
      </c>
      <c r="C1127" s="73">
        <v>14</v>
      </c>
      <c r="D1127" s="77" t="s">
        <v>66</v>
      </c>
      <c r="E1127" s="77" t="s">
        <v>20</v>
      </c>
      <c r="F1127" s="73">
        <v>35</v>
      </c>
      <c r="G1127" s="13"/>
      <c r="H1127" s="73">
        <v>0</v>
      </c>
      <c r="I1127" s="73">
        <f t="shared" si="69"/>
        <v>14</v>
      </c>
      <c r="J1127" s="1" t="str">
        <f>IFERROR(VLOOKUP(TRIM($D1127),'Master Field Index'!$A$1:$D$9929,COLUMN('Master Field Index'!$B$1)-COLUMN('Master Field Index'!$A$1)+1,FALSE),VLOOKUP(_xlfn.CONCAT(TRIM($A1127),".",TRIM($B1127),".",TRIM($D1127)),'DataLink Info'!$A$1:$T$9999,COLUMN('DataLink Info'!$K$1)-COLUMN('DataLink Info'!$A$1)+1,FALSE))</f>
        <v>VARCHAR</v>
      </c>
      <c r="K1127" s="1">
        <f>IFERROR(VLOOKUP(TRIM($D1127),'Master Field Index'!$A$1:$D$9929,COLUMN('Master Field Index'!$C$1)-COLUMN('Master Field Index'!$A$1)+1,FALSE),VLOOKUP(_xlfn.CONCAT(TRIM($A1127),".",TRIM($B1127),".",TRIM($D1127)),'DataLink Info'!$A$1:$T$9999,COLUMN('DataLink Info'!$N$1)-COLUMN('DataLink Info'!$A$1)+1,FALSE))</f>
        <v>35</v>
      </c>
      <c r="L1127" s="1">
        <f>IFERROR(VLOOKUP(TRIM($D1127),'Master Field Index'!$A$1:$D$9929,COLUMN('Master Field Index'!$D$1)-COLUMN('Master Field Index'!$A$1)+1,FALSE),VLOOKUP(_xlfn.CONCAT(TRIM($A1127),".",TRIM($B1127),".",TRIM($D1127)),'DataLink Info'!$A$1:$T$9999,COLUMN('DataLink Info'!$Q$1)-COLUMN('DataLink Info'!$A$1)+1,FALSE))</f>
        <v>0</v>
      </c>
      <c r="M1127" s="1" t="str">
        <f t="shared" si="70"/>
        <v xml:space="preserve">description                     </v>
      </c>
      <c r="N1127" s="1" t="str">
        <f t="shared" si="72"/>
        <v xml:space="preserve">VARCHAR(35)                     </v>
      </c>
      <c r="O1127" s="4" t="str">
        <f t="shared" si="71"/>
        <v xml:space="preserve">        description                     VARCHAR(35)                     NOT NULL,</v>
      </c>
    </row>
    <row r="1128" spans="1:15" hidden="1" x14ac:dyDescent="0.3">
      <c r="A1128" s="77" t="s">
        <v>51</v>
      </c>
      <c r="B1128" s="77" t="s">
        <v>171</v>
      </c>
      <c r="C1128" s="73">
        <v>15</v>
      </c>
      <c r="D1128" s="77" t="s">
        <v>67</v>
      </c>
      <c r="E1128" s="77" t="s">
        <v>20</v>
      </c>
      <c r="F1128" s="73">
        <v>1</v>
      </c>
      <c r="G1128" s="13"/>
      <c r="H1128" s="73">
        <v>0</v>
      </c>
      <c r="I1128" s="73">
        <f t="shared" si="69"/>
        <v>15</v>
      </c>
      <c r="J1128" s="1" t="str">
        <f>IFERROR(VLOOKUP(TRIM($D1128),'Master Field Index'!$A$1:$D$9929,COLUMN('Master Field Index'!$B$1)-COLUMN('Master Field Index'!$A$1)+1,FALSE),VLOOKUP(_xlfn.CONCAT(TRIM($A1128),".",TRIM($B1128),".",TRIM($D1128)),'DataLink Info'!$A$1:$T$9999,COLUMN('DataLink Info'!$K$1)-COLUMN('DataLink Info'!$A$1)+1,FALSE))</f>
        <v>CHARACTER</v>
      </c>
      <c r="K1128" s="1">
        <f>IFERROR(VLOOKUP(TRIM($D1128),'Master Field Index'!$A$1:$D$9929,COLUMN('Master Field Index'!$C$1)-COLUMN('Master Field Index'!$A$1)+1,FALSE),VLOOKUP(_xlfn.CONCAT(TRIM($A1128),".",TRIM($B1128),".",TRIM($D1128)),'DataLink Info'!$A$1:$T$9999,COLUMN('DataLink Info'!$N$1)-COLUMN('DataLink Info'!$A$1)+1,FALSE))</f>
        <v>1</v>
      </c>
      <c r="L1128" s="1">
        <f>IFERROR(VLOOKUP(TRIM($D1128),'Master Field Index'!$A$1:$D$9929,COLUMN('Master Field Index'!$D$1)-COLUMN('Master Field Index'!$A$1)+1,FALSE),VLOOKUP(_xlfn.CONCAT(TRIM($A1128),".",TRIM($B1128),".",TRIM($D1128)),'DataLink Info'!$A$1:$T$9999,COLUMN('DataLink Info'!$Q$1)-COLUMN('DataLink Info'!$A$1)+1,FALSE))</f>
        <v>0</v>
      </c>
      <c r="M1128" s="1" t="str">
        <f t="shared" si="70"/>
        <v xml:space="preserve">debit_credit_indicator          </v>
      </c>
      <c r="N1128" s="1" t="str">
        <f t="shared" si="72"/>
        <v xml:space="preserve">CHAR(1)                         </v>
      </c>
      <c r="O1128" s="4" t="str">
        <f t="shared" si="71"/>
        <v xml:space="preserve">        debit_credit_indicator          CHAR(1)                         NOT NULL,</v>
      </c>
    </row>
    <row r="1129" spans="1:15" hidden="1" x14ac:dyDescent="0.3">
      <c r="A1129" s="77" t="s">
        <v>51</v>
      </c>
      <c r="B1129" s="77" t="s">
        <v>171</v>
      </c>
      <c r="C1129" s="73">
        <v>16</v>
      </c>
      <c r="D1129" s="77" t="s">
        <v>68</v>
      </c>
      <c r="E1129" s="77" t="s">
        <v>20</v>
      </c>
      <c r="F1129" s="73">
        <v>1</v>
      </c>
      <c r="G1129" s="13"/>
      <c r="H1129" s="73">
        <v>0</v>
      </c>
      <c r="I1129" s="73">
        <f t="shared" si="69"/>
        <v>16</v>
      </c>
      <c r="J1129" s="1" t="str">
        <f>IFERROR(VLOOKUP(TRIM($D1129),'Master Field Index'!$A$1:$D$9929,COLUMN('Master Field Index'!$B$1)-COLUMN('Master Field Index'!$A$1)+1,FALSE),VLOOKUP(_xlfn.CONCAT(TRIM($A1129),".",TRIM($B1129),".",TRIM($D1129)),'DataLink Info'!$A$1:$T$9999,COLUMN('DataLink Info'!$K$1)-COLUMN('DataLink Info'!$A$1)+1,FALSE))</f>
        <v>CHARACTER</v>
      </c>
      <c r="K1129" s="1">
        <f>IFERROR(VLOOKUP(TRIM($D1129),'Master Field Index'!$A$1:$D$9929,COLUMN('Master Field Index'!$C$1)-COLUMN('Master Field Index'!$A$1)+1,FALSE),VLOOKUP(_xlfn.CONCAT(TRIM($A1129),".",TRIM($B1129),".",TRIM($D1129)),'DataLink Info'!$A$1:$T$9999,COLUMN('DataLink Info'!$N$1)-COLUMN('DataLink Info'!$A$1)+1,FALSE))</f>
        <v>1</v>
      </c>
      <c r="L1129" s="1">
        <f>IFERROR(VLOOKUP(TRIM($D1129),'Master Field Index'!$A$1:$D$9929,COLUMN('Master Field Index'!$D$1)-COLUMN('Master Field Index'!$A$1)+1,FALSE),VLOOKUP(_xlfn.CONCAT(TRIM($A1129),".",TRIM($B1129),".",TRIM($D1129)),'DataLink Info'!$A$1:$T$9999,COLUMN('DataLink Info'!$Q$1)-COLUMN('DataLink Info'!$A$1)+1,FALSE))</f>
        <v>0</v>
      </c>
      <c r="M1129" s="1" t="str">
        <f t="shared" si="70"/>
        <v xml:space="preserve">debit_credit                    </v>
      </c>
      <c r="N1129" s="1" t="str">
        <f t="shared" si="72"/>
        <v xml:space="preserve">CHAR(1)                         </v>
      </c>
      <c r="O1129" s="4" t="str">
        <f t="shared" si="71"/>
        <v xml:space="preserve">        debit_credit                    CHAR(1)                         NOT NULL,</v>
      </c>
    </row>
    <row r="1130" spans="1:15" hidden="1" x14ac:dyDescent="0.3">
      <c r="A1130" s="77" t="s">
        <v>51</v>
      </c>
      <c r="B1130" s="77" t="s">
        <v>171</v>
      </c>
      <c r="C1130" s="73">
        <v>17</v>
      </c>
      <c r="D1130" s="77" t="s">
        <v>69</v>
      </c>
      <c r="E1130" s="77" t="s">
        <v>20</v>
      </c>
      <c r="F1130" s="73">
        <v>8</v>
      </c>
      <c r="G1130" s="13"/>
      <c r="H1130" s="73">
        <v>0</v>
      </c>
      <c r="I1130" s="73">
        <f t="shared" si="69"/>
        <v>17</v>
      </c>
      <c r="J1130" s="1" t="str">
        <f>IFERROR(VLOOKUP(TRIM($D1130),'Master Field Index'!$A$1:$D$9929,COLUMN('Master Field Index'!$B$1)-COLUMN('Master Field Index'!$A$1)+1,FALSE),VLOOKUP(_xlfn.CONCAT(TRIM($A1130),".",TRIM($B1130),".",TRIM($D1130)),'DataLink Info'!$A$1:$T$9999,COLUMN('DataLink Info'!$K$1)-COLUMN('DataLink Info'!$A$1)+1,FALSE))</f>
        <v>CHARACTER</v>
      </c>
      <c r="K1130" s="1">
        <f>IFERROR(VLOOKUP(TRIM($D1130),'Master Field Index'!$A$1:$D$9929,COLUMN('Master Field Index'!$C$1)-COLUMN('Master Field Index'!$A$1)+1,FALSE),VLOOKUP(_xlfn.CONCAT(TRIM($A1130),".",TRIM($B1130),".",TRIM($D1130)),'DataLink Info'!$A$1:$T$9999,COLUMN('DataLink Info'!$N$1)-COLUMN('DataLink Info'!$A$1)+1,FALSE))</f>
        <v>8</v>
      </c>
      <c r="L1130" s="1">
        <f>IFERROR(VLOOKUP(TRIM($D1130),'Master Field Index'!$A$1:$D$9929,COLUMN('Master Field Index'!$D$1)-COLUMN('Master Field Index'!$A$1)+1,FALSE),VLOOKUP(_xlfn.CONCAT(TRIM($A1130),".",TRIM($B1130),".",TRIM($D1130)),'DataLink Info'!$A$1:$T$9999,COLUMN('DataLink Info'!$Q$1)-COLUMN('DataLink Info'!$A$1)+1,FALSE))</f>
        <v>0</v>
      </c>
      <c r="M1130" s="1" t="str">
        <f t="shared" si="70"/>
        <v xml:space="preserve">encumbrance_number              </v>
      </c>
      <c r="N1130" s="1" t="str">
        <f t="shared" si="72"/>
        <v xml:space="preserve">CHAR(8)                         </v>
      </c>
      <c r="O1130" s="4" t="str">
        <f t="shared" si="71"/>
        <v xml:space="preserve">        encumbrance_number              CHAR(8)                         NOT NULL,</v>
      </c>
    </row>
    <row r="1131" spans="1:15" hidden="1" x14ac:dyDescent="0.3">
      <c r="A1131" s="77" t="s">
        <v>51</v>
      </c>
      <c r="B1131" s="77" t="s">
        <v>171</v>
      </c>
      <c r="C1131" s="73">
        <v>18</v>
      </c>
      <c r="D1131" s="77" t="s">
        <v>70</v>
      </c>
      <c r="E1131" s="77" t="s">
        <v>20</v>
      </c>
      <c r="F1131" s="73">
        <v>1</v>
      </c>
      <c r="G1131" s="13"/>
      <c r="H1131" s="73">
        <v>0</v>
      </c>
      <c r="I1131" s="73">
        <f t="shared" si="69"/>
        <v>18</v>
      </c>
      <c r="J1131" s="1" t="str">
        <f>IFERROR(VLOOKUP(TRIM($D1131),'Master Field Index'!$A$1:$D$9929,COLUMN('Master Field Index'!$B$1)-COLUMN('Master Field Index'!$A$1)+1,FALSE),VLOOKUP(_xlfn.CONCAT(TRIM($A1131),".",TRIM($B1131),".",TRIM($D1131)),'DataLink Info'!$A$1:$T$9999,COLUMN('DataLink Info'!$K$1)-COLUMN('DataLink Info'!$A$1)+1,FALSE))</f>
        <v>CHARACTER</v>
      </c>
      <c r="K1131" s="1">
        <f>IFERROR(VLOOKUP(TRIM($D1131),'Master Field Index'!$A$1:$D$9929,COLUMN('Master Field Index'!$C$1)-COLUMN('Master Field Index'!$A$1)+1,FALSE),VLOOKUP(_xlfn.CONCAT(TRIM($A1131),".",TRIM($B1131),".",TRIM($D1131)),'DataLink Info'!$A$1:$T$9999,COLUMN('DataLink Info'!$N$1)-COLUMN('DataLink Info'!$A$1)+1,FALSE))</f>
        <v>1</v>
      </c>
      <c r="L1131" s="1">
        <f>IFERROR(VLOOKUP(TRIM($D1131),'Master Field Index'!$A$1:$D$9929,COLUMN('Master Field Index'!$D$1)-COLUMN('Master Field Index'!$A$1)+1,FALSE),VLOOKUP(_xlfn.CONCAT(TRIM($A1131),".",TRIM($B1131),".",TRIM($D1131)),'DataLink Info'!$A$1:$T$9999,COLUMN('DataLink Info'!$Q$1)-COLUMN('DataLink Info'!$A$1)+1,FALSE))</f>
        <v>0</v>
      </c>
      <c r="M1131" s="1" t="str">
        <f t="shared" si="70"/>
        <v xml:space="preserve">encumbrance_action              </v>
      </c>
      <c r="N1131" s="1" t="str">
        <f t="shared" si="72"/>
        <v xml:space="preserve">CHAR(1)                         </v>
      </c>
      <c r="O1131" s="4" t="str">
        <f t="shared" si="71"/>
        <v xml:space="preserve">        encumbrance_action              CHAR(1)                         NOT NULL,</v>
      </c>
    </row>
    <row r="1132" spans="1:15" hidden="1" x14ac:dyDescent="0.3">
      <c r="A1132" s="77" t="s">
        <v>51</v>
      </c>
      <c r="B1132" s="77" t="s">
        <v>171</v>
      </c>
      <c r="C1132" s="73">
        <v>19</v>
      </c>
      <c r="D1132" s="77" t="s">
        <v>71</v>
      </c>
      <c r="E1132" s="77" t="s">
        <v>20</v>
      </c>
      <c r="F1132" s="73">
        <v>1</v>
      </c>
      <c r="G1132" s="13"/>
      <c r="H1132" s="73">
        <v>0</v>
      </c>
      <c r="I1132" s="73">
        <f t="shared" si="69"/>
        <v>19</v>
      </c>
      <c r="J1132" s="1" t="str">
        <f>IFERROR(VLOOKUP(TRIM($D1132),'Master Field Index'!$A$1:$D$9929,COLUMN('Master Field Index'!$B$1)-COLUMN('Master Field Index'!$A$1)+1,FALSE),VLOOKUP(_xlfn.CONCAT(TRIM($A1132),".",TRIM($B1132),".",TRIM($D1132)),'DataLink Info'!$A$1:$T$9999,COLUMN('DataLink Info'!$K$1)-COLUMN('DataLink Info'!$A$1)+1,FALSE))</f>
        <v>CHARACTER</v>
      </c>
      <c r="K1132" s="1">
        <f>IFERROR(VLOOKUP(TRIM($D1132),'Master Field Index'!$A$1:$D$9929,COLUMN('Master Field Index'!$C$1)-COLUMN('Master Field Index'!$A$1)+1,FALSE),VLOOKUP(_xlfn.CONCAT(TRIM($A1132),".",TRIM($B1132),".",TRIM($D1132)),'DataLink Info'!$A$1:$T$9999,COLUMN('DataLink Info'!$N$1)-COLUMN('DataLink Info'!$A$1)+1,FALSE))</f>
        <v>1</v>
      </c>
      <c r="L1132" s="1">
        <f>IFERROR(VLOOKUP(TRIM($D1132),'Master Field Index'!$A$1:$D$9929,COLUMN('Master Field Index'!$D$1)-COLUMN('Master Field Index'!$A$1)+1,FALSE),VLOOKUP(_xlfn.CONCAT(TRIM($A1132),".",TRIM($B1132),".",TRIM($D1132)),'DataLink Info'!$A$1:$T$9999,COLUMN('DataLink Info'!$Q$1)-COLUMN('DataLink Info'!$A$1)+1,FALSE))</f>
        <v>0</v>
      </c>
      <c r="M1132" s="1" t="str">
        <f t="shared" si="70"/>
        <v xml:space="preserve">encumbrance_type                </v>
      </c>
      <c r="N1132" s="1" t="str">
        <f t="shared" si="72"/>
        <v xml:space="preserve">CHAR(1)                         </v>
      </c>
      <c r="O1132" s="4" t="str">
        <f t="shared" si="71"/>
        <v xml:space="preserve">        encumbrance_type                CHAR(1)                         NOT NULL,</v>
      </c>
    </row>
    <row r="1133" spans="1:15" hidden="1" x14ac:dyDescent="0.3">
      <c r="A1133" s="77" t="s">
        <v>51</v>
      </c>
      <c r="B1133" s="77" t="s">
        <v>171</v>
      </c>
      <c r="C1133" s="73">
        <v>20</v>
      </c>
      <c r="D1133" s="77" t="s">
        <v>72</v>
      </c>
      <c r="E1133" s="77" t="s">
        <v>20</v>
      </c>
      <c r="F1133" s="73">
        <v>10</v>
      </c>
      <c r="G1133" s="73">
        <v>0</v>
      </c>
      <c r="H1133" s="73">
        <v>0</v>
      </c>
      <c r="I1133" s="73">
        <f t="shared" si="69"/>
        <v>20</v>
      </c>
      <c r="J1133" s="1" t="str">
        <f>IFERROR(VLOOKUP(TRIM($D1133),'Master Field Index'!$A$1:$D$9929,COLUMN('Master Field Index'!$B$1)-COLUMN('Master Field Index'!$A$1)+1,FALSE),VLOOKUP(_xlfn.CONCAT(TRIM($A1133),".",TRIM($B1133),".",TRIM($D1133)),'DataLink Info'!$A$1:$T$9999,COLUMN('DataLink Info'!$K$1)-COLUMN('DataLink Info'!$A$1)+1,FALSE))</f>
        <v>CHARACTER</v>
      </c>
      <c r="K1133" s="1">
        <f>IFERROR(VLOOKUP(TRIM($D1133),'Master Field Index'!$A$1:$D$9929,COLUMN('Master Field Index'!$C$1)-COLUMN('Master Field Index'!$A$1)+1,FALSE),VLOOKUP(_xlfn.CONCAT(TRIM($A1133),".",TRIM($B1133),".",TRIM($D1133)),'DataLink Info'!$A$1:$T$9999,COLUMN('DataLink Info'!$N$1)-COLUMN('DataLink Info'!$A$1)+1,FALSE))</f>
        <v>10</v>
      </c>
      <c r="L1133" s="1">
        <f>IFERROR(VLOOKUP(TRIM($D1133),'Master Field Index'!$A$1:$D$9929,COLUMN('Master Field Index'!$D$1)-COLUMN('Master Field Index'!$A$1)+1,FALSE),VLOOKUP(_xlfn.CONCAT(TRIM($A1133),".",TRIM($B1133),".",TRIM($D1133)),'DataLink Info'!$A$1:$T$9999,COLUMN('DataLink Info'!$Q$1)-COLUMN('DataLink Info'!$A$1)+1,FALSE))</f>
        <v>0</v>
      </c>
      <c r="M1133" s="1" t="str">
        <f t="shared" si="70"/>
        <v xml:space="preserve">vendor_code                     </v>
      </c>
      <c r="N1133" s="1" t="str">
        <f t="shared" si="72"/>
        <v xml:space="preserve">CHAR(10)                        </v>
      </c>
      <c r="O1133" s="4" t="str">
        <f t="shared" si="71"/>
        <v xml:space="preserve">        vendor_code                     CHAR(10)                        NOT NULL,</v>
      </c>
    </row>
    <row r="1134" spans="1:15" hidden="1" x14ac:dyDescent="0.3">
      <c r="A1134" s="77" t="s">
        <v>51</v>
      </c>
      <c r="B1134" s="77" t="s">
        <v>171</v>
      </c>
      <c r="C1134" s="73">
        <v>21</v>
      </c>
      <c r="D1134" s="77" t="s">
        <v>73</v>
      </c>
      <c r="E1134" s="77" t="s">
        <v>30</v>
      </c>
      <c r="F1134" s="73">
        <v>2</v>
      </c>
      <c r="G1134" s="13"/>
      <c r="H1134" s="73">
        <v>0</v>
      </c>
      <c r="I1134" s="73">
        <f t="shared" si="69"/>
        <v>21</v>
      </c>
      <c r="J1134" s="1" t="str">
        <f>IFERROR(VLOOKUP(TRIM($D1134),'Master Field Index'!$A$1:$D$9929,COLUMN('Master Field Index'!$B$1)-COLUMN('Master Field Index'!$A$1)+1,FALSE),VLOOKUP(_xlfn.CONCAT(TRIM($A1134),".",TRIM($B1134),".",TRIM($D1134)),'DataLink Info'!$A$1:$T$9999,COLUMN('DataLink Info'!$K$1)-COLUMN('DataLink Info'!$A$1)+1,FALSE))</f>
        <v>SMALLINT</v>
      </c>
      <c r="K1134" s="1">
        <f>IFERROR(VLOOKUP(TRIM($D1134),'Master Field Index'!$A$1:$D$9929,COLUMN('Master Field Index'!$C$1)-COLUMN('Master Field Index'!$A$1)+1,FALSE),VLOOKUP(_xlfn.CONCAT(TRIM($A1134),".",TRIM($B1134),".",TRIM($D1134)),'DataLink Info'!$A$1:$T$9999,COLUMN('DataLink Info'!$N$1)-COLUMN('DataLink Info'!$A$1)+1,FALSE))</f>
        <v>2</v>
      </c>
      <c r="L1134" s="1">
        <f>IFERROR(VLOOKUP(TRIM($D1134),'Master Field Index'!$A$1:$D$9929,COLUMN('Master Field Index'!$D$1)-COLUMN('Master Field Index'!$A$1)+1,FALSE),VLOOKUP(_xlfn.CONCAT(TRIM($A1134),".",TRIM($B1134),".",TRIM($D1134)),'DataLink Info'!$A$1:$T$9999,COLUMN('DataLink Info'!$Q$1)-COLUMN('DataLink Info'!$A$1)+1,FALSE))</f>
        <v>0</v>
      </c>
      <c r="M1134" s="1" t="str">
        <f t="shared" si="70"/>
        <v xml:space="preserve">item_number                     </v>
      </c>
      <c r="N1134" s="1" t="str">
        <f t="shared" si="72"/>
        <v xml:space="preserve">SMALLINT                        </v>
      </c>
      <c r="O1134" s="4" t="str">
        <f t="shared" si="71"/>
        <v xml:space="preserve">        item_number                     SMALLINT                        NOT NULL,</v>
      </c>
    </row>
    <row r="1135" spans="1:15" hidden="1" x14ac:dyDescent="0.3">
      <c r="A1135" s="77" t="s">
        <v>51</v>
      </c>
      <c r="B1135" s="77" t="s">
        <v>171</v>
      </c>
      <c r="C1135" s="73">
        <v>22</v>
      </c>
      <c r="D1135" s="77" t="s">
        <v>74</v>
      </c>
      <c r="E1135" s="77" t="s">
        <v>30</v>
      </c>
      <c r="F1135" s="13"/>
      <c r="G1135" s="13"/>
      <c r="H1135" s="73">
        <v>0</v>
      </c>
      <c r="I1135" s="73">
        <f t="shared" si="69"/>
        <v>22</v>
      </c>
      <c r="J1135" s="1" t="str">
        <f>IFERROR(VLOOKUP(TRIM($D1135),'Master Field Index'!$A$1:$D$9929,COLUMN('Master Field Index'!$B$1)-COLUMN('Master Field Index'!$A$1)+1,FALSE),VLOOKUP(_xlfn.CONCAT(TRIM($A1135),".",TRIM($B1135),".",TRIM($D1135)),'DataLink Info'!$A$1:$T$9999,COLUMN('DataLink Info'!$K$1)-COLUMN('DataLink Info'!$A$1)+1,FALSE))</f>
        <v>SMALLINT</v>
      </c>
      <c r="K1135" s="1">
        <f>IFERROR(VLOOKUP(TRIM($D1135),'Master Field Index'!$A$1:$D$9929,COLUMN('Master Field Index'!$C$1)-COLUMN('Master Field Index'!$A$1)+1,FALSE),VLOOKUP(_xlfn.CONCAT(TRIM($A1135),".",TRIM($B1135),".",TRIM($D1135)),'DataLink Info'!$A$1:$T$9999,COLUMN('DataLink Info'!$N$1)-COLUMN('DataLink Info'!$A$1)+1,FALSE))</f>
        <v>2</v>
      </c>
      <c r="L1135" s="1">
        <f>IFERROR(VLOOKUP(TRIM($D1135),'Master Field Index'!$A$1:$D$9929,COLUMN('Master Field Index'!$D$1)-COLUMN('Master Field Index'!$A$1)+1,FALSE),VLOOKUP(_xlfn.CONCAT(TRIM($A1135),".",TRIM($B1135),".",TRIM($D1135)),'DataLink Info'!$A$1:$T$9999,COLUMN('DataLink Info'!$Q$1)-COLUMN('DataLink Info'!$A$1)+1,FALSE))</f>
        <v>0</v>
      </c>
      <c r="M1135" s="1" t="str">
        <f t="shared" si="70"/>
        <v xml:space="preserve">encumbrance_item                </v>
      </c>
      <c r="N1135" s="1" t="str">
        <f t="shared" si="72"/>
        <v xml:space="preserve">SMALLINT                        </v>
      </c>
      <c r="O1135" s="4" t="str">
        <f t="shared" si="71"/>
        <v xml:space="preserve">        encumbrance_item                SMALLINT                        NOT NULL,</v>
      </c>
    </row>
    <row r="1136" spans="1:15" hidden="1" x14ac:dyDescent="0.3">
      <c r="A1136" s="77" t="s">
        <v>51</v>
      </c>
      <c r="B1136" s="77" t="s">
        <v>171</v>
      </c>
      <c r="C1136" s="73">
        <v>23</v>
      </c>
      <c r="D1136" s="77" t="s">
        <v>75</v>
      </c>
      <c r="E1136" s="77" t="s">
        <v>30</v>
      </c>
      <c r="F1136" s="13"/>
      <c r="G1136" s="13"/>
      <c r="H1136" s="73">
        <v>0</v>
      </c>
      <c r="I1136" s="73">
        <f t="shared" si="69"/>
        <v>23</v>
      </c>
      <c r="J1136" s="1" t="str">
        <f>IFERROR(VLOOKUP(TRIM($D1136),'Master Field Index'!$A$1:$D$9929,COLUMN('Master Field Index'!$B$1)-COLUMN('Master Field Index'!$A$1)+1,FALSE),VLOOKUP(_xlfn.CONCAT(TRIM($A1136),".",TRIM($B1136),".",TRIM($D1136)),'DataLink Info'!$A$1:$T$9999,COLUMN('DataLink Info'!$K$1)-COLUMN('DataLink Info'!$A$1)+1,FALSE))</f>
        <v>SMALLINT</v>
      </c>
      <c r="K1136" s="1">
        <f>IFERROR(VLOOKUP(TRIM($D1136),'Master Field Index'!$A$1:$D$9929,COLUMN('Master Field Index'!$C$1)-COLUMN('Master Field Index'!$A$1)+1,FALSE),VLOOKUP(_xlfn.CONCAT(TRIM($A1136),".",TRIM($B1136),".",TRIM($D1136)),'DataLink Info'!$A$1:$T$9999,COLUMN('DataLink Info'!$N$1)-COLUMN('DataLink Info'!$A$1)+1,FALSE))</f>
        <v>2</v>
      </c>
      <c r="L1136" s="1">
        <f>IFERROR(VLOOKUP(TRIM($D1136),'Master Field Index'!$A$1:$D$9929,COLUMN('Master Field Index'!$D$1)-COLUMN('Master Field Index'!$A$1)+1,FALSE),VLOOKUP(_xlfn.CONCAT(TRIM($A1136),".",TRIM($B1136),".",TRIM($D1136)),'DataLink Info'!$A$1:$T$9999,COLUMN('DataLink Info'!$Q$1)-COLUMN('DataLink Info'!$A$1)+1,FALSE))</f>
        <v>0</v>
      </c>
      <c r="M1136" s="1" t="str">
        <f t="shared" si="70"/>
        <v xml:space="preserve">encumbrance_sequence            </v>
      </c>
      <c r="N1136" s="1" t="str">
        <f t="shared" si="72"/>
        <v xml:space="preserve">SMALLINT                        </v>
      </c>
      <c r="O1136" s="4" t="str">
        <f t="shared" si="71"/>
        <v xml:space="preserve">        encumbrance_sequence            SMALLINT                        NOT NULL,</v>
      </c>
    </row>
    <row r="1137" spans="1:15" hidden="1" x14ac:dyDescent="0.3">
      <c r="A1137" s="77" t="s">
        <v>51</v>
      </c>
      <c r="B1137" s="77" t="s">
        <v>171</v>
      </c>
      <c r="C1137" s="73">
        <v>24</v>
      </c>
      <c r="D1137" s="77" t="s">
        <v>76</v>
      </c>
      <c r="E1137" s="77" t="s">
        <v>36</v>
      </c>
      <c r="F1137" s="13"/>
      <c r="G1137" s="13"/>
      <c r="H1137" s="73">
        <v>0</v>
      </c>
      <c r="I1137" s="73">
        <f t="shared" si="69"/>
        <v>24</v>
      </c>
      <c r="J1137" s="1" t="str">
        <f>IFERROR(VLOOKUP(TRIM($D1137),'Master Field Index'!$A$1:$D$9929,COLUMN('Master Field Index'!$B$1)-COLUMN('Master Field Index'!$A$1)+1,FALSE),VLOOKUP(_xlfn.CONCAT(TRIM($A1137),".",TRIM($B1137),".",TRIM($D1137)),'DataLink Info'!$A$1:$T$9999,COLUMN('DataLink Info'!$K$1)-COLUMN('DataLink Info'!$A$1)+1,FALSE))</f>
        <v>SMALLINT</v>
      </c>
      <c r="K1137" s="1">
        <f>IFERROR(VLOOKUP(TRIM($D1137),'Master Field Index'!$A$1:$D$9929,COLUMN('Master Field Index'!$C$1)-COLUMN('Master Field Index'!$A$1)+1,FALSE),VLOOKUP(_xlfn.CONCAT(TRIM($A1137),".",TRIM($B1137),".",TRIM($D1137)),'DataLink Info'!$A$1:$T$9999,COLUMN('DataLink Info'!$N$1)-COLUMN('DataLink Info'!$A$1)+1,FALSE))</f>
        <v>2</v>
      </c>
      <c r="L1137" s="1">
        <f>IFERROR(VLOOKUP(TRIM($D1137),'Master Field Index'!$A$1:$D$9929,COLUMN('Master Field Index'!$D$1)-COLUMN('Master Field Index'!$A$1)+1,FALSE),VLOOKUP(_xlfn.CONCAT(TRIM($A1137),".",TRIM($B1137),".",TRIM($D1137)),'DataLink Info'!$A$1:$T$9999,COLUMN('DataLink Info'!$Q$1)-COLUMN('DataLink Info'!$A$1)+1,FALSE))</f>
        <v>0</v>
      </c>
      <c r="M1137" s="1" t="str">
        <f t="shared" si="70"/>
        <v xml:space="preserve">budget_period                   </v>
      </c>
      <c r="N1137" s="1" t="str">
        <f t="shared" si="72"/>
        <v xml:space="preserve">SMALLINT                        </v>
      </c>
      <c r="O1137" s="4" t="str">
        <f t="shared" si="71"/>
        <v xml:space="preserve">        budget_period                   SMALLINT                        NOT NULL,</v>
      </c>
    </row>
    <row r="1138" spans="1:15" hidden="1" x14ac:dyDescent="0.3">
      <c r="A1138" s="77" t="s">
        <v>51</v>
      </c>
      <c r="B1138" s="77" t="s">
        <v>171</v>
      </c>
      <c r="C1138" s="73">
        <v>25</v>
      </c>
      <c r="D1138" s="77" t="s">
        <v>77</v>
      </c>
      <c r="E1138" s="77" t="s">
        <v>30</v>
      </c>
      <c r="F1138" s="73">
        <v>2</v>
      </c>
      <c r="G1138" s="13"/>
      <c r="H1138" s="73">
        <v>0</v>
      </c>
      <c r="I1138" s="73">
        <f t="shared" si="69"/>
        <v>25</v>
      </c>
      <c r="J1138" s="1" t="str">
        <f>IFERROR(VLOOKUP(TRIM($D1138),'Master Field Index'!$A$1:$D$9929,COLUMN('Master Field Index'!$B$1)-COLUMN('Master Field Index'!$A$1)+1,FALSE),VLOOKUP(_xlfn.CONCAT(TRIM($A1138),".",TRIM($B1138),".",TRIM($D1138)),'DataLink Info'!$A$1:$T$9999,COLUMN('DataLink Info'!$K$1)-COLUMN('DataLink Info'!$A$1)+1,FALSE))</f>
        <v>SMALLINT</v>
      </c>
      <c r="K1138" s="1">
        <f>IFERROR(VLOOKUP(TRIM($D1138),'Master Field Index'!$A$1:$D$9929,COLUMN('Master Field Index'!$C$1)-COLUMN('Master Field Index'!$A$1)+1,FALSE),VLOOKUP(_xlfn.CONCAT(TRIM($A1138),".",TRIM($B1138),".",TRIM($D1138)),'DataLink Info'!$A$1:$T$9999,COLUMN('DataLink Info'!$N$1)-COLUMN('DataLink Info'!$A$1)+1,FALSE))</f>
        <v>2</v>
      </c>
      <c r="L1138" s="1">
        <f>IFERROR(VLOOKUP(TRIM($D1138),'Master Field Index'!$A$1:$D$9929,COLUMN('Master Field Index'!$D$1)-COLUMN('Master Field Index'!$A$1)+1,FALSE),VLOOKUP(_xlfn.CONCAT(TRIM($A1138),".",TRIM($B1138),".",TRIM($D1138)),'DataLink Info'!$A$1:$T$9999,COLUMN('DataLink Info'!$Q$1)-COLUMN('DataLink Info'!$A$1)+1,FALSE))</f>
        <v>0</v>
      </c>
      <c r="M1138" s="1" t="str">
        <f t="shared" si="70"/>
        <v xml:space="preserve">document_type_sequence_number   </v>
      </c>
      <c r="N1138" s="1" t="str">
        <f t="shared" si="72"/>
        <v xml:space="preserve">SMALLINT                        </v>
      </c>
      <c r="O1138" s="4" t="str">
        <f t="shared" si="71"/>
        <v xml:space="preserve">        document_type_sequence_number   SMALLINT                        NOT NULL,</v>
      </c>
    </row>
    <row r="1139" spans="1:15" hidden="1" x14ac:dyDescent="0.3">
      <c r="A1139" s="77" t="s">
        <v>51</v>
      </c>
      <c r="B1139" s="77" t="s">
        <v>171</v>
      </c>
      <c r="C1139" s="73">
        <v>26</v>
      </c>
      <c r="D1139" s="77" t="s">
        <v>78</v>
      </c>
      <c r="E1139" s="77" t="s">
        <v>20</v>
      </c>
      <c r="F1139" s="73">
        <v>1</v>
      </c>
      <c r="G1139" s="13"/>
      <c r="H1139" s="73">
        <v>0</v>
      </c>
      <c r="I1139" s="73">
        <f t="shared" si="69"/>
        <v>26</v>
      </c>
      <c r="J1139" s="1" t="str">
        <f>IFERROR(VLOOKUP(TRIM($D1139),'Master Field Index'!$A$1:$D$9929,COLUMN('Master Field Index'!$B$1)-COLUMN('Master Field Index'!$A$1)+1,FALSE),VLOOKUP(_xlfn.CONCAT(TRIM($A1139),".",TRIM($B1139),".",TRIM($D1139)),'DataLink Info'!$A$1:$T$9999,COLUMN('DataLink Info'!$K$1)-COLUMN('DataLink Info'!$A$1)+1,FALSE))</f>
        <v>CHARACTER</v>
      </c>
      <c r="K1139" s="1">
        <f>IFERROR(VLOOKUP(TRIM($D1139),'Master Field Index'!$A$1:$D$9929,COLUMN('Master Field Index'!$C$1)-COLUMN('Master Field Index'!$A$1)+1,FALSE),VLOOKUP(_xlfn.CONCAT(TRIM($A1139),".",TRIM($B1139),".",TRIM($D1139)),'DataLink Info'!$A$1:$T$9999,COLUMN('DataLink Info'!$N$1)-COLUMN('DataLink Info'!$A$1)+1,FALSE))</f>
        <v>1</v>
      </c>
      <c r="L1139" s="1">
        <f>IFERROR(VLOOKUP(TRIM($D1139),'Master Field Index'!$A$1:$D$9929,COLUMN('Master Field Index'!$D$1)-COLUMN('Master Field Index'!$A$1)+1,FALSE),VLOOKUP(_xlfn.CONCAT(TRIM($A1139),".",TRIM($B1139),".",TRIM($D1139)),'DataLink Info'!$A$1:$T$9999,COLUMN('DataLink Info'!$Q$1)-COLUMN('DataLink Info'!$A$1)+1,FALSE))</f>
        <v>0</v>
      </c>
      <c r="M1139" s="1" t="str">
        <f t="shared" si="70"/>
        <v xml:space="preserve">ledger_indicator                </v>
      </c>
      <c r="N1139" s="1" t="str">
        <f t="shared" si="72"/>
        <v xml:space="preserve">CHAR(1)                         </v>
      </c>
      <c r="O1139" s="4" t="str">
        <f t="shared" si="71"/>
        <v xml:space="preserve">        ledger_indicator                CHAR(1)                         NOT NULL,</v>
      </c>
    </row>
    <row r="1140" spans="1:15" hidden="1" x14ac:dyDescent="0.3">
      <c r="A1140" s="77" t="s">
        <v>51</v>
      </c>
      <c r="B1140" s="77" t="s">
        <v>171</v>
      </c>
      <c r="C1140" s="73">
        <v>27</v>
      </c>
      <c r="D1140" s="77" t="s">
        <v>79</v>
      </c>
      <c r="E1140" s="77" t="s">
        <v>20</v>
      </c>
      <c r="F1140" s="73">
        <v>2</v>
      </c>
      <c r="G1140" s="13"/>
      <c r="H1140" s="73">
        <v>0</v>
      </c>
      <c r="I1140" s="73">
        <f t="shared" si="69"/>
        <v>27</v>
      </c>
      <c r="J1140" s="1" t="str">
        <f>IFERROR(VLOOKUP(TRIM($D1140),'Master Field Index'!$A$1:$D$9929,COLUMN('Master Field Index'!$B$1)-COLUMN('Master Field Index'!$A$1)+1,FALSE),VLOOKUP(_xlfn.CONCAT(TRIM($A1140),".",TRIM($B1140),".",TRIM($D1140)),'DataLink Info'!$A$1:$T$9999,COLUMN('DataLink Info'!$K$1)-COLUMN('DataLink Info'!$A$1)+1,FALSE))</f>
        <v>CHARACTER</v>
      </c>
      <c r="K1140" s="1">
        <f>IFERROR(VLOOKUP(TRIM($D1140),'Master Field Index'!$A$1:$D$9929,COLUMN('Master Field Index'!$C$1)-COLUMN('Master Field Index'!$A$1)+1,FALSE),VLOOKUP(_xlfn.CONCAT(TRIM($A1140),".",TRIM($B1140),".",TRIM($D1140)),'DataLink Info'!$A$1:$T$9999,COLUMN('DataLink Info'!$N$1)-COLUMN('DataLink Info'!$A$1)+1,FALSE))</f>
        <v>2</v>
      </c>
      <c r="L1140" s="1">
        <f>IFERROR(VLOOKUP(TRIM($D1140),'Master Field Index'!$A$1:$D$9929,COLUMN('Master Field Index'!$D$1)-COLUMN('Master Field Index'!$A$1)+1,FALSE),VLOOKUP(_xlfn.CONCAT(TRIM($A1140),".",TRIM($B1140),".",TRIM($D1140)),'DataLink Info'!$A$1:$T$9999,COLUMN('DataLink Info'!$Q$1)-COLUMN('DataLink Info'!$A$1)+1,FALSE))</f>
        <v>0</v>
      </c>
      <c r="M1140" s="1" t="str">
        <f t="shared" si="70"/>
        <v xml:space="preserve">field_indicator                 </v>
      </c>
      <c r="N1140" s="1" t="str">
        <f t="shared" si="72"/>
        <v xml:space="preserve">CHAR(2)                         </v>
      </c>
      <c r="O1140" s="4" t="str">
        <f t="shared" si="71"/>
        <v xml:space="preserve">        field_indicator                 CHAR(2)                         NOT NULL,</v>
      </c>
    </row>
    <row r="1141" spans="1:15" hidden="1" x14ac:dyDescent="0.3">
      <c r="A1141" s="77" t="s">
        <v>51</v>
      </c>
      <c r="B1141" s="77" t="s">
        <v>171</v>
      </c>
      <c r="C1141" s="73">
        <v>28</v>
      </c>
      <c r="D1141" s="77" t="s">
        <v>80</v>
      </c>
      <c r="E1141" s="77" t="s">
        <v>20</v>
      </c>
      <c r="F1141" s="73">
        <v>4</v>
      </c>
      <c r="G1141" s="13"/>
      <c r="H1141" s="73">
        <v>0</v>
      </c>
      <c r="I1141" s="73">
        <f t="shared" si="69"/>
        <v>28</v>
      </c>
      <c r="J1141" s="1" t="str">
        <f>IFERROR(VLOOKUP(TRIM($D1141),'Master Field Index'!$A$1:$D$9929,COLUMN('Master Field Index'!$B$1)-COLUMN('Master Field Index'!$A$1)+1,FALSE),VLOOKUP(_xlfn.CONCAT(TRIM($A1141),".",TRIM($B1141),".",TRIM($D1141)),'DataLink Info'!$A$1:$T$9999,COLUMN('DataLink Info'!$K$1)-COLUMN('DataLink Info'!$A$1)+1,FALSE))</f>
        <v>CHARACTER</v>
      </c>
      <c r="K1141" s="1">
        <f>IFERROR(VLOOKUP(TRIM($D1141),'Master Field Index'!$A$1:$D$9929,COLUMN('Master Field Index'!$C$1)-COLUMN('Master Field Index'!$A$1)+1,FALSE),VLOOKUP(_xlfn.CONCAT(TRIM($A1141),".",TRIM($B1141),".",TRIM($D1141)),'DataLink Info'!$A$1:$T$9999,COLUMN('DataLink Info'!$N$1)-COLUMN('DataLink Info'!$A$1)+1,FALSE))</f>
        <v>4</v>
      </c>
      <c r="L1141" s="1">
        <f>IFERROR(VLOOKUP(TRIM($D1141),'Master Field Index'!$A$1:$D$9929,COLUMN('Master Field Index'!$D$1)-COLUMN('Master Field Index'!$A$1)+1,FALSE),VLOOKUP(_xlfn.CONCAT(TRIM($A1141),".",TRIM($B1141),".",TRIM($D1141)),'DataLink Info'!$A$1:$T$9999,COLUMN('DataLink Info'!$Q$1)-COLUMN('DataLink Info'!$A$1)+1,FALSE))</f>
        <v>0</v>
      </c>
      <c r="M1141" s="1" t="str">
        <f t="shared" si="70"/>
        <v xml:space="preserve">process_code                    </v>
      </c>
      <c r="N1141" s="1" t="str">
        <f t="shared" si="72"/>
        <v xml:space="preserve">CHAR(4)                         </v>
      </c>
      <c r="O1141" s="4" t="str">
        <f t="shared" si="71"/>
        <v xml:space="preserve">        process_code                    CHAR(4)                         NOT NULL,</v>
      </c>
    </row>
    <row r="1142" spans="1:15" hidden="1" x14ac:dyDescent="0.3">
      <c r="A1142" s="77" t="s">
        <v>51</v>
      </c>
      <c r="B1142" s="77" t="s">
        <v>171</v>
      </c>
      <c r="C1142" s="73">
        <v>29</v>
      </c>
      <c r="D1142" s="77" t="s">
        <v>81</v>
      </c>
      <c r="E1142" s="77" t="s">
        <v>30</v>
      </c>
      <c r="F1142" s="13"/>
      <c r="G1142" s="13"/>
      <c r="H1142" s="73">
        <v>0</v>
      </c>
      <c r="I1142" s="73">
        <f t="shared" si="69"/>
        <v>29</v>
      </c>
      <c r="J1142" s="1" t="str">
        <f>IFERROR(VLOOKUP(TRIM($D1142),'Master Field Index'!$A$1:$D$9929,COLUMN('Master Field Index'!$B$1)-COLUMN('Master Field Index'!$A$1)+1,FALSE),VLOOKUP(_xlfn.CONCAT(TRIM($A1142),".",TRIM($B1142),".",TRIM($D1142)),'DataLink Info'!$A$1:$T$9999,COLUMN('DataLink Info'!$K$1)-COLUMN('DataLink Info'!$A$1)+1,FALSE))</f>
        <v>SMALLINT</v>
      </c>
      <c r="K1142" s="1">
        <f>IFERROR(VLOOKUP(TRIM($D1142),'Master Field Index'!$A$1:$D$9929,COLUMN('Master Field Index'!$C$1)-COLUMN('Master Field Index'!$A$1)+1,FALSE),VLOOKUP(_xlfn.CONCAT(TRIM($A1142),".",TRIM($B1142),".",TRIM($D1142)),'DataLink Info'!$A$1:$T$9999,COLUMN('DataLink Info'!$N$1)-COLUMN('DataLink Info'!$A$1)+1,FALSE))</f>
        <v>2</v>
      </c>
      <c r="L1142" s="1">
        <f>IFERROR(VLOOKUP(TRIM($D1142),'Master Field Index'!$A$1:$D$9929,COLUMN('Master Field Index'!$D$1)-COLUMN('Master Field Index'!$A$1)+1,FALSE),VLOOKUP(_xlfn.CONCAT(TRIM($A1142),".",TRIM($B1142),".",TRIM($D1142)),'DataLink Info'!$A$1:$T$9999,COLUMN('DataLink Info'!$Q$1)-COLUMN('DataLink Info'!$A$1)+1,FALSE))</f>
        <v>0</v>
      </c>
      <c r="M1142" s="1" t="str">
        <f t="shared" si="70"/>
        <v xml:space="preserve">rule_sequence                   </v>
      </c>
      <c r="N1142" s="1" t="str">
        <f t="shared" si="72"/>
        <v xml:space="preserve">SMALLINT                        </v>
      </c>
      <c r="O1142" s="4" t="str">
        <f t="shared" si="71"/>
        <v xml:space="preserve">        rule_sequence                   SMALLINT                        NOT NULL,</v>
      </c>
    </row>
    <row r="1143" spans="1:15" hidden="1" x14ac:dyDescent="0.3">
      <c r="A1143" s="77" t="s">
        <v>51</v>
      </c>
      <c r="B1143" s="77" t="s">
        <v>171</v>
      </c>
      <c r="C1143" s="73">
        <v>30</v>
      </c>
      <c r="D1143" s="77" t="s">
        <v>82</v>
      </c>
      <c r="E1143" s="77" t="s">
        <v>83</v>
      </c>
      <c r="F1143" s="73">
        <v>6</v>
      </c>
      <c r="G1143" s="13"/>
      <c r="H1143" s="73">
        <v>0</v>
      </c>
      <c r="I1143" s="73">
        <f t="shared" si="69"/>
        <v>30</v>
      </c>
      <c r="J1143" s="1" t="str">
        <f>IFERROR(VLOOKUP(TRIM($D1143),'Master Field Index'!$A$1:$D$9929,COLUMN('Master Field Index'!$B$1)-COLUMN('Master Field Index'!$A$1)+1,FALSE),VLOOKUP(_xlfn.CONCAT(TRIM($A1143),".",TRIM($B1143),".",TRIM($D1143)),'DataLink Info'!$A$1:$T$9999,COLUMN('DataLink Info'!$K$1)-COLUMN('DataLink Info'!$A$1)+1,FALSE))</f>
        <v>CHARACTER</v>
      </c>
      <c r="K1143" s="1">
        <f>IFERROR(VLOOKUP(TRIM($D1143),'Master Field Index'!$A$1:$D$9929,COLUMN('Master Field Index'!$C$1)-COLUMN('Master Field Index'!$A$1)+1,FALSE),VLOOKUP(_xlfn.CONCAT(TRIM($A1143),".",TRIM($B1143),".",TRIM($D1143)),'DataLink Info'!$A$1:$T$9999,COLUMN('DataLink Info'!$N$1)-COLUMN('DataLink Info'!$A$1)+1,FALSE))</f>
        <v>12</v>
      </c>
      <c r="L1143" s="1">
        <f>IFERROR(VLOOKUP(TRIM($D1143),'Master Field Index'!$A$1:$D$9929,COLUMN('Master Field Index'!$D$1)-COLUMN('Master Field Index'!$A$1)+1,FALSE),VLOOKUP(_xlfn.CONCAT(TRIM($A1143),".",TRIM($B1143),".",TRIM($D1143)),'DataLink Info'!$A$1:$T$9999,COLUMN('DataLink Info'!$Q$1)-COLUMN('DataLink Info'!$A$1)+1,FALSE))</f>
        <v>0</v>
      </c>
      <c r="M1143" s="1" t="str">
        <f t="shared" si="70"/>
        <v xml:space="preserve">ledger_activity_id              </v>
      </c>
      <c r="N1143" s="1" t="str">
        <f t="shared" si="72"/>
        <v xml:space="preserve">CHAR(12)                        </v>
      </c>
      <c r="O1143" s="4" t="str">
        <f t="shared" si="71"/>
        <v xml:space="preserve">        ledger_activity_id              CHAR(12)                        NOT NULL,</v>
      </c>
    </row>
    <row r="1144" spans="1:15" hidden="1" x14ac:dyDescent="0.3">
      <c r="A1144" s="77" t="s">
        <v>51</v>
      </c>
      <c r="B1144" s="77" t="s">
        <v>171</v>
      </c>
      <c r="C1144" s="73">
        <v>31</v>
      </c>
      <c r="D1144" s="77" t="s">
        <v>11</v>
      </c>
      <c r="E1144" s="77" t="s">
        <v>21</v>
      </c>
      <c r="F1144" s="13"/>
      <c r="G1144" s="13"/>
      <c r="H1144" s="73">
        <v>0</v>
      </c>
      <c r="I1144" s="73">
        <f t="shared" si="69"/>
        <v>31</v>
      </c>
      <c r="J1144" s="1" t="str">
        <f>IFERROR(VLOOKUP(TRIM($D1144),'Master Field Index'!$A$1:$D$9929,COLUMN('Master Field Index'!$B$1)-COLUMN('Master Field Index'!$A$1)+1,FALSE),VLOOKUP(_xlfn.CONCAT(TRIM($A1144),".",TRIM($B1144),".",TRIM($D1144)),'DataLink Info'!$A$1:$T$9999,COLUMN('DataLink Info'!$K$1)-COLUMN('DataLink Info'!$A$1)+1,FALSE))</f>
        <v>TIMESTAMP</v>
      </c>
      <c r="K1144" s="1">
        <f>IFERROR(VLOOKUP(TRIM($D1144),'Master Field Index'!$A$1:$D$9929,COLUMN('Master Field Index'!$C$1)-COLUMN('Master Field Index'!$A$1)+1,FALSE),VLOOKUP(_xlfn.CONCAT(TRIM($A1144),".",TRIM($B1144),".",TRIM($D1144)),'DataLink Info'!$A$1:$T$9999,COLUMN('DataLink Info'!$N$1)-COLUMN('DataLink Info'!$A$1)+1,FALSE))</f>
        <v>10</v>
      </c>
      <c r="L1144" s="1">
        <f>IFERROR(VLOOKUP(TRIM($D1144),'Master Field Index'!$A$1:$D$9929,COLUMN('Master Field Index'!$D$1)-COLUMN('Master Field Index'!$A$1)+1,FALSE),VLOOKUP(_xlfn.CONCAT(TRIM($A1144),".",TRIM($B1144),".",TRIM($D1144)),'DataLink Info'!$A$1:$T$9999,COLUMN('DataLink Info'!$Q$1)-COLUMN('DataLink Info'!$A$1)+1,FALSE))</f>
        <v>6</v>
      </c>
      <c r="M1144" s="1" t="str">
        <f t="shared" si="70"/>
        <v xml:space="preserve">refresh_date                    </v>
      </c>
      <c r="N1144" s="1" t="str">
        <f t="shared" si="72"/>
        <v xml:space="preserve">DATETIME2                       </v>
      </c>
      <c r="O1144" s="4" t="str">
        <f t="shared" si="71"/>
        <v xml:space="preserve">        refresh_date                    DATETIME2                       NOT NULL,</v>
      </c>
    </row>
    <row r="1145" spans="1:15" hidden="1" x14ac:dyDescent="0.3">
      <c r="A1145" s="77" t="s">
        <v>51</v>
      </c>
      <c r="B1145" s="77" t="s">
        <v>171</v>
      </c>
      <c r="C1145" s="73">
        <v>32</v>
      </c>
      <c r="D1145" s="77" t="s">
        <v>84</v>
      </c>
      <c r="E1145" s="77" t="s">
        <v>21</v>
      </c>
      <c r="F1145" s="73">
        <v>4</v>
      </c>
      <c r="G1145" s="13"/>
      <c r="H1145" s="73">
        <v>0</v>
      </c>
      <c r="I1145" s="73">
        <f t="shared" si="69"/>
        <v>32</v>
      </c>
      <c r="J1145" s="1" t="str">
        <f>IFERROR(VLOOKUP(TRIM($D1145),'Master Field Index'!$A$1:$D$9929,COLUMN('Master Field Index'!$B$1)-COLUMN('Master Field Index'!$A$1)+1,FALSE),VLOOKUP(_xlfn.CONCAT(TRIM($A1145),".",TRIM($B1145),".",TRIM($D1145)),'DataLink Info'!$A$1:$T$9999,COLUMN('DataLink Info'!$K$1)-COLUMN('DataLink Info'!$A$1)+1,FALSE))</f>
        <v>DECIMAL</v>
      </c>
      <c r="K1145" s="1">
        <f>IFERROR(VLOOKUP(TRIM($D1145),'Master Field Index'!$A$1:$D$9929,COLUMN('Master Field Index'!$C$1)-COLUMN('Master Field Index'!$A$1)+1,FALSE),VLOOKUP(_xlfn.CONCAT(TRIM($A1145),".",TRIM($B1145),".",TRIM($D1145)),'DataLink Info'!$A$1:$T$9999,COLUMN('DataLink Info'!$N$1)-COLUMN('DataLink Info'!$A$1)+1,FALSE))</f>
        <v>19</v>
      </c>
      <c r="L1145" s="1">
        <f>IFERROR(VLOOKUP(TRIM($D1145),'Master Field Index'!$A$1:$D$9929,COLUMN('Master Field Index'!$D$1)-COLUMN('Master Field Index'!$A$1)+1,FALSE),VLOOKUP(_xlfn.CONCAT(TRIM($A1145),".",TRIM($B1145),".",TRIM($D1145)),'DataLink Info'!$A$1:$T$9999,COLUMN('DataLink Info'!$Q$1)-COLUMN('DataLink Info'!$A$1)+1,FALSE))</f>
        <v>4</v>
      </c>
      <c r="M1145" s="1" t="str">
        <f t="shared" si="70"/>
        <v xml:space="preserve">transaction_amount              </v>
      </c>
      <c r="N1145" s="1" t="str">
        <f t="shared" si="72"/>
        <v xml:space="preserve">DECIMAL(19,4)                   </v>
      </c>
      <c r="O1145" s="4" t="str">
        <f t="shared" si="71"/>
        <v xml:space="preserve">        transaction_amount              DECIMAL(19,4)                   NOT NULL,</v>
      </c>
    </row>
    <row r="1146" spans="1:15" hidden="1" x14ac:dyDescent="0.3">
      <c r="A1146" s="77" t="s">
        <v>51</v>
      </c>
      <c r="B1146" s="77" t="s">
        <v>171</v>
      </c>
      <c r="C1146" s="73">
        <v>33</v>
      </c>
      <c r="D1146" s="77" t="s">
        <v>85</v>
      </c>
      <c r="E1146" s="77" t="s">
        <v>83</v>
      </c>
      <c r="F1146" s="73">
        <v>6</v>
      </c>
      <c r="G1146" s="13"/>
      <c r="H1146" s="73">
        <v>0</v>
      </c>
      <c r="I1146" s="73">
        <f t="shared" si="69"/>
        <v>33</v>
      </c>
      <c r="J1146" s="1" t="str">
        <f>IFERROR(VLOOKUP(TRIM($D1146),'Master Field Index'!$A$1:$D$9929,COLUMN('Master Field Index'!$B$1)-COLUMN('Master Field Index'!$A$1)+1,FALSE),VLOOKUP(_xlfn.CONCAT(TRIM($A1146),".",TRIM($B1146),".",TRIM($D1146)),'DataLink Info'!$A$1:$T$9999,COLUMN('DataLink Info'!$K$1)-COLUMN('DataLink Info'!$A$1)+1,FALSE))</f>
        <v>CHARACTER</v>
      </c>
      <c r="K1146" s="1">
        <f>IFERROR(VLOOKUP(TRIM($D1146),'Master Field Index'!$A$1:$D$9929,COLUMN('Master Field Index'!$C$1)-COLUMN('Master Field Index'!$A$1)+1,FALSE),VLOOKUP(_xlfn.CONCAT(TRIM($A1146),".",TRIM($B1146),".",TRIM($D1146)),'DataLink Info'!$A$1:$T$9999,COLUMN('DataLink Info'!$N$1)-COLUMN('DataLink Info'!$A$1)+1,FALSE))</f>
        <v>12</v>
      </c>
      <c r="L1146" s="1">
        <f>IFERROR(VLOOKUP(TRIM($D1146),'Master Field Index'!$A$1:$D$9929,COLUMN('Master Field Index'!$D$1)-COLUMN('Master Field Index'!$A$1)+1,FALSE),VLOOKUP(_xlfn.CONCAT(TRIM($A1146),".",TRIM($B1146),".",TRIM($D1146)),'DataLink Info'!$A$1:$T$9999,COLUMN('DataLink Info'!$Q$1)-COLUMN('DataLink Info'!$A$1)+1,FALSE))</f>
        <v>0</v>
      </c>
      <c r="M1146" s="1" t="str">
        <f t="shared" si="70"/>
        <v xml:space="preserve">ledger_transaction_id           </v>
      </c>
      <c r="N1146" s="1" t="str">
        <f t="shared" si="72"/>
        <v xml:space="preserve">CHAR(12)                        </v>
      </c>
      <c r="O1146" s="4" t="str">
        <f t="shared" si="71"/>
        <v xml:space="preserve">        ledger_transaction_id           CHAR(12)                        NOT NULL,</v>
      </c>
    </row>
    <row r="1147" spans="1:15" hidden="1" x14ac:dyDescent="0.3">
      <c r="A1147" s="77" t="s">
        <v>51</v>
      </c>
      <c r="B1147" s="77" t="s">
        <v>171</v>
      </c>
      <c r="C1147" s="73">
        <v>34</v>
      </c>
      <c r="D1147" s="77" t="s">
        <v>86</v>
      </c>
      <c r="E1147" s="77" t="s">
        <v>83</v>
      </c>
      <c r="F1147" s="73">
        <v>6</v>
      </c>
      <c r="G1147" s="13"/>
      <c r="H1147" s="73">
        <v>0</v>
      </c>
      <c r="I1147" s="73">
        <f t="shared" si="69"/>
        <v>34</v>
      </c>
      <c r="J1147" s="1" t="str">
        <f>IFERROR(VLOOKUP(TRIM($D1147),'Master Field Index'!$A$1:$D$9929,COLUMN('Master Field Index'!$B$1)-COLUMN('Master Field Index'!$A$1)+1,FALSE),VLOOKUP(_xlfn.CONCAT(TRIM($A1147),".",TRIM($B1147),".",TRIM($D1147)),'DataLink Info'!$A$1:$T$9999,COLUMN('DataLink Info'!$K$1)-COLUMN('DataLink Info'!$A$1)+1,FALSE))</f>
        <v>CHARACTER</v>
      </c>
      <c r="K1147" s="1">
        <f>IFERROR(VLOOKUP(TRIM($D1147),'Master Field Index'!$A$1:$D$9929,COLUMN('Master Field Index'!$C$1)-COLUMN('Master Field Index'!$A$1)+1,FALSE),VLOOKUP(_xlfn.CONCAT(TRIM($A1147),".",TRIM($B1147),".",TRIM($D1147)),'DataLink Info'!$A$1:$T$9999,COLUMN('DataLink Info'!$N$1)-COLUMN('DataLink Info'!$A$1)+1,FALSE))</f>
        <v>12</v>
      </c>
      <c r="L1147" s="1">
        <f>IFERROR(VLOOKUP(TRIM($D1147),'Master Field Index'!$A$1:$D$9929,COLUMN('Master Field Index'!$D$1)-COLUMN('Master Field Index'!$A$1)+1,FALSE),VLOOKUP(_xlfn.CONCAT(TRIM($A1147),".",TRIM($B1147),".",TRIM($D1147)),'DataLink Info'!$A$1:$T$9999,COLUMN('DataLink Info'!$Q$1)-COLUMN('DataLink Info'!$A$1)+1,FALSE))</f>
        <v>0</v>
      </c>
      <c r="M1147" s="1" t="str">
        <f t="shared" si="70"/>
        <v xml:space="preserve">ifoapal_id                      </v>
      </c>
      <c r="N1147" s="1" t="str">
        <f t="shared" si="72"/>
        <v xml:space="preserve">CHAR(12)                        </v>
      </c>
      <c r="O1147" s="4" t="str">
        <f t="shared" si="71"/>
        <v xml:space="preserve">        ifoapal_id                      CHAR(12)                        NOT NULL,</v>
      </c>
    </row>
    <row r="1148" spans="1:15" hidden="1" x14ac:dyDescent="0.3">
      <c r="A1148" s="77" t="s">
        <v>51</v>
      </c>
      <c r="B1148" s="77" t="s">
        <v>171</v>
      </c>
      <c r="C1148" s="73">
        <v>35</v>
      </c>
      <c r="D1148" s="77" t="s">
        <v>87</v>
      </c>
      <c r="E1148" s="77" t="s">
        <v>83</v>
      </c>
      <c r="F1148" s="73">
        <v>6</v>
      </c>
      <c r="G1148" s="13"/>
      <c r="H1148" s="73">
        <v>0</v>
      </c>
      <c r="I1148" s="73">
        <f t="shared" si="69"/>
        <v>35</v>
      </c>
      <c r="J1148" s="1" t="str">
        <f>IFERROR(VLOOKUP(TRIM($D1148),'Master Field Index'!$A$1:$D$9929,COLUMN('Master Field Index'!$B$1)-COLUMN('Master Field Index'!$A$1)+1,FALSE),VLOOKUP(_xlfn.CONCAT(TRIM($A1148),".",TRIM($B1148),".",TRIM($D1148)),'DataLink Info'!$A$1:$T$9999,COLUMN('DataLink Info'!$K$1)-COLUMN('DataLink Info'!$A$1)+1,FALSE))</f>
        <v>CHARACTER</v>
      </c>
      <c r="K1148" s="1">
        <f>IFERROR(VLOOKUP(TRIM($D1148),'Master Field Index'!$A$1:$D$9929,COLUMN('Master Field Index'!$C$1)-COLUMN('Master Field Index'!$A$1)+1,FALSE),VLOOKUP(_xlfn.CONCAT(TRIM($A1148),".",TRIM($B1148),".",TRIM($D1148)),'DataLink Info'!$A$1:$T$9999,COLUMN('DataLink Info'!$N$1)-COLUMN('DataLink Info'!$A$1)+1,FALSE))</f>
        <v>12</v>
      </c>
      <c r="L1148" s="1">
        <f>IFERROR(VLOOKUP(TRIM($D1148),'Master Field Index'!$A$1:$D$9929,COLUMN('Master Field Index'!$D$1)-COLUMN('Master Field Index'!$A$1)+1,FALSE),VLOOKUP(_xlfn.CONCAT(TRIM($A1148),".",TRIM($B1148),".",TRIM($D1148)),'DataLink Info'!$A$1:$T$9999,COLUMN('DataLink Info'!$Q$1)-COLUMN('DataLink Info'!$A$1)+1,FALSE))</f>
        <v>0</v>
      </c>
      <c r="M1148" s="1" t="str">
        <f t="shared" si="70"/>
        <v xml:space="preserve">operating_ledger_id             </v>
      </c>
      <c r="N1148" s="1" t="str">
        <f t="shared" si="72"/>
        <v xml:space="preserve">CHAR(12)                        </v>
      </c>
      <c r="O1148" s="4" t="str">
        <f t="shared" si="71"/>
        <v xml:space="preserve">        operating_ledger_id             CHAR(12)                        NOT NULL,</v>
      </c>
    </row>
    <row r="1149" spans="1:15" hidden="1" x14ac:dyDescent="0.3">
      <c r="A1149" s="77" t="s">
        <v>51</v>
      </c>
      <c r="B1149" s="77" t="s">
        <v>171</v>
      </c>
      <c r="C1149" s="73">
        <v>36</v>
      </c>
      <c r="D1149" s="77" t="s">
        <v>88</v>
      </c>
      <c r="E1149" s="77" t="s">
        <v>83</v>
      </c>
      <c r="F1149" s="73">
        <v>6</v>
      </c>
      <c r="G1149" s="13"/>
      <c r="H1149" s="73">
        <v>0</v>
      </c>
      <c r="I1149" s="73">
        <f t="shared" si="69"/>
        <v>36</v>
      </c>
      <c r="J1149" s="1" t="str">
        <f>IFERROR(VLOOKUP(TRIM($D1149),'Master Field Index'!$A$1:$D$9929,COLUMN('Master Field Index'!$B$1)-COLUMN('Master Field Index'!$A$1)+1,FALSE),VLOOKUP(_xlfn.CONCAT(TRIM($A1149),".",TRIM($B1149),".",TRIM($D1149)),'DataLink Info'!$A$1:$T$9999,COLUMN('DataLink Info'!$K$1)-COLUMN('DataLink Info'!$A$1)+1,FALSE))</f>
        <v>CHARACTER</v>
      </c>
      <c r="K1149" s="1">
        <f>IFERROR(VLOOKUP(TRIM($D1149),'Master Field Index'!$A$1:$D$9929,COLUMN('Master Field Index'!$C$1)-COLUMN('Master Field Index'!$A$1)+1,FALSE),VLOOKUP(_xlfn.CONCAT(TRIM($A1149),".",TRIM($B1149),".",TRIM($D1149)),'DataLink Info'!$A$1:$T$9999,COLUMN('DataLink Info'!$N$1)-COLUMN('DataLink Info'!$A$1)+1,FALSE))</f>
        <v>12</v>
      </c>
      <c r="L1149" s="1">
        <f>IFERROR(VLOOKUP(TRIM($D1149),'Master Field Index'!$A$1:$D$9929,COLUMN('Master Field Index'!$D$1)-COLUMN('Master Field Index'!$A$1)+1,FALSE),VLOOKUP(_xlfn.CONCAT(TRIM($A1149),".",TRIM($B1149),".",TRIM($D1149)),'DataLink Info'!$A$1:$T$9999,COLUMN('DataLink Info'!$Q$1)-COLUMN('DataLink Info'!$A$1)+1,FALSE))</f>
        <v>0</v>
      </c>
      <c r="M1149" s="1" t="str">
        <f t="shared" si="70"/>
        <v xml:space="preserve">general_ledger_id               </v>
      </c>
      <c r="N1149" s="1" t="str">
        <f t="shared" si="72"/>
        <v xml:space="preserve">CHAR(12)                        </v>
      </c>
      <c r="O1149" s="4" t="str">
        <f t="shared" si="71"/>
        <v xml:space="preserve">        general_ledger_id               CHAR(12)                        NOT NULL,</v>
      </c>
    </row>
    <row r="1150" spans="1:15" ht="72" hidden="1" x14ac:dyDescent="0.3">
      <c r="A1150" s="77" t="s">
        <v>51</v>
      </c>
      <c r="B1150" s="77" t="s">
        <v>172</v>
      </c>
      <c r="C1150" s="73">
        <v>0</v>
      </c>
      <c r="D1150" s="77" t="s">
        <v>142</v>
      </c>
      <c r="E1150" s="77" t="s">
        <v>83</v>
      </c>
      <c r="F1150" s="73">
        <v>6</v>
      </c>
      <c r="G1150" s="13"/>
      <c r="H1150" s="73">
        <v>0</v>
      </c>
      <c r="I1150" s="73">
        <f t="shared" si="69"/>
        <v>0</v>
      </c>
      <c r="J1150" s="1" t="str">
        <f>IFERROR(VLOOKUP(TRIM($D1150),'Master Field Index'!$A$1:$D$9929,COLUMN('Master Field Index'!$B$1)-COLUMN('Master Field Index'!$A$1)+1,FALSE),VLOOKUP(_xlfn.CONCAT(TRIM($A1150),".",TRIM($B1150),".",TRIM($D1150)),'DataLink Info'!$A$1:$T$9999,COLUMN('DataLink Info'!$K$1)-COLUMN('DataLink Info'!$A$1)+1,FALSE))</f>
        <v>CHARACTER</v>
      </c>
      <c r="K1150" s="1">
        <f>IFERROR(VLOOKUP(TRIM($D1150),'Master Field Index'!$A$1:$D$9929,COLUMN('Master Field Index'!$C$1)-COLUMN('Master Field Index'!$A$1)+1,FALSE),VLOOKUP(_xlfn.CONCAT(TRIM($A1150),".",TRIM($B1150),".",TRIM($D1150)),'DataLink Info'!$A$1:$T$9999,COLUMN('DataLink Info'!$N$1)-COLUMN('DataLink Info'!$A$1)+1,FALSE))</f>
        <v>12</v>
      </c>
      <c r="L1150" s="1">
        <f>IFERROR(VLOOKUP(TRIM($D1150),'Master Field Index'!$A$1:$D$9929,COLUMN('Master Field Index'!$D$1)-COLUMN('Master Field Index'!$A$1)+1,FALSE),VLOOKUP(_xlfn.CONCAT(TRIM($A1150),".",TRIM($B1150),".",TRIM($D1150)),'DataLink Info'!$A$1:$T$9999,COLUMN('DataLink Info'!$Q$1)-COLUMN('DataLink Info'!$A$1)+1,FALSE))</f>
        <v>0</v>
      </c>
      <c r="M1150" s="1" t="str">
        <f t="shared" si="70"/>
        <v xml:space="preserve">ol_id                           </v>
      </c>
      <c r="N1150" s="1" t="str">
        <f t="shared" si="72"/>
        <v xml:space="preserve">CHAR(12)                        </v>
      </c>
      <c r="O1150" s="4" t="str">
        <f t="shared" si="71"/>
        <v xml:space="preserve">        rowguid                     UNIQUEIDENTIFIER ROWGUIDCOL    NOT NULL DEFAULT NEWSEQUENTIALID(),_x000D_        version_number              ROWVERSION_x000D_    )_x000D_END TRY_x000D_BEGIN CATCH_x000D_    EXEC dbo.PrintError_x000D_    EXEC dbo.LogError_x000D_END CATCH_x000D__x000D_PRINT '-- ga.f_operating_ledger'_x000D_BEGIN TRY_x000D_    CREATE TABLE ga.f_operating_ledger_x000D_    (_x000D_        ol_id                           CHAR(12)                        NOT NULL,</v>
      </c>
    </row>
    <row r="1151" spans="1:15" hidden="1" x14ac:dyDescent="0.3">
      <c r="A1151" s="77" t="s">
        <v>51</v>
      </c>
      <c r="B1151" s="77" t="s">
        <v>172</v>
      </c>
      <c r="C1151" s="73">
        <v>1</v>
      </c>
      <c r="D1151" s="77" t="s">
        <v>127</v>
      </c>
      <c r="E1151" s="77" t="s">
        <v>83</v>
      </c>
      <c r="F1151" s="73">
        <v>6</v>
      </c>
      <c r="G1151" s="13"/>
      <c r="H1151" s="73">
        <v>0</v>
      </c>
      <c r="I1151" s="73">
        <f t="shared" si="69"/>
        <v>1</v>
      </c>
      <c r="J1151" s="1" t="str">
        <f>IFERROR(VLOOKUP(TRIM($D1151),'Master Field Index'!$A$1:$D$9929,COLUMN('Master Field Index'!$B$1)-COLUMN('Master Field Index'!$A$1)+1,FALSE),VLOOKUP(_xlfn.CONCAT(TRIM($A1151),".",TRIM($B1151),".",TRIM($D1151)),'DataLink Info'!$A$1:$T$9999,COLUMN('DataLink Info'!$K$1)-COLUMN('DataLink Info'!$A$1)+1,FALSE))</f>
        <v>CHARACTER</v>
      </c>
      <c r="K1151" s="1">
        <f>IFERROR(VLOOKUP(TRIM($D1151),'Master Field Index'!$A$1:$D$9929,COLUMN('Master Field Index'!$C$1)-COLUMN('Master Field Index'!$A$1)+1,FALSE),VLOOKUP(_xlfn.CONCAT(TRIM($A1151),".",TRIM($B1151),".",TRIM($D1151)),'DataLink Info'!$A$1:$T$9999,COLUMN('DataLink Info'!$N$1)-COLUMN('DataLink Info'!$A$1)+1,FALSE))</f>
        <v>12</v>
      </c>
      <c r="L1151" s="1">
        <f>IFERROR(VLOOKUP(TRIM($D1151),'Master Field Index'!$A$1:$D$9929,COLUMN('Master Field Index'!$D$1)-COLUMN('Master Field Index'!$A$1)+1,FALSE),VLOOKUP(_xlfn.CONCAT(TRIM($A1151),".",TRIM($B1151),".",TRIM($D1151)),'DataLink Info'!$A$1:$T$9999,COLUMN('DataLink Info'!$Q$1)-COLUMN('DataLink Info'!$A$1)+1,FALSE))</f>
        <v>0</v>
      </c>
      <c r="M1151" s="1" t="str">
        <f t="shared" si="70"/>
        <v xml:space="preserve">if_id                           </v>
      </c>
      <c r="N1151" s="1" t="str">
        <f t="shared" si="72"/>
        <v xml:space="preserve">CHAR(12)                        </v>
      </c>
      <c r="O1151" s="4" t="str">
        <f t="shared" si="71"/>
        <v xml:space="preserve">        if_id                           CHAR(12)                        NOT NULL,</v>
      </c>
    </row>
    <row r="1152" spans="1:15" hidden="1" x14ac:dyDescent="0.3">
      <c r="A1152" s="77" t="s">
        <v>51</v>
      </c>
      <c r="B1152" s="77" t="s">
        <v>172</v>
      </c>
      <c r="C1152" s="73">
        <v>2</v>
      </c>
      <c r="D1152" s="77" t="s">
        <v>173</v>
      </c>
      <c r="E1152" s="77" t="s">
        <v>21</v>
      </c>
      <c r="F1152" s="13"/>
      <c r="G1152" s="13"/>
      <c r="H1152" s="73">
        <v>0</v>
      </c>
      <c r="I1152" s="73">
        <f t="shared" si="69"/>
        <v>2</v>
      </c>
      <c r="J1152" s="1" t="str">
        <f>IFERROR(VLOOKUP(TRIM($D1152),'Master Field Index'!$A$1:$D$9929,COLUMN('Master Field Index'!$B$1)-COLUMN('Master Field Index'!$A$1)+1,FALSE),VLOOKUP(_xlfn.CONCAT(TRIM($A1152),".",TRIM($B1152),".",TRIM($D1152)),'DataLink Info'!$A$1:$T$9999,COLUMN('DataLink Info'!$K$1)-COLUMN('DataLink Info'!$A$1)+1,FALSE))</f>
        <v>DATE</v>
      </c>
      <c r="K1152" s="1">
        <f>IFERROR(VLOOKUP(TRIM($D1152),'Master Field Index'!$A$1:$D$9929,COLUMN('Master Field Index'!$C$1)-COLUMN('Master Field Index'!$A$1)+1,FALSE),VLOOKUP(_xlfn.CONCAT(TRIM($A1152),".",TRIM($B1152),".",TRIM($D1152)),'DataLink Info'!$A$1:$T$9999,COLUMN('DataLink Info'!$N$1)-COLUMN('DataLink Info'!$A$1)+1,FALSE))</f>
        <v>4</v>
      </c>
      <c r="L1152" s="1">
        <f>IFERROR(VLOOKUP(TRIM($D1152),'Master Field Index'!$A$1:$D$9929,COLUMN('Master Field Index'!$D$1)-COLUMN('Master Field Index'!$A$1)+1,FALSE),VLOOKUP(_xlfn.CONCAT(TRIM($A1152),".",TRIM($B1152),".",TRIM($D1152)),'DataLink Info'!$A$1:$T$9999,COLUMN('DataLink Info'!$Q$1)-COLUMN('DataLink Info'!$A$1)+1,FALSE))</f>
        <v>0</v>
      </c>
      <c r="M1152" s="1" t="str">
        <f t="shared" si="70"/>
        <v xml:space="preserve">ol_activity_date                </v>
      </c>
      <c r="N1152" s="1" t="str">
        <f t="shared" si="72"/>
        <v xml:space="preserve">DATE                            </v>
      </c>
      <c r="O1152" s="4" t="str">
        <f t="shared" si="71"/>
        <v xml:space="preserve">        ol_activity_date                DATE                            NOT NULL,</v>
      </c>
    </row>
    <row r="1153" spans="1:15" hidden="1" x14ac:dyDescent="0.3">
      <c r="A1153" s="77" t="s">
        <v>51</v>
      </c>
      <c r="B1153" s="77" t="s">
        <v>172</v>
      </c>
      <c r="C1153" s="73">
        <v>3</v>
      </c>
      <c r="D1153" s="77" t="s">
        <v>174</v>
      </c>
      <c r="E1153" s="77" t="s">
        <v>65</v>
      </c>
      <c r="F1153" s="13"/>
      <c r="G1153" s="13"/>
      <c r="H1153" s="73">
        <v>0</v>
      </c>
      <c r="I1153" s="73">
        <f t="shared" si="69"/>
        <v>3</v>
      </c>
      <c r="J1153" s="1" t="str">
        <f>IFERROR(VLOOKUP(TRIM($D1153),'Master Field Index'!$A$1:$D$9929,COLUMN('Master Field Index'!$B$1)-COLUMN('Master Field Index'!$A$1)+1,FALSE),VLOOKUP(_xlfn.CONCAT(TRIM($A1153),".",TRIM($B1153),".",TRIM($D1153)),'DataLink Info'!$A$1:$T$9999,COLUMN('DataLink Info'!$K$1)-COLUMN('DataLink Info'!$A$1)+1,FALSE))</f>
        <v>DECIMAL</v>
      </c>
      <c r="K1153" s="1">
        <f>IFERROR(VLOOKUP(TRIM($D1153),'Master Field Index'!$A$1:$D$9929,COLUMN('Master Field Index'!$C$1)-COLUMN('Master Field Index'!$A$1)+1,FALSE),VLOOKUP(_xlfn.CONCAT(TRIM($A1153),".",TRIM($B1153),".",TRIM($D1153)),'DataLink Info'!$A$1:$T$9999,COLUMN('DataLink Info'!$N$1)-COLUMN('DataLink Info'!$A$1)+1,FALSE))</f>
        <v>19</v>
      </c>
      <c r="L1153" s="1">
        <f>IFERROR(VLOOKUP(TRIM($D1153),'Master Field Index'!$A$1:$D$9929,COLUMN('Master Field Index'!$D$1)-COLUMN('Master Field Index'!$A$1)+1,FALSE),VLOOKUP(_xlfn.CONCAT(TRIM($A1153),".",TRIM($B1153),".",TRIM($D1153)),'DataLink Info'!$A$1:$T$9999,COLUMN('DataLink Info'!$Q$1)-COLUMN('DataLink Info'!$A$1)+1,FALSE))</f>
        <v>4</v>
      </c>
      <c r="M1153" s="1" t="str">
        <f t="shared" si="70"/>
        <v xml:space="preserve">ol_budget_amount                </v>
      </c>
      <c r="N1153" s="1" t="str">
        <f t="shared" si="72"/>
        <v xml:space="preserve">DECIMAL(19,4)                   </v>
      </c>
      <c r="O1153" s="4" t="str">
        <f t="shared" si="71"/>
        <v xml:space="preserve">        ol_budget_amount                DECIMAL(19,4)                   NOT NULL,</v>
      </c>
    </row>
    <row r="1154" spans="1:15" hidden="1" x14ac:dyDescent="0.3">
      <c r="A1154" s="77" t="s">
        <v>51</v>
      </c>
      <c r="B1154" s="77" t="s">
        <v>172</v>
      </c>
      <c r="C1154" s="73">
        <v>4</v>
      </c>
      <c r="D1154" s="77" t="s">
        <v>175</v>
      </c>
      <c r="E1154" s="77" t="s">
        <v>65</v>
      </c>
      <c r="F1154" s="73">
        <v>8</v>
      </c>
      <c r="G1154" s="73">
        <v>0</v>
      </c>
      <c r="H1154" s="73">
        <v>0</v>
      </c>
      <c r="I1154" s="73">
        <f t="shared" si="69"/>
        <v>4</v>
      </c>
      <c r="J1154" s="1" t="str">
        <f>IFERROR(VLOOKUP(TRIM($D1154),'Master Field Index'!$A$1:$D$9929,COLUMN('Master Field Index'!$B$1)-COLUMN('Master Field Index'!$A$1)+1,FALSE),VLOOKUP(_xlfn.CONCAT(TRIM($A1154),".",TRIM($B1154),".",TRIM($D1154)),'DataLink Info'!$A$1:$T$9999,COLUMN('DataLink Info'!$K$1)-COLUMN('DataLink Info'!$A$1)+1,FALSE))</f>
        <v>DECIMAL</v>
      </c>
      <c r="K1154" s="1">
        <f>IFERROR(VLOOKUP(TRIM($D1154),'Master Field Index'!$A$1:$D$9929,COLUMN('Master Field Index'!$C$1)-COLUMN('Master Field Index'!$A$1)+1,FALSE),VLOOKUP(_xlfn.CONCAT(TRIM($A1154),".",TRIM($B1154),".",TRIM($D1154)),'DataLink Info'!$A$1:$T$9999,COLUMN('DataLink Info'!$N$1)-COLUMN('DataLink Info'!$A$1)+1,FALSE))</f>
        <v>19</v>
      </c>
      <c r="L1154" s="1">
        <f>IFERROR(VLOOKUP(TRIM($D1154),'Master Field Index'!$A$1:$D$9929,COLUMN('Master Field Index'!$D$1)-COLUMN('Master Field Index'!$A$1)+1,FALSE),VLOOKUP(_xlfn.CONCAT(TRIM($A1154),".",TRIM($B1154),".",TRIM($D1154)),'DataLink Info'!$A$1:$T$9999,COLUMN('DataLink Info'!$Q$1)-COLUMN('DataLink Info'!$A$1)+1,FALSE))</f>
        <v>4</v>
      </c>
      <c r="M1154" s="1" t="str">
        <f t="shared" si="70"/>
        <v xml:space="preserve">ol_financial_amount             </v>
      </c>
      <c r="N1154" s="1" t="str">
        <f t="shared" si="72"/>
        <v xml:space="preserve">DECIMAL(19,4)                   </v>
      </c>
      <c r="O1154" s="4" t="str">
        <f t="shared" si="71"/>
        <v xml:space="preserve">        ol_financial_amount             DECIMAL(19,4)                   NOT NULL,</v>
      </c>
    </row>
    <row r="1155" spans="1:15" hidden="1" x14ac:dyDescent="0.3">
      <c r="A1155" s="77" t="s">
        <v>51</v>
      </c>
      <c r="B1155" s="77" t="s">
        <v>172</v>
      </c>
      <c r="C1155" s="73">
        <v>5</v>
      </c>
      <c r="D1155" s="77" t="s">
        <v>176</v>
      </c>
      <c r="E1155" s="77" t="s">
        <v>65</v>
      </c>
      <c r="F1155" s="73">
        <v>6</v>
      </c>
      <c r="G1155" s="13"/>
      <c r="H1155" s="73">
        <v>0</v>
      </c>
      <c r="I1155" s="73">
        <f t="shared" ref="I1155:I1218" si="73">IF($C1155&lt;&gt;"",$C1155,IF(TRIM($B1154)=TRIM($B1155),$I1154+1,0))</f>
        <v>5</v>
      </c>
      <c r="J1155" s="1" t="str">
        <f>IFERROR(VLOOKUP(TRIM($D1155),'Master Field Index'!$A$1:$D$9929,COLUMN('Master Field Index'!$B$1)-COLUMN('Master Field Index'!$A$1)+1,FALSE),VLOOKUP(_xlfn.CONCAT(TRIM($A1155),".",TRIM($B1155),".",TRIM($D1155)),'DataLink Info'!$A$1:$T$9999,COLUMN('DataLink Info'!$K$1)-COLUMN('DataLink Info'!$A$1)+1,FALSE))</f>
        <v>DECIMAL</v>
      </c>
      <c r="K1155" s="1">
        <f>IFERROR(VLOOKUP(TRIM($D1155),'Master Field Index'!$A$1:$D$9929,COLUMN('Master Field Index'!$C$1)-COLUMN('Master Field Index'!$A$1)+1,FALSE),VLOOKUP(_xlfn.CONCAT(TRIM($A1155),".",TRIM($B1155),".",TRIM($D1155)),'DataLink Info'!$A$1:$T$9999,COLUMN('DataLink Info'!$N$1)-COLUMN('DataLink Info'!$A$1)+1,FALSE))</f>
        <v>19</v>
      </c>
      <c r="L1155" s="1">
        <f>IFERROR(VLOOKUP(TRIM($D1155),'Master Field Index'!$A$1:$D$9929,COLUMN('Master Field Index'!$D$1)-COLUMN('Master Field Index'!$A$1)+1,FALSE),VLOOKUP(_xlfn.CONCAT(TRIM($A1155),".",TRIM($B1155),".",TRIM($D1155)),'DataLink Info'!$A$1:$T$9999,COLUMN('DataLink Info'!$Q$1)-COLUMN('DataLink Info'!$A$1)+1,FALSE))</f>
        <v>4</v>
      </c>
      <c r="M1155" s="1" t="str">
        <f t="shared" ref="M1155:M1218" si="74">_xlfn.CONCAT(LEFT(_xlfn.CONCAT(IF(OR(TRIM($D1155)="location",TRIM($D1155)="date",TRIM($D1155)="start_date",TRIM($D1155)="status",TRIM($D1155)="top"),_xlfn.CONCAT("[",TRIM($D1155),"]"),TRIM($D1155)),"                                               "),32))</f>
        <v xml:space="preserve">ol_encumbrance_amount           </v>
      </c>
      <c r="N1155" s="1" t="str">
        <f t="shared" si="72"/>
        <v xml:space="preserve">DECIMAL(19,4)                   </v>
      </c>
      <c r="O1155" s="4" t="str">
        <f t="shared" ref="O1155:O1218" si="75">_xlfn.CONCAT(IF(AND($I1155=0,$I1154&lt;&gt;$I$1),_xlfn.CONCAT("        rowguid                     UNIQUEIDENTIFIER ROWGUIDCOL    NOT NULL DEFAULT NEWSEQUENTIALID(),",CHAR(13),"        version_number              ROWVERSION",CHAR(13),"    )",CHAR(13),"END TRY",CHAR(13),"BEGIN CATCH",CHAR(13),"    EXEC dbo.PrintError",CHAR(13),"    EXEC dbo.LogError",CHAR(13),"END CATCH",CHAR(13),CHAR(13)),""),IF($I1155=0,_xlfn.CONCAT("PRINT '-- ",TRIM($A1155),".",TRIM($B1155),"'",CHAR(13),"BEGIN TRY",CHAR(13),"    CREATE TABLE ",TRIM($A1155),".",TRIM($B1155),CHAR(13),"    (",CHAR(13)),""),"        ",_xlfn.CONCAT($M1155,$N1155,IF(OR($H1155=1,$H1155=""),"    NULL","NOT NULL"),","))</f>
        <v xml:space="preserve">        ol_encumbrance_amount           DECIMAL(19,4)                   NOT NULL,</v>
      </c>
    </row>
    <row r="1156" spans="1:15" hidden="1" x14ac:dyDescent="0.3">
      <c r="A1156" s="77" t="s">
        <v>51</v>
      </c>
      <c r="B1156" s="77" t="s">
        <v>172</v>
      </c>
      <c r="C1156" s="73">
        <v>6</v>
      </c>
      <c r="D1156" s="77" t="s">
        <v>11</v>
      </c>
      <c r="E1156" s="77" t="s">
        <v>21</v>
      </c>
      <c r="F1156" s="13"/>
      <c r="G1156" s="13"/>
      <c r="H1156" s="73">
        <v>0</v>
      </c>
      <c r="I1156" s="73">
        <f t="shared" si="73"/>
        <v>6</v>
      </c>
      <c r="J1156" s="1" t="str">
        <f>IFERROR(VLOOKUP(TRIM($D1156),'Master Field Index'!$A$1:$D$9929,COLUMN('Master Field Index'!$B$1)-COLUMN('Master Field Index'!$A$1)+1,FALSE),VLOOKUP(_xlfn.CONCAT(TRIM($A1156),".",TRIM($B1156),".",TRIM($D1156)),'DataLink Info'!$A$1:$T$9999,COLUMN('DataLink Info'!$K$1)-COLUMN('DataLink Info'!$A$1)+1,FALSE))</f>
        <v>TIMESTAMP</v>
      </c>
      <c r="K1156" s="1">
        <f>IFERROR(VLOOKUP(TRIM($D1156),'Master Field Index'!$A$1:$D$9929,COLUMN('Master Field Index'!$C$1)-COLUMN('Master Field Index'!$A$1)+1,FALSE),VLOOKUP(_xlfn.CONCAT(TRIM($A1156),".",TRIM($B1156),".",TRIM($D1156)),'DataLink Info'!$A$1:$T$9999,COLUMN('DataLink Info'!$N$1)-COLUMN('DataLink Info'!$A$1)+1,FALSE))</f>
        <v>10</v>
      </c>
      <c r="L1156" s="1">
        <f>IFERROR(VLOOKUP(TRIM($D1156),'Master Field Index'!$A$1:$D$9929,COLUMN('Master Field Index'!$D$1)-COLUMN('Master Field Index'!$A$1)+1,FALSE),VLOOKUP(_xlfn.CONCAT(TRIM($A1156),".",TRIM($B1156),".",TRIM($D1156)),'DataLink Info'!$A$1:$T$9999,COLUMN('DataLink Info'!$Q$1)-COLUMN('DataLink Info'!$A$1)+1,FALSE))</f>
        <v>6</v>
      </c>
      <c r="M1156" s="1" t="str">
        <f t="shared" si="74"/>
        <v xml:space="preserve">refresh_date                    </v>
      </c>
      <c r="N1156" s="1" t="str">
        <f t="shared" si="72"/>
        <v xml:space="preserve">DATETIME2                       </v>
      </c>
      <c r="O1156" s="4" t="str">
        <f t="shared" si="75"/>
        <v xml:space="preserve">        refresh_date                    DATETIME2                       NOT NULL,</v>
      </c>
    </row>
    <row r="1157" spans="1:15" hidden="1" x14ac:dyDescent="0.3">
      <c r="A1157" s="77" t="s">
        <v>51</v>
      </c>
      <c r="B1157" s="77" t="s">
        <v>172</v>
      </c>
      <c r="C1157" s="73">
        <v>7</v>
      </c>
      <c r="D1157" s="77" t="s">
        <v>53</v>
      </c>
      <c r="E1157" s="77" t="s">
        <v>30</v>
      </c>
      <c r="F1157" s="13"/>
      <c r="G1157" s="73">
        <v>0</v>
      </c>
      <c r="H1157" s="73">
        <v>0</v>
      </c>
      <c r="I1157" s="73">
        <f t="shared" si="73"/>
        <v>7</v>
      </c>
      <c r="J1157" s="1" t="str">
        <f>IFERROR(VLOOKUP(TRIM($D1157),'Master Field Index'!$A$1:$D$9929,COLUMN('Master Field Index'!$B$1)-COLUMN('Master Field Index'!$A$1)+1,FALSE),VLOOKUP(_xlfn.CONCAT(TRIM($A1157),".",TRIM($B1157),".",TRIM($D1157)),'DataLink Info'!$A$1:$T$9999,COLUMN('DataLink Info'!$K$1)-COLUMN('DataLink Info'!$A$1)+1,FALSE))</f>
        <v>SMALLINT</v>
      </c>
      <c r="K1157" s="1">
        <f>IFERROR(VLOOKUP(TRIM($D1157),'Master Field Index'!$A$1:$D$9929,COLUMN('Master Field Index'!$C$1)-COLUMN('Master Field Index'!$A$1)+1,FALSE),VLOOKUP(_xlfn.CONCAT(TRIM($A1157),".",TRIM($B1157),".",TRIM($D1157)),'DataLink Info'!$A$1:$T$9999,COLUMN('DataLink Info'!$N$1)-COLUMN('DataLink Info'!$A$1)+1,FALSE))</f>
        <v>2</v>
      </c>
      <c r="L1157" s="1">
        <f>IFERROR(VLOOKUP(TRIM($D1157),'Master Field Index'!$A$1:$D$9929,COLUMN('Master Field Index'!$D$1)-COLUMN('Master Field Index'!$A$1)+1,FALSE),VLOOKUP(_xlfn.CONCAT(TRIM($A1157),".",TRIM($B1157),".",TRIM($D1157)),'DataLink Info'!$A$1:$T$9999,COLUMN('DataLink Info'!$Q$1)-COLUMN('DataLink Info'!$A$1)+1,FALSE))</f>
        <v>0</v>
      </c>
      <c r="M1157" s="1" t="str">
        <f t="shared" si="74"/>
        <v xml:space="preserve">accounting_period               </v>
      </c>
      <c r="N1157" s="1" t="str">
        <f t="shared" si="72"/>
        <v xml:space="preserve">SMALLINT                        </v>
      </c>
      <c r="O1157" s="4" t="str">
        <f t="shared" si="75"/>
        <v xml:space="preserve">        accounting_period               SMALLINT                        NOT NULL,</v>
      </c>
    </row>
    <row r="1158" spans="1:15" hidden="1" x14ac:dyDescent="0.3">
      <c r="A1158" s="77" t="s">
        <v>51</v>
      </c>
      <c r="B1158" s="77" t="s">
        <v>172</v>
      </c>
      <c r="C1158" s="73">
        <v>8</v>
      </c>
      <c r="D1158" s="77" t="s">
        <v>37</v>
      </c>
      <c r="E1158" s="77" t="s">
        <v>33</v>
      </c>
      <c r="F1158" s="73">
        <v>4</v>
      </c>
      <c r="G1158" s="13"/>
      <c r="H1158" s="73">
        <v>1</v>
      </c>
      <c r="I1158" s="73">
        <f t="shared" si="73"/>
        <v>8</v>
      </c>
      <c r="J1158" s="1" t="str">
        <f>IFERROR(VLOOKUP(TRIM($D1158),'Master Field Index'!$A$1:$D$9929,COLUMN('Master Field Index'!$B$1)-COLUMN('Master Field Index'!$A$1)+1,FALSE),VLOOKUP(_xlfn.CONCAT(TRIM($A1158),".",TRIM($B1158),".",TRIM($D1158)),'DataLink Info'!$A$1:$T$9999,COLUMN('DataLink Info'!$K$1)-COLUMN('DataLink Info'!$A$1)+1,FALSE))</f>
        <v>INTEGER</v>
      </c>
      <c r="K1158" s="1">
        <f>IFERROR(VLOOKUP(TRIM($D1158),'Master Field Index'!$A$1:$D$9929,COLUMN('Master Field Index'!$C$1)-COLUMN('Master Field Index'!$A$1)+1,FALSE),VLOOKUP(_xlfn.CONCAT(TRIM($A1158),".",TRIM($B1158),".",TRIM($D1158)),'DataLink Info'!$A$1:$T$9999,COLUMN('DataLink Info'!$N$1)-COLUMN('DataLink Info'!$A$1)+1,FALSE))</f>
        <v>4</v>
      </c>
      <c r="L1158" s="1">
        <f>IFERROR(VLOOKUP(TRIM($D1158),'Master Field Index'!$A$1:$D$9929,COLUMN('Master Field Index'!$D$1)-COLUMN('Master Field Index'!$A$1)+1,FALSE),VLOOKUP(_xlfn.CONCAT(TRIM($A1158),".",TRIM($B1158),".",TRIM($D1158)),'DataLink Info'!$A$1:$T$9999,COLUMN('DataLink Info'!$Q$1)-COLUMN('DataLink Info'!$A$1)+1,FALSE))</f>
        <v>0</v>
      </c>
      <c r="M1158" s="1" t="str">
        <f t="shared" si="74"/>
        <v xml:space="preserve">full_accounting_period          </v>
      </c>
      <c r="N1158" s="1" t="str">
        <f t="shared" ref="N1158:N1221" si="76">LEFT(_xlfn.CONCAT(IF($J1158="CHARACTER",_xlfn.CONCAT("CHAR(",$K1158,")"),IF($J1158="VARCHAR",_xlfn.CONCAT("VARCHAR(",$K1158,")"),IF($J1158="TIMESTAMP","DATETIME2",IF($J1158="DATE","DATE",IF($J1158="DECIMAL",_xlfn.CONCAT("DECIMAL(",$K1158,",",$L1158,")"),$J1158))))),"                                    "),32)</f>
        <v xml:space="preserve">INTEGER                         </v>
      </c>
      <c r="O1158" s="4" t="str">
        <f t="shared" si="75"/>
        <v xml:space="preserve">        full_accounting_period          INTEGER                             NULL,</v>
      </c>
    </row>
    <row r="1159" spans="1:15" ht="72" hidden="1" x14ac:dyDescent="0.3">
      <c r="A1159" s="77" t="s">
        <v>51</v>
      </c>
      <c r="B1159" s="77" t="s">
        <v>177</v>
      </c>
      <c r="C1159" s="73">
        <v>0</v>
      </c>
      <c r="D1159" s="77" t="s">
        <v>53</v>
      </c>
      <c r="E1159" s="77" t="s">
        <v>30</v>
      </c>
      <c r="F1159" s="13"/>
      <c r="G1159" s="73">
        <v>0</v>
      </c>
      <c r="H1159" s="73">
        <v>0</v>
      </c>
      <c r="I1159" s="73">
        <f t="shared" si="73"/>
        <v>0</v>
      </c>
      <c r="J1159" s="1" t="str">
        <f>IFERROR(VLOOKUP(TRIM($D1159),'Master Field Index'!$A$1:$D$9929,COLUMN('Master Field Index'!$B$1)-COLUMN('Master Field Index'!$A$1)+1,FALSE),VLOOKUP(_xlfn.CONCAT(TRIM($A1159),".",TRIM($B1159),".",TRIM($D1159)),'DataLink Info'!$A$1:$T$9999,COLUMN('DataLink Info'!$K$1)-COLUMN('DataLink Info'!$A$1)+1,FALSE))</f>
        <v>SMALLINT</v>
      </c>
      <c r="K1159" s="1">
        <f>IFERROR(VLOOKUP(TRIM($D1159),'Master Field Index'!$A$1:$D$9929,COLUMN('Master Field Index'!$C$1)-COLUMN('Master Field Index'!$A$1)+1,FALSE),VLOOKUP(_xlfn.CONCAT(TRIM($A1159),".",TRIM($B1159),".",TRIM($D1159)),'DataLink Info'!$A$1:$T$9999,COLUMN('DataLink Info'!$N$1)-COLUMN('DataLink Info'!$A$1)+1,FALSE))</f>
        <v>2</v>
      </c>
      <c r="L1159" s="1">
        <f>IFERROR(VLOOKUP(TRIM($D1159),'Master Field Index'!$A$1:$D$9929,COLUMN('Master Field Index'!$D$1)-COLUMN('Master Field Index'!$A$1)+1,FALSE),VLOOKUP(_xlfn.CONCAT(TRIM($A1159),".",TRIM($B1159),".",TRIM($D1159)),'DataLink Info'!$A$1:$T$9999,COLUMN('DataLink Info'!$Q$1)-COLUMN('DataLink Info'!$A$1)+1,FALSE))</f>
        <v>0</v>
      </c>
      <c r="M1159" s="1" t="str">
        <f t="shared" si="74"/>
        <v xml:space="preserve">accounting_period               </v>
      </c>
      <c r="N1159" s="1" t="str">
        <f t="shared" si="76"/>
        <v xml:space="preserve">SMALLINT                        </v>
      </c>
      <c r="O1159" s="4" t="str">
        <f t="shared" si="75"/>
        <v xml:space="preserve">        rowguid                     UNIQUEIDENTIFIER ROWGUIDCOL    NOT NULL DEFAULT NEWSEQUENTIALID(),_x000D_        version_number              ROWVERSION_x000D_    )_x000D_END TRY_x000D_BEGIN CATCH_x000D_    EXEC dbo.PrintError_x000D_    EXEC dbo.LogError_x000D_END CATCH_x000D__x000D_PRINT '-- ga.f_operating_ledger_v'_x000D_BEGIN TRY_x000D_    CREATE TABLE ga.f_operating_ledger_v_x000D_    (_x000D_        accounting_period               SMALLINT                        NOT NULL,</v>
      </c>
    </row>
    <row r="1160" spans="1:15" hidden="1" x14ac:dyDescent="0.3">
      <c r="A1160" s="77" t="s">
        <v>51</v>
      </c>
      <c r="B1160" s="77" t="s">
        <v>177</v>
      </c>
      <c r="C1160" s="73">
        <v>1</v>
      </c>
      <c r="D1160" s="77" t="s">
        <v>58</v>
      </c>
      <c r="E1160" s="77" t="s">
        <v>20</v>
      </c>
      <c r="F1160" s="73">
        <v>10</v>
      </c>
      <c r="G1160" s="73">
        <v>0</v>
      </c>
      <c r="H1160" s="73">
        <v>0</v>
      </c>
      <c r="I1160" s="73">
        <f t="shared" si="73"/>
        <v>1</v>
      </c>
      <c r="J1160" s="1" t="str">
        <f>IFERROR(VLOOKUP(TRIM($D1160),'Master Field Index'!$A$1:$D$9929,COLUMN('Master Field Index'!$B$1)-COLUMN('Master Field Index'!$A$1)+1,FALSE),VLOOKUP(_xlfn.CONCAT(TRIM($A1160),".",TRIM($B1160),".",TRIM($D1160)),'DataLink Info'!$A$1:$T$9999,COLUMN('DataLink Info'!$K$1)-COLUMN('DataLink Info'!$A$1)+1,FALSE))</f>
        <v>CHARACTER</v>
      </c>
      <c r="K1160" s="1">
        <f>IFERROR(VLOOKUP(TRIM($D1160),'Master Field Index'!$A$1:$D$9929,COLUMN('Master Field Index'!$C$1)-COLUMN('Master Field Index'!$A$1)+1,FALSE),VLOOKUP(_xlfn.CONCAT(TRIM($A1160),".",TRIM($B1160),".",TRIM($D1160)),'DataLink Info'!$A$1:$T$9999,COLUMN('DataLink Info'!$N$1)-COLUMN('DataLink Info'!$A$1)+1,FALSE))</f>
        <v>10</v>
      </c>
      <c r="L1160" s="1">
        <f>IFERROR(VLOOKUP(TRIM($D1160),'Master Field Index'!$A$1:$D$9929,COLUMN('Master Field Index'!$D$1)-COLUMN('Master Field Index'!$A$1)+1,FALSE),VLOOKUP(_xlfn.CONCAT(TRIM($A1160),".",TRIM($B1160),".",TRIM($D1160)),'DataLink Info'!$A$1:$T$9999,COLUMN('DataLink Info'!$Q$1)-COLUMN('DataLink Info'!$A$1)+1,FALSE))</f>
        <v>0</v>
      </c>
      <c r="M1160" s="1" t="str">
        <f t="shared" si="74"/>
        <v xml:space="preserve">account_index                   </v>
      </c>
      <c r="N1160" s="1" t="str">
        <f t="shared" si="76"/>
        <v xml:space="preserve">CHAR(10)                        </v>
      </c>
      <c r="O1160" s="4" t="str">
        <f t="shared" si="75"/>
        <v xml:space="preserve">        account_index                   CHAR(10)                        NOT NULL,</v>
      </c>
    </row>
    <row r="1161" spans="1:15" hidden="1" x14ac:dyDescent="0.3">
      <c r="A1161" s="77" t="s">
        <v>51</v>
      </c>
      <c r="B1161" s="77" t="s">
        <v>177</v>
      </c>
      <c r="C1161" s="73">
        <v>2</v>
      </c>
      <c r="D1161" s="77" t="s">
        <v>40</v>
      </c>
      <c r="E1161" s="77" t="s">
        <v>20</v>
      </c>
      <c r="F1161" s="73">
        <v>6</v>
      </c>
      <c r="G1161" s="73">
        <v>0</v>
      </c>
      <c r="H1161" s="73">
        <v>0</v>
      </c>
      <c r="I1161" s="73">
        <f t="shared" si="73"/>
        <v>2</v>
      </c>
      <c r="J1161" s="1" t="str">
        <f>IFERROR(VLOOKUP(TRIM($D1161),'Master Field Index'!$A$1:$D$9929,COLUMN('Master Field Index'!$B$1)-COLUMN('Master Field Index'!$A$1)+1,FALSE),VLOOKUP(_xlfn.CONCAT(TRIM($A1161),".",TRIM($B1161),".",TRIM($D1161)),'DataLink Info'!$A$1:$T$9999,COLUMN('DataLink Info'!$K$1)-COLUMN('DataLink Info'!$A$1)+1,FALSE))</f>
        <v>CHARACTER</v>
      </c>
      <c r="K1161" s="1">
        <f>IFERROR(VLOOKUP(TRIM($D1161),'Master Field Index'!$A$1:$D$9929,COLUMN('Master Field Index'!$C$1)-COLUMN('Master Field Index'!$A$1)+1,FALSE),VLOOKUP(_xlfn.CONCAT(TRIM($A1161),".",TRIM($B1161),".",TRIM($D1161)),'DataLink Info'!$A$1:$T$9999,COLUMN('DataLink Info'!$N$1)-COLUMN('DataLink Info'!$A$1)+1,FALSE))</f>
        <v>6</v>
      </c>
      <c r="L1161" s="1">
        <f>IFERROR(VLOOKUP(TRIM($D1161),'Master Field Index'!$A$1:$D$9929,COLUMN('Master Field Index'!$D$1)-COLUMN('Master Field Index'!$A$1)+1,FALSE),VLOOKUP(_xlfn.CONCAT(TRIM($A1161),".",TRIM($B1161),".",TRIM($D1161)),'DataLink Info'!$A$1:$T$9999,COLUMN('DataLink Info'!$Q$1)-COLUMN('DataLink Info'!$A$1)+1,FALSE))</f>
        <v>0</v>
      </c>
      <c r="M1161" s="1" t="str">
        <f t="shared" si="74"/>
        <v xml:space="preserve">fund                            </v>
      </c>
      <c r="N1161" s="1" t="str">
        <f t="shared" si="76"/>
        <v xml:space="preserve">CHAR(6)                         </v>
      </c>
      <c r="O1161" s="4" t="str">
        <f t="shared" si="75"/>
        <v xml:space="preserve">        fund                            CHAR(6)                         NOT NULL,</v>
      </c>
    </row>
    <row r="1162" spans="1:15" hidden="1" x14ac:dyDescent="0.3">
      <c r="A1162" s="77" t="s">
        <v>51</v>
      </c>
      <c r="B1162" s="77" t="s">
        <v>177</v>
      </c>
      <c r="C1162" s="73">
        <v>3</v>
      </c>
      <c r="D1162" s="77" t="s">
        <v>43</v>
      </c>
      <c r="E1162" s="77" t="s">
        <v>20</v>
      </c>
      <c r="F1162" s="73">
        <v>6</v>
      </c>
      <c r="G1162" s="13"/>
      <c r="H1162" s="73">
        <v>0</v>
      </c>
      <c r="I1162" s="73">
        <f t="shared" si="73"/>
        <v>3</v>
      </c>
      <c r="J1162" s="1" t="str">
        <f>IFERROR(VLOOKUP(TRIM($D1162),'Master Field Index'!$A$1:$D$9929,COLUMN('Master Field Index'!$B$1)-COLUMN('Master Field Index'!$A$1)+1,FALSE),VLOOKUP(_xlfn.CONCAT(TRIM($A1162),".",TRIM($B1162),".",TRIM($D1162)),'DataLink Info'!$A$1:$T$9999,COLUMN('DataLink Info'!$K$1)-COLUMN('DataLink Info'!$A$1)+1,FALSE))</f>
        <v>CHARACTER</v>
      </c>
      <c r="K1162" s="1">
        <f>IFERROR(VLOOKUP(TRIM($D1162),'Master Field Index'!$A$1:$D$9929,COLUMN('Master Field Index'!$C$1)-COLUMN('Master Field Index'!$A$1)+1,FALSE),VLOOKUP(_xlfn.CONCAT(TRIM($A1162),".",TRIM($B1162),".",TRIM($D1162)),'DataLink Info'!$A$1:$T$9999,COLUMN('DataLink Info'!$N$1)-COLUMN('DataLink Info'!$A$1)+1,FALSE))</f>
        <v>6</v>
      </c>
      <c r="L1162" s="1">
        <f>IFERROR(VLOOKUP(TRIM($D1162),'Master Field Index'!$A$1:$D$9929,COLUMN('Master Field Index'!$D$1)-COLUMN('Master Field Index'!$A$1)+1,FALSE),VLOOKUP(_xlfn.CONCAT(TRIM($A1162),".",TRIM($B1162),".",TRIM($D1162)),'DataLink Info'!$A$1:$T$9999,COLUMN('DataLink Info'!$Q$1)-COLUMN('DataLink Info'!$A$1)+1,FALSE))</f>
        <v>0</v>
      </c>
      <c r="M1162" s="1" t="str">
        <f t="shared" si="74"/>
        <v xml:space="preserve">organization                    </v>
      </c>
      <c r="N1162" s="1" t="str">
        <f t="shared" si="76"/>
        <v xml:space="preserve">CHAR(6)                         </v>
      </c>
      <c r="O1162" s="4" t="str">
        <f t="shared" si="75"/>
        <v xml:space="preserve">        organization                    CHAR(6)                         NOT NULL,</v>
      </c>
    </row>
    <row r="1163" spans="1:15" hidden="1" x14ac:dyDescent="0.3">
      <c r="A1163" s="77" t="s">
        <v>51</v>
      </c>
      <c r="B1163" s="77" t="s">
        <v>177</v>
      </c>
      <c r="C1163" s="73">
        <v>4</v>
      </c>
      <c r="D1163" s="77" t="s">
        <v>44</v>
      </c>
      <c r="E1163" s="77" t="s">
        <v>20</v>
      </c>
      <c r="F1163" s="73">
        <v>6</v>
      </c>
      <c r="G1163" s="13"/>
      <c r="H1163" s="73">
        <v>0</v>
      </c>
      <c r="I1163" s="73">
        <f t="shared" si="73"/>
        <v>4</v>
      </c>
      <c r="J1163" s="1" t="str">
        <f>IFERROR(VLOOKUP(TRIM($D1163),'Master Field Index'!$A$1:$D$9929,COLUMN('Master Field Index'!$B$1)-COLUMN('Master Field Index'!$A$1)+1,FALSE),VLOOKUP(_xlfn.CONCAT(TRIM($A1163),".",TRIM($B1163),".",TRIM($D1163)),'DataLink Info'!$A$1:$T$9999,COLUMN('DataLink Info'!$K$1)-COLUMN('DataLink Info'!$A$1)+1,FALSE))</f>
        <v>CHARACTER</v>
      </c>
      <c r="K1163" s="1">
        <f>IFERROR(VLOOKUP(TRIM($D1163),'Master Field Index'!$A$1:$D$9929,COLUMN('Master Field Index'!$C$1)-COLUMN('Master Field Index'!$A$1)+1,FALSE),VLOOKUP(_xlfn.CONCAT(TRIM($A1163),".",TRIM($B1163),".",TRIM($D1163)),'DataLink Info'!$A$1:$T$9999,COLUMN('DataLink Info'!$N$1)-COLUMN('DataLink Info'!$A$1)+1,FALSE))</f>
        <v>6</v>
      </c>
      <c r="L1163" s="1">
        <f>IFERROR(VLOOKUP(TRIM($D1163),'Master Field Index'!$A$1:$D$9929,COLUMN('Master Field Index'!$D$1)-COLUMN('Master Field Index'!$A$1)+1,FALSE),VLOOKUP(_xlfn.CONCAT(TRIM($A1163),".",TRIM($B1163),".",TRIM($D1163)),'DataLink Info'!$A$1:$T$9999,COLUMN('DataLink Info'!$Q$1)-COLUMN('DataLink Info'!$A$1)+1,FALSE))</f>
        <v>0</v>
      </c>
      <c r="M1163" s="1" t="str">
        <f t="shared" si="74"/>
        <v xml:space="preserve">account                         </v>
      </c>
      <c r="N1163" s="1" t="str">
        <f t="shared" si="76"/>
        <v xml:space="preserve">CHAR(6)                         </v>
      </c>
      <c r="O1163" s="4" t="str">
        <f t="shared" si="75"/>
        <v xml:space="preserve">        account                         CHAR(6)                         NOT NULL,</v>
      </c>
    </row>
    <row r="1164" spans="1:15" hidden="1" x14ac:dyDescent="0.3">
      <c r="A1164" s="77" t="s">
        <v>51</v>
      </c>
      <c r="B1164" s="77" t="s">
        <v>177</v>
      </c>
      <c r="C1164" s="73">
        <v>5</v>
      </c>
      <c r="D1164" s="77" t="s">
        <v>45</v>
      </c>
      <c r="E1164" s="77" t="s">
        <v>20</v>
      </c>
      <c r="F1164" s="73">
        <v>6</v>
      </c>
      <c r="G1164" s="13"/>
      <c r="H1164" s="73">
        <v>0</v>
      </c>
      <c r="I1164" s="73">
        <f t="shared" si="73"/>
        <v>5</v>
      </c>
      <c r="J1164" s="1" t="str">
        <f>IFERROR(VLOOKUP(TRIM($D1164),'Master Field Index'!$A$1:$D$9929,COLUMN('Master Field Index'!$B$1)-COLUMN('Master Field Index'!$A$1)+1,FALSE),VLOOKUP(_xlfn.CONCAT(TRIM($A1164),".",TRIM($B1164),".",TRIM($D1164)),'DataLink Info'!$A$1:$T$9999,COLUMN('DataLink Info'!$K$1)-COLUMN('DataLink Info'!$A$1)+1,FALSE))</f>
        <v>CHARACTER</v>
      </c>
      <c r="K1164" s="1">
        <f>IFERROR(VLOOKUP(TRIM($D1164),'Master Field Index'!$A$1:$D$9929,COLUMN('Master Field Index'!$C$1)-COLUMN('Master Field Index'!$A$1)+1,FALSE),VLOOKUP(_xlfn.CONCAT(TRIM($A1164),".",TRIM($B1164),".",TRIM($D1164)),'DataLink Info'!$A$1:$T$9999,COLUMN('DataLink Info'!$N$1)-COLUMN('DataLink Info'!$A$1)+1,FALSE))</f>
        <v>6</v>
      </c>
      <c r="L1164" s="1">
        <f>IFERROR(VLOOKUP(TRIM($D1164),'Master Field Index'!$A$1:$D$9929,COLUMN('Master Field Index'!$D$1)-COLUMN('Master Field Index'!$A$1)+1,FALSE),VLOOKUP(_xlfn.CONCAT(TRIM($A1164),".",TRIM($B1164),".",TRIM($D1164)),'DataLink Info'!$A$1:$T$9999,COLUMN('DataLink Info'!$Q$1)-COLUMN('DataLink Info'!$A$1)+1,FALSE))</f>
        <v>0</v>
      </c>
      <c r="M1164" s="1" t="str">
        <f t="shared" si="74"/>
        <v xml:space="preserve">program                         </v>
      </c>
      <c r="N1164" s="1" t="str">
        <f t="shared" si="76"/>
        <v xml:space="preserve">CHAR(6)                         </v>
      </c>
      <c r="O1164" s="4" t="str">
        <f t="shared" si="75"/>
        <v xml:space="preserve">        program                         CHAR(6)                         NOT NULL,</v>
      </c>
    </row>
    <row r="1165" spans="1:15" hidden="1" x14ac:dyDescent="0.3">
      <c r="A1165" s="77" t="s">
        <v>51</v>
      </c>
      <c r="B1165" s="77" t="s">
        <v>177</v>
      </c>
      <c r="C1165" s="73">
        <v>6</v>
      </c>
      <c r="D1165" s="77" t="s">
        <v>46</v>
      </c>
      <c r="E1165" s="77" t="s">
        <v>20</v>
      </c>
      <c r="F1165" s="73">
        <v>6</v>
      </c>
      <c r="G1165" s="13"/>
      <c r="H1165" s="73">
        <v>0</v>
      </c>
      <c r="I1165" s="73">
        <f t="shared" si="73"/>
        <v>6</v>
      </c>
      <c r="J1165" s="1" t="str">
        <f>IFERROR(VLOOKUP(TRIM($D1165),'Master Field Index'!$A$1:$D$9929,COLUMN('Master Field Index'!$B$1)-COLUMN('Master Field Index'!$A$1)+1,FALSE),VLOOKUP(_xlfn.CONCAT(TRIM($A1165),".",TRIM($B1165),".",TRIM($D1165)),'DataLink Info'!$A$1:$T$9999,COLUMN('DataLink Info'!$K$1)-COLUMN('DataLink Info'!$A$1)+1,FALSE))</f>
        <v>CHARACTER</v>
      </c>
      <c r="K1165" s="1">
        <f>IFERROR(VLOOKUP(TRIM($D1165),'Master Field Index'!$A$1:$D$9929,COLUMN('Master Field Index'!$C$1)-COLUMN('Master Field Index'!$A$1)+1,FALSE),VLOOKUP(_xlfn.CONCAT(TRIM($A1165),".",TRIM($B1165),".",TRIM($D1165)),'DataLink Info'!$A$1:$T$9999,COLUMN('DataLink Info'!$N$1)-COLUMN('DataLink Info'!$A$1)+1,FALSE))</f>
        <v>6</v>
      </c>
      <c r="L1165" s="1">
        <f>IFERROR(VLOOKUP(TRIM($D1165),'Master Field Index'!$A$1:$D$9929,COLUMN('Master Field Index'!$D$1)-COLUMN('Master Field Index'!$A$1)+1,FALSE),VLOOKUP(_xlfn.CONCAT(TRIM($A1165),".",TRIM($B1165),".",TRIM($D1165)),'DataLink Info'!$A$1:$T$9999,COLUMN('DataLink Info'!$Q$1)-COLUMN('DataLink Info'!$A$1)+1,FALSE))</f>
        <v>0</v>
      </c>
      <c r="M1165" s="1" t="str">
        <f t="shared" si="74"/>
        <v xml:space="preserve">[location]                      </v>
      </c>
      <c r="N1165" s="1" t="str">
        <f t="shared" si="76"/>
        <v xml:space="preserve">CHAR(6)                         </v>
      </c>
      <c r="O1165" s="4" t="str">
        <f t="shared" si="75"/>
        <v xml:space="preserve">        [location]                      CHAR(6)                         NOT NULL,</v>
      </c>
    </row>
    <row r="1166" spans="1:15" hidden="1" x14ac:dyDescent="0.3">
      <c r="A1166" s="77" t="s">
        <v>51</v>
      </c>
      <c r="B1166" s="77" t="s">
        <v>177</v>
      </c>
      <c r="C1166" s="73">
        <v>7</v>
      </c>
      <c r="D1166" s="77" t="s">
        <v>61</v>
      </c>
      <c r="E1166" s="77" t="s">
        <v>21</v>
      </c>
      <c r="F1166" s="13"/>
      <c r="G1166" s="13"/>
      <c r="H1166" s="73">
        <v>0</v>
      </c>
      <c r="I1166" s="73">
        <f t="shared" si="73"/>
        <v>7</v>
      </c>
      <c r="J1166" s="1" t="str">
        <f>IFERROR(VLOOKUP(TRIM($D1166),'Master Field Index'!$A$1:$D$9929,COLUMN('Master Field Index'!$B$1)-COLUMN('Master Field Index'!$A$1)+1,FALSE),VLOOKUP(_xlfn.CONCAT(TRIM($A1166),".",TRIM($B1166),".",TRIM($D1166)),'DataLink Info'!$A$1:$T$9999,COLUMN('DataLink Info'!$K$1)-COLUMN('DataLink Info'!$A$1)+1,FALSE))</f>
        <v>TIMESTAMP</v>
      </c>
      <c r="K1166" s="1">
        <f>IFERROR(VLOOKUP(TRIM($D1166),'Master Field Index'!$A$1:$D$9929,COLUMN('Master Field Index'!$C$1)-COLUMN('Master Field Index'!$A$1)+1,FALSE),VLOOKUP(_xlfn.CONCAT(TRIM($A1166),".",TRIM($B1166),".",TRIM($D1166)),'DataLink Info'!$A$1:$T$9999,COLUMN('DataLink Info'!$N$1)-COLUMN('DataLink Info'!$A$1)+1,FALSE))</f>
        <v>10</v>
      </c>
      <c r="L1166" s="1">
        <f>IFERROR(VLOOKUP(TRIM($D1166),'Master Field Index'!$A$1:$D$9929,COLUMN('Master Field Index'!$D$1)-COLUMN('Master Field Index'!$A$1)+1,FALSE),VLOOKUP(_xlfn.CONCAT(TRIM($A1166),".",TRIM($B1166),".",TRIM($D1166)),'DataLink Info'!$A$1:$T$9999,COLUMN('DataLink Info'!$Q$1)-COLUMN('DataLink Info'!$A$1)+1,FALSE))</f>
        <v>6</v>
      </c>
      <c r="M1166" s="1" t="str">
        <f t="shared" si="74"/>
        <v xml:space="preserve">activity_date                   </v>
      </c>
      <c r="N1166" s="1" t="str">
        <f t="shared" si="76"/>
        <v xml:space="preserve">DATETIME2                       </v>
      </c>
      <c r="O1166" s="4" t="str">
        <f t="shared" si="75"/>
        <v xml:space="preserve">        activity_date                   DATETIME2                       NOT NULL,</v>
      </c>
    </row>
    <row r="1167" spans="1:15" hidden="1" x14ac:dyDescent="0.3">
      <c r="A1167" s="77" t="s">
        <v>51</v>
      </c>
      <c r="B1167" s="77" t="s">
        <v>177</v>
      </c>
      <c r="C1167" s="73">
        <v>8</v>
      </c>
      <c r="D1167" s="77" t="s">
        <v>178</v>
      </c>
      <c r="E1167" s="77" t="s">
        <v>65</v>
      </c>
      <c r="F1167" s="13"/>
      <c r="G1167" s="13"/>
      <c r="H1167" s="73">
        <v>0</v>
      </c>
      <c r="I1167" s="73">
        <f t="shared" si="73"/>
        <v>8</v>
      </c>
      <c r="J1167" s="1" t="str">
        <f>IFERROR(VLOOKUP(TRIM($D1167),'Master Field Index'!$A$1:$D$9929,COLUMN('Master Field Index'!$B$1)-COLUMN('Master Field Index'!$A$1)+1,FALSE),VLOOKUP(_xlfn.CONCAT(TRIM($A1167),".",TRIM($B1167),".",TRIM($D1167)),'DataLink Info'!$A$1:$T$9999,COLUMN('DataLink Info'!$K$1)-COLUMN('DataLink Info'!$A$1)+1,FALSE))</f>
        <v>DECIMAL</v>
      </c>
      <c r="K1167" s="1">
        <f>IFERROR(VLOOKUP(TRIM($D1167),'Master Field Index'!$A$1:$D$9929,COLUMN('Master Field Index'!$C$1)-COLUMN('Master Field Index'!$A$1)+1,FALSE),VLOOKUP(_xlfn.CONCAT(TRIM($A1167),".",TRIM($B1167),".",TRIM($D1167)),'DataLink Info'!$A$1:$T$9999,COLUMN('DataLink Info'!$N$1)-COLUMN('DataLink Info'!$A$1)+1,FALSE))</f>
        <v>19</v>
      </c>
      <c r="L1167" s="1">
        <f>IFERROR(VLOOKUP(TRIM($D1167),'Master Field Index'!$A$1:$D$9929,COLUMN('Master Field Index'!$D$1)-COLUMN('Master Field Index'!$A$1)+1,FALSE),VLOOKUP(_xlfn.CONCAT(TRIM($A1167),".",TRIM($B1167),".",TRIM($D1167)),'DataLink Info'!$A$1:$T$9999,COLUMN('DataLink Info'!$Q$1)-COLUMN('DataLink Info'!$A$1)+1,FALSE))</f>
        <v>4</v>
      </c>
      <c r="M1167" s="1" t="str">
        <f t="shared" si="74"/>
        <v xml:space="preserve">budget_amount                   </v>
      </c>
      <c r="N1167" s="1" t="str">
        <f t="shared" si="76"/>
        <v xml:space="preserve">DECIMAL(19,4)                   </v>
      </c>
      <c r="O1167" s="4" t="str">
        <f t="shared" si="75"/>
        <v xml:space="preserve">        budget_amount                   DECIMAL(19,4)                   NOT NULL,</v>
      </c>
    </row>
    <row r="1168" spans="1:15" hidden="1" x14ac:dyDescent="0.3">
      <c r="A1168" s="77" t="s">
        <v>51</v>
      </c>
      <c r="B1168" s="77" t="s">
        <v>177</v>
      </c>
      <c r="C1168" s="73">
        <v>9</v>
      </c>
      <c r="D1168" s="77" t="s">
        <v>179</v>
      </c>
      <c r="E1168" s="77" t="s">
        <v>65</v>
      </c>
      <c r="F1168" s="73">
        <v>8</v>
      </c>
      <c r="G1168" s="73">
        <v>0</v>
      </c>
      <c r="H1168" s="73">
        <v>0</v>
      </c>
      <c r="I1168" s="73">
        <f t="shared" si="73"/>
        <v>9</v>
      </c>
      <c r="J1168" s="1" t="str">
        <f>IFERROR(VLOOKUP(TRIM($D1168),'Master Field Index'!$A$1:$D$9929,COLUMN('Master Field Index'!$B$1)-COLUMN('Master Field Index'!$A$1)+1,FALSE),VLOOKUP(_xlfn.CONCAT(TRIM($A1168),".",TRIM($B1168),".",TRIM($D1168)),'DataLink Info'!$A$1:$T$9999,COLUMN('DataLink Info'!$K$1)-COLUMN('DataLink Info'!$A$1)+1,FALSE))</f>
        <v>DECIMAL</v>
      </c>
      <c r="K1168" s="1">
        <f>IFERROR(VLOOKUP(TRIM($D1168),'Master Field Index'!$A$1:$D$9929,COLUMN('Master Field Index'!$C$1)-COLUMN('Master Field Index'!$A$1)+1,FALSE),VLOOKUP(_xlfn.CONCAT(TRIM($A1168),".",TRIM($B1168),".",TRIM($D1168)),'DataLink Info'!$A$1:$T$9999,COLUMN('DataLink Info'!$N$1)-COLUMN('DataLink Info'!$A$1)+1,FALSE))</f>
        <v>19</v>
      </c>
      <c r="L1168" s="1">
        <f>IFERROR(VLOOKUP(TRIM($D1168),'Master Field Index'!$A$1:$D$9929,COLUMN('Master Field Index'!$D$1)-COLUMN('Master Field Index'!$A$1)+1,FALSE),VLOOKUP(_xlfn.CONCAT(TRIM($A1168),".",TRIM($B1168),".",TRIM($D1168)),'DataLink Info'!$A$1:$T$9999,COLUMN('DataLink Info'!$Q$1)-COLUMN('DataLink Info'!$A$1)+1,FALSE))</f>
        <v>4</v>
      </c>
      <c r="M1168" s="1" t="str">
        <f t="shared" si="74"/>
        <v xml:space="preserve">financial_amount                </v>
      </c>
      <c r="N1168" s="1" t="str">
        <f t="shared" si="76"/>
        <v xml:space="preserve">DECIMAL(19,4)                   </v>
      </c>
      <c r="O1168" s="4" t="str">
        <f t="shared" si="75"/>
        <v xml:space="preserve">        financial_amount                DECIMAL(19,4)                   NOT NULL,</v>
      </c>
    </row>
    <row r="1169" spans="1:15" hidden="1" x14ac:dyDescent="0.3">
      <c r="A1169" s="77" t="s">
        <v>51</v>
      </c>
      <c r="B1169" s="77" t="s">
        <v>177</v>
      </c>
      <c r="C1169" s="73">
        <v>10</v>
      </c>
      <c r="D1169" s="77" t="s">
        <v>180</v>
      </c>
      <c r="E1169" s="77" t="s">
        <v>65</v>
      </c>
      <c r="F1169" s="73">
        <v>6</v>
      </c>
      <c r="G1169" s="13"/>
      <c r="H1169" s="73">
        <v>0</v>
      </c>
      <c r="I1169" s="73">
        <f t="shared" si="73"/>
        <v>10</v>
      </c>
      <c r="J1169" s="1" t="str">
        <f>IFERROR(VLOOKUP(TRIM($D1169),'Master Field Index'!$A$1:$D$9929,COLUMN('Master Field Index'!$B$1)-COLUMN('Master Field Index'!$A$1)+1,FALSE),VLOOKUP(_xlfn.CONCAT(TRIM($A1169),".",TRIM($B1169),".",TRIM($D1169)),'DataLink Info'!$A$1:$T$9999,COLUMN('DataLink Info'!$K$1)-COLUMN('DataLink Info'!$A$1)+1,FALSE))</f>
        <v>DECIMAL</v>
      </c>
      <c r="K1169" s="1">
        <f>IFERROR(VLOOKUP(TRIM($D1169),'Master Field Index'!$A$1:$D$9929,COLUMN('Master Field Index'!$C$1)-COLUMN('Master Field Index'!$A$1)+1,FALSE),VLOOKUP(_xlfn.CONCAT(TRIM($A1169),".",TRIM($B1169),".",TRIM($D1169)),'DataLink Info'!$A$1:$T$9999,COLUMN('DataLink Info'!$N$1)-COLUMN('DataLink Info'!$A$1)+1,FALSE))</f>
        <v>19</v>
      </c>
      <c r="L1169" s="1">
        <f>IFERROR(VLOOKUP(TRIM($D1169),'Master Field Index'!$A$1:$D$9929,COLUMN('Master Field Index'!$D$1)-COLUMN('Master Field Index'!$A$1)+1,FALSE),VLOOKUP(_xlfn.CONCAT(TRIM($A1169),".",TRIM($B1169),".",TRIM($D1169)),'DataLink Info'!$A$1:$T$9999,COLUMN('DataLink Info'!$Q$1)-COLUMN('DataLink Info'!$A$1)+1,FALSE))</f>
        <v>4</v>
      </c>
      <c r="M1169" s="1" t="str">
        <f t="shared" si="74"/>
        <v xml:space="preserve">encumbrance_amount              </v>
      </c>
      <c r="N1169" s="1" t="str">
        <f t="shared" si="76"/>
        <v xml:space="preserve">DECIMAL(19,4)                   </v>
      </c>
      <c r="O1169" s="4" t="str">
        <f t="shared" si="75"/>
        <v xml:space="preserve">        encumbrance_amount              DECIMAL(19,4)                   NOT NULL,</v>
      </c>
    </row>
    <row r="1170" spans="1:15" hidden="1" x14ac:dyDescent="0.3">
      <c r="A1170" s="77" t="s">
        <v>51</v>
      </c>
      <c r="B1170" s="77" t="s">
        <v>177</v>
      </c>
      <c r="C1170" s="73">
        <v>11</v>
      </c>
      <c r="D1170" s="77" t="s">
        <v>37</v>
      </c>
      <c r="E1170" s="77" t="s">
        <v>33</v>
      </c>
      <c r="F1170" s="73">
        <v>4</v>
      </c>
      <c r="G1170" s="13"/>
      <c r="H1170" s="73">
        <v>1</v>
      </c>
      <c r="I1170" s="73">
        <f t="shared" si="73"/>
        <v>11</v>
      </c>
      <c r="J1170" s="1" t="str">
        <f>IFERROR(VLOOKUP(TRIM($D1170),'Master Field Index'!$A$1:$D$9929,COLUMN('Master Field Index'!$B$1)-COLUMN('Master Field Index'!$A$1)+1,FALSE),VLOOKUP(_xlfn.CONCAT(TRIM($A1170),".",TRIM($B1170),".",TRIM($D1170)),'DataLink Info'!$A$1:$T$9999,COLUMN('DataLink Info'!$K$1)-COLUMN('DataLink Info'!$A$1)+1,FALSE))</f>
        <v>INTEGER</v>
      </c>
      <c r="K1170" s="1">
        <f>IFERROR(VLOOKUP(TRIM($D1170),'Master Field Index'!$A$1:$D$9929,COLUMN('Master Field Index'!$C$1)-COLUMN('Master Field Index'!$A$1)+1,FALSE),VLOOKUP(_xlfn.CONCAT(TRIM($A1170),".",TRIM($B1170),".",TRIM($D1170)),'DataLink Info'!$A$1:$T$9999,COLUMN('DataLink Info'!$N$1)-COLUMN('DataLink Info'!$A$1)+1,FALSE))</f>
        <v>4</v>
      </c>
      <c r="L1170" s="1">
        <f>IFERROR(VLOOKUP(TRIM($D1170),'Master Field Index'!$A$1:$D$9929,COLUMN('Master Field Index'!$D$1)-COLUMN('Master Field Index'!$A$1)+1,FALSE),VLOOKUP(_xlfn.CONCAT(TRIM($A1170),".",TRIM($B1170),".",TRIM($D1170)),'DataLink Info'!$A$1:$T$9999,COLUMN('DataLink Info'!$Q$1)-COLUMN('DataLink Info'!$A$1)+1,FALSE))</f>
        <v>0</v>
      </c>
      <c r="M1170" s="1" t="str">
        <f t="shared" si="74"/>
        <v xml:space="preserve">full_accounting_period          </v>
      </c>
      <c r="N1170" s="1" t="str">
        <f t="shared" si="76"/>
        <v xml:space="preserve">INTEGER                         </v>
      </c>
      <c r="O1170" s="4" t="str">
        <f t="shared" si="75"/>
        <v xml:space="preserve">        full_accounting_period          INTEGER                             NULL,</v>
      </c>
    </row>
    <row r="1171" spans="1:15" ht="72" hidden="1" x14ac:dyDescent="0.3">
      <c r="A1171" s="77" t="s">
        <v>51</v>
      </c>
      <c r="B1171" s="77" t="s">
        <v>181</v>
      </c>
      <c r="C1171" s="73">
        <v>0</v>
      </c>
      <c r="D1171" s="77" t="s">
        <v>104</v>
      </c>
      <c r="E1171" s="77" t="s">
        <v>20</v>
      </c>
      <c r="F1171" s="73">
        <v>6</v>
      </c>
      <c r="G1171" s="13"/>
      <c r="H1171" s="73">
        <v>0</v>
      </c>
      <c r="I1171" s="73">
        <f t="shared" si="73"/>
        <v>0</v>
      </c>
      <c r="J1171" s="1" t="str">
        <f>IFERROR(VLOOKUP(TRIM($D1171),'Master Field Index'!$A$1:$D$9929,COLUMN('Master Field Index'!$B$1)-COLUMN('Master Field Index'!$A$1)+1,FALSE),VLOOKUP(_xlfn.CONCAT(TRIM($A1171),".",TRIM($B1171),".",TRIM($D1171)),'DataLink Info'!$A$1:$T$9999,COLUMN('DataLink Info'!$K$1)-COLUMN('DataLink Info'!$A$1)+1,FALSE))</f>
        <v>CHARACTER</v>
      </c>
      <c r="K1171" s="1">
        <f>IFERROR(VLOOKUP(TRIM($D1171),'Master Field Index'!$A$1:$D$9929,COLUMN('Master Field Index'!$C$1)-COLUMN('Master Field Index'!$A$1)+1,FALSE),VLOOKUP(_xlfn.CONCAT(TRIM($A1171),".",TRIM($B1171),".",TRIM($D1171)),'DataLink Info'!$A$1:$T$9999,COLUMN('DataLink Info'!$N$1)-COLUMN('DataLink Info'!$A$1)+1,FALSE))</f>
        <v>6</v>
      </c>
      <c r="L1171" s="1">
        <f>IFERROR(VLOOKUP(TRIM($D1171),'Master Field Index'!$A$1:$D$9929,COLUMN('Master Field Index'!$D$1)-COLUMN('Master Field Index'!$A$1)+1,FALSE),VLOOKUP(_xlfn.CONCAT(TRIM($A1171),".",TRIM($B1171),".",TRIM($D1171)),'DataLink Info'!$A$1:$T$9999,COLUMN('DataLink Info'!$Q$1)-COLUMN('DataLink Info'!$A$1)+1,FALSE))</f>
        <v>0</v>
      </c>
      <c r="M1171" s="1" t="str">
        <f t="shared" si="74"/>
        <v xml:space="preserve">pa_account                      </v>
      </c>
      <c r="N1171" s="1" t="str">
        <f t="shared" si="76"/>
        <v xml:space="preserve">CHAR(6)                         </v>
      </c>
      <c r="O1171" s="4" t="str">
        <f t="shared" si="75"/>
        <v xml:space="preserve">        rowguid                     UNIQUEIDENTIFIER ROWGUIDCOL    NOT NULL DEFAULT NEWSEQUENTIALID(),_x000D_        version_number              ROWVERSION_x000D_    )_x000D_END TRY_x000D_BEGIN CATCH_x000D_    EXEC dbo.PrintError_x000D_    EXEC dbo.LogError_x000D_END CATCH_x000D__x000D_PRINT '-- ga.f_period_account'_x000D_BEGIN TRY_x000D_    CREATE TABLE ga.f_period_account_x000D_    (_x000D_        pa_account                      CHAR(6)                         NOT NULL,</v>
      </c>
    </row>
    <row r="1172" spans="1:15" hidden="1" x14ac:dyDescent="0.3">
      <c r="A1172" s="77" t="s">
        <v>51</v>
      </c>
      <c r="B1172" s="77" t="s">
        <v>181</v>
      </c>
      <c r="C1172" s="73">
        <v>1</v>
      </c>
      <c r="D1172" s="77" t="s">
        <v>53</v>
      </c>
      <c r="E1172" s="77" t="s">
        <v>30</v>
      </c>
      <c r="F1172" s="13"/>
      <c r="G1172" s="73">
        <v>0</v>
      </c>
      <c r="H1172" s="73">
        <v>0</v>
      </c>
      <c r="I1172" s="73">
        <f t="shared" si="73"/>
        <v>1</v>
      </c>
      <c r="J1172" s="1" t="str">
        <f>IFERROR(VLOOKUP(TRIM($D1172),'Master Field Index'!$A$1:$D$9929,COLUMN('Master Field Index'!$B$1)-COLUMN('Master Field Index'!$A$1)+1,FALSE),VLOOKUP(_xlfn.CONCAT(TRIM($A1172),".",TRIM($B1172),".",TRIM($D1172)),'DataLink Info'!$A$1:$T$9999,COLUMN('DataLink Info'!$K$1)-COLUMN('DataLink Info'!$A$1)+1,FALSE))</f>
        <v>SMALLINT</v>
      </c>
      <c r="K1172" s="1">
        <f>IFERROR(VLOOKUP(TRIM($D1172),'Master Field Index'!$A$1:$D$9929,COLUMN('Master Field Index'!$C$1)-COLUMN('Master Field Index'!$A$1)+1,FALSE),VLOOKUP(_xlfn.CONCAT(TRIM($A1172),".",TRIM($B1172),".",TRIM($D1172)),'DataLink Info'!$A$1:$T$9999,COLUMN('DataLink Info'!$N$1)-COLUMN('DataLink Info'!$A$1)+1,FALSE))</f>
        <v>2</v>
      </c>
      <c r="L1172" s="1">
        <f>IFERROR(VLOOKUP(TRIM($D1172),'Master Field Index'!$A$1:$D$9929,COLUMN('Master Field Index'!$D$1)-COLUMN('Master Field Index'!$A$1)+1,FALSE),VLOOKUP(_xlfn.CONCAT(TRIM($A1172),".",TRIM($B1172),".",TRIM($D1172)),'DataLink Info'!$A$1:$T$9999,COLUMN('DataLink Info'!$Q$1)-COLUMN('DataLink Info'!$A$1)+1,FALSE))</f>
        <v>0</v>
      </c>
      <c r="M1172" s="1" t="str">
        <f t="shared" si="74"/>
        <v xml:space="preserve">accounting_period               </v>
      </c>
      <c r="N1172" s="1" t="str">
        <f t="shared" si="76"/>
        <v xml:space="preserve">SMALLINT                        </v>
      </c>
      <c r="O1172" s="4" t="str">
        <f t="shared" si="75"/>
        <v xml:space="preserve">        accounting_period               SMALLINT                        NOT NULL,</v>
      </c>
    </row>
    <row r="1173" spans="1:15" hidden="1" x14ac:dyDescent="0.3">
      <c r="A1173" s="77" t="s">
        <v>51</v>
      </c>
      <c r="B1173" s="77" t="s">
        <v>181</v>
      </c>
      <c r="C1173" s="73">
        <v>2</v>
      </c>
      <c r="D1173" s="77" t="s">
        <v>182</v>
      </c>
      <c r="E1173" s="77" t="s">
        <v>20</v>
      </c>
      <c r="F1173" s="73">
        <v>2</v>
      </c>
      <c r="G1173" s="73">
        <v>0</v>
      </c>
      <c r="H1173" s="73">
        <v>0</v>
      </c>
      <c r="I1173" s="73">
        <f t="shared" si="73"/>
        <v>2</v>
      </c>
      <c r="J1173" s="1" t="str">
        <f>IFERROR(VLOOKUP(TRIM($D1173),'Master Field Index'!$A$1:$D$9929,COLUMN('Master Field Index'!$B$1)-COLUMN('Master Field Index'!$A$1)+1,FALSE),VLOOKUP(_xlfn.CONCAT(TRIM($A1173),".",TRIM($B1173),".",TRIM($D1173)),'DataLink Info'!$A$1:$T$9999,COLUMN('DataLink Info'!$K$1)-COLUMN('DataLink Info'!$A$1)+1,FALSE))</f>
        <v>CHARACTER</v>
      </c>
      <c r="K1173" s="1">
        <f>IFERROR(VLOOKUP(TRIM($D1173),'Master Field Index'!$A$1:$D$9929,COLUMN('Master Field Index'!$C$1)-COLUMN('Master Field Index'!$A$1)+1,FALSE),VLOOKUP(_xlfn.CONCAT(TRIM($A1173),".",TRIM($B1173),".",TRIM($D1173)),'DataLink Info'!$A$1:$T$9999,COLUMN('DataLink Info'!$N$1)-COLUMN('DataLink Info'!$A$1)+1,FALSE))</f>
        <v>2</v>
      </c>
      <c r="L1173" s="1">
        <f>IFERROR(VLOOKUP(TRIM($D1173),'Master Field Index'!$A$1:$D$9929,COLUMN('Master Field Index'!$D$1)-COLUMN('Master Field Index'!$A$1)+1,FALSE),VLOOKUP(_xlfn.CONCAT(TRIM($A1173),".",TRIM($B1173),".",TRIM($D1173)),'DataLink Info'!$A$1:$T$9999,COLUMN('DataLink Info'!$Q$1)-COLUMN('DataLink Info'!$A$1)+1,FALSE))</f>
        <v>0</v>
      </c>
      <c r="M1173" s="1" t="str">
        <f t="shared" si="74"/>
        <v xml:space="preserve">pat_account_type                </v>
      </c>
      <c r="N1173" s="1" t="str">
        <f t="shared" si="76"/>
        <v xml:space="preserve">CHAR(2)                         </v>
      </c>
      <c r="O1173" s="4" t="str">
        <f t="shared" si="75"/>
        <v xml:space="preserve">        pat_account_type                CHAR(2)                         NOT NULL,</v>
      </c>
    </row>
    <row r="1174" spans="1:15" hidden="1" x14ac:dyDescent="0.3">
      <c r="A1174" s="77" t="s">
        <v>51</v>
      </c>
      <c r="B1174" s="77" t="s">
        <v>181</v>
      </c>
      <c r="C1174" s="73">
        <v>3</v>
      </c>
      <c r="D1174" s="77" t="s">
        <v>183</v>
      </c>
      <c r="E1174" s="77" t="s">
        <v>21</v>
      </c>
      <c r="F1174" s="13"/>
      <c r="G1174" s="13"/>
      <c r="H1174" s="73">
        <v>0</v>
      </c>
      <c r="I1174" s="73">
        <f t="shared" si="73"/>
        <v>3</v>
      </c>
      <c r="J1174" s="1" t="str">
        <f>IFERROR(VLOOKUP(TRIM($D1174),'Master Field Index'!$A$1:$D$9929,COLUMN('Master Field Index'!$B$1)-COLUMN('Master Field Index'!$A$1)+1,FALSE),VLOOKUP(_xlfn.CONCAT(TRIM($A1174),".",TRIM($B1174),".",TRIM($D1174)),'DataLink Info'!$A$1:$T$9999,COLUMN('DataLink Info'!$K$1)-COLUMN('DataLink Info'!$A$1)+1,FALSE))</f>
        <v>DATE</v>
      </c>
      <c r="K1174" s="1">
        <f>IFERROR(VLOOKUP(TRIM($D1174),'Master Field Index'!$A$1:$D$9929,COLUMN('Master Field Index'!$C$1)-COLUMN('Master Field Index'!$A$1)+1,FALSE),VLOOKUP(_xlfn.CONCAT(TRIM($A1174),".",TRIM($B1174),".",TRIM($D1174)),'DataLink Info'!$A$1:$T$9999,COLUMN('DataLink Info'!$N$1)-COLUMN('DataLink Info'!$A$1)+1,FALSE))</f>
        <v>4</v>
      </c>
      <c r="L1174" s="1">
        <f>IFERROR(VLOOKUP(TRIM($D1174),'Master Field Index'!$A$1:$D$9929,COLUMN('Master Field Index'!$D$1)-COLUMN('Master Field Index'!$A$1)+1,FALSE),VLOOKUP(_xlfn.CONCAT(TRIM($A1174),".",TRIM($B1174),".",TRIM($D1174)),'DataLink Info'!$A$1:$T$9999,COLUMN('DataLink Info'!$Q$1)-COLUMN('DataLink Info'!$A$1)+1,FALSE))</f>
        <v>0</v>
      </c>
      <c r="M1174" s="1" t="str">
        <f t="shared" si="74"/>
        <v xml:space="preserve">pa_effective_date               </v>
      </c>
      <c r="N1174" s="1" t="str">
        <f t="shared" si="76"/>
        <v xml:space="preserve">DATE                            </v>
      </c>
      <c r="O1174" s="4" t="str">
        <f t="shared" si="75"/>
        <v xml:space="preserve">        pa_effective_date               DATE                            NOT NULL,</v>
      </c>
    </row>
    <row r="1175" spans="1:15" hidden="1" x14ac:dyDescent="0.3">
      <c r="A1175" s="77" t="s">
        <v>51</v>
      </c>
      <c r="B1175" s="77" t="s">
        <v>181</v>
      </c>
      <c r="C1175" s="73">
        <v>4</v>
      </c>
      <c r="D1175" s="77" t="s">
        <v>184</v>
      </c>
      <c r="E1175" s="77" t="s">
        <v>20</v>
      </c>
      <c r="F1175" s="73">
        <v>1</v>
      </c>
      <c r="G1175" s="13"/>
      <c r="H1175" s="73">
        <v>0</v>
      </c>
      <c r="I1175" s="73">
        <f t="shared" si="73"/>
        <v>4</v>
      </c>
      <c r="J1175" s="1" t="str">
        <f>IFERROR(VLOOKUP(TRIM($D1175),'Master Field Index'!$A$1:$D$9929,COLUMN('Master Field Index'!$B$1)-COLUMN('Master Field Index'!$A$1)+1,FALSE),VLOOKUP(_xlfn.CONCAT(TRIM($A1175),".",TRIM($B1175),".",TRIM($D1175)),'DataLink Info'!$A$1:$T$9999,COLUMN('DataLink Info'!$K$1)-COLUMN('DataLink Info'!$A$1)+1,FALSE))</f>
        <v>CHARACTER</v>
      </c>
      <c r="K1175" s="1">
        <f>IFERROR(VLOOKUP(TRIM($D1175),'Master Field Index'!$A$1:$D$9929,COLUMN('Master Field Index'!$C$1)-COLUMN('Master Field Index'!$A$1)+1,FALSE),VLOOKUP(_xlfn.CONCAT(TRIM($A1175),".",TRIM($B1175),".",TRIM($D1175)),'DataLink Info'!$A$1:$T$9999,COLUMN('DataLink Info'!$N$1)-COLUMN('DataLink Info'!$A$1)+1,FALSE))</f>
        <v>1</v>
      </c>
      <c r="L1175" s="1">
        <f>IFERROR(VLOOKUP(TRIM($D1175),'Master Field Index'!$A$1:$D$9929,COLUMN('Master Field Index'!$D$1)-COLUMN('Master Field Index'!$A$1)+1,FALSE),VLOOKUP(_xlfn.CONCAT(TRIM($A1175),".",TRIM($B1175),".",TRIM($D1175)),'DataLink Info'!$A$1:$T$9999,COLUMN('DataLink Info'!$Q$1)-COLUMN('DataLink Info'!$A$1)+1,FALSE))</f>
        <v>0</v>
      </c>
      <c r="M1175" s="1" t="str">
        <f t="shared" si="74"/>
        <v xml:space="preserve">pa_normal_balance_indicator     </v>
      </c>
      <c r="N1175" s="1" t="str">
        <f t="shared" si="76"/>
        <v xml:space="preserve">CHAR(1)                         </v>
      </c>
      <c r="O1175" s="4" t="str">
        <f t="shared" si="75"/>
        <v xml:space="preserve">        pa_normal_balance_indicator     CHAR(1)                         NOT NULL,</v>
      </c>
    </row>
    <row r="1176" spans="1:15" hidden="1" x14ac:dyDescent="0.3">
      <c r="A1176" s="77" t="s">
        <v>51</v>
      </c>
      <c r="B1176" s="77" t="s">
        <v>181</v>
      </c>
      <c r="C1176" s="73">
        <v>5</v>
      </c>
      <c r="D1176" s="77" t="s">
        <v>185</v>
      </c>
      <c r="E1176" s="77" t="s">
        <v>20</v>
      </c>
      <c r="F1176" s="73">
        <v>6</v>
      </c>
      <c r="G1176" s="13"/>
      <c r="H1176" s="73">
        <v>0</v>
      </c>
      <c r="I1176" s="73">
        <f t="shared" si="73"/>
        <v>5</v>
      </c>
      <c r="J1176" s="1" t="str">
        <f>IFERROR(VLOOKUP(TRIM($D1176),'Master Field Index'!$A$1:$D$9929,COLUMN('Master Field Index'!$B$1)-COLUMN('Master Field Index'!$A$1)+1,FALSE),VLOOKUP(_xlfn.CONCAT(TRIM($A1176),".",TRIM($B1176),".",TRIM($D1176)),'DataLink Info'!$A$1:$T$9999,COLUMN('DataLink Info'!$K$1)-COLUMN('DataLink Info'!$A$1)+1,FALSE))</f>
        <v>CHARACTER</v>
      </c>
      <c r="K1176" s="1">
        <f>IFERROR(VLOOKUP(TRIM($D1176),'Master Field Index'!$A$1:$D$9929,COLUMN('Master Field Index'!$C$1)-COLUMN('Master Field Index'!$A$1)+1,FALSE),VLOOKUP(_xlfn.CONCAT(TRIM($A1176),".",TRIM($B1176),".",TRIM($D1176)),'DataLink Info'!$A$1:$T$9999,COLUMN('DataLink Info'!$N$1)-COLUMN('DataLink Info'!$A$1)+1,FALSE))</f>
        <v>6</v>
      </c>
      <c r="L1176" s="1">
        <f>IFERROR(VLOOKUP(TRIM($D1176),'Master Field Index'!$A$1:$D$9929,COLUMN('Master Field Index'!$D$1)-COLUMN('Master Field Index'!$A$1)+1,FALSE),VLOOKUP(_xlfn.CONCAT(TRIM($A1176),".",TRIM($B1176),".",TRIM($D1176)),'DataLink Info'!$A$1:$T$9999,COLUMN('DataLink Info'!$Q$1)-COLUMN('DataLink Info'!$A$1)+1,FALSE))</f>
        <v>0</v>
      </c>
      <c r="M1176" s="1" t="str">
        <f t="shared" si="74"/>
        <v xml:space="preserve">pa_predecessor                  </v>
      </c>
      <c r="N1176" s="1" t="str">
        <f t="shared" si="76"/>
        <v xml:space="preserve">CHAR(6)                         </v>
      </c>
      <c r="O1176" s="4" t="str">
        <f t="shared" si="75"/>
        <v xml:space="preserve">        pa_predecessor                  CHAR(6)                         NOT NULL,</v>
      </c>
    </row>
    <row r="1177" spans="1:15" hidden="1" x14ac:dyDescent="0.3">
      <c r="A1177" s="77" t="s">
        <v>51</v>
      </c>
      <c r="B1177" s="77" t="s">
        <v>181</v>
      </c>
      <c r="C1177" s="73">
        <v>6</v>
      </c>
      <c r="D1177" s="77" t="s">
        <v>186</v>
      </c>
      <c r="E1177" s="77" t="s">
        <v>20</v>
      </c>
      <c r="F1177" s="73">
        <v>35</v>
      </c>
      <c r="G1177" s="13"/>
      <c r="H1177" s="73">
        <v>0</v>
      </c>
      <c r="I1177" s="73">
        <f t="shared" si="73"/>
        <v>6</v>
      </c>
      <c r="J1177" s="1" t="str">
        <f>IFERROR(VLOOKUP(TRIM($D1177),'Master Field Index'!$A$1:$D$9929,COLUMN('Master Field Index'!$B$1)-COLUMN('Master Field Index'!$A$1)+1,FALSE),VLOOKUP(_xlfn.CONCAT(TRIM($A1177),".",TRIM($B1177),".",TRIM($D1177)),'DataLink Info'!$A$1:$T$9999,COLUMN('DataLink Info'!$K$1)-COLUMN('DataLink Info'!$A$1)+1,FALSE))</f>
        <v>VARCHAR</v>
      </c>
      <c r="K1177" s="1">
        <f>IFERROR(VLOOKUP(TRIM($D1177),'Master Field Index'!$A$1:$D$9929,COLUMN('Master Field Index'!$C$1)-COLUMN('Master Field Index'!$A$1)+1,FALSE),VLOOKUP(_xlfn.CONCAT(TRIM($A1177),".",TRIM($B1177),".",TRIM($D1177)),'DataLink Info'!$A$1:$T$9999,COLUMN('DataLink Info'!$N$1)-COLUMN('DataLink Info'!$A$1)+1,FALSE))</f>
        <v>35</v>
      </c>
      <c r="L1177" s="1">
        <f>IFERROR(VLOOKUP(TRIM($D1177),'Master Field Index'!$A$1:$D$9929,COLUMN('Master Field Index'!$D$1)-COLUMN('Master Field Index'!$A$1)+1,FALSE),VLOOKUP(_xlfn.CONCAT(TRIM($A1177),".",TRIM($B1177),".",TRIM($D1177)),'DataLink Info'!$A$1:$T$9999,COLUMN('DataLink Info'!$Q$1)-COLUMN('DataLink Info'!$A$1)+1,FALSE))</f>
        <v>0</v>
      </c>
      <c r="M1177" s="1" t="str">
        <f t="shared" si="74"/>
        <v xml:space="preserve">pa_title                        </v>
      </c>
      <c r="N1177" s="1" t="str">
        <f t="shared" si="76"/>
        <v xml:space="preserve">VARCHAR(35)                     </v>
      </c>
      <c r="O1177" s="4" t="str">
        <f t="shared" si="75"/>
        <v xml:space="preserve">        pa_title                        VARCHAR(35)                     NOT NULL,</v>
      </c>
    </row>
    <row r="1178" spans="1:15" hidden="1" x14ac:dyDescent="0.3">
      <c r="A1178" s="77" t="s">
        <v>51</v>
      </c>
      <c r="B1178" s="77" t="s">
        <v>181</v>
      </c>
      <c r="C1178" s="73">
        <v>7</v>
      </c>
      <c r="D1178" s="77" t="s">
        <v>11</v>
      </c>
      <c r="E1178" s="77" t="s">
        <v>21</v>
      </c>
      <c r="F1178" s="13"/>
      <c r="G1178" s="13"/>
      <c r="H1178" s="73">
        <v>0</v>
      </c>
      <c r="I1178" s="73">
        <f t="shared" si="73"/>
        <v>7</v>
      </c>
      <c r="J1178" s="1" t="str">
        <f>IFERROR(VLOOKUP(TRIM($D1178),'Master Field Index'!$A$1:$D$9929,COLUMN('Master Field Index'!$B$1)-COLUMN('Master Field Index'!$A$1)+1,FALSE),VLOOKUP(_xlfn.CONCAT(TRIM($A1178),".",TRIM($B1178),".",TRIM($D1178)),'DataLink Info'!$A$1:$T$9999,COLUMN('DataLink Info'!$K$1)-COLUMN('DataLink Info'!$A$1)+1,FALSE))</f>
        <v>TIMESTAMP</v>
      </c>
      <c r="K1178" s="1">
        <f>IFERROR(VLOOKUP(TRIM($D1178),'Master Field Index'!$A$1:$D$9929,COLUMN('Master Field Index'!$C$1)-COLUMN('Master Field Index'!$A$1)+1,FALSE),VLOOKUP(_xlfn.CONCAT(TRIM($A1178),".",TRIM($B1178),".",TRIM($D1178)),'DataLink Info'!$A$1:$T$9999,COLUMN('DataLink Info'!$N$1)-COLUMN('DataLink Info'!$A$1)+1,FALSE))</f>
        <v>10</v>
      </c>
      <c r="L1178" s="1">
        <f>IFERROR(VLOOKUP(TRIM($D1178),'Master Field Index'!$A$1:$D$9929,COLUMN('Master Field Index'!$D$1)-COLUMN('Master Field Index'!$A$1)+1,FALSE),VLOOKUP(_xlfn.CONCAT(TRIM($A1178),".",TRIM($B1178),".",TRIM($D1178)),'DataLink Info'!$A$1:$T$9999,COLUMN('DataLink Info'!$Q$1)-COLUMN('DataLink Info'!$A$1)+1,FALSE))</f>
        <v>6</v>
      </c>
      <c r="M1178" s="1" t="str">
        <f t="shared" si="74"/>
        <v xml:space="preserve">refresh_date                    </v>
      </c>
      <c r="N1178" s="1" t="str">
        <f t="shared" si="76"/>
        <v xml:space="preserve">DATETIME2                       </v>
      </c>
      <c r="O1178" s="4" t="str">
        <f t="shared" si="75"/>
        <v xml:space="preserve">        refresh_date                    DATETIME2                       NOT NULL,</v>
      </c>
    </row>
    <row r="1179" spans="1:15" hidden="1" x14ac:dyDescent="0.3">
      <c r="A1179" s="77" t="s">
        <v>51</v>
      </c>
      <c r="B1179" s="77" t="s">
        <v>181</v>
      </c>
      <c r="C1179" s="73">
        <v>8</v>
      </c>
      <c r="D1179" s="77" t="s">
        <v>37</v>
      </c>
      <c r="E1179" s="77" t="s">
        <v>33</v>
      </c>
      <c r="F1179" s="73">
        <v>4</v>
      </c>
      <c r="G1179" s="13"/>
      <c r="H1179" s="73">
        <v>1</v>
      </c>
      <c r="I1179" s="73">
        <f t="shared" si="73"/>
        <v>8</v>
      </c>
      <c r="J1179" s="1" t="str">
        <f>IFERROR(VLOOKUP(TRIM($D1179),'Master Field Index'!$A$1:$D$9929,COLUMN('Master Field Index'!$B$1)-COLUMN('Master Field Index'!$A$1)+1,FALSE),VLOOKUP(_xlfn.CONCAT(TRIM($A1179),".",TRIM($B1179),".",TRIM($D1179)),'DataLink Info'!$A$1:$T$9999,COLUMN('DataLink Info'!$K$1)-COLUMN('DataLink Info'!$A$1)+1,FALSE))</f>
        <v>INTEGER</v>
      </c>
      <c r="K1179" s="1">
        <f>IFERROR(VLOOKUP(TRIM($D1179),'Master Field Index'!$A$1:$D$9929,COLUMN('Master Field Index'!$C$1)-COLUMN('Master Field Index'!$A$1)+1,FALSE),VLOOKUP(_xlfn.CONCAT(TRIM($A1179),".",TRIM($B1179),".",TRIM($D1179)),'DataLink Info'!$A$1:$T$9999,COLUMN('DataLink Info'!$N$1)-COLUMN('DataLink Info'!$A$1)+1,FALSE))</f>
        <v>4</v>
      </c>
      <c r="L1179" s="1">
        <f>IFERROR(VLOOKUP(TRIM($D1179),'Master Field Index'!$A$1:$D$9929,COLUMN('Master Field Index'!$D$1)-COLUMN('Master Field Index'!$A$1)+1,FALSE),VLOOKUP(_xlfn.CONCAT(TRIM($A1179),".",TRIM($B1179),".",TRIM($D1179)),'DataLink Info'!$A$1:$T$9999,COLUMN('DataLink Info'!$Q$1)-COLUMN('DataLink Info'!$A$1)+1,FALSE))</f>
        <v>0</v>
      </c>
      <c r="M1179" s="1" t="str">
        <f t="shared" si="74"/>
        <v xml:space="preserve">full_accounting_period          </v>
      </c>
      <c r="N1179" s="1" t="str">
        <f t="shared" si="76"/>
        <v xml:space="preserve">INTEGER                         </v>
      </c>
      <c r="O1179" s="4" t="str">
        <f t="shared" si="75"/>
        <v xml:space="preserve">        full_accounting_period          INTEGER                             NULL,</v>
      </c>
    </row>
    <row r="1180" spans="1:15" ht="72" hidden="1" x14ac:dyDescent="0.3">
      <c r="A1180" s="77" t="s">
        <v>51</v>
      </c>
      <c r="B1180" s="77" t="s">
        <v>187</v>
      </c>
      <c r="C1180" s="73">
        <v>0</v>
      </c>
      <c r="D1180" s="77" t="s">
        <v>182</v>
      </c>
      <c r="E1180" s="77" t="s">
        <v>20</v>
      </c>
      <c r="F1180" s="73">
        <v>2</v>
      </c>
      <c r="G1180" s="73">
        <v>0</v>
      </c>
      <c r="H1180" s="73">
        <v>0</v>
      </c>
      <c r="I1180" s="73">
        <f t="shared" si="73"/>
        <v>0</v>
      </c>
      <c r="J1180" s="1" t="str">
        <f>IFERROR(VLOOKUP(TRIM($D1180),'Master Field Index'!$A$1:$D$9929,COLUMN('Master Field Index'!$B$1)-COLUMN('Master Field Index'!$A$1)+1,FALSE),VLOOKUP(_xlfn.CONCAT(TRIM($A1180),".",TRIM($B1180),".",TRIM($D1180)),'DataLink Info'!$A$1:$T$9999,COLUMN('DataLink Info'!$K$1)-COLUMN('DataLink Info'!$A$1)+1,FALSE))</f>
        <v>CHARACTER</v>
      </c>
      <c r="K1180" s="1">
        <f>IFERROR(VLOOKUP(TRIM($D1180),'Master Field Index'!$A$1:$D$9929,COLUMN('Master Field Index'!$C$1)-COLUMN('Master Field Index'!$A$1)+1,FALSE),VLOOKUP(_xlfn.CONCAT(TRIM($A1180),".",TRIM($B1180),".",TRIM($D1180)),'DataLink Info'!$A$1:$T$9999,COLUMN('DataLink Info'!$N$1)-COLUMN('DataLink Info'!$A$1)+1,FALSE))</f>
        <v>2</v>
      </c>
      <c r="L1180" s="1">
        <f>IFERROR(VLOOKUP(TRIM($D1180),'Master Field Index'!$A$1:$D$9929,COLUMN('Master Field Index'!$D$1)-COLUMN('Master Field Index'!$A$1)+1,FALSE),VLOOKUP(_xlfn.CONCAT(TRIM($A1180),".",TRIM($B1180),".",TRIM($D1180)),'DataLink Info'!$A$1:$T$9999,COLUMN('DataLink Info'!$Q$1)-COLUMN('DataLink Info'!$A$1)+1,FALSE))</f>
        <v>0</v>
      </c>
      <c r="M1180" s="1" t="str">
        <f t="shared" si="74"/>
        <v xml:space="preserve">pat_account_type                </v>
      </c>
      <c r="N1180" s="1" t="str">
        <f t="shared" si="76"/>
        <v xml:space="preserve">CHAR(2)                         </v>
      </c>
      <c r="O1180" s="4" t="str">
        <f t="shared" si="75"/>
        <v xml:space="preserve">        rowguid                     UNIQUEIDENTIFIER ROWGUIDCOL    NOT NULL DEFAULT NEWSEQUENTIALID(),_x000D_        version_number              ROWVERSION_x000D_    )_x000D_END TRY_x000D_BEGIN CATCH_x000D_    EXEC dbo.PrintError_x000D_    EXEC dbo.LogError_x000D_END CATCH_x000D__x000D_PRINT '-- ga.f_period_account_type'_x000D_BEGIN TRY_x000D_    CREATE TABLE ga.f_period_account_type_x000D_    (_x000D_        pat_account_type                CHAR(2)                         NOT NULL,</v>
      </c>
    </row>
    <row r="1181" spans="1:15" hidden="1" x14ac:dyDescent="0.3">
      <c r="A1181" s="77" t="s">
        <v>51</v>
      </c>
      <c r="B1181" s="77" t="s">
        <v>187</v>
      </c>
      <c r="C1181" s="73">
        <v>1</v>
      </c>
      <c r="D1181" s="77" t="s">
        <v>53</v>
      </c>
      <c r="E1181" s="77" t="s">
        <v>30</v>
      </c>
      <c r="F1181" s="13"/>
      <c r="G1181" s="73">
        <v>0</v>
      </c>
      <c r="H1181" s="73">
        <v>0</v>
      </c>
      <c r="I1181" s="73">
        <f t="shared" si="73"/>
        <v>1</v>
      </c>
      <c r="J1181" s="1" t="str">
        <f>IFERROR(VLOOKUP(TRIM($D1181),'Master Field Index'!$A$1:$D$9929,COLUMN('Master Field Index'!$B$1)-COLUMN('Master Field Index'!$A$1)+1,FALSE),VLOOKUP(_xlfn.CONCAT(TRIM($A1181),".",TRIM($B1181),".",TRIM($D1181)),'DataLink Info'!$A$1:$T$9999,COLUMN('DataLink Info'!$K$1)-COLUMN('DataLink Info'!$A$1)+1,FALSE))</f>
        <v>SMALLINT</v>
      </c>
      <c r="K1181" s="1">
        <f>IFERROR(VLOOKUP(TRIM($D1181),'Master Field Index'!$A$1:$D$9929,COLUMN('Master Field Index'!$C$1)-COLUMN('Master Field Index'!$A$1)+1,FALSE),VLOOKUP(_xlfn.CONCAT(TRIM($A1181),".",TRIM($B1181),".",TRIM($D1181)),'DataLink Info'!$A$1:$T$9999,COLUMN('DataLink Info'!$N$1)-COLUMN('DataLink Info'!$A$1)+1,FALSE))</f>
        <v>2</v>
      </c>
      <c r="L1181" s="1">
        <f>IFERROR(VLOOKUP(TRIM($D1181),'Master Field Index'!$A$1:$D$9929,COLUMN('Master Field Index'!$D$1)-COLUMN('Master Field Index'!$A$1)+1,FALSE),VLOOKUP(_xlfn.CONCAT(TRIM($A1181),".",TRIM($B1181),".",TRIM($D1181)),'DataLink Info'!$A$1:$T$9999,COLUMN('DataLink Info'!$Q$1)-COLUMN('DataLink Info'!$A$1)+1,FALSE))</f>
        <v>0</v>
      </c>
      <c r="M1181" s="1" t="str">
        <f t="shared" si="74"/>
        <v xml:space="preserve">accounting_period               </v>
      </c>
      <c r="N1181" s="1" t="str">
        <f t="shared" si="76"/>
        <v xml:space="preserve">SMALLINT                        </v>
      </c>
      <c r="O1181" s="4" t="str">
        <f t="shared" si="75"/>
        <v xml:space="preserve">        accounting_period               SMALLINT                        NOT NULL,</v>
      </c>
    </row>
    <row r="1182" spans="1:15" hidden="1" x14ac:dyDescent="0.3">
      <c r="A1182" s="77" t="s">
        <v>51</v>
      </c>
      <c r="B1182" s="77" t="s">
        <v>187</v>
      </c>
      <c r="C1182" s="73">
        <v>2</v>
      </c>
      <c r="D1182" s="77" t="s">
        <v>188</v>
      </c>
      <c r="E1182" s="77" t="s">
        <v>21</v>
      </c>
      <c r="F1182" s="13"/>
      <c r="G1182" s="13"/>
      <c r="H1182" s="73">
        <v>0</v>
      </c>
      <c r="I1182" s="73">
        <f t="shared" si="73"/>
        <v>2</v>
      </c>
      <c r="J1182" s="1" t="str">
        <f>IFERROR(VLOOKUP(TRIM($D1182),'Master Field Index'!$A$1:$D$9929,COLUMN('Master Field Index'!$B$1)-COLUMN('Master Field Index'!$A$1)+1,FALSE),VLOOKUP(_xlfn.CONCAT(TRIM($A1182),".",TRIM($B1182),".",TRIM($D1182)),'DataLink Info'!$A$1:$T$9999,COLUMN('DataLink Info'!$K$1)-COLUMN('DataLink Info'!$A$1)+1,FALSE))</f>
        <v>DATE</v>
      </c>
      <c r="K1182" s="1">
        <f>IFERROR(VLOOKUP(TRIM($D1182),'Master Field Index'!$A$1:$D$9929,COLUMN('Master Field Index'!$C$1)-COLUMN('Master Field Index'!$A$1)+1,FALSE),VLOOKUP(_xlfn.CONCAT(TRIM($A1182),".",TRIM($B1182),".",TRIM($D1182)),'DataLink Info'!$A$1:$T$9999,COLUMN('DataLink Info'!$N$1)-COLUMN('DataLink Info'!$A$1)+1,FALSE))</f>
        <v>4</v>
      </c>
      <c r="L1182" s="1">
        <f>IFERROR(VLOOKUP(TRIM($D1182),'Master Field Index'!$A$1:$D$9929,COLUMN('Master Field Index'!$D$1)-COLUMN('Master Field Index'!$A$1)+1,FALSE),VLOOKUP(_xlfn.CONCAT(TRIM($A1182),".",TRIM($B1182),".",TRIM($D1182)),'DataLink Info'!$A$1:$T$9999,COLUMN('DataLink Info'!$Q$1)-COLUMN('DataLink Info'!$A$1)+1,FALSE))</f>
        <v>0</v>
      </c>
      <c r="M1182" s="1" t="str">
        <f t="shared" si="74"/>
        <v xml:space="preserve">pat_effective_date              </v>
      </c>
      <c r="N1182" s="1" t="str">
        <f t="shared" si="76"/>
        <v xml:space="preserve">DATE                            </v>
      </c>
      <c r="O1182" s="4" t="str">
        <f t="shared" si="75"/>
        <v xml:space="preserve">        pat_effective_date              DATE                            NOT NULL,</v>
      </c>
    </row>
    <row r="1183" spans="1:15" hidden="1" x14ac:dyDescent="0.3">
      <c r="A1183" s="77" t="s">
        <v>51</v>
      </c>
      <c r="B1183" s="77" t="s">
        <v>187</v>
      </c>
      <c r="C1183" s="73">
        <v>3</v>
      </c>
      <c r="D1183" s="77" t="s">
        <v>189</v>
      </c>
      <c r="E1183" s="77" t="s">
        <v>20</v>
      </c>
      <c r="F1183" s="73">
        <v>2</v>
      </c>
      <c r="G1183" s="13"/>
      <c r="H1183" s="73">
        <v>0</v>
      </c>
      <c r="I1183" s="73">
        <f t="shared" si="73"/>
        <v>3</v>
      </c>
      <c r="J1183" s="1" t="str">
        <f>IFERROR(VLOOKUP(TRIM($D1183),'Master Field Index'!$A$1:$D$9929,COLUMN('Master Field Index'!$B$1)-COLUMN('Master Field Index'!$A$1)+1,FALSE),VLOOKUP(_xlfn.CONCAT(TRIM($A1183),".",TRIM($B1183),".",TRIM($D1183)),'DataLink Info'!$A$1:$T$9999,COLUMN('DataLink Info'!$K$1)-COLUMN('DataLink Info'!$A$1)+1,FALSE))</f>
        <v>CHARACTER</v>
      </c>
      <c r="K1183" s="1">
        <f>IFERROR(VLOOKUP(TRIM($D1183),'Master Field Index'!$A$1:$D$9929,COLUMN('Master Field Index'!$C$1)-COLUMN('Master Field Index'!$A$1)+1,FALSE),VLOOKUP(_xlfn.CONCAT(TRIM($A1183),".",TRIM($B1183),".",TRIM($D1183)),'DataLink Info'!$A$1:$T$9999,COLUMN('DataLink Info'!$N$1)-COLUMN('DataLink Info'!$A$1)+1,FALSE))</f>
        <v>2</v>
      </c>
      <c r="L1183" s="1">
        <f>IFERROR(VLOOKUP(TRIM($D1183),'Master Field Index'!$A$1:$D$9929,COLUMN('Master Field Index'!$D$1)-COLUMN('Master Field Index'!$A$1)+1,FALSE),VLOOKUP(_xlfn.CONCAT(TRIM($A1183),".",TRIM($B1183),".",TRIM($D1183)),'DataLink Info'!$A$1:$T$9999,COLUMN('DataLink Info'!$Q$1)-COLUMN('DataLink Info'!$A$1)+1,FALSE))</f>
        <v>0</v>
      </c>
      <c r="M1183" s="1" t="str">
        <f t="shared" si="74"/>
        <v xml:space="preserve">pat_predecessor                 </v>
      </c>
      <c r="N1183" s="1" t="str">
        <f t="shared" si="76"/>
        <v xml:space="preserve">CHAR(2)                         </v>
      </c>
      <c r="O1183" s="4" t="str">
        <f t="shared" si="75"/>
        <v xml:space="preserve">        pat_predecessor                 CHAR(2)                         NOT NULL,</v>
      </c>
    </row>
    <row r="1184" spans="1:15" hidden="1" x14ac:dyDescent="0.3">
      <c r="A1184" s="77" t="s">
        <v>51</v>
      </c>
      <c r="B1184" s="77" t="s">
        <v>187</v>
      </c>
      <c r="C1184" s="73">
        <v>4</v>
      </c>
      <c r="D1184" s="77" t="s">
        <v>190</v>
      </c>
      <c r="E1184" s="77" t="s">
        <v>20</v>
      </c>
      <c r="F1184" s="73">
        <v>35</v>
      </c>
      <c r="G1184" s="13"/>
      <c r="H1184" s="73">
        <v>0</v>
      </c>
      <c r="I1184" s="73">
        <f t="shared" si="73"/>
        <v>4</v>
      </c>
      <c r="J1184" s="1" t="str">
        <f>IFERROR(VLOOKUP(TRIM($D1184),'Master Field Index'!$A$1:$D$9929,COLUMN('Master Field Index'!$B$1)-COLUMN('Master Field Index'!$A$1)+1,FALSE),VLOOKUP(_xlfn.CONCAT(TRIM($A1184),".",TRIM($B1184),".",TRIM($D1184)),'DataLink Info'!$A$1:$T$9999,COLUMN('DataLink Info'!$K$1)-COLUMN('DataLink Info'!$A$1)+1,FALSE))</f>
        <v>VARCHAR</v>
      </c>
      <c r="K1184" s="1">
        <f>IFERROR(VLOOKUP(TRIM($D1184),'Master Field Index'!$A$1:$D$9929,COLUMN('Master Field Index'!$C$1)-COLUMN('Master Field Index'!$A$1)+1,FALSE),VLOOKUP(_xlfn.CONCAT(TRIM($A1184),".",TRIM($B1184),".",TRIM($D1184)),'DataLink Info'!$A$1:$T$9999,COLUMN('DataLink Info'!$N$1)-COLUMN('DataLink Info'!$A$1)+1,FALSE))</f>
        <v>35</v>
      </c>
      <c r="L1184" s="1">
        <f>IFERROR(VLOOKUP(TRIM($D1184),'Master Field Index'!$A$1:$D$9929,COLUMN('Master Field Index'!$D$1)-COLUMN('Master Field Index'!$A$1)+1,FALSE),VLOOKUP(_xlfn.CONCAT(TRIM($A1184),".",TRIM($B1184),".",TRIM($D1184)),'DataLink Info'!$A$1:$T$9999,COLUMN('DataLink Info'!$Q$1)-COLUMN('DataLink Info'!$A$1)+1,FALSE))</f>
        <v>0</v>
      </c>
      <c r="M1184" s="1" t="str">
        <f t="shared" si="74"/>
        <v xml:space="preserve">pat_title                       </v>
      </c>
      <c r="N1184" s="1" t="str">
        <f t="shared" si="76"/>
        <v xml:space="preserve">VARCHAR(35)                     </v>
      </c>
      <c r="O1184" s="4" t="str">
        <f t="shared" si="75"/>
        <v xml:space="preserve">        pat_title                       VARCHAR(35)                     NOT NULL,</v>
      </c>
    </row>
    <row r="1185" spans="1:15" hidden="1" x14ac:dyDescent="0.3">
      <c r="A1185" s="77" t="s">
        <v>51</v>
      </c>
      <c r="B1185" s="77" t="s">
        <v>187</v>
      </c>
      <c r="C1185" s="73">
        <v>5</v>
      </c>
      <c r="D1185" s="77" t="s">
        <v>11</v>
      </c>
      <c r="E1185" s="77" t="s">
        <v>21</v>
      </c>
      <c r="F1185" s="13"/>
      <c r="G1185" s="13"/>
      <c r="H1185" s="73">
        <v>0</v>
      </c>
      <c r="I1185" s="73">
        <f t="shared" si="73"/>
        <v>5</v>
      </c>
      <c r="J1185" s="1" t="str">
        <f>IFERROR(VLOOKUP(TRIM($D1185),'Master Field Index'!$A$1:$D$9929,COLUMN('Master Field Index'!$B$1)-COLUMN('Master Field Index'!$A$1)+1,FALSE),VLOOKUP(_xlfn.CONCAT(TRIM($A1185),".",TRIM($B1185),".",TRIM($D1185)),'DataLink Info'!$A$1:$T$9999,COLUMN('DataLink Info'!$K$1)-COLUMN('DataLink Info'!$A$1)+1,FALSE))</f>
        <v>TIMESTAMP</v>
      </c>
      <c r="K1185" s="1">
        <f>IFERROR(VLOOKUP(TRIM($D1185),'Master Field Index'!$A$1:$D$9929,COLUMN('Master Field Index'!$C$1)-COLUMN('Master Field Index'!$A$1)+1,FALSE),VLOOKUP(_xlfn.CONCAT(TRIM($A1185),".",TRIM($B1185),".",TRIM($D1185)),'DataLink Info'!$A$1:$T$9999,COLUMN('DataLink Info'!$N$1)-COLUMN('DataLink Info'!$A$1)+1,FALSE))</f>
        <v>10</v>
      </c>
      <c r="L1185" s="1">
        <f>IFERROR(VLOOKUP(TRIM($D1185),'Master Field Index'!$A$1:$D$9929,COLUMN('Master Field Index'!$D$1)-COLUMN('Master Field Index'!$A$1)+1,FALSE),VLOOKUP(_xlfn.CONCAT(TRIM($A1185),".",TRIM($B1185),".",TRIM($D1185)),'DataLink Info'!$A$1:$T$9999,COLUMN('DataLink Info'!$Q$1)-COLUMN('DataLink Info'!$A$1)+1,FALSE))</f>
        <v>6</v>
      </c>
      <c r="M1185" s="1" t="str">
        <f t="shared" si="74"/>
        <v xml:space="preserve">refresh_date                    </v>
      </c>
      <c r="N1185" s="1" t="str">
        <f t="shared" si="76"/>
        <v xml:space="preserve">DATETIME2                       </v>
      </c>
      <c r="O1185" s="4" t="str">
        <f t="shared" si="75"/>
        <v xml:space="preserve">        refresh_date                    DATETIME2                       NOT NULL,</v>
      </c>
    </row>
    <row r="1186" spans="1:15" hidden="1" x14ac:dyDescent="0.3">
      <c r="A1186" s="77" t="s">
        <v>51</v>
      </c>
      <c r="B1186" s="77" t="s">
        <v>187</v>
      </c>
      <c r="C1186" s="73">
        <v>6</v>
      </c>
      <c r="D1186" s="77" t="s">
        <v>37</v>
      </c>
      <c r="E1186" s="77" t="s">
        <v>33</v>
      </c>
      <c r="F1186" s="73">
        <v>4</v>
      </c>
      <c r="G1186" s="13"/>
      <c r="H1186" s="73">
        <v>1</v>
      </c>
      <c r="I1186" s="73">
        <f t="shared" si="73"/>
        <v>6</v>
      </c>
      <c r="J1186" s="1" t="str">
        <f>IFERROR(VLOOKUP(TRIM($D1186),'Master Field Index'!$A$1:$D$9929,COLUMN('Master Field Index'!$B$1)-COLUMN('Master Field Index'!$A$1)+1,FALSE),VLOOKUP(_xlfn.CONCAT(TRIM($A1186),".",TRIM($B1186),".",TRIM($D1186)),'DataLink Info'!$A$1:$T$9999,COLUMN('DataLink Info'!$K$1)-COLUMN('DataLink Info'!$A$1)+1,FALSE))</f>
        <v>INTEGER</v>
      </c>
      <c r="K1186" s="1">
        <f>IFERROR(VLOOKUP(TRIM($D1186),'Master Field Index'!$A$1:$D$9929,COLUMN('Master Field Index'!$C$1)-COLUMN('Master Field Index'!$A$1)+1,FALSE),VLOOKUP(_xlfn.CONCAT(TRIM($A1186),".",TRIM($B1186),".",TRIM($D1186)),'DataLink Info'!$A$1:$T$9999,COLUMN('DataLink Info'!$N$1)-COLUMN('DataLink Info'!$A$1)+1,FALSE))</f>
        <v>4</v>
      </c>
      <c r="L1186" s="1">
        <f>IFERROR(VLOOKUP(TRIM($D1186),'Master Field Index'!$A$1:$D$9929,COLUMN('Master Field Index'!$D$1)-COLUMN('Master Field Index'!$A$1)+1,FALSE),VLOOKUP(_xlfn.CONCAT(TRIM($A1186),".",TRIM($B1186),".",TRIM($D1186)),'DataLink Info'!$A$1:$T$9999,COLUMN('DataLink Info'!$Q$1)-COLUMN('DataLink Info'!$A$1)+1,FALSE))</f>
        <v>0</v>
      </c>
      <c r="M1186" s="1" t="str">
        <f t="shared" si="74"/>
        <v xml:space="preserve">full_accounting_period          </v>
      </c>
      <c r="N1186" s="1" t="str">
        <f t="shared" si="76"/>
        <v xml:space="preserve">INTEGER                         </v>
      </c>
      <c r="O1186" s="4" t="str">
        <f t="shared" si="75"/>
        <v xml:space="preserve">        full_accounting_period          INTEGER                             NULL,</v>
      </c>
    </row>
    <row r="1187" spans="1:15" ht="72" hidden="1" x14ac:dyDescent="0.3">
      <c r="A1187" s="77" t="s">
        <v>51</v>
      </c>
      <c r="B1187" s="77" t="s">
        <v>191</v>
      </c>
      <c r="C1187" s="73">
        <v>0</v>
      </c>
      <c r="D1187" s="77" t="s">
        <v>101</v>
      </c>
      <c r="E1187" s="77" t="s">
        <v>20</v>
      </c>
      <c r="F1187" s="73">
        <v>6</v>
      </c>
      <c r="G1187" s="73">
        <v>0</v>
      </c>
      <c r="H1187" s="73">
        <v>0</v>
      </c>
      <c r="I1187" s="73">
        <f t="shared" si="73"/>
        <v>0</v>
      </c>
      <c r="J1187" s="1" t="str">
        <f>IFERROR(VLOOKUP(TRIM($D1187),'Master Field Index'!$A$1:$D$9929,COLUMN('Master Field Index'!$B$1)-COLUMN('Master Field Index'!$A$1)+1,FALSE),VLOOKUP(_xlfn.CONCAT(TRIM($A1187),".",TRIM($B1187),".",TRIM($D1187)),'DataLink Info'!$A$1:$T$9999,COLUMN('DataLink Info'!$K$1)-COLUMN('DataLink Info'!$A$1)+1,FALSE))</f>
        <v>CHARACTER</v>
      </c>
      <c r="K1187" s="1">
        <f>IFERROR(VLOOKUP(TRIM($D1187),'Master Field Index'!$A$1:$D$9929,COLUMN('Master Field Index'!$C$1)-COLUMN('Master Field Index'!$A$1)+1,FALSE),VLOOKUP(_xlfn.CONCAT(TRIM($A1187),".",TRIM($B1187),".",TRIM($D1187)),'DataLink Info'!$A$1:$T$9999,COLUMN('DataLink Info'!$N$1)-COLUMN('DataLink Info'!$A$1)+1,FALSE))</f>
        <v>6</v>
      </c>
      <c r="L1187" s="1">
        <f>IFERROR(VLOOKUP(TRIM($D1187),'Master Field Index'!$A$1:$D$9929,COLUMN('Master Field Index'!$D$1)-COLUMN('Master Field Index'!$A$1)+1,FALSE),VLOOKUP(_xlfn.CONCAT(TRIM($A1187),".",TRIM($B1187),".",TRIM($D1187)),'DataLink Info'!$A$1:$T$9999,COLUMN('DataLink Info'!$Q$1)-COLUMN('DataLink Info'!$A$1)+1,FALSE))</f>
        <v>0</v>
      </c>
      <c r="M1187" s="1" t="str">
        <f t="shared" si="74"/>
        <v xml:space="preserve">pf_fund                         </v>
      </c>
      <c r="N1187" s="1" t="str">
        <f t="shared" si="76"/>
        <v xml:space="preserve">CHAR(6)                         </v>
      </c>
      <c r="O1187" s="4" t="str">
        <f t="shared" si="75"/>
        <v xml:space="preserve">        rowguid                     UNIQUEIDENTIFIER ROWGUIDCOL    NOT NULL DEFAULT NEWSEQUENTIALID(),_x000D_        version_number              ROWVERSION_x000D_    )_x000D_END TRY_x000D_BEGIN CATCH_x000D_    EXEC dbo.PrintError_x000D_    EXEC dbo.LogError_x000D_END CATCH_x000D__x000D_PRINT '-- ga.f_period_fund'_x000D_BEGIN TRY_x000D_    CREATE TABLE ga.f_period_fund_x000D_    (_x000D_        pf_fund                         CHAR(6)                         NOT NULL,</v>
      </c>
    </row>
    <row r="1188" spans="1:15" hidden="1" x14ac:dyDescent="0.3">
      <c r="A1188" s="77" t="s">
        <v>51</v>
      </c>
      <c r="B1188" s="77" t="s">
        <v>191</v>
      </c>
      <c r="C1188" s="73">
        <v>1</v>
      </c>
      <c r="D1188" s="77" t="s">
        <v>53</v>
      </c>
      <c r="E1188" s="77" t="s">
        <v>30</v>
      </c>
      <c r="F1188" s="13"/>
      <c r="G1188" s="73">
        <v>0</v>
      </c>
      <c r="H1188" s="73">
        <v>0</v>
      </c>
      <c r="I1188" s="73">
        <f t="shared" si="73"/>
        <v>1</v>
      </c>
      <c r="J1188" s="1" t="str">
        <f>IFERROR(VLOOKUP(TRIM($D1188),'Master Field Index'!$A$1:$D$9929,COLUMN('Master Field Index'!$B$1)-COLUMN('Master Field Index'!$A$1)+1,FALSE),VLOOKUP(_xlfn.CONCAT(TRIM($A1188),".",TRIM($B1188),".",TRIM($D1188)),'DataLink Info'!$A$1:$T$9999,COLUMN('DataLink Info'!$K$1)-COLUMN('DataLink Info'!$A$1)+1,FALSE))</f>
        <v>SMALLINT</v>
      </c>
      <c r="K1188" s="1">
        <f>IFERROR(VLOOKUP(TRIM($D1188),'Master Field Index'!$A$1:$D$9929,COLUMN('Master Field Index'!$C$1)-COLUMN('Master Field Index'!$A$1)+1,FALSE),VLOOKUP(_xlfn.CONCAT(TRIM($A1188),".",TRIM($B1188),".",TRIM($D1188)),'DataLink Info'!$A$1:$T$9999,COLUMN('DataLink Info'!$N$1)-COLUMN('DataLink Info'!$A$1)+1,FALSE))</f>
        <v>2</v>
      </c>
      <c r="L1188" s="1">
        <f>IFERROR(VLOOKUP(TRIM($D1188),'Master Field Index'!$A$1:$D$9929,COLUMN('Master Field Index'!$D$1)-COLUMN('Master Field Index'!$A$1)+1,FALSE),VLOOKUP(_xlfn.CONCAT(TRIM($A1188),".",TRIM($B1188),".",TRIM($D1188)),'DataLink Info'!$A$1:$T$9999,COLUMN('DataLink Info'!$Q$1)-COLUMN('DataLink Info'!$A$1)+1,FALSE))</f>
        <v>0</v>
      </c>
      <c r="M1188" s="1" t="str">
        <f t="shared" si="74"/>
        <v xml:space="preserve">accounting_period               </v>
      </c>
      <c r="N1188" s="1" t="str">
        <f t="shared" si="76"/>
        <v xml:space="preserve">SMALLINT                        </v>
      </c>
      <c r="O1188" s="4" t="str">
        <f t="shared" si="75"/>
        <v xml:space="preserve">        accounting_period               SMALLINT                        NOT NULL,</v>
      </c>
    </row>
    <row r="1189" spans="1:15" hidden="1" x14ac:dyDescent="0.3">
      <c r="A1189" s="77" t="s">
        <v>51</v>
      </c>
      <c r="B1189" s="77" t="s">
        <v>191</v>
      </c>
      <c r="C1189" s="73">
        <v>2</v>
      </c>
      <c r="D1189" s="77" t="s">
        <v>192</v>
      </c>
      <c r="E1189" s="77" t="s">
        <v>20</v>
      </c>
      <c r="F1189" s="73">
        <v>2</v>
      </c>
      <c r="G1189" s="13"/>
      <c r="H1189" s="73">
        <v>0</v>
      </c>
      <c r="I1189" s="73">
        <f t="shared" si="73"/>
        <v>2</v>
      </c>
      <c r="J1189" s="1" t="str">
        <f>IFERROR(VLOOKUP(TRIM($D1189),'Master Field Index'!$A$1:$D$9929,COLUMN('Master Field Index'!$B$1)-COLUMN('Master Field Index'!$A$1)+1,FALSE),VLOOKUP(_xlfn.CONCAT(TRIM($A1189),".",TRIM($B1189),".",TRIM($D1189)),'DataLink Info'!$A$1:$T$9999,COLUMN('DataLink Info'!$K$1)-COLUMN('DataLink Info'!$A$1)+1,FALSE))</f>
        <v>CHARACTER</v>
      </c>
      <c r="K1189" s="1">
        <f>IFERROR(VLOOKUP(TRIM($D1189),'Master Field Index'!$A$1:$D$9929,COLUMN('Master Field Index'!$C$1)-COLUMN('Master Field Index'!$A$1)+1,FALSE),VLOOKUP(_xlfn.CONCAT(TRIM($A1189),".",TRIM($B1189),".",TRIM($D1189)),'DataLink Info'!$A$1:$T$9999,COLUMN('DataLink Info'!$N$1)-COLUMN('DataLink Info'!$A$1)+1,FALSE))</f>
        <v>2</v>
      </c>
      <c r="L1189" s="1">
        <f>IFERROR(VLOOKUP(TRIM($D1189),'Master Field Index'!$A$1:$D$9929,COLUMN('Master Field Index'!$D$1)-COLUMN('Master Field Index'!$A$1)+1,FALSE),VLOOKUP(_xlfn.CONCAT(TRIM($A1189),".",TRIM($B1189),".",TRIM($D1189)),'DataLink Info'!$A$1:$T$9999,COLUMN('DataLink Info'!$Q$1)-COLUMN('DataLink Info'!$A$1)+1,FALSE))</f>
        <v>0</v>
      </c>
      <c r="M1189" s="1" t="str">
        <f t="shared" si="74"/>
        <v xml:space="preserve">pft_fund_type                   </v>
      </c>
      <c r="N1189" s="1" t="str">
        <f t="shared" si="76"/>
        <v xml:space="preserve">CHAR(2)                         </v>
      </c>
      <c r="O1189" s="4" t="str">
        <f t="shared" si="75"/>
        <v xml:space="preserve">        pft_fund_type                   CHAR(2)                         NOT NULL,</v>
      </c>
    </row>
    <row r="1190" spans="1:15" hidden="1" x14ac:dyDescent="0.3">
      <c r="A1190" s="77" t="s">
        <v>51</v>
      </c>
      <c r="B1190" s="77" t="s">
        <v>191</v>
      </c>
      <c r="C1190" s="73">
        <v>3</v>
      </c>
      <c r="D1190" s="77" t="s">
        <v>193</v>
      </c>
      <c r="E1190" s="77" t="s">
        <v>21</v>
      </c>
      <c r="F1190" s="13"/>
      <c r="G1190" s="13"/>
      <c r="H1190" s="73">
        <v>0</v>
      </c>
      <c r="I1190" s="73">
        <f t="shared" si="73"/>
        <v>3</v>
      </c>
      <c r="J1190" s="1" t="str">
        <f>IFERROR(VLOOKUP(TRIM($D1190),'Master Field Index'!$A$1:$D$9929,COLUMN('Master Field Index'!$B$1)-COLUMN('Master Field Index'!$A$1)+1,FALSE),VLOOKUP(_xlfn.CONCAT(TRIM($A1190),".",TRIM($B1190),".",TRIM($D1190)),'DataLink Info'!$A$1:$T$9999,COLUMN('DataLink Info'!$K$1)-COLUMN('DataLink Info'!$A$1)+1,FALSE))</f>
        <v>DATE</v>
      </c>
      <c r="K1190" s="1">
        <f>IFERROR(VLOOKUP(TRIM($D1190),'Master Field Index'!$A$1:$D$9929,COLUMN('Master Field Index'!$C$1)-COLUMN('Master Field Index'!$A$1)+1,FALSE),VLOOKUP(_xlfn.CONCAT(TRIM($A1190),".",TRIM($B1190),".",TRIM($D1190)),'DataLink Info'!$A$1:$T$9999,COLUMN('DataLink Info'!$N$1)-COLUMN('DataLink Info'!$A$1)+1,FALSE))</f>
        <v>4</v>
      </c>
      <c r="L1190" s="1">
        <f>IFERROR(VLOOKUP(TRIM($D1190),'Master Field Index'!$A$1:$D$9929,COLUMN('Master Field Index'!$D$1)-COLUMN('Master Field Index'!$A$1)+1,FALSE),VLOOKUP(_xlfn.CONCAT(TRIM($A1190),".",TRIM($B1190),".",TRIM($D1190)),'DataLink Info'!$A$1:$T$9999,COLUMN('DataLink Info'!$Q$1)-COLUMN('DataLink Info'!$A$1)+1,FALSE))</f>
        <v>0</v>
      </c>
      <c r="M1190" s="1" t="str">
        <f t="shared" si="74"/>
        <v xml:space="preserve">pf_effective_date               </v>
      </c>
      <c r="N1190" s="1" t="str">
        <f t="shared" si="76"/>
        <v xml:space="preserve">DATE                            </v>
      </c>
      <c r="O1190" s="4" t="str">
        <f t="shared" si="75"/>
        <v xml:space="preserve">        pf_effective_date               DATE                            NOT NULL,</v>
      </c>
    </row>
    <row r="1191" spans="1:15" hidden="1" x14ac:dyDescent="0.3">
      <c r="A1191" s="77" t="s">
        <v>51</v>
      </c>
      <c r="B1191" s="77" t="s">
        <v>191</v>
      </c>
      <c r="C1191" s="73">
        <v>4</v>
      </c>
      <c r="D1191" s="77" t="s">
        <v>194</v>
      </c>
      <c r="E1191" s="77" t="s">
        <v>20</v>
      </c>
      <c r="F1191" s="73">
        <v>6</v>
      </c>
      <c r="G1191" s="13"/>
      <c r="H1191" s="73">
        <v>0</v>
      </c>
      <c r="I1191" s="73">
        <f t="shared" si="73"/>
        <v>4</v>
      </c>
      <c r="J1191" s="1" t="str">
        <f>IFERROR(VLOOKUP(TRIM($D1191),'Master Field Index'!$A$1:$D$9929,COLUMN('Master Field Index'!$B$1)-COLUMN('Master Field Index'!$A$1)+1,FALSE),VLOOKUP(_xlfn.CONCAT(TRIM($A1191),".",TRIM($B1191),".",TRIM($D1191)),'DataLink Info'!$A$1:$T$9999,COLUMN('DataLink Info'!$K$1)-COLUMN('DataLink Info'!$A$1)+1,FALSE))</f>
        <v>CHARACTER</v>
      </c>
      <c r="K1191" s="1">
        <f>IFERROR(VLOOKUP(TRIM($D1191),'Master Field Index'!$A$1:$D$9929,COLUMN('Master Field Index'!$C$1)-COLUMN('Master Field Index'!$A$1)+1,FALSE),VLOOKUP(_xlfn.CONCAT(TRIM($A1191),".",TRIM($B1191),".",TRIM($D1191)),'DataLink Info'!$A$1:$T$9999,COLUMN('DataLink Info'!$N$1)-COLUMN('DataLink Info'!$A$1)+1,FALSE))</f>
        <v>6</v>
      </c>
      <c r="L1191" s="1">
        <f>IFERROR(VLOOKUP(TRIM($D1191),'Master Field Index'!$A$1:$D$9929,COLUMN('Master Field Index'!$D$1)-COLUMN('Master Field Index'!$A$1)+1,FALSE),VLOOKUP(_xlfn.CONCAT(TRIM($A1191),".",TRIM($B1191),".",TRIM($D1191)),'DataLink Info'!$A$1:$T$9999,COLUMN('DataLink Info'!$Q$1)-COLUMN('DataLink Info'!$A$1)+1,FALSE))</f>
        <v>0</v>
      </c>
      <c r="M1191" s="1" t="str">
        <f t="shared" si="74"/>
        <v xml:space="preserve">pf_predecessor                  </v>
      </c>
      <c r="N1191" s="1" t="str">
        <f t="shared" si="76"/>
        <v xml:space="preserve">CHAR(6)                         </v>
      </c>
      <c r="O1191" s="4" t="str">
        <f t="shared" si="75"/>
        <v xml:space="preserve">        pf_predecessor                  CHAR(6)                         NOT NULL,</v>
      </c>
    </row>
    <row r="1192" spans="1:15" hidden="1" x14ac:dyDescent="0.3">
      <c r="A1192" s="77" t="s">
        <v>51</v>
      </c>
      <c r="B1192" s="77" t="s">
        <v>191</v>
      </c>
      <c r="C1192" s="73">
        <v>5</v>
      </c>
      <c r="D1192" s="77" t="s">
        <v>195</v>
      </c>
      <c r="E1192" s="77" t="s">
        <v>20</v>
      </c>
      <c r="F1192" s="73">
        <v>35</v>
      </c>
      <c r="G1192" s="13"/>
      <c r="H1192" s="73">
        <v>0</v>
      </c>
      <c r="I1192" s="73">
        <f t="shared" si="73"/>
        <v>5</v>
      </c>
      <c r="J1192" s="1" t="str">
        <f>IFERROR(VLOOKUP(TRIM($D1192),'Master Field Index'!$A$1:$D$9929,COLUMN('Master Field Index'!$B$1)-COLUMN('Master Field Index'!$A$1)+1,FALSE),VLOOKUP(_xlfn.CONCAT(TRIM($A1192),".",TRIM($B1192),".",TRIM($D1192)),'DataLink Info'!$A$1:$T$9999,COLUMN('DataLink Info'!$K$1)-COLUMN('DataLink Info'!$A$1)+1,FALSE))</f>
        <v>VARCHAR</v>
      </c>
      <c r="K1192" s="1">
        <f>IFERROR(VLOOKUP(TRIM($D1192),'Master Field Index'!$A$1:$D$9929,COLUMN('Master Field Index'!$C$1)-COLUMN('Master Field Index'!$A$1)+1,FALSE),VLOOKUP(_xlfn.CONCAT(TRIM($A1192),".",TRIM($B1192),".",TRIM($D1192)),'DataLink Info'!$A$1:$T$9999,COLUMN('DataLink Info'!$N$1)-COLUMN('DataLink Info'!$A$1)+1,FALSE))</f>
        <v>35</v>
      </c>
      <c r="L1192" s="1">
        <f>IFERROR(VLOOKUP(TRIM($D1192),'Master Field Index'!$A$1:$D$9929,COLUMN('Master Field Index'!$D$1)-COLUMN('Master Field Index'!$A$1)+1,FALSE),VLOOKUP(_xlfn.CONCAT(TRIM($A1192),".",TRIM($B1192),".",TRIM($D1192)),'DataLink Info'!$A$1:$T$9999,COLUMN('DataLink Info'!$Q$1)-COLUMN('DataLink Info'!$A$1)+1,FALSE))</f>
        <v>0</v>
      </c>
      <c r="M1192" s="1" t="str">
        <f t="shared" si="74"/>
        <v xml:space="preserve">pf_title                        </v>
      </c>
      <c r="N1192" s="1" t="str">
        <f t="shared" si="76"/>
        <v xml:space="preserve">VARCHAR(35)                     </v>
      </c>
      <c r="O1192" s="4" t="str">
        <f t="shared" si="75"/>
        <v xml:space="preserve">        pf_title                        VARCHAR(35)                     NOT NULL,</v>
      </c>
    </row>
    <row r="1193" spans="1:15" hidden="1" x14ac:dyDescent="0.3">
      <c r="A1193" s="77" t="s">
        <v>51</v>
      </c>
      <c r="B1193" s="77" t="s">
        <v>191</v>
      </c>
      <c r="C1193" s="73">
        <v>6</v>
      </c>
      <c r="D1193" s="77" t="s">
        <v>196</v>
      </c>
      <c r="E1193" s="77" t="s">
        <v>20</v>
      </c>
      <c r="F1193" s="73">
        <v>35</v>
      </c>
      <c r="G1193" s="13"/>
      <c r="H1193" s="73">
        <v>0</v>
      </c>
      <c r="I1193" s="73">
        <f t="shared" si="73"/>
        <v>6</v>
      </c>
      <c r="J1193" s="1" t="str">
        <f>IFERROR(VLOOKUP(TRIM($D1193),'Master Field Index'!$A$1:$D$9929,COLUMN('Master Field Index'!$B$1)-COLUMN('Master Field Index'!$A$1)+1,FALSE),VLOOKUP(_xlfn.CONCAT(TRIM($A1193),".",TRIM($B1193),".",TRIM($D1193)),'DataLink Info'!$A$1:$T$9999,COLUMN('DataLink Info'!$K$1)-COLUMN('DataLink Info'!$A$1)+1,FALSE))</f>
        <v>VARCHAR</v>
      </c>
      <c r="K1193" s="1">
        <f>IFERROR(VLOOKUP(TRIM($D1193),'Master Field Index'!$A$1:$D$9929,COLUMN('Master Field Index'!$C$1)-COLUMN('Master Field Index'!$A$1)+1,FALSE),VLOOKUP(_xlfn.CONCAT(TRIM($A1193),".",TRIM($B1193),".",TRIM($D1193)),'DataLink Info'!$A$1:$T$9999,COLUMN('DataLink Info'!$N$1)-COLUMN('DataLink Info'!$A$1)+1,FALSE))</f>
        <v>35</v>
      </c>
      <c r="L1193" s="1">
        <f>IFERROR(VLOOKUP(TRIM($D1193),'Master Field Index'!$A$1:$D$9929,COLUMN('Master Field Index'!$D$1)-COLUMN('Master Field Index'!$A$1)+1,FALSE),VLOOKUP(_xlfn.CONCAT(TRIM($A1193),".",TRIM($B1193),".",TRIM($D1193)),'DataLink Info'!$A$1:$T$9999,COLUMN('DataLink Info'!$Q$1)-COLUMN('DataLink Info'!$A$1)+1,FALSE))</f>
        <v>0</v>
      </c>
      <c r="M1193" s="1" t="str">
        <f t="shared" si="74"/>
        <v xml:space="preserve">pf_grant_contract               </v>
      </c>
      <c r="N1193" s="1" t="str">
        <f t="shared" si="76"/>
        <v xml:space="preserve">VARCHAR(35)                     </v>
      </c>
      <c r="O1193" s="4" t="str">
        <f t="shared" si="75"/>
        <v xml:space="preserve">        pf_grant_contract               VARCHAR(35)                     NOT NULL,</v>
      </c>
    </row>
    <row r="1194" spans="1:15" hidden="1" x14ac:dyDescent="0.3">
      <c r="A1194" s="77" t="s">
        <v>51</v>
      </c>
      <c r="B1194" s="77" t="s">
        <v>191</v>
      </c>
      <c r="C1194" s="73">
        <v>7</v>
      </c>
      <c r="D1194" s="77" t="s">
        <v>197</v>
      </c>
      <c r="E1194" s="77" t="s">
        <v>20</v>
      </c>
      <c r="F1194" s="73">
        <v>6</v>
      </c>
      <c r="G1194" s="73">
        <v>3</v>
      </c>
      <c r="H1194" s="73">
        <v>0</v>
      </c>
      <c r="I1194" s="73">
        <f t="shared" si="73"/>
        <v>7</v>
      </c>
      <c r="J1194" s="1" t="str">
        <f>IFERROR(VLOOKUP(TRIM($D1194),'Master Field Index'!$A$1:$D$9929,COLUMN('Master Field Index'!$B$1)-COLUMN('Master Field Index'!$A$1)+1,FALSE),VLOOKUP(_xlfn.CONCAT(TRIM($A1194),".",TRIM($B1194),".",TRIM($D1194)),'DataLink Info'!$A$1:$T$9999,COLUMN('DataLink Info'!$K$1)-COLUMN('DataLink Info'!$A$1)+1,FALSE))</f>
        <v>CHARACTER</v>
      </c>
      <c r="K1194" s="1">
        <f>IFERROR(VLOOKUP(TRIM($D1194),'Master Field Index'!$A$1:$D$9929,COLUMN('Master Field Index'!$C$1)-COLUMN('Master Field Index'!$A$1)+1,FALSE),VLOOKUP(_xlfn.CONCAT(TRIM($A1194),".",TRIM($B1194),".",TRIM($D1194)),'DataLink Info'!$A$1:$T$9999,COLUMN('DataLink Info'!$N$1)-COLUMN('DataLink Info'!$A$1)+1,FALSE))</f>
        <v>6</v>
      </c>
      <c r="L1194" s="1">
        <f>IFERROR(VLOOKUP(TRIM($D1194),'Master Field Index'!$A$1:$D$9929,COLUMN('Master Field Index'!$D$1)-COLUMN('Master Field Index'!$A$1)+1,FALSE),VLOOKUP(_xlfn.CONCAT(TRIM($A1194),".",TRIM($B1194),".",TRIM($D1194)),'DataLink Info'!$A$1:$T$9999,COLUMN('DataLink Info'!$Q$1)-COLUMN('DataLink Info'!$A$1)+1,FALSE))</f>
        <v>0</v>
      </c>
      <c r="M1194" s="1" t="str">
        <f t="shared" si="74"/>
        <v xml:space="preserve">pf_indirect_cost_code           </v>
      </c>
      <c r="N1194" s="1" t="str">
        <f t="shared" si="76"/>
        <v xml:space="preserve">CHAR(6)                         </v>
      </c>
      <c r="O1194" s="4" t="str">
        <f t="shared" si="75"/>
        <v xml:space="preserve">        pf_indirect_cost_code           CHAR(6)                         NOT NULL,</v>
      </c>
    </row>
    <row r="1195" spans="1:15" hidden="1" x14ac:dyDescent="0.3">
      <c r="A1195" s="77" t="s">
        <v>51</v>
      </c>
      <c r="B1195" s="77" t="s">
        <v>191</v>
      </c>
      <c r="C1195" s="73">
        <v>8</v>
      </c>
      <c r="D1195" s="77" t="s">
        <v>198</v>
      </c>
      <c r="E1195" s="77" t="s">
        <v>199</v>
      </c>
      <c r="F1195" s="73">
        <v>6</v>
      </c>
      <c r="G1195" s="73">
        <v>3</v>
      </c>
      <c r="H1195" s="73">
        <v>0</v>
      </c>
      <c r="I1195" s="73">
        <f t="shared" si="73"/>
        <v>8</v>
      </c>
      <c r="J1195" s="1" t="str">
        <f>IFERROR(VLOOKUP(TRIM($D1195),'Master Field Index'!$A$1:$D$9929,COLUMN('Master Field Index'!$B$1)-COLUMN('Master Field Index'!$A$1)+1,FALSE),VLOOKUP(_xlfn.CONCAT(TRIM($A1195),".",TRIM($B1195),".",TRIM($D1195)),'DataLink Info'!$A$1:$T$9999,COLUMN('DataLink Info'!$K$1)-COLUMN('DataLink Info'!$A$1)+1,FALSE))</f>
        <v>DECIMAL</v>
      </c>
      <c r="K1195" s="1">
        <f>IFERROR(VLOOKUP(TRIM($D1195),'Master Field Index'!$A$1:$D$9929,COLUMN('Master Field Index'!$C$1)-COLUMN('Master Field Index'!$A$1)+1,FALSE),VLOOKUP(_xlfn.CONCAT(TRIM($A1195),".",TRIM($B1195),".",TRIM($D1195)),'DataLink Info'!$A$1:$T$9999,COLUMN('DataLink Info'!$N$1)-COLUMN('DataLink Info'!$A$1)+1,FALSE))</f>
        <v>7</v>
      </c>
      <c r="L1195" s="1">
        <f>IFERROR(VLOOKUP(TRIM($D1195),'Master Field Index'!$A$1:$D$9929,COLUMN('Master Field Index'!$D$1)-COLUMN('Master Field Index'!$A$1)+1,FALSE),VLOOKUP(_xlfn.CONCAT(TRIM($A1195),".",TRIM($B1195),".",TRIM($D1195)),'DataLink Info'!$A$1:$T$9999,COLUMN('DataLink Info'!$Q$1)-COLUMN('DataLink Info'!$A$1)+1,FALSE))</f>
        <v>4</v>
      </c>
      <c r="M1195" s="1" t="str">
        <f t="shared" si="74"/>
        <v xml:space="preserve">pf_standard_percent             </v>
      </c>
      <c r="N1195" s="1" t="str">
        <f t="shared" si="76"/>
        <v xml:space="preserve">DECIMAL(7,4)                    </v>
      </c>
      <c r="O1195" s="4" t="str">
        <f t="shared" si="75"/>
        <v xml:space="preserve">        pf_standard_percent             DECIMAL(7,4)                    NOT NULL,</v>
      </c>
    </row>
    <row r="1196" spans="1:15" hidden="1" x14ac:dyDescent="0.3">
      <c r="A1196" s="77" t="s">
        <v>51</v>
      </c>
      <c r="B1196" s="77" t="s">
        <v>191</v>
      </c>
      <c r="C1196" s="73">
        <v>9</v>
      </c>
      <c r="D1196" s="77" t="s">
        <v>11</v>
      </c>
      <c r="E1196" s="77" t="s">
        <v>21</v>
      </c>
      <c r="F1196" s="13"/>
      <c r="G1196" s="13"/>
      <c r="H1196" s="73">
        <v>0</v>
      </c>
      <c r="I1196" s="73">
        <f t="shared" si="73"/>
        <v>9</v>
      </c>
      <c r="J1196" s="1" t="str">
        <f>IFERROR(VLOOKUP(TRIM($D1196),'Master Field Index'!$A$1:$D$9929,COLUMN('Master Field Index'!$B$1)-COLUMN('Master Field Index'!$A$1)+1,FALSE),VLOOKUP(_xlfn.CONCAT(TRIM($A1196),".",TRIM($B1196),".",TRIM($D1196)),'DataLink Info'!$A$1:$T$9999,COLUMN('DataLink Info'!$K$1)-COLUMN('DataLink Info'!$A$1)+1,FALSE))</f>
        <v>TIMESTAMP</v>
      </c>
      <c r="K1196" s="1">
        <f>IFERROR(VLOOKUP(TRIM($D1196),'Master Field Index'!$A$1:$D$9929,COLUMN('Master Field Index'!$C$1)-COLUMN('Master Field Index'!$A$1)+1,FALSE),VLOOKUP(_xlfn.CONCAT(TRIM($A1196),".",TRIM($B1196),".",TRIM($D1196)),'DataLink Info'!$A$1:$T$9999,COLUMN('DataLink Info'!$N$1)-COLUMN('DataLink Info'!$A$1)+1,FALSE))</f>
        <v>10</v>
      </c>
      <c r="L1196" s="1">
        <f>IFERROR(VLOOKUP(TRIM($D1196),'Master Field Index'!$A$1:$D$9929,COLUMN('Master Field Index'!$D$1)-COLUMN('Master Field Index'!$A$1)+1,FALSE),VLOOKUP(_xlfn.CONCAT(TRIM($A1196),".",TRIM($B1196),".",TRIM($D1196)),'DataLink Info'!$A$1:$T$9999,COLUMN('DataLink Info'!$Q$1)-COLUMN('DataLink Info'!$A$1)+1,FALSE))</f>
        <v>6</v>
      </c>
      <c r="M1196" s="1" t="str">
        <f t="shared" si="74"/>
        <v xml:space="preserve">refresh_date                    </v>
      </c>
      <c r="N1196" s="1" t="str">
        <f t="shared" si="76"/>
        <v xml:space="preserve">DATETIME2                       </v>
      </c>
      <c r="O1196" s="4" t="str">
        <f t="shared" si="75"/>
        <v xml:space="preserve">        refresh_date                    DATETIME2                       NOT NULL,</v>
      </c>
    </row>
    <row r="1197" spans="1:15" hidden="1" x14ac:dyDescent="0.3">
      <c r="A1197" s="77" t="s">
        <v>51</v>
      </c>
      <c r="B1197" s="77" t="s">
        <v>191</v>
      </c>
      <c r="C1197" s="73">
        <v>10</v>
      </c>
      <c r="D1197" s="77" t="s">
        <v>37</v>
      </c>
      <c r="E1197" s="77" t="s">
        <v>33</v>
      </c>
      <c r="F1197" s="73">
        <v>4</v>
      </c>
      <c r="G1197" s="13"/>
      <c r="H1197" s="73">
        <v>1</v>
      </c>
      <c r="I1197" s="73">
        <f t="shared" si="73"/>
        <v>10</v>
      </c>
      <c r="J1197" s="1" t="str">
        <f>IFERROR(VLOOKUP(TRIM($D1197),'Master Field Index'!$A$1:$D$9929,COLUMN('Master Field Index'!$B$1)-COLUMN('Master Field Index'!$A$1)+1,FALSE),VLOOKUP(_xlfn.CONCAT(TRIM($A1197),".",TRIM($B1197),".",TRIM($D1197)),'DataLink Info'!$A$1:$T$9999,COLUMN('DataLink Info'!$K$1)-COLUMN('DataLink Info'!$A$1)+1,FALSE))</f>
        <v>INTEGER</v>
      </c>
      <c r="K1197" s="1">
        <f>IFERROR(VLOOKUP(TRIM($D1197),'Master Field Index'!$A$1:$D$9929,COLUMN('Master Field Index'!$C$1)-COLUMN('Master Field Index'!$A$1)+1,FALSE),VLOOKUP(_xlfn.CONCAT(TRIM($A1197),".",TRIM($B1197),".",TRIM($D1197)),'DataLink Info'!$A$1:$T$9999,COLUMN('DataLink Info'!$N$1)-COLUMN('DataLink Info'!$A$1)+1,FALSE))</f>
        <v>4</v>
      </c>
      <c r="L1197" s="1">
        <f>IFERROR(VLOOKUP(TRIM($D1197),'Master Field Index'!$A$1:$D$9929,COLUMN('Master Field Index'!$D$1)-COLUMN('Master Field Index'!$A$1)+1,FALSE),VLOOKUP(_xlfn.CONCAT(TRIM($A1197),".",TRIM($B1197),".",TRIM($D1197)),'DataLink Info'!$A$1:$T$9999,COLUMN('DataLink Info'!$Q$1)-COLUMN('DataLink Info'!$A$1)+1,FALSE))</f>
        <v>0</v>
      </c>
      <c r="M1197" s="1" t="str">
        <f t="shared" si="74"/>
        <v xml:space="preserve">full_accounting_period          </v>
      </c>
      <c r="N1197" s="1" t="str">
        <f t="shared" si="76"/>
        <v xml:space="preserve">INTEGER                         </v>
      </c>
      <c r="O1197" s="4" t="str">
        <f t="shared" si="75"/>
        <v xml:space="preserve">        full_accounting_period          INTEGER                             NULL,</v>
      </c>
    </row>
    <row r="1198" spans="1:15" ht="72" hidden="1" x14ac:dyDescent="0.3">
      <c r="A1198" s="77" t="s">
        <v>51</v>
      </c>
      <c r="B1198" s="77" t="s">
        <v>200</v>
      </c>
      <c r="C1198" s="73">
        <v>0</v>
      </c>
      <c r="D1198" s="77" t="s">
        <v>192</v>
      </c>
      <c r="E1198" s="77" t="s">
        <v>20</v>
      </c>
      <c r="F1198" s="73">
        <v>2</v>
      </c>
      <c r="G1198" s="13"/>
      <c r="H1198" s="73">
        <v>0</v>
      </c>
      <c r="I1198" s="73">
        <f t="shared" si="73"/>
        <v>0</v>
      </c>
      <c r="J1198" s="1" t="str">
        <f>IFERROR(VLOOKUP(TRIM($D1198),'Master Field Index'!$A$1:$D$9929,COLUMN('Master Field Index'!$B$1)-COLUMN('Master Field Index'!$A$1)+1,FALSE),VLOOKUP(_xlfn.CONCAT(TRIM($A1198),".",TRIM($B1198),".",TRIM($D1198)),'DataLink Info'!$A$1:$T$9999,COLUMN('DataLink Info'!$K$1)-COLUMN('DataLink Info'!$A$1)+1,FALSE))</f>
        <v>CHARACTER</v>
      </c>
      <c r="K1198" s="1">
        <f>IFERROR(VLOOKUP(TRIM($D1198),'Master Field Index'!$A$1:$D$9929,COLUMN('Master Field Index'!$C$1)-COLUMN('Master Field Index'!$A$1)+1,FALSE),VLOOKUP(_xlfn.CONCAT(TRIM($A1198),".",TRIM($B1198),".",TRIM($D1198)),'DataLink Info'!$A$1:$T$9999,COLUMN('DataLink Info'!$N$1)-COLUMN('DataLink Info'!$A$1)+1,FALSE))</f>
        <v>2</v>
      </c>
      <c r="L1198" s="1">
        <f>IFERROR(VLOOKUP(TRIM($D1198),'Master Field Index'!$A$1:$D$9929,COLUMN('Master Field Index'!$D$1)-COLUMN('Master Field Index'!$A$1)+1,FALSE),VLOOKUP(_xlfn.CONCAT(TRIM($A1198),".",TRIM($B1198),".",TRIM($D1198)),'DataLink Info'!$A$1:$T$9999,COLUMN('DataLink Info'!$Q$1)-COLUMN('DataLink Info'!$A$1)+1,FALSE))</f>
        <v>0</v>
      </c>
      <c r="M1198" s="1" t="str">
        <f t="shared" si="74"/>
        <v xml:space="preserve">pft_fund_type                   </v>
      </c>
      <c r="N1198" s="1" t="str">
        <f t="shared" si="76"/>
        <v xml:space="preserve">CHAR(2)                         </v>
      </c>
      <c r="O1198" s="4" t="str">
        <f t="shared" si="75"/>
        <v xml:space="preserve">        rowguid                     UNIQUEIDENTIFIER ROWGUIDCOL    NOT NULL DEFAULT NEWSEQUENTIALID(),_x000D_        version_number              ROWVERSION_x000D_    )_x000D_END TRY_x000D_BEGIN CATCH_x000D_    EXEC dbo.PrintError_x000D_    EXEC dbo.LogError_x000D_END CATCH_x000D__x000D_PRINT '-- ga.f_period_fund_type'_x000D_BEGIN TRY_x000D_    CREATE TABLE ga.f_period_fund_type_x000D_    (_x000D_        pft_fund_type                   CHAR(2)                         NOT NULL,</v>
      </c>
    </row>
    <row r="1199" spans="1:15" hidden="1" x14ac:dyDescent="0.3">
      <c r="A1199" s="77" t="s">
        <v>51</v>
      </c>
      <c r="B1199" s="77" t="s">
        <v>200</v>
      </c>
      <c r="C1199" s="73">
        <v>1</v>
      </c>
      <c r="D1199" s="77" t="s">
        <v>53</v>
      </c>
      <c r="E1199" s="77" t="s">
        <v>30</v>
      </c>
      <c r="F1199" s="13"/>
      <c r="G1199" s="73">
        <v>0</v>
      </c>
      <c r="H1199" s="73">
        <v>0</v>
      </c>
      <c r="I1199" s="73">
        <f t="shared" si="73"/>
        <v>1</v>
      </c>
      <c r="J1199" s="1" t="str">
        <f>IFERROR(VLOOKUP(TRIM($D1199),'Master Field Index'!$A$1:$D$9929,COLUMN('Master Field Index'!$B$1)-COLUMN('Master Field Index'!$A$1)+1,FALSE),VLOOKUP(_xlfn.CONCAT(TRIM($A1199),".",TRIM($B1199),".",TRIM($D1199)),'DataLink Info'!$A$1:$T$9999,COLUMN('DataLink Info'!$K$1)-COLUMN('DataLink Info'!$A$1)+1,FALSE))</f>
        <v>SMALLINT</v>
      </c>
      <c r="K1199" s="1">
        <f>IFERROR(VLOOKUP(TRIM($D1199),'Master Field Index'!$A$1:$D$9929,COLUMN('Master Field Index'!$C$1)-COLUMN('Master Field Index'!$A$1)+1,FALSE),VLOOKUP(_xlfn.CONCAT(TRIM($A1199),".",TRIM($B1199),".",TRIM($D1199)),'DataLink Info'!$A$1:$T$9999,COLUMN('DataLink Info'!$N$1)-COLUMN('DataLink Info'!$A$1)+1,FALSE))</f>
        <v>2</v>
      </c>
      <c r="L1199" s="1">
        <f>IFERROR(VLOOKUP(TRIM($D1199),'Master Field Index'!$A$1:$D$9929,COLUMN('Master Field Index'!$D$1)-COLUMN('Master Field Index'!$A$1)+1,FALSE),VLOOKUP(_xlfn.CONCAT(TRIM($A1199),".",TRIM($B1199),".",TRIM($D1199)),'DataLink Info'!$A$1:$T$9999,COLUMN('DataLink Info'!$Q$1)-COLUMN('DataLink Info'!$A$1)+1,FALSE))</f>
        <v>0</v>
      </c>
      <c r="M1199" s="1" t="str">
        <f t="shared" si="74"/>
        <v xml:space="preserve">accounting_period               </v>
      </c>
      <c r="N1199" s="1" t="str">
        <f t="shared" si="76"/>
        <v xml:space="preserve">SMALLINT                        </v>
      </c>
      <c r="O1199" s="4" t="str">
        <f t="shared" si="75"/>
        <v xml:space="preserve">        accounting_period               SMALLINT                        NOT NULL,</v>
      </c>
    </row>
    <row r="1200" spans="1:15" hidden="1" x14ac:dyDescent="0.3">
      <c r="A1200" s="77" t="s">
        <v>51</v>
      </c>
      <c r="B1200" s="77" t="s">
        <v>200</v>
      </c>
      <c r="C1200" s="73">
        <v>2</v>
      </c>
      <c r="D1200" s="77" t="s">
        <v>201</v>
      </c>
      <c r="E1200" s="77" t="s">
        <v>21</v>
      </c>
      <c r="F1200" s="13"/>
      <c r="G1200" s="13"/>
      <c r="H1200" s="73">
        <v>0</v>
      </c>
      <c r="I1200" s="73">
        <f t="shared" si="73"/>
        <v>2</v>
      </c>
      <c r="J1200" s="1" t="str">
        <f>IFERROR(VLOOKUP(TRIM($D1200),'Master Field Index'!$A$1:$D$9929,COLUMN('Master Field Index'!$B$1)-COLUMN('Master Field Index'!$A$1)+1,FALSE),VLOOKUP(_xlfn.CONCAT(TRIM($A1200),".",TRIM($B1200),".",TRIM($D1200)),'DataLink Info'!$A$1:$T$9999,COLUMN('DataLink Info'!$K$1)-COLUMN('DataLink Info'!$A$1)+1,FALSE))</f>
        <v>DATE</v>
      </c>
      <c r="K1200" s="1">
        <f>IFERROR(VLOOKUP(TRIM($D1200),'Master Field Index'!$A$1:$D$9929,COLUMN('Master Field Index'!$C$1)-COLUMN('Master Field Index'!$A$1)+1,FALSE),VLOOKUP(_xlfn.CONCAT(TRIM($A1200),".",TRIM($B1200),".",TRIM($D1200)),'DataLink Info'!$A$1:$T$9999,COLUMN('DataLink Info'!$N$1)-COLUMN('DataLink Info'!$A$1)+1,FALSE))</f>
        <v>4</v>
      </c>
      <c r="L1200" s="1">
        <f>IFERROR(VLOOKUP(TRIM($D1200),'Master Field Index'!$A$1:$D$9929,COLUMN('Master Field Index'!$D$1)-COLUMN('Master Field Index'!$A$1)+1,FALSE),VLOOKUP(_xlfn.CONCAT(TRIM($A1200),".",TRIM($B1200),".",TRIM($D1200)),'DataLink Info'!$A$1:$T$9999,COLUMN('DataLink Info'!$Q$1)-COLUMN('DataLink Info'!$A$1)+1,FALSE))</f>
        <v>0</v>
      </c>
      <c r="M1200" s="1" t="str">
        <f t="shared" si="74"/>
        <v xml:space="preserve">pft_effective_date              </v>
      </c>
      <c r="N1200" s="1" t="str">
        <f t="shared" si="76"/>
        <v xml:space="preserve">DATE                            </v>
      </c>
      <c r="O1200" s="4" t="str">
        <f t="shared" si="75"/>
        <v xml:space="preserve">        pft_effective_date              DATE                            NOT NULL,</v>
      </c>
    </row>
    <row r="1201" spans="1:15" hidden="1" x14ac:dyDescent="0.3">
      <c r="A1201" s="77" t="s">
        <v>51</v>
      </c>
      <c r="B1201" s="77" t="s">
        <v>200</v>
      </c>
      <c r="C1201" s="73">
        <v>3</v>
      </c>
      <c r="D1201" s="77" t="s">
        <v>202</v>
      </c>
      <c r="E1201" s="77" t="s">
        <v>20</v>
      </c>
      <c r="F1201" s="73">
        <v>2</v>
      </c>
      <c r="G1201" s="13"/>
      <c r="H1201" s="73">
        <v>0</v>
      </c>
      <c r="I1201" s="73">
        <f t="shared" si="73"/>
        <v>3</v>
      </c>
      <c r="J1201" s="1" t="str">
        <f>IFERROR(VLOOKUP(TRIM($D1201),'Master Field Index'!$A$1:$D$9929,COLUMN('Master Field Index'!$B$1)-COLUMN('Master Field Index'!$A$1)+1,FALSE),VLOOKUP(_xlfn.CONCAT(TRIM($A1201),".",TRIM($B1201),".",TRIM($D1201)),'DataLink Info'!$A$1:$T$9999,COLUMN('DataLink Info'!$K$1)-COLUMN('DataLink Info'!$A$1)+1,FALSE))</f>
        <v>CHARACTER</v>
      </c>
      <c r="K1201" s="1">
        <f>IFERROR(VLOOKUP(TRIM($D1201),'Master Field Index'!$A$1:$D$9929,COLUMN('Master Field Index'!$C$1)-COLUMN('Master Field Index'!$A$1)+1,FALSE),VLOOKUP(_xlfn.CONCAT(TRIM($A1201),".",TRIM($B1201),".",TRIM($D1201)),'DataLink Info'!$A$1:$T$9999,COLUMN('DataLink Info'!$N$1)-COLUMN('DataLink Info'!$A$1)+1,FALSE))</f>
        <v>2</v>
      </c>
      <c r="L1201" s="1">
        <f>IFERROR(VLOOKUP(TRIM($D1201),'Master Field Index'!$A$1:$D$9929,COLUMN('Master Field Index'!$D$1)-COLUMN('Master Field Index'!$A$1)+1,FALSE),VLOOKUP(_xlfn.CONCAT(TRIM($A1201),".",TRIM($B1201),".",TRIM($D1201)),'DataLink Info'!$A$1:$T$9999,COLUMN('DataLink Info'!$Q$1)-COLUMN('DataLink Info'!$A$1)+1,FALSE))</f>
        <v>0</v>
      </c>
      <c r="M1201" s="1" t="str">
        <f t="shared" si="74"/>
        <v xml:space="preserve">pft_predecessor                 </v>
      </c>
      <c r="N1201" s="1" t="str">
        <f t="shared" si="76"/>
        <v xml:space="preserve">CHAR(2)                         </v>
      </c>
      <c r="O1201" s="4" t="str">
        <f t="shared" si="75"/>
        <v xml:space="preserve">        pft_predecessor                 CHAR(2)                         NOT NULL,</v>
      </c>
    </row>
    <row r="1202" spans="1:15" hidden="1" x14ac:dyDescent="0.3">
      <c r="A1202" s="77" t="s">
        <v>51</v>
      </c>
      <c r="B1202" s="77" t="s">
        <v>200</v>
      </c>
      <c r="C1202" s="73">
        <v>4</v>
      </c>
      <c r="D1202" s="77" t="s">
        <v>203</v>
      </c>
      <c r="E1202" s="77" t="s">
        <v>20</v>
      </c>
      <c r="F1202" s="73">
        <v>35</v>
      </c>
      <c r="G1202" s="13"/>
      <c r="H1202" s="73">
        <v>0</v>
      </c>
      <c r="I1202" s="73">
        <f t="shared" si="73"/>
        <v>4</v>
      </c>
      <c r="J1202" s="1" t="str">
        <f>IFERROR(VLOOKUP(TRIM($D1202),'Master Field Index'!$A$1:$D$9929,COLUMN('Master Field Index'!$B$1)-COLUMN('Master Field Index'!$A$1)+1,FALSE),VLOOKUP(_xlfn.CONCAT(TRIM($A1202),".",TRIM($B1202),".",TRIM($D1202)),'DataLink Info'!$A$1:$T$9999,COLUMN('DataLink Info'!$K$1)-COLUMN('DataLink Info'!$A$1)+1,FALSE))</f>
        <v>VARCHAR</v>
      </c>
      <c r="K1202" s="1">
        <f>IFERROR(VLOOKUP(TRIM($D1202),'Master Field Index'!$A$1:$D$9929,COLUMN('Master Field Index'!$C$1)-COLUMN('Master Field Index'!$A$1)+1,FALSE),VLOOKUP(_xlfn.CONCAT(TRIM($A1202),".",TRIM($B1202),".",TRIM($D1202)),'DataLink Info'!$A$1:$T$9999,COLUMN('DataLink Info'!$N$1)-COLUMN('DataLink Info'!$A$1)+1,FALSE))</f>
        <v>35</v>
      </c>
      <c r="L1202" s="1">
        <f>IFERROR(VLOOKUP(TRIM($D1202),'Master Field Index'!$A$1:$D$9929,COLUMN('Master Field Index'!$D$1)-COLUMN('Master Field Index'!$A$1)+1,FALSE),VLOOKUP(_xlfn.CONCAT(TRIM($A1202),".",TRIM($B1202),".",TRIM($D1202)),'DataLink Info'!$A$1:$T$9999,COLUMN('DataLink Info'!$Q$1)-COLUMN('DataLink Info'!$A$1)+1,FALSE))</f>
        <v>0</v>
      </c>
      <c r="M1202" s="1" t="str">
        <f t="shared" si="74"/>
        <v xml:space="preserve">pft_title                       </v>
      </c>
      <c r="N1202" s="1" t="str">
        <f t="shared" si="76"/>
        <v xml:space="preserve">VARCHAR(35)                     </v>
      </c>
      <c r="O1202" s="4" t="str">
        <f t="shared" si="75"/>
        <v xml:space="preserve">        pft_title                       VARCHAR(35)                     NOT NULL,</v>
      </c>
    </row>
    <row r="1203" spans="1:15" hidden="1" x14ac:dyDescent="0.3">
      <c r="A1203" s="77" t="s">
        <v>51</v>
      </c>
      <c r="B1203" s="77" t="s">
        <v>200</v>
      </c>
      <c r="C1203" s="73">
        <v>5</v>
      </c>
      <c r="D1203" s="77" t="s">
        <v>11</v>
      </c>
      <c r="E1203" s="77" t="s">
        <v>21</v>
      </c>
      <c r="F1203" s="13"/>
      <c r="G1203" s="13"/>
      <c r="H1203" s="73">
        <v>0</v>
      </c>
      <c r="I1203" s="73">
        <f t="shared" si="73"/>
        <v>5</v>
      </c>
      <c r="J1203" s="1" t="str">
        <f>IFERROR(VLOOKUP(TRIM($D1203),'Master Field Index'!$A$1:$D$9929,COLUMN('Master Field Index'!$B$1)-COLUMN('Master Field Index'!$A$1)+1,FALSE),VLOOKUP(_xlfn.CONCAT(TRIM($A1203),".",TRIM($B1203),".",TRIM($D1203)),'DataLink Info'!$A$1:$T$9999,COLUMN('DataLink Info'!$K$1)-COLUMN('DataLink Info'!$A$1)+1,FALSE))</f>
        <v>TIMESTAMP</v>
      </c>
      <c r="K1203" s="1">
        <f>IFERROR(VLOOKUP(TRIM($D1203),'Master Field Index'!$A$1:$D$9929,COLUMN('Master Field Index'!$C$1)-COLUMN('Master Field Index'!$A$1)+1,FALSE),VLOOKUP(_xlfn.CONCAT(TRIM($A1203),".",TRIM($B1203),".",TRIM($D1203)),'DataLink Info'!$A$1:$T$9999,COLUMN('DataLink Info'!$N$1)-COLUMN('DataLink Info'!$A$1)+1,FALSE))</f>
        <v>10</v>
      </c>
      <c r="L1203" s="1">
        <f>IFERROR(VLOOKUP(TRIM($D1203),'Master Field Index'!$A$1:$D$9929,COLUMN('Master Field Index'!$D$1)-COLUMN('Master Field Index'!$A$1)+1,FALSE),VLOOKUP(_xlfn.CONCAT(TRIM($A1203),".",TRIM($B1203),".",TRIM($D1203)),'DataLink Info'!$A$1:$T$9999,COLUMN('DataLink Info'!$Q$1)-COLUMN('DataLink Info'!$A$1)+1,FALSE))</f>
        <v>6</v>
      </c>
      <c r="M1203" s="1" t="str">
        <f t="shared" si="74"/>
        <v xml:space="preserve">refresh_date                    </v>
      </c>
      <c r="N1203" s="1" t="str">
        <f t="shared" si="76"/>
        <v xml:space="preserve">DATETIME2                       </v>
      </c>
      <c r="O1203" s="4" t="str">
        <f t="shared" si="75"/>
        <v xml:space="preserve">        refresh_date                    DATETIME2                       NOT NULL,</v>
      </c>
    </row>
    <row r="1204" spans="1:15" hidden="1" x14ac:dyDescent="0.3">
      <c r="A1204" s="77" t="s">
        <v>51</v>
      </c>
      <c r="B1204" s="77" t="s">
        <v>200</v>
      </c>
      <c r="C1204" s="73">
        <v>6</v>
      </c>
      <c r="D1204" s="77" t="s">
        <v>37</v>
      </c>
      <c r="E1204" s="77" t="s">
        <v>33</v>
      </c>
      <c r="F1204" s="73">
        <v>4</v>
      </c>
      <c r="G1204" s="13"/>
      <c r="H1204" s="73">
        <v>1</v>
      </c>
      <c r="I1204" s="73">
        <f t="shared" si="73"/>
        <v>6</v>
      </c>
      <c r="J1204" s="1" t="str">
        <f>IFERROR(VLOOKUP(TRIM($D1204),'Master Field Index'!$A$1:$D$9929,COLUMN('Master Field Index'!$B$1)-COLUMN('Master Field Index'!$A$1)+1,FALSE),VLOOKUP(_xlfn.CONCAT(TRIM($A1204),".",TRIM($B1204),".",TRIM($D1204)),'DataLink Info'!$A$1:$T$9999,COLUMN('DataLink Info'!$K$1)-COLUMN('DataLink Info'!$A$1)+1,FALSE))</f>
        <v>INTEGER</v>
      </c>
      <c r="K1204" s="1">
        <f>IFERROR(VLOOKUP(TRIM($D1204),'Master Field Index'!$A$1:$D$9929,COLUMN('Master Field Index'!$C$1)-COLUMN('Master Field Index'!$A$1)+1,FALSE),VLOOKUP(_xlfn.CONCAT(TRIM($A1204),".",TRIM($B1204),".",TRIM($D1204)),'DataLink Info'!$A$1:$T$9999,COLUMN('DataLink Info'!$N$1)-COLUMN('DataLink Info'!$A$1)+1,FALSE))</f>
        <v>4</v>
      </c>
      <c r="L1204" s="1">
        <f>IFERROR(VLOOKUP(TRIM($D1204),'Master Field Index'!$A$1:$D$9929,COLUMN('Master Field Index'!$D$1)-COLUMN('Master Field Index'!$A$1)+1,FALSE),VLOOKUP(_xlfn.CONCAT(TRIM($A1204),".",TRIM($B1204),".",TRIM($D1204)),'DataLink Info'!$A$1:$T$9999,COLUMN('DataLink Info'!$Q$1)-COLUMN('DataLink Info'!$A$1)+1,FALSE))</f>
        <v>0</v>
      </c>
      <c r="M1204" s="1" t="str">
        <f t="shared" si="74"/>
        <v xml:space="preserve">full_accounting_period          </v>
      </c>
      <c r="N1204" s="1" t="str">
        <f t="shared" si="76"/>
        <v xml:space="preserve">INTEGER                         </v>
      </c>
      <c r="O1204" s="4" t="str">
        <f t="shared" si="75"/>
        <v xml:space="preserve">        full_accounting_period          INTEGER                             NULL,</v>
      </c>
    </row>
    <row r="1205" spans="1:15" ht="72" hidden="1" x14ac:dyDescent="0.3">
      <c r="A1205" s="77" t="s">
        <v>51</v>
      </c>
      <c r="B1205" s="77" t="s">
        <v>204</v>
      </c>
      <c r="C1205" s="73">
        <v>0</v>
      </c>
      <c r="D1205" s="77" t="s">
        <v>108</v>
      </c>
      <c r="E1205" s="77" t="s">
        <v>20</v>
      </c>
      <c r="F1205" s="73">
        <v>10</v>
      </c>
      <c r="G1205" s="73">
        <v>0</v>
      </c>
      <c r="H1205" s="73">
        <v>0</v>
      </c>
      <c r="I1205" s="73">
        <f t="shared" si="73"/>
        <v>0</v>
      </c>
      <c r="J1205" s="1" t="str">
        <f>IFERROR(VLOOKUP(TRIM($D1205),'Master Field Index'!$A$1:$D$9929,COLUMN('Master Field Index'!$B$1)-COLUMN('Master Field Index'!$A$1)+1,FALSE),VLOOKUP(_xlfn.CONCAT(TRIM($A1205),".",TRIM($B1205),".",TRIM($D1205)),'DataLink Info'!$A$1:$T$9999,COLUMN('DataLink Info'!$K$1)-COLUMN('DataLink Info'!$A$1)+1,FALSE))</f>
        <v>CHARACTER</v>
      </c>
      <c r="K1205" s="1">
        <f>IFERROR(VLOOKUP(TRIM($D1205),'Master Field Index'!$A$1:$D$9929,COLUMN('Master Field Index'!$C$1)-COLUMN('Master Field Index'!$A$1)+1,FALSE),VLOOKUP(_xlfn.CONCAT(TRIM($A1205),".",TRIM($B1205),".",TRIM($D1205)),'DataLink Info'!$A$1:$T$9999,COLUMN('DataLink Info'!$N$1)-COLUMN('DataLink Info'!$A$1)+1,FALSE))</f>
        <v>10</v>
      </c>
      <c r="L1205" s="1">
        <f>IFERROR(VLOOKUP(TRIM($D1205),'Master Field Index'!$A$1:$D$9929,COLUMN('Master Field Index'!$D$1)-COLUMN('Master Field Index'!$A$1)+1,FALSE),VLOOKUP(_xlfn.CONCAT(TRIM($A1205),".",TRIM($B1205),".",TRIM($D1205)),'DataLink Info'!$A$1:$T$9999,COLUMN('DataLink Info'!$Q$1)-COLUMN('DataLink Info'!$A$1)+1,FALSE))</f>
        <v>0</v>
      </c>
      <c r="M1205" s="1" t="str">
        <f t="shared" si="74"/>
        <v xml:space="preserve">pi_account_index                </v>
      </c>
      <c r="N1205" s="1" t="str">
        <f t="shared" si="76"/>
        <v xml:space="preserve">CHAR(10)                        </v>
      </c>
      <c r="O1205" s="4" t="str">
        <f t="shared" si="75"/>
        <v xml:space="preserve">        rowguid                     UNIQUEIDENTIFIER ROWGUIDCOL    NOT NULL DEFAULT NEWSEQUENTIALID(),_x000D_        version_number              ROWVERSION_x000D_    )_x000D_END TRY_x000D_BEGIN CATCH_x000D_    EXEC dbo.PrintError_x000D_    EXEC dbo.LogError_x000D_END CATCH_x000D__x000D_PRINT '-- ga.f_period_index'_x000D_BEGIN TRY_x000D_    CREATE TABLE ga.f_period_index_x000D_    (_x000D_        pi_account_index                CHAR(10)                        NOT NULL,</v>
      </c>
    </row>
    <row r="1206" spans="1:15" hidden="1" x14ac:dyDescent="0.3">
      <c r="A1206" s="77" t="s">
        <v>51</v>
      </c>
      <c r="B1206" s="77" t="s">
        <v>204</v>
      </c>
      <c r="C1206" s="73">
        <v>1</v>
      </c>
      <c r="D1206" s="77" t="s">
        <v>53</v>
      </c>
      <c r="E1206" s="77" t="s">
        <v>30</v>
      </c>
      <c r="F1206" s="13"/>
      <c r="G1206" s="73">
        <v>0</v>
      </c>
      <c r="H1206" s="73">
        <v>0</v>
      </c>
      <c r="I1206" s="73">
        <f t="shared" si="73"/>
        <v>1</v>
      </c>
      <c r="J1206" s="1" t="str">
        <f>IFERROR(VLOOKUP(TRIM($D1206),'Master Field Index'!$A$1:$D$9929,COLUMN('Master Field Index'!$B$1)-COLUMN('Master Field Index'!$A$1)+1,FALSE),VLOOKUP(_xlfn.CONCAT(TRIM($A1206),".",TRIM($B1206),".",TRIM($D1206)),'DataLink Info'!$A$1:$T$9999,COLUMN('DataLink Info'!$K$1)-COLUMN('DataLink Info'!$A$1)+1,FALSE))</f>
        <v>SMALLINT</v>
      </c>
      <c r="K1206" s="1">
        <f>IFERROR(VLOOKUP(TRIM($D1206),'Master Field Index'!$A$1:$D$9929,COLUMN('Master Field Index'!$C$1)-COLUMN('Master Field Index'!$A$1)+1,FALSE),VLOOKUP(_xlfn.CONCAT(TRIM($A1206),".",TRIM($B1206),".",TRIM($D1206)),'DataLink Info'!$A$1:$T$9999,COLUMN('DataLink Info'!$N$1)-COLUMN('DataLink Info'!$A$1)+1,FALSE))</f>
        <v>2</v>
      </c>
      <c r="L1206" s="1">
        <f>IFERROR(VLOOKUP(TRIM($D1206),'Master Field Index'!$A$1:$D$9929,COLUMN('Master Field Index'!$D$1)-COLUMN('Master Field Index'!$A$1)+1,FALSE),VLOOKUP(_xlfn.CONCAT(TRIM($A1206),".",TRIM($B1206),".",TRIM($D1206)),'DataLink Info'!$A$1:$T$9999,COLUMN('DataLink Info'!$Q$1)-COLUMN('DataLink Info'!$A$1)+1,FALSE))</f>
        <v>0</v>
      </c>
      <c r="M1206" s="1" t="str">
        <f t="shared" si="74"/>
        <v xml:space="preserve">accounting_period               </v>
      </c>
      <c r="N1206" s="1" t="str">
        <f t="shared" si="76"/>
        <v xml:space="preserve">SMALLINT                        </v>
      </c>
      <c r="O1206" s="4" t="str">
        <f t="shared" si="75"/>
        <v xml:space="preserve">        accounting_period               SMALLINT                        NOT NULL,</v>
      </c>
    </row>
    <row r="1207" spans="1:15" hidden="1" x14ac:dyDescent="0.3">
      <c r="A1207" s="77" t="s">
        <v>51</v>
      </c>
      <c r="B1207" s="77" t="s">
        <v>204</v>
      </c>
      <c r="C1207" s="73">
        <v>2</v>
      </c>
      <c r="D1207" s="77" t="s">
        <v>205</v>
      </c>
      <c r="E1207" s="77" t="s">
        <v>21</v>
      </c>
      <c r="F1207" s="13"/>
      <c r="G1207" s="13"/>
      <c r="H1207" s="73">
        <v>0</v>
      </c>
      <c r="I1207" s="73">
        <f t="shared" si="73"/>
        <v>2</v>
      </c>
      <c r="J1207" s="1" t="str">
        <f>IFERROR(VLOOKUP(TRIM($D1207),'Master Field Index'!$A$1:$D$9929,COLUMN('Master Field Index'!$B$1)-COLUMN('Master Field Index'!$A$1)+1,FALSE),VLOOKUP(_xlfn.CONCAT(TRIM($A1207),".",TRIM($B1207),".",TRIM($D1207)),'DataLink Info'!$A$1:$T$9999,COLUMN('DataLink Info'!$K$1)-COLUMN('DataLink Info'!$A$1)+1,FALSE))</f>
        <v>DATE</v>
      </c>
      <c r="K1207" s="1">
        <f>IFERROR(VLOOKUP(TRIM($D1207),'Master Field Index'!$A$1:$D$9929,COLUMN('Master Field Index'!$C$1)-COLUMN('Master Field Index'!$A$1)+1,FALSE),VLOOKUP(_xlfn.CONCAT(TRIM($A1207),".",TRIM($B1207),".",TRIM($D1207)),'DataLink Info'!$A$1:$T$9999,COLUMN('DataLink Info'!$N$1)-COLUMN('DataLink Info'!$A$1)+1,FALSE))</f>
        <v>4</v>
      </c>
      <c r="L1207" s="1">
        <f>IFERROR(VLOOKUP(TRIM($D1207),'Master Field Index'!$A$1:$D$9929,COLUMN('Master Field Index'!$D$1)-COLUMN('Master Field Index'!$A$1)+1,FALSE),VLOOKUP(_xlfn.CONCAT(TRIM($A1207),".",TRIM($B1207),".",TRIM($D1207)),'DataLink Info'!$A$1:$T$9999,COLUMN('DataLink Info'!$Q$1)-COLUMN('DataLink Info'!$A$1)+1,FALSE))</f>
        <v>0</v>
      </c>
      <c r="M1207" s="1" t="str">
        <f t="shared" si="74"/>
        <v xml:space="preserve">pi_effective_date               </v>
      </c>
      <c r="N1207" s="1" t="str">
        <f t="shared" si="76"/>
        <v xml:space="preserve">DATE                            </v>
      </c>
      <c r="O1207" s="4" t="str">
        <f t="shared" si="75"/>
        <v xml:space="preserve">        pi_effective_date               DATE                            NOT NULL,</v>
      </c>
    </row>
    <row r="1208" spans="1:15" hidden="1" x14ac:dyDescent="0.3">
      <c r="A1208" s="77" t="s">
        <v>51</v>
      </c>
      <c r="B1208" s="77" t="s">
        <v>204</v>
      </c>
      <c r="C1208" s="73">
        <v>3</v>
      </c>
      <c r="D1208" s="77" t="s">
        <v>206</v>
      </c>
      <c r="E1208" s="77" t="s">
        <v>20</v>
      </c>
      <c r="F1208" s="73">
        <v>35</v>
      </c>
      <c r="G1208" s="13"/>
      <c r="H1208" s="73">
        <v>0</v>
      </c>
      <c r="I1208" s="73">
        <f t="shared" si="73"/>
        <v>3</v>
      </c>
      <c r="J1208" s="1" t="str">
        <f>IFERROR(VLOOKUP(TRIM($D1208),'Master Field Index'!$A$1:$D$9929,COLUMN('Master Field Index'!$B$1)-COLUMN('Master Field Index'!$A$1)+1,FALSE),VLOOKUP(_xlfn.CONCAT(TRIM($A1208),".",TRIM($B1208),".",TRIM($D1208)),'DataLink Info'!$A$1:$T$9999,COLUMN('DataLink Info'!$K$1)-COLUMN('DataLink Info'!$A$1)+1,FALSE))</f>
        <v>VARCHAR</v>
      </c>
      <c r="K1208" s="1">
        <f>IFERROR(VLOOKUP(TRIM($D1208),'Master Field Index'!$A$1:$D$9929,COLUMN('Master Field Index'!$C$1)-COLUMN('Master Field Index'!$A$1)+1,FALSE),VLOOKUP(_xlfn.CONCAT(TRIM($A1208),".",TRIM($B1208),".",TRIM($D1208)),'DataLink Info'!$A$1:$T$9999,COLUMN('DataLink Info'!$N$1)-COLUMN('DataLink Info'!$A$1)+1,FALSE))</f>
        <v>35</v>
      </c>
      <c r="L1208" s="1">
        <f>IFERROR(VLOOKUP(TRIM($D1208),'Master Field Index'!$A$1:$D$9929,COLUMN('Master Field Index'!$D$1)-COLUMN('Master Field Index'!$A$1)+1,FALSE),VLOOKUP(_xlfn.CONCAT(TRIM($A1208),".",TRIM($B1208),".",TRIM($D1208)),'DataLink Info'!$A$1:$T$9999,COLUMN('DataLink Info'!$Q$1)-COLUMN('DataLink Info'!$A$1)+1,FALSE))</f>
        <v>0</v>
      </c>
      <c r="M1208" s="1" t="str">
        <f t="shared" si="74"/>
        <v xml:space="preserve">pi_title                        </v>
      </c>
      <c r="N1208" s="1" t="str">
        <f t="shared" si="76"/>
        <v xml:space="preserve">VARCHAR(35)                     </v>
      </c>
      <c r="O1208" s="4" t="str">
        <f t="shared" si="75"/>
        <v xml:space="preserve">        pi_title                        VARCHAR(35)                     NOT NULL,</v>
      </c>
    </row>
    <row r="1209" spans="1:15" hidden="1" x14ac:dyDescent="0.3">
      <c r="A1209" s="77" t="s">
        <v>51</v>
      </c>
      <c r="B1209" s="77" t="s">
        <v>204</v>
      </c>
      <c r="C1209" s="73">
        <v>4</v>
      </c>
      <c r="D1209" s="77" t="s">
        <v>101</v>
      </c>
      <c r="E1209" s="77" t="s">
        <v>20</v>
      </c>
      <c r="F1209" s="73">
        <v>6</v>
      </c>
      <c r="G1209" s="73">
        <v>0</v>
      </c>
      <c r="H1209" s="73">
        <v>0</v>
      </c>
      <c r="I1209" s="73">
        <f t="shared" si="73"/>
        <v>4</v>
      </c>
      <c r="J1209" s="1" t="str">
        <f>IFERROR(VLOOKUP(TRIM($D1209),'Master Field Index'!$A$1:$D$9929,COLUMN('Master Field Index'!$B$1)-COLUMN('Master Field Index'!$A$1)+1,FALSE),VLOOKUP(_xlfn.CONCAT(TRIM($A1209),".",TRIM($B1209),".",TRIM($D1209)),'DataLink Info'!$A$1:$T$9999,COLUMN('DataLink Info'!$K$1)-COLUMN('DataLink Info'!$A$1)+1,FALSE))</f>
        <v>CHARACTER</v>
      </c>
      <c r="K1209" s="1">
        <f>IFERROR(VLOOKUP(TRIM($D1209),'Master Field Index'!$A$1:$D$9929,COLUMN('Master Field Index'!$C$1)-COLUMN('Master Field Index'!$A$1)+1,FALSE),VLOOKUP(_xlfn.CONCAT(TRIM($A1209),".",TRIM($B1209),".",TRIM($D1209)),'DataLink Info'!$A$1:$T$9999,COLUMN('DataLink Info'!$N$1)-COLUMN('DataLink Info'!$A$1)+1,FALSE))</f>
        <v>6</v>
      </c>
      <c r="L1209" s="1">
        <f>IFERROR(VLOOKUP(TRIM($D1209),'Master Field Index'!$A$1:$D$9929,COLUMN('Master Field Index'!$D$1)-COLUMN('Master Field Index'!$A$1)+1,FALSE),VLOOKUP(_xlfn.CONCAT(TRIM($A1209),".",TRIM($B1209),".",TRIM($D1209)),'DataLink Info'!$A$1:$T$9999,COLUMN('DataLink Info'!$Q$1)-COLUMN('DataLink Info'!$A$1)+1,FALSE))</f>
        <v>0</v>
      </c>
      <c r="M1209" s="1" t="str">
        <f t="shared" si="74"/>
        <v xml:space="preserve">pf_fund                         </v>
      </c>
      <c r="N1209" s="1" t="str">
        <f t="shared" si="76"/>
        <v xml:space="preserve">CHAR(6)                         </v>
      </c>
      <c r="O1209" s="4" t="str">
        <f t="shared" si="75"/>
        <v xml:space="preserve">        pf_fund                         CHAR(6)                         NOT NULL,</v>
      </c>
    </row>
    <row r="1210" spans="1:15" hidden="1" x14ac:dyDescent="0.3">
      <c r="A1210" s="77" t="s">
        <v>51</v>
      </c>
      <c r="B1210" s="77" t="s">
        <v>204</v>
      </c>
      <c r="C1210" s="73">
        <v>5</v>
      </c>
      <c r="D1210" s="77" t="s">
        <v>103</v>
      </c>
      <c r="E1210" s="77" t="s">
        <v>20</v>
      </c>
      <c r="F1210" s="73">
        <v>6</v>
      </c>
      <c r="G1210" s="13"/>
      <c r="H1210" s="73">
        <v>0</v>
      </c>
      <c r="I1210" s="73">
        <f t="shared" si="73"/>
        <v>5</v>
      </c>
      <c r="J1210" s="1" t="str">
        <f>IFERROR(VLOOKUP(TRIM($D1210),'Master Field Index'!$A$1:$D$9929,COLUMN('Master Field Index'!$B$1)-COLUMN('Master Field Index'!$A$1)+1,FALSE),VLOOKUP(_xlfn.CONCAT(TRIM($A1210),".",TRIM($B1210),".",TRIM($D1210)),'DataLink Info'!$A$1:$T$9999,COLUMN('DataLink Info'!$K$1)-COLUMN('DataLink Info'!$A$1)+1,FALSE))</f>
        <v>CHARACTER</v>
      </c>
      <c r="K1210" s="1">
        <f>IFERROR(VLOOKUP(TRIM($D1210),'Master Field Index'!$A$1:$D$9929,COLUMN('Master Field Index'!$C$1)-COLUMN('Master Field Index'!$A$1)+1,FALSE),VLOOKUP(_xlfn.CONCAT(TRIM($A1210),".",TRIM($B1210),".",TRIM($D1210)),'DataLink Info'!$A$1:$T$9999,COLUMN('DataLink Info'!$N$1)-COLUMN('DataLink Info'!$A$1)+1,FALSE))</f>
        <v>6</v>
      </c>
      <c r="L1210" s="1">
        <f>IFERROR(VLOOKUP(TRIM($D1210),'Master Field Index'!$A$1:$D$9929,COLUMN('Master Field Index'!$D$1)-COLUMN('Master Field Index'!$A$1)+1,FALSE),VLOOKUP(_xlfn.CONCAT(TRIM($A1210),".",TRIM($B1210),".",TRIM($D1210)),'DataLink Info'!$A$1:$T$9999,COLUMN('DataLink Info'!$Q$1)-COLUMN('DataLink Info'!$A$1)+1,FALSE))</f>
        <v>0</v>
      </c>
      <c r="M1210" s="1" t="str">
        <f t="shared" si="74"/>
        <v xml:space="preserve">po_organization                 </v>
      </c>
      <c r="N1210" s="1" t="str">
        <f t="shared" si="76"/>
        <v xml:space="preserve">CHAR(6)                         </v>
      </c>
      <c r="O1210" s="4" t="str">
        <f t="shared" si="75"/>
        <v xml:space="preserve">        po_organization                 CHAR(6)                         NOT NULL,</v>
      </c>
    </row>
    <row r="1211" spans="1:15" hidden="1" x14ac:dyDescent="0.3">
      <c r="A1211" s="77" t="s">
        <v>51</v>
      </c>
      <c r="B1211" s="77" t="s">
        <v>204</v>
      </c>
      <c r="C1211" s="73">
        <v>6</v>
      </c>
      <c r="D1211" s="77" t="s">
        <v>104</v>
      </c>
      <c r="E1211" s="77" t="s">
        <v>20</v>
      </c>
      <c r="F1211" s="73">
        <v>6</v>
      </c>
      <c r="G1211" s="13"/>
      <c r="H1211" s="73">
        <v>0</v>
      </c>
      <c r="I1211" s="73">
        <f t="shared" si="73"/>
        <v>6</v>
      </c>
      <c r="J1211" s="1" t="str">
        <f>IFERROR(VLOOKUP(TRIM($D1211),'Master Field Index'!$A$1:$D$9929,COLUMN('Master Field Index'!$B$1)-COLUMN('Master Field Index'!$A$1)+1,FALSE),VLOOKUP(_xlfn.CONCAT(TRIM($A1211),".",TRIM($B1211),".",TRIM($D1211)),'DataLink Info'!$A$1:$T$9999,COLUMN('DataLink Info'!$K$1)-COLUMN('DataLink Info'!$A$1)+1,FALSE))</f>
        <v>CHARACTER</v>
      </c>
      <c r="K1211" s="1">
        <f>IFERROR(VLOOKUP(TRIM($D1211),'Master Field Index'!$A$1:$D$9929,COLUMN('Master Field Index'!$C$1)-COLUMN('Master Field Index'!$A$1)+1,FALSE),VLOOKUP(_xlfn.CONCAT(TRIM($A1211),".",TRIM($B1211),".",TRIM($D1211)),'DataLink Info'!$A$1:$T$9999,COLUMN('DataLink Info'!$N$1)-COLUMN('DataLink Info'!$A$1)+1,FALSE))</f>
        <v>6</v>
      </c>
      <c r="L1211" s="1">
        <f>IFERROR(VLOOKUP(TRIM($D1211),'Master Field Index'!$A$1:$D$9929,COLUMN('Master Field Index'!$D$1)-COLUMN('Master Field Index'!$A$1)+1,FALSE),VLOOKUP(_xlfn.CONCAT(TRIM($A1211),".",TRIM($B1211),".",TRIM($D1211)),'DataLink Info'!$A$1:$T$9999,COLUMN('DataLink Info'!$Q$1)-COLUMN('DataLink Info'!$A$1)+1,FALSE))</f>
        <v>0</v>
      </c>
      <c r="M1211" s="1" t="str">
        <f t="shared" si="74"/>
        <v xml:space="preserve">pa_account                      </v>
      </c>
      <c r="N1211" s="1" t="str">
        <f t="shared" si="76"/>
        <v xml:space="preserve">CHAR(6)                         </v>
      </c>
      <c r="O1211" s="4" t="str">
        <f t="shared" si="75"/>
        <v xml:space="preserve">        pa_account                      CHAR(6)                         NOT NULL,</v>
      </c>
    </row>
    <row r="1212" spans="1:15" hidden="1" x14ac:dyDescent="0.3">
      <c r="A1212" s="77" t="s">
        <v>51</v>
      </c>
      <c r="B1212" s="77" t="s">
        <v>204</v>
      </c>
      <c r="C1212" s="73">
        <v>7</v>
      </c>
      <c r="D1212" s="77" t="s">
        <v>107</v>
      </c>
      <c r="E1212" s="77" t="s">
        <v>20</v>
      </c>
      <c r="F1212" s="73">
        <v>6</v>
      </c>
      <c r="G1212" s="13"/>
      <c r="H1212" s="73">
        <v>0</v>
      </c>
      <c r="I1212" s="73">
        <f t="shared" si="73"/>
        <v>7</v>
      </c>
      <c r="J1212" s="1" t="str">
        <f>IFERROR(VLOOKUP(TRIM($D1212),'Master Field Index'!$A$1:$D$9929,COLUMN('Master Field Index'!$B$1)-COLUMN('Master Field Index'!$A$1)+1,FALSE),VLOOKUP(_xlfn.CONCAT(TRIM($A1212),".",TRIM($B1212),".",TRIM($D1212)),'DataLink Info'!$A$1:$T$9999,COLUMN('DataLink Info'!$K$1)-COLUMN('DataLink Info'!$A$1)+1,FALSE))</f>
        <v>CHARACTER</v>
      </c>
      <c r="K1212" s="1">
        <f>IFERROR(VLOOKUP(TRIM($D1212),'Master Field Index'!$A$1:$D$9929,COLUMN('Master Field Index'!$C$1)-COLUMN('Master Field Index'!$A$1)+1,FALSE),VLOOKUP(_xlfn.CONCAT(TRIM($A1212),".",TRIM($B1212),".",TRIM($D1212)),'DataLink Info'!$A$1:$T$9999,COLUMN('DataLink Info'!$N$1)-COLUMN('DataLink Info'!$A$1)+1,FALSE))</f>
        <v>6</v>
      </c>
      <c r="L1212" s="1">
        <f>IFERROR(VLOOKUP(TRIM($D1212),'Master Field Index'!$A$1:$D$9929,COLUMN('Master Field Index'!$D$1)-COLUMN('Master Field Index'!$A$1)+1,FALSE),VLOOKUP(_xlfn.CONCAT(TRIM($A1212),".",TRIM($B1212),".",TRIM($D1212)),'DataLink Info'!$A$1:$T$9999,COLUMN('DataLink Info'!$Q$1)-COLUMN('DataLink Info'!$A$1)+1,FALSE))</f>
        <v>0</v>
      </c>
      <c r="M1212" s="1" t="str">
        <f t="shared" si="74"/>
        <v xml:space="preserve">pp_program                      </v>
      </c>
      <c r="N1212" s="1" t="str">
        <f t="shared" si="76"/>
        <v xml:space="preserve">CHAR(6)                         </v>
      </c>
      <c r="O1212" s="4" t="str">
        <f t="shared" si="75"/>
        <v xml:space="preserve">        pp_program                      CHAR(6)                         NOT NULL,</v>
      </c>
    </row>
    <row r="1213" spans="1:15" hidden="1" x14ac:dyDescent="0.3">
      <c r="A1213" s="77" t="s">
        <v>51</v>
      </c>
      <c r="B1213" s="77" t="s">
        <v>204</v>
      </c>
      <c r="C1213" s="73">
        <v>8</v>
      </c>
      <c r="D1213" s="77" t="s">
        <v>102</v>
      </c>
      <c r="E1213" s="77" t="s">
        <v>20</v>
      </c>
      <c r="F1213" s="73">
        <v>6</v>
      </c>
      <c r="G1213" s="13"/>
      <c r="H1213" s="73">
        <v>0</v>
      </c>
      <c r="I1213" s="73">
        <f t="shared" si="73"/>
        <v>8</v>
      </c>
      <c r="J1213" s="1" t="str">
        <f>IFERROR(VLOOKUP(TRIM($D1213),'Master Field Index'!$A$1:$D$9929,COLUMN('Master Field Index'!$B$1)-COLUMN('Master Field Index'!$A$1)+1,FALSE),VLOOKUP(_xlfn.CONCAT(TRIM($A1213),".",TRIM($B1213),".",TRIM($D1213)),'DataLink Info'!$A$1:$T$9999,COLUMN('DataLink Info'!$K$1)-COLUMN('DataLink Info'!$A$1)+1,FALSE))</f>
        <v>CHARACTER</v>
      </c>
      <c r="K1213" s="1">
        <f>IFERROR(VLOOKUP(TRIM($D1213),'Master Field Index'!$A$1:$D$9929,COLUMN('Master Field Index'!$C$1)-COLUMN('Master Field Index'!$A$1)+1,FALSE),VLOOKUP(_xlfn.CONCAT(TRIM($A1213),".",TRIM($B1213),".",TRIM($D1213)),'DataLink Info'!$A$1:$T$9999,COLUMN('DataLink Info'!$N$1)-COLUMN('DataLink Info'!$A$1)+1,FALSE))</f>
        <v>6</v>
      </c>
      <c r="L1213" s="1">
        <f>IFERROR(VLOOKUP(TRIM($D1213),'Master Field Index'!$A$1:$D$9929,COLUMN('Master Field Index'!$D$1)-COLUMN('Master Field Index'!$A$1)+1,FALSE),VLOOKUP(_xlfn.CONCAT(TRIM($A1213),".",TRIM($B1213),".",TRIM($D1213)),'DataLink Info'!$A$1:$T$9999,COLUMN('DataLink Info'!$Q$1)-COLUMN('DataLink Info'!$A$1)+1,FALSE))</f>
        <v>0</v>
      </c>
      <c r="M1213" s="1" t="str">
        <f t="shared" si="74"/>
        <v xml:space="preserve">pl_location                     </v>
      </c>
      <c r="N1213" s="1" t="str">
        <f t="shared" si="76"/>
        <v xml:space="preserve">CHAR(6)                         </v>
      </c>
      <c r="O1213" s="4" t="str">
        <f t="shared" si="75"/>
        <v xml:space="preserve">        pl_location                     CHAR(6)                         NOT NULL,</v>
      </c>
    </row>
    <row r="1214" spans="1:15" hidden="1" x14ac:dyDescent="0.3">
      <c r="A1214" s="77" t="s">
        <v>51</v>
      </c>
      <c r="B1214" s="77" t="s">
        <v>204</v>
      </c>
      <c r="C1214" s="73">
        <v>9</v>
      </c>
      <c r="D1214" s="77" t="s">
        <v>11</v>
      </c>
      <c r="E1214" s="77" t="s">
        <v>21</v>
      </c>
      <c r="F1214" s="13"/>
      <c r="G1214" s="13"/>
      <c r="H1214" s="73">
        <v>0</v>
      </c>
      <c r="I1214" s="73">
        <f t="shared" si="73"/>
        <v>9</v>
      </c>
      <c r="J1214" s="1" t="str">
        <f>IFERROR(VLOOKUP(TRIM($D1214),'Master Field Index'!$A$1:$D$9929,COLUMN('Master Field Index'!$B$1)-COLUMN('Master Field Index'!$A$1)+1,FALSE),VLOOKUP(_xlfn.CONCAT(TRIM($A1214),".",TRIM($B1214),".",TRIM($D1214)),'DataLink Info'!$A$1:$T$9999,COLUMN('DataLink Info'!$K$1)-COLUMN('DataLink Info'!$A$1)+1,FALSE))</f>
        <v>TIMESTAMP</v>
      </c>
      <c r="K1214" s="1">
        <f>IFERROR(VLOOKUP(TRIM($D1214),'Master Field Index'!$A$1:$D$9929,COLUMN('Master Field Index'!$C$1)-COLUMN('Master Field Index'!$A$1)+1,FALSE),VLOOKUP(_xlfn.CONCAT(TRIM($A1214),".",TRIM($B1214),".",TRIM($D1214)),'DataLink Info'!$A$1:$T$9999,COLUMN('DataLink Info'!$N$1)-COLUMN('DataLink Info'!$A$1)+1,FALSE))</f>
        <v>10</v>
      </c>
      <c r="L1214" s="1">
        <f>IFERROR(VLOOKUP(TRIM($D1214),'Master Field Index'!$A$1:$D$9929,COLUMN('Master Field Index'!$D$1)-COLUMN('Master Field Index'!$A$1)+1,FALSE),VLOOKUP(_xlfn.CONCAT(TRIM($A1214),".",TRIM($B1214),".",TRIM($D1214)),'DataLink Info'!$A$1:$T$9999,COLUMN('DataLink Info'!$Q$1)-COLUMN('DataLink Info'!$A$1)+1,FALSE))</f>
        <v>6</v>
      </c>
      <c r="M1214" s="1" t="str">
        <f t="shared" si="74"/>
        <v xml:space="preserve">refresh_date                    </v>
      </c>
      <c r="N1214" s="1" t="str">
        <f t="shared" si="76"/>
        <v xml:space="preserve">DATETIME2                       </v>
      </c>
      <c r="O1214" s="4" t="str">
        <f t="shared" si="75"/>
        <v xml:space="preserve">        refresh_date                    DATETIME2                       NOT NULL,</v>
      </c>
    </row>
    <row r="1215" spans="1:15" hidden="1" x14ac:dyDescent="0.3">
      <c r="A1215" s="77" t="s">
        <v>51</v>
      </c>
      <c r="B1215" s="77" t="s">
        <v>204</v>
      </c>
      <c r="C1215" s="73">
        <v>10</v>
      </c>
      <c r="D1215" s="77" t="s">
        <v>37</v>
      </c>
      <c r="E1215" s="77" t="s">
        <v>33</v>
      </c>
      <c r="F1215" s="73">
        <v>4</v>
      </c>
      <c r="G1215" s="13"/>
      <c r="H1215" s="73">
        <v>1</v>
      </c>
      <c r="I1215" s="73">
        <f t="shared" si="73"/>
        <v>10</v>
      </c>
      <c r="J1215" s="1" t="str">
        <f>IFERROR(VLOOKUP(TRIM($D1215),'Master Field Index'!$A$1:$D$9929,COLUMN('Master Field Index'!$B$1)-COLUMN('Master Field Index'!$A$1)+1,FALSE),VLOOKUP(_xlfn.CONCAT(TRIM($A1215),".",TRIM($B1215),".",TRIM($D1215)),'DataLink Info'!$A$1:$T$9999,COLUMN('DataLink Info'!$K$1)-COLUMN('DataLink Info'!$A$1)+1,FALSE))</f>
        <v>INTEGER</v>
      </c>
      <c r="K1215" s="1">
        <f>IFERROR(VLOOKUP(TRIM($D1215),'Master Field Index'!$A$1:$D$9929,COLUMN('Master Field Index'!$C$1)-COLUMN('Master Field Index'!$A$1)+1,FALSE),VLOOKUP(_xlfn.CONCAT(TRIM($A1215),".",TRIM($B1215),".",TRIM($D1215)),'DataLink Info'!$A$1:$T$9999,COLUMN('DataLink Info'!$N$1)-COLUMN('DataLink Info'!$A$1)+1,FALSE))</f>
        <v>4</v>
      </c>
      <c r="L1215" s="1">
        <f>IFERROR(VLOOKUP(TRIM($D1215),'Master Field Index'!$A$1:$D$9929,COLUMN('Master Field Index'!$D$1)-COLUMN('Master Field Index'!$A$1)+1,FALSE),VLOOKUP(_xlfn.CONCAT(TRIM($A1215),".",TRIM($B1215),".",TRIM($D1215)),'DataLink Info'!$A$1:$T$9999,COLUMN('DataLink Info'!$Q$1)-COLUMN('DataLink Info'!$A$1)+1,FALSE))</f>
        <v>0</v>
      </c>
      <c r="M1215" s="1" t="str">
        <f t="shared" si="74"/>
        <v xml:space="preserve">full_accounting_period          </v>
      </c>
      <c r="N1215" s="1" t="str">
        <f t="shared" si="76"/>
        <v xml:space="preserve">INTEGER                         </v>
      </c>
      <c r="O1215" s="4" t="str">
        <f t="shared" si="75"/>
        <v xml:space="preserve">        full_accounting_period          INTEGER                             NULL,</v>
      </c>
    </row>
    <row r="1216" spans="1:15" ht="72" hidden="1" x14ac:dyDescent="0.3">
      <c r="A1216" s="77" t="s">
        <v>51</v>
      </c>
      <c r="B1216" s="77" t="s">
        <v>207</v>
      </c>
      <c r="C1216" s="73">
        <v>0</v>
      </c>
      <c r="D1216" s="77" t="s">
        <v>102</v>
      </c>
      <c r="E1216" s="77" t="s">
        <v>20</v>
      </c>
      <c r="F1216" s="73">
        <v>6</v>
      </c>
      <c r="G1216" s="13"/>
      <c r="H1216" s="73">
        <v>0</v>
      </c>
      <c r="I1216" s="73">
        <f t="shared" si="73"/>
        <v>0</v>
      </c>
      <c r="J1216" s="1" t="str">
        <f>IFERROR(VLOOKUP(TRIM($D1216),'Master Field Index'!$A$1:$D$9929,COLUMN('Master Field Index'!$B$1)-COLUMN('Master Field Index'!$A$1)+1,FALSE),VLOOKUP(_xlfn.CONCAT(TRIM($A1216),".",TRIM($B1216),".",TRIM($D1216)),'DataLink Info'!$A$1:$T$9999,COLUMN('DataLink Info'!$K$1)-COLUMN('DataLink Info'!$A$1)+1,FALSE))</f>
        <v>CHARACTER</v>
      </c>
      <c r="K1216" s="1">
        <f>IFERROR(VLOOKUP(TRIM($D1216),'Master Field Index'!$A$1:$D$9929,COLUMN('Master Field Index'!$C$1)-COLUMN('Master Field Index'!$A$1)+1,FALSE),VLOOKUP(_xlfn.CONCAT(TRIM($A1216),".",TRIM($B1216),".",TRIM($D1216)),'DataLink Info'!$A$1:$T$9999,COLUMN('DataLink Info'!$N$1)-COLUMN('DataLink Info'!$A$1)+1,FALSE))</f>
        <v>6</v>
      </c>
      <c r="L1216" s="1">
        <f>IFERROR(VLOOKUP(TRIM($D1216),'Master Field Index'!$A$1:$D$9929,COLUMN('Master Field Index'!$D$1)-COLUMN('Master Field Index'!$A$1)+1,FALSE),VLOOKUP(_xlfn.CONCAT(TRIM($A1216),".",TRIM($B1216),".",TRIM($D1216)),'DataLink Info'!$A$1:$T$9999,COLUMN('DataLink Info'!$Q$1)-COLUMN('DataLink Info'!$A$1)+1,FALSE))</f>
        <v>0</v>
      </c>
      <c r="M1216" s="1" t="str">
        <f t="shared" si="74"/>
        <v xml:space="preserve">pl_location                     </v>
      </c>
      <c r="N1216" s="1" t="str">
        <f t="shared" si="76"/>
        <v xml:space="preserve">CHAR(6)                         </v>
      </c>
      <c r="O1216" s="4" t="str">
        <f t="shared" si="75"/>
        <v xml:space="preserve">        rowguid                     UNIQUEIDENTIFIER ROWGUIDCOL    NOT NULL DEFAULT NEWSEQUENTIALID(),_x000D_        version_number              ROWVERSION_x000D_    )_x000D_END TRY_x000D_BEGIN CATCH_x000D_    EXEC dbo.PrintError_x000D_    EXEC dbo.LogError_x000D_END CATCH_x000D__x000D_PRINT '-- ga.f_period_location'_x000D_BEGIN TRY_x000D_    CREATE TABLE ga.f_period_location_x000D_    (_x000D_        pl_location                     CHAR(6)                         NOT NULL,</v>
      </c>
    </row>
    <row r="1217" spans="1:15" hidden="1" x14ac:dyDescent="0.3">
      <c r="A1217" s="77" t="s">
        <v>51</v>
      </c>
      <c r="B1217" s="77" t="s">
        <v>207</v>
      </c>
      <c r="C1217" s="73">
        <v>1</v>
      </c>
      <c r="D1217" s="77" t="s">
        <v>53</v>
      </c>
      <c r="E1217" s="77" t="s">
        <v>30</v>
      </c>
      <c r="F1217" s="13"/>
      <c r="G1217" s="73">
        <v>0</v>
      </c>
      <c r="H1217" s="73">
        <v>0</v>
      </c>
      <c r="I1217" s="73">
        <f t="shared" si="73"/>
        <v>1</v>
      </c>
      <c r="J1217" s="1" t="str">
        <f>IFERROR(VLOOKUP(TRIM($D1217),'Master Field Index'!$A$1:$D$9929,COLUMN('Master Field Index'!$B$1)-COLUMN('Master Field Index'!$A$1)+1,FALSE),VLOOKUP(_xlfn.CONCAT(TRIM($A1217),".",TRIM($B1217),".",TRIM($D1217)),'DataLink Info'!$A$1:$T$9999,COLUMN('DataLink Info'!$K$1)-COLUMN('DataLink Info'!$A$1)+1,FALSE))</f>
        <v>SMALLINT</v>
      </c>
      <c r="K1217" s="1">
        <f>IFERROR(VLOOKUP(TRIM($D1217),'Master Field Index'!$A$1:$D$9929,COLUMN('Master Field Index'!$C$1)-COLUMN('Master Field Index'!$A$1)+1,FALSE),VLOOKUP(_xlfn.CONCAT(TRIM($A1217),".",TRIM($B1217),".",TRIM($D1217)),'DataLink Info'!$A$1:$T$9999,COLUMN('DataLink Info'!$N$1)-COLUMN('DataLink Info'!$A$1)+1,FALSE))</f>
        <v>2</v>
      </c>
      <c r="L1217" s="1">
        <f>IFERROR(VLOOKUP(TRIM($D1217),'Master Field Index'!$A$1:$D$9929,COLUMN('Master Field Index'!$D$1)-COLUMN('Master Field Index'!$A$1)+1,FALSE),VLOOKUP(_xlfn.CONCAT(TRIM($A1217),".",TRIM($B1217),".",TRIM($D1217)),'DataLink Info'!$A$1:$T$9999,COLUMN('DataLink Info'!$Q$1)-COLUMN('DataLink Info'!$A$1)+1,FALSE))</f>
        <v>0</v>
      </c>
      <c r="M1217" s="1" t="str">
        <f t="shared" si="74"/>
        <v xml:space="preserve">accounting_period               </v>
      </c>
      <c r="N1217" s="1" t="str">
        <f t="shared" si="76"/>
        <v xml:space="preserve">SMALLINT                        </v>
      </c>
      <c r="O1217" s="4" t="str">
        <f t="shared" si="75"/>
        <v xml:space="preserve">        accounting_period               SMALLINT                        NOT NULL,</v>
      </c>
    </row>
    <row r="1218" spans="1:15" hidden="1" x14ac:dyDescent="0.3">
      <c r="A1218" s="77" t="s">
        <v>51</v>
      </c>
      <c r="B1218" s="77" t="s">
        <v>207</v>
      </c>
      <c r="C1218" s="73">
        <v>2</v>
      </c>
      <c r="D1218" s="77" t="s">
        <v>208</v>
      </c>
      <c r="E1218" s="77" t="s">
        <v>21</v>
      </c>
      <c r="F1218" s="13"/>
      <c r="G1218" s="13"/>
      <c r="H1218" s="73">
        <v>0</v>
      </c>
      <c r="I1218" s="73">
        <f t="shared" si="73"/>
        <v>2</v>
      </c>
      <c r="J1218" s="1" t="str">
        <f>IFERROR(VLOOKUP(TRIM($D1218),'Master Field Index'!$A$1:$D$9929,COLUMN('Master Field Index'!$B$1)-COLUMN('Master Field Index'!$A$1)+1,FALSE),VLOOKUP(_xlfn.CONCAT(TRIM($A1218),".",TRIM($B1218),".",TRIM($D1218)),'DataLink Info'!$A$1:$T$9999,COLUMN('DataLink Info'!$K$1)-COLUMN('DataLink Info'!$A$1)+1,FALSE))</f>
        <v>DATE</v>
      </c>
      <c r="K1218" s="1">
        <f>IFERROR(VLOOKUP(TRIM($D1218),'Master Field Index'!$A$1:$D$9929,COLUMN('Master Field Index'!$C$1)-COLUMN('Master Field Index'!$A$1)+1,FALSE),VLOOKUP(_xlfn.CONCAT(TRIM($A1218),".",TRIM($B1218),".",TRIM($D1218)),'DataLink Info'!$A$1:$T$9999,COLUMN('DataLink Info'!$N$1)-COLUMN('DataLink Info'!$A$1)+1,FALSE))</f>
        <v>4</v>
      </c>
      <c r="L1218" s="1">
        <f>IFERROR(VLOOKUP(TRIM($D1218),'Master Field Index'!$A$1:$D$9929,COLUMN('Master Field Index'!$D$1)-COLUMN('Master Field Index'!$A$1)+1,FALSE),VLOOKUP(_xlfn.CONCAT(TRIM($A1218),".",TRIM($B1218),".",TRIM($D1218)),'DataLink Info'!$A$1:$T$9999,COLUMN('DataLink Info'!$Q$1)-COLUMN('DataLink Info'!$A$1)+1,FALSE))</f>
        <v>0</v>
      </c>
      <c r="M1218" s="1" t="str">
        <f t="shared" si="74"/>
        <v xml:space="preserve">pl_effective_date               </v>
      </c>
      <c r="N1218" s="1" t="str">
        <f t="shared" si="76"/>
        <v xml:space="preserve">DATE                            </v>
      </c>
      <c r="O1218" s="4" t="str">
        <f t="shared" si="75"/>
        <v xml:space="preserve">        pl_effective_date               DATE                            NOT NULL,</v>
      </c>
    </row>
    <row r="1219" spans="1:15" hidden="1" x14ac:dyDescent="0.3">
      <c r="A1219" s="77" t="s">
        <v>51</v>
      </c>
      <c r="B1219" s="77" t="s">
        <v>207</v>
      </c>
      <c r="C1219" s="73">
        <v>3</v>
      </c>
      <c r="D1219" s="77" t="s">
        <v>209</v>
      </c>
      <c r="E1219" s="77" t="s">
        <v>20</v>
      </c>
      <c r="F1219" s="73">
        <v>6</v>
      </c>
      <c r="G1219" s="13"/>
      <c r="H1219" s="73">
        <v>0</v>
      </c>
      <c r="I1219" s="73">
        <f t="shared" ref="I1219:I1282" si="77">IF($C1219&lt;&gt;"",$C1219,IF(TRIM($B1218)=TRIM($B1219),$I1218+1,0))</f>
        <v>3</v>
      </c>
      <c r="J1219" s="1" t="str">
        <f>IFERROR(VLOOKUP(TRIM($D1219),'Master Field Index'!$A$1:$D$9929,COLUMN('Master Field Index'!$B$1)-COLUMN('Master Field Index'!$A$1)+1,FALSE),VLOOKUP(_xlfn.CONCAT(TRIM($A1219),".",TRIM($B1219),".",TRIM($D1219)),'DataLink Info'!$A$1:$T$9999,COLUMN('DataLink Info'!$K$1)-COLUMN('DataLink Info'!$A$1)+1,FALSE))</f>
        <v>CHARACTER</v>
      </c>
      <c r="K1219" s="1">
        <f>IFERROR(VLOOKUP(TRIM($D1219),'Master Field Index'!$A$1:$D$9929,COLUMN('Master Field Index'!$C$1)-COLUMN('Master Field Index'!$A$1)+1,FALSE),VLOOKUP(_xlfn.CONCAT(TRIM($A1219),".",TRIM($B1219),".",TRIM($D1219)),'DataLink Info'!$A$1:$T$9999,COLUMN('DataLink Info'!$N$1)-COLUMN('DataLink Info'!$A$1)+1,FALSE))</f>
        <v>6</v>
      </c>
      <c r="L1219" s="1">
        <f>IFERROR(VLOOKUP(TRIM($D1219),'Master Field Index'!$A$1:$D$9929,COLUMN('Master Field Index'!$D$1)-COLUMN('Master Field Index'!$A$1)+1,FALSE),VLOOKUP(_xlfn.CONCAT(TRIM($A1219),".",TRIM($B1219),".",TRIM($D1219)),'DataLink Info'!$A$1:$T$9999,COLUMN('DataLink Info'!$Q$1)-COLUMN('DataLink Info'!$A$1)+1,FALSE))</f>
        <v>0</v>
      </c>
      <c r="M1219" s="1" t="str">
        <f t="shared" ref="M1219:M1282" si="78">_xlfn.CONCAT(LEFT(_xlfn.CONCAT(IF(OR(TRIM($D1219)="location",TRIM($D1219)="date",TRIM($D1219)="start_date",TRIM($D1219)="status",TRIM($D1219)="top"),_xlfn.CONCAT("[",TRIM($D1219),"]"),TRIM($D1219)),"                                               "),32))</f>
        <v xml:space="preserve">pl_predecessor                  </v>
      </c>
      <c r="N1219" s="1" t="str">
        <f t="shared" si="76"/>
        <v xml:space="preserve">CHAR(6)                         </v>
      </c>
      <c r="O1219" s="4" t="str">
        <f t="shared" ref="O1219:O1282" si="79">_xlfn.CONCAT(IF(AND($I1219=0,$I1218&lt;&gt;$I$1),_xlfn.CONCAT("        rowguid                     UNIQUEIDENTIFIER ROWGUIDCOL    NOT NULL DEFAULT NEWSEQUENTIALID(),",CHAR(13),"        version_number              ROWVERSION",CHAR(13),"    )",CHAR(13),"END TRY",CHAR(13),"BEGIN CATCH",CHAR(13),"    EXEC dbo.PrintError",CHAR(13),"    EXEC dbo.LogError",CHAR(13),"END CATCH",CHAR(13),CHAR(13)),""),IF($I1219=0,_xlfn.CONCAT("PRINT '-- ",TRIM($A1219),".",TRIM($B1219),"'",CHAR(13),"BEGIN TRY",CHAR(13),"    CREATE TABLE ",TRIM($A1219),".",TRIM($B1219),CHAR(13),"    (",CHAR(13)),""),"        ",_xlfn.CONCAT($M1219,$N1219,IF(OR($H1219=1,$H1219=""),"    NULL","NOT NULL"),","))</f>
        <v xml:space="preserve">        pl_predecessor                  CHAR(6)                         NOT NULL,</v>
      </c>
    </row>
    <row r="1220" spans="1:15" hidden="1" x14ac:dyDescent="0.3">
      <c r="A1220" s="77" t="s">
        <v>51</v>
      </c>
      <c r="B1220" s="77" t="s">
        <v>207</v>
      </c>
      <c r="C1220" s="73">
        <v>4</v>
      </c>
      <c r="D1220" s="77" t="s">
        <v>210</v>
      </c>
      <c r="E1220" s="77" t="s">
        <v>20</v>
      </c>
      <c r="F1220" s="73">
        <v>35</v>
      </c>
      <c r="G1220" s="13"/>
      <c r="H1220" s="73">
        <v>0</v>
      </c>
      <c r="I1220" s="73">
        <f t="shared" si="77"/>
        <v>4</v>
      </c>
      <c r="J1220" s="1" t="str">
        <f>IFERROR(VLOOKUP(TRIM($D1220),'Master Field Index'!$A$1:$D$9929,COLUMN('Master Field Index'!$B$1)-COLUMN('Master Field Index'!$A$1)+1,FALSE),VLOOKUP(_xlfn.CONCAT(TRIM($A1220),".",TRIM($B1220),".",TRIM($D1220)),'DataLink Info'!$A$1:$T$9999,COLUMN('DataLink Info'!$K$1)-COLUMN('DataLink Info'!$A$1)+1,FALSE))</f>
        <v>VARCHAR</v>
      </c>
      <c r="K1220" s="1">
        <f>IFERROR(VLOOKUP(TRIM($D1220),'Master Field Index'!$A$1:$D$9929,COLUMN('Master Field Index'!$C$1)-COLUMN('Master Field Index'!$A$1)+1,FALSE),VLOOKUP(_xlfn.CONCAT(TRIM($A1220),".",TRIM($B1220),".",TRIM($D1220)),'DataLink Info'!$A$1:$T$9999,COLUMN('DataLink Info'!$N$1)-COLUMN('DataLink Info'!$A$1)+1,FALSE))</f>
        <v>35</v>
      </c>
      <c r="L1220" s="1">
        <f>IFERROR(VLOOKUP(TRIM($D1220),'Master Field Index'!$A$1:$D$9929,COLUMN('Master Field Index'!$D$1)-COLUMN('Master Field Index'!$A$1)+1,FALSE),VLOOKUP(_xlfn.CONCAT(TRIM($A1220),".",TRIM($B1220),".",TRIM($D1220)),'DataLink Info'!$A$1:$T$9999,COLUMN('DataLink Info'!$Q$1)-COLUMN('DataLink Info'!$A$1)+1,FALSE))</f>
        <v>0</v>
      </c>
      <c r="M1220" s="1" t="str">
        <f t="shared" si="78"/>
        <v xml:space="preserve">pl_title                        </v>
      </c>
      <c r="N1220" s="1" t="str">
        <f t="shared" si="76"/>
        <v xml:space="preserve">VARCHAR(35)                     </v>
      </c>
      <c r="O1220" s="4" t="str">
        <f t="shared" si="79"/>
        <v xml:space="preserve">        pl_title                        VARCHAR(35)                     NOT NULL,</v>
      </c>
    </row>
    <row r="1221" spans="1:15" hidden="1" x14ac:dyDescent="0.3">
      <c r="A1221" s="77" t="s">
        <v>51</v>
      </c>
      <c r="B1221" s="77" t="s">
        <v>207</v>
      </c>
      <c r="C1221" s="73">
        <v>5</v>
      </c>
      <c r="D1221" s="77" t="s">
        <v>11</v>
      </c>
      <c r="E1221" s="77" t="s">
        <v>21</v>
      </c>
      <c r="F1221" s="13"/>
      <c r="G1221" s="13"/>
      <c r="H1221" s="73">
        <v>0</v>
      </c>
      <c r="I1221" s="73">
        <f t="shared" si="77"/>
        <v>5</v>
      </c>
      <c r="J1221" s="1" t="str">
        <f>IFERROR(VLOOKUP(TRIM($D1221),'Master Field Index'!$A$1:$D$9929,COLUMN('Master Field Index'!$B$1)-COLUMN('Master Field Index'!$A$1)+1,FALSE),VLOOKUP(_xlfn.CONCAT(TRIM($A1221),".",TRIM($B1221),".",TRIM($D1221)),'DataLink Info'!$A$1:$T$9999,COLUMN('DataLink Info'!$K$1)-COLUMN('DataLink Info'!$A$1)+1,FALSE))</f>
        <v>TIMESTAMP</v>
      </c>
      <c r="K1221" s="1">
        <f>IFERROR(VLOOKUP(TRIM($D1221),'Master Field Index'!$A$1:$D$9929,COLUMN('Master Field Index'!$C$1)-COLUMN('Master Field Index'!$A$1)+1,FALSE),VLOOKUP(_xlfn.CONCAT(TRIM($A1221),".",TRIM($B1221),".",TRIM($D1221)),'DataLink Info'!$A$1:$T$9999,COLUMN('DataLink Info'!$N$1)-COLUMN('DataLink Info'!$A$1)+1,FALSE))</f>
        <v>10</v>
      </c>
      <c r="L1221" s="1">
        <f>IFERROR(VLOOKUP(TRIM($D1221),'Master Field Index'!$A$1:$D$9929,COLUMN('Master Field Index'!$D$1)-COLUMN('Master Field Index'!$A$1)+1,FALSE),VLOOKUP(_xlfn.CONCAT(TRIM($A1221),".",TRIM($B1221),".",TRIM($D1221)),'DataLink Info'!$A$1:$T$9999,COLUMN('DataLink Info'!$Q$1)-COLUMN('DataLink Info'!$A$1)+1,FALSE))</f>
        <v>6</v>
      </c>
      <c r="M1221" s="1" t="str">
        <f t="shared" si="78"/>
        <v xml:space="preserve">refresh_date                    </v>
      </c>
      <c r="N1221" s="1" t="str">
        <f t="shared" si="76"/>
        <v xml:space="preserve">DATETIME2                       </v>
      </c>
      <c r="O1221" s="4" t="str">
        <f t="shared" si="79"/>
        <v xml:space="preserve">        refresh_date                    DATETIME2                       NOT NULL,</v>
      </c>
    </row>
    <row r="1222" spans="1:15" hidden="1" x14ac:dyDescent="0.3">
      <c r="A1222" s="77" t="s">
        <v>51</v>
      </c>
      <c r="B1222" s="77" t="s">
        <v>207</v>
      </c>
      <c r="C1222" s="73">
        <v>6</v>
      </c>
      <c r="D1222" s="77" t="s">
        <v>37</v>
      </c>
      <c r="E1222" s="77" t="s">
        <v>33</v>
      </c>
      <c r="F1222" s="73">
        <v>4</v>
      </c>
      <c r="G1222" s="13"/>
      <c r="H1222" s="73">
        <v>1</v>
      </c>
      <c r="I1222" s="73">
        <f t="shared" si="77"/>
        <v>6</v>
      </c>
      <c r="J1222" s="1" t="str">
        <f>IFERROR(VLOOKUP(TRIM($D1222),'Master Field Index'!$A$1:$D$9929,COLUMN('Master Field Index'!$B$1)-COLUMN('Master Field Index'!$A$1)+1,FALSE),VLOOKUP(_xlfn.CONCAT(TRIM($A1222),".",TRIM($B1222),".",TRIM($D1222)),'DataLink Info'!$A$1:$T$9999,COLUMN('DataLink Info'!$K$1)-COLUMN('DataLink Info'!$A$1)+1,FALSE))</f>
        <v>INTEGER</v>
      </c>
      <c r="K1222" s="1">
        <f>IFERROR(VLOOKUP(TRIM($D1222),'Master Field Index'!$A$1:$D$9929,COLUMN('Master Field Index'!$C$1)-COLUMN('Master Field Index'!$A$1)+1,FALSE),VLOOKUP(_xlfn.CONCAT(TRIM($A1222),".",TRIM($B1222),".",TRIM($D1222)),'DataLink Info'!$A$1:$T$9999,COLUMN('DataLink Info'!$N$1)-COLUMN('DataLink Info'!$A$1)+1,FALSE))</f>
        <v>4</v>
      </c>
      <c r="L1222" s="1">
        <f>IFERROR(VLOOKUP(TRIM($D1222),'Master Field Index'!$A$1:$D$9929,COLUMN('Master Field Index'!$D$1)-COLUMN('Master Field Index'!$A$1)+1,FALSE),VLOOKUP(_xlfn.CONCAT(TRIM($A1222),".",TRIM($B1222),".",TRIM($D1222)),'DataLink Info'!$A$1:$T$9999,COLUMN('DataLink Info'!$Q$1)-COLUMN('DataLink Info'!$A$1)+1,FALSE))</f>
        <v>0</v>
      </c>
      <c r="M1222" s="1" t="str">
        <f t="shared" si="78"/>
        <v xml:space="preserve">full_accounting_period          </v>
      </c>
      <c r="N1222" s="1" t="str">
        <f t="shared" ref="N1222:N1285" si="80">LEFT(_xlfn.CONCAT(IF($J1222="CHARACTER",_xlfn.CONCAT("CHAR(",$K1222,")"),IF($J1222="VARCHAR",_xlfn.CONCAT("VARCHAR(",$K1222,")"),IF($J1222="TIMESTAMP","DATETIME2",IF($J1222="DATE","DATE",IF($J1222="DECIMAL",_xlfn.CONCAT("DECIMAL(",$K1222,",",$L1222,")"),$J1222))))),"                                    "),32)</f>
        <v xml:space="preserve">INTEGER                         </v>
      </c>
      <c r="O1222" s="4" t="str">
        <f t="shared" si="79"/>
        <v xml:space="preserve">        full_accounting_period          INTEGER                             NULL,</v>
      </c>
    </row>
    <row r="1223" spans="1:15" ht="72" hidden="1" x14ac:dyDescent="0.3">
      <c r="A1223" s="77" t="s">
        <v>51</v>
      </c>
      <c r="B1223" s="77" t="s">
        <v>211</v>
      </c>
      <c r="C1223" s="73">
        <v>0</v>
      </c>
      <c r="D1223" s="77" t="s">
        <v>103</v>
      </c>
      <c r="E1223" s="77" t="s">
        <v>20</v>
      </c>
      <c r="F1223" s="73">
        <v>6</v>
      </c>
      <c r="G1223" s="13"/>
      <c r="H1223" s="73">
        <v>0</v>
      </c>
      <c r="I1223" s="73">
        <f t="shared" si="77"/>
        <v>0</v>
      </c>
      <c r="J1223" s="1" t="str">
        <f>IFERROR(VLOOKUP(TRIM($D1223),'Master Field Index'!$A$1:$D$9929,COLUMN('Master Field Index'!$B$1)-COLUMN('Master Field Index'!$A$1)+1,FALSE),VLOOKUP(_xlfn.CONCAT(TRIM($A1223),".",TRIM($B1223),".",TRIM($D1223)),'DataLink Info'!$A$1:$T$9999,COLUMN('DataLink Info'!$K$1)-COLUMN('DataLink Info'!$A$1)+1,FALSE))</f>
        <v>CHARACTER</v>
      </c>
      <c r="K1223" s="1">
        <f>IFERROR(VLOOKUP(TRIM($D1223),'Master Field Index'!$A$1:$D$9929,COLUMN('Master Field Index'!$C$1)-COLUMN('Master Field Index'!$A$1)+1,FALSE),VLOOKUP(_xlfn.CONCAT(TRIM($A1223),".",TRIM($B1223),".",TRIM($D1223)),'DataLink Info'!$A$1:$T$9999,COLUMN('DataLink Info'!$N$1)-COLUMN('DataLink Info'!$A$1)+1,FALSE))</f>
        <v>6</v>
      </c>
      <c r="L1223" s="1">
        <f>IFERROR(VLOOKUP(TRIM($D1223),'Master Field Index'!$A$1:$D$9929,COLUMN('Master Field Index'!$D$1)-COLUMN('Master Field Index'!$A$1)+1,FALSE),VLOOKUP(_xlfn.CONCAT(TRIM($A1223),".",TRIM($B1223),".",TRIM($D1223)),'DataLink Info'!$A$1:$T$9999,COLUMN('DataLink Info'!$Q$1)-COLUMN('DataLink Info'!$A$1)+1,FALSE))</f>
        <v>0</v>
      </c>
      <c r="M1223" s="1" t="str">
        <f t="shared" si="78"/>
        <v xml:space="preserve">po_organization                 </v>
      </c>
      <c r="N1223" s="1" t="str">
        <f t="shared" si="80"/>
        <v xml:space="preserve">CHAR(6)                         </v>
      </c>
      <c r="O1223" s="4" t="str">
        <f t="shared" si="79"/>
        <v xml:space="preserve">        rowguid                     UNIQUEIDENTIFIER ROWGUIDCOL    NOT NULL DEFAULT NEWSEQUENTIALID(),_x000D_        version_number              ROWVERSION_x000D_    )_x000D_END TRY_x000D_BEGIN CATCH_x000D_    EXEC dbo.PrintError_x000D_    EXEC dbo.LogError_x000D_END CATCH_x000D__x000D_PRINT '-- ga.f_period_organization'_x000D_BEGIN TRY_x000D_    CREATE TABLE ga.f_period_organization_x000D_    (_x000D_        po_organization                 CHAR(6)                         NOT NULL,</v>
      </c>
    </row>
    <row r="1224" spans="1:15" hidden="1" x14ac:dyDescent="0.3">
      <c r="A1224" s="77" t="s">
        <v>51</v>
      </c>
      <c r="B1224" s="77" t="s">
        <v>211</v>
      </c>
      <c r="C1224" s="73">
        <v>1</v>
      </c>
      <c r="D1224" s="77" t="s">
        <v>53</v>
      </c>
      <c r="E1224" s="77" t="s">
        <v>30</v>
      </c>
      <c r="F1224" s="13"/>
      <c r="G1224" s="73">
        <v>0</v>
      </c>
      <c r="H1224" s="73">
        <v>0</v>
      </c>
      <c r="I1224" s="73">
        <f t="shared" si="77"/>
        <v>1</v>
      </c>
      <c r="J1224" s="1" t="str">
        <f>IFERROR(VLOOKUP(TRIM($D1224),'Master Field Index'!$A$1:$D$9929,COLUMN('Master Field Index'!$B$1)-COLUMN('Master Field Index'!$A$1)+1,FALSE),VLOOKUP(_xlfn.CONCAT(TRIM($A1224),".",TRIM($B1224),".",TRIM($D1224)),'DataLink Info'!$A$1:$T$9999,COLUMN('DataLink Info'!$K$1)-COLUMN('DataLink Info'!$A$1)+1,FALSE))</f>
        <v>SMALLINT</v>
      </c>
      <c r="K1224" s="1">
        <f>IFERROR(VLOOKUP(TRIM($D1224),'Master Field Index'!$A$1:$D$9929,COLUMN('Master Field Index'!$C$1)-COLUMN('Master Field Index'!$A$1)+1,FALSE),VLOOKUP(_xlfn.CONCAT(TRIM($A1224),".",TRIM($B1224),".",TRIM($D1224)),'DataLink Info'!$A$1:$T$9999,COLUMN('DataLink Info'!$N$1)-COLUMN('DataLink Info'!$A$1)+1,FALSE))</f>
        <v>2</v>
      </c>
      <c r="L1224" s="1">
        <f>IFERROR(VLOOKUP(TRIM($D1224),'Master Field Index'!$A$1:$D$9929,COLUMN('Master Field Index'!$D$1)-COLUMN('Master Field Index'!$A$1)+1,FALSE),VLOOKUP(_xlfn.CONCAT(TRIM($A1224),".",TRIM($B1224),".",TRIM($D1224)),'DataLink Info'!$A$1:$T$9999,COLUMN('DataLink Info'!$Q$1)-COLUMN('DataLink Info'!$A$1)+1,FALSE))</f>
        <v>0</v>
      </c>
      <c r="M1224" s="1" t="str">
        <f t="shared" si="78"/>
        <v xml:space="preserve">accounting_period               </v>
      </c>
      <c r="N1224" s="1" t="str">
        <f t="shared" si="80"/>
        <v xml:space="preserve">SMALLINT                        </v>
      </c>
      <c r="O1224" s="4" t="str">
        <f t="shared" si="79"/>
        <v xml:space="preserve">        accounting_period               SMALLINT                        NOT NULL,</v>
      </c>
    </row>
    <row r="1225" spans="1:15" hidden="1" x14ac:dyDescent="0.3">
      <c r="A1225" s="77" t="s">
        <v>51</v>
      </c>
      <c r="B1225" s="77" t="s">
        <v>211</v>
      </c>
      <c r="C1225" s="73">
        <v>2</v>
      </c>
      <c r="D1225" s="77" t="s">
        <v>212</v>
      </c>
      <c r="E1225" s="77" t="s">
        <v>21</v>
      </c>
      <c r="F1225" s="13"/>
      <c r="G1225" s="13"/>
      <c r="H1225" s="73">
        <v>0</v>
      </c>
      <c r="I1225" s="73">
        <f t="shared" si="77"/>
        <v>2</v>
      </c>
      <c r="J1225" s="1" t="str">
        <f>IFERROR(VLOOKUP(TRIM($D1225),'Master Field Index'!$A$1:$D$9929,COLUMN('Master Field Index'!$B$1)-COLUMN('Master Field Index'!$A$1)+1,FALSE),VLOOKUP(_xlfn.CONCAT(TRIM($A1225),".",TRIM($B1225),".",TRIM($D1225)),'DataLink Info'!$A$1:$T$9999,COLUMN('DataLink Info'!$K$1)-COLUMN('DataLink Info'!$A$1)+1,FALSE))</f>
        <v>DATE</v>
      </c>
      <c r="K1225" s="1">
        <f>IFERROR(VLOOKUP(TRIM($D1225),'Master Field Index'!$A$1:$D$9929,COLUMN('Master Field Index'!$C$1)-COLUMN('Master Field Index'!$A$1)+1,FALSE),VLOOKUP(_xlfn.CONCAT(TRIM($A1225),".",TRIM($B1225),".",TRIM($D1225)),'DataLink Info'!$A$1:$T$9999,COLUMN('DataLink Info'!$N$1)-COLUMN('DataLink Info'!$A$1)+1,FALSE))</f>
        <v>4</v>
      </c>
      <c r="L1225" s="1">
        <f>IFERROR(VLOOKUP(TRIM($D1225),'Master Field Index'!$A$1:$D$9929,COLUMN('Master Field Index'!$D$1)-COLUMN('Master Field Index'!$A$1)+1,FALSE),VLOOKUP(_xlfn.CONCAT(TRIM($A1225),".",TRIM($B1225),".",TRIM($D1225)),'DataLink Info'!$A$1:$T$9999,COLUMN('DataLink Info'!$Q$1)-COLUMN('DataLink Info'!$A$1)+1,FALSE))</f>
        <v>0</v>
      </c>
      <c r="M1225" s="1" t="str">
        <f t="shared" si="78"/>
        <v xml:space="preserve">po_effective_date               </v>
      </c>
      <c r="N1225" s="1" t="str">
        <f t="shared" si="80"/>
        <v xml:space="preserve">DATE                            </v>
      </c>
      <c r="O1225" s="4" t="str">
        <f t="shared" si="79"/>
        <v xml:space="preserve">        po_effective_date               DATE                            NOT NULL,</v>
      </c>
    </row>
    <row r="1226" spans="1:15" hidden="1" x14ac:dyDescent="0.3">
      <c r="A1226" s="77" t="s">
        <v>51</v>
      </c>
      <c r="B1226" s="77" t="s">
        <v>211</v>
      </c>
      <c r="C1226" s="73">
        <v>3</v>
      </c>
      <c r="D1226" s="77" t="s">
        <v>213</v>
      </c>
      <c r="E1226" s="77" t="s">
        <v>20</v>
      </c>
      <c r="F1226" s="73">
        <v>35</v>
      </c>
      <c r="G1226" s="13"/>
      <c r="H1226" s="73">
        <v>0</v>
      </c>
      <c r="I1226" s="73">
        <f t="shared" si="77"/>
        <v>3</v>
      </c>
      <c r="J1226" s="1" t="str">
        <f>IFERROR(VLOOKUP(TRIM($D1226),'Master Field Index'!$A$1:$D$9929,COLUMN('Master Field Index'!$B$1)-COLUMN('Master Field Index'!$A$1)+1,FALSE),VLOOKUP(_xlfn.CONCAT(TRIM($A1226),".",TRIM($B1226),".",TRIM($D1226)),'DataLink Info'!$A$1:$T$9999,COLUMN('DataLink Info'!$K$1)-COLUMN('DataLink Info'!$A$1)+1,FALSE))</f>
        <v>VARCHAR</v>
      </c>
      <c r="K1226" s="1">
        <f>IFERROR(VLOOKUP(TRIM($D1226),'Master Field Index'!$A$1:$D$9929,COLUMN('Master Field Index'!$C$1)-COLUMN('Master Field Index'!$A$1)+1,FALSE),VLOOKUP(_xlfn.CONCAT(TRIM($A1226),".",TRIM($B1226),".",TRIM($D1226)),'DataLink Info'!$A$1:$T$9999,COLUMN('DataLink Info'!$N$1)-COLUMN('DataLink Info'!$A$1)+1,FALSE))</f>
        <v>35</v>
      </c>
      <c r="L1226" s="1">
        <f>IFERROR(VLOOKUP(TRIM($D1226),'Master Field Index'!$A$1:$D$9929,COLUMN('Master Field Index'!$D$1)-COLUMN('Master Field Index'!$A$1)+1,FALSE),VLOOKUP(_xlfn.CONCAT(TRIM($A1226),".",TRIM($B1226),".",TRIM($D1226)),'DataLink Info'!$A$1:$T$9999,COLUMN('DataLink Info'!$Q$1)-COLUMN('DataLink Info'!$A$1)+1,FALSE))</f>
        <v>0</v>
      </c>
      <c r="M1226" s="1" t="str">
        <f t="shared" si="78"/>
        <v xml:space="preserve">po_finance_manager              </v>
      </c>
      <c r="N1226" s="1" t="str">
        <f t="shared" si="80"/>
        <v xml:space="preserve">VARCHAR(35)                     </v>
      </c>
      <c r="O1226" s="4" t="str">
        <f t="shared" si="79"/>
        <v xml:space="preserve">        po_finance_manager              VARCHAR(35)                     NOT NULL,</v>
      </c>
    </row>
    <row r="1227" spans="1:15" hidden="1" x14ac:dyDescent="0.3">
      <c r="A1227" s="77" t="s">
        <v>51</v>
      </c>
      <c r="B1227" s="77" t="s">
        <v>211</v>
      </c>
      <c r="C1227" s="73">
        <v>4</v>
      </c>
      <c r="D1227" s="77" t="s">
        <v>214</v>
      </c>
      <c r="E1227" s="77" t="s">
        <v>20</v>
      </c>
      <c r="F1227" s="73">
        <v>6</v>
      </c>
      <c r="G1227" s="13"/>
      <c r="H1227" s="73">
        <v>0</v>
      </c>
      <c r="I1227" s="73">
        <f t="shared" si="77"/>
        <v>4</v>
      </c>
      <c r="J1227" s="1" t="str">
        <f>IFERROR(VLOOKUP(TRIM($D1227),'Master Field Index'!$A$1:$D$9929,COLUMN('Master Field Index'!$B$1)-COLUMN('Master Field Index'!$A$1)+1,FALSE),VLOOKUP(_xlfn.CONCAT(TRIM($A1227),".",TRIM($B1227),".",TRIM($D1227)),'DataLink Info'!$A$1:$T$9999,COLUMN('DataLink Info'!$K$1)-COLUMN('DataLink Info'!$A$1)+1,FALSE))</f>
        <v>CHARACTER</v>
      </c>
      <c r="K1227" s="1">
        <f>IFERROR(VLOOKUP(TRIM($D1227),'Master Field Index'!$A$1:$D$9929,COLUMN('Master Field Index'!$C$1)-COLUMN('Master Field Index'!$A$1)+1,FALSE),VLOOKUP(_xlfn.CONCAT(TRIM($A1227),".",TRIM($B1227),".",TRIM($D1227)),'DataLink Info'!$A$1:$T$9999,COLUMN('DataLink Info'!$N$1)-COLUMN('DataLink Info'!$A$1)+1,FALSE))</f>
        <v>6</v>
      </c>
      <c r="L1227" s="1">
        <f>IFERROR(VLOOKUP(TRIM($D1227),'Master Field Index'!$A$1:$D$9929,COLUMN('Master Field Index'!$D$1)-COLUMN('Master Field Index'!$A$1)+1,FALSE),VLOOKUP(_xlfn.CONCAT(TRIM($A1227),".",TRIM($B1227),".",TRIM($D1227)),'DataLink Info'!$A$1:$T$9999,COLUMN('DataLink Info'!$Q$1)-COLUMN('DataLink Info'!$A$1)+1,FALSE))</f>
        <v>0</v>
      </c>
      <c r="M1227" s="1" t="str">
        <f t="shared" si="78"/>
        <v xml:space="preserve">po_predecessor                  </v>
      </c>
      <c r="N1227" s="1" t="str">
        <f t="shared" si="80"/>
        <v xml:space="preserve">CHAR(6)                         </v>
      </c>
      <c r="O1227" s="4" t="str">
        <f t="shared" si="79"/>
        <v xml:space="preserve">        po_predecessor                  CHAR(6)                         NOT NULL,</v>
      </c>
    </row>
    <row r="1228" spans="1:15" hidden="1" x14ac:dyDescent="0.3">
      <c r="A1228" s="77" t="s">
        <v>51</v>
      </c>
      <c r="B1228" s="77" t="s">
        <v>211</v>
      </c>
      <c r="C1228" s="73">
        <v>5</v>
      </c>
      <c r="D1228" s="77" t="s">
        <v>215</v>
      </c>
      <c r="E1228" s="77" t="s">
        <v>20</v>
      </c>
      <c r="F1228" s="73">
        <v>35</v>
      </c>
      <c r="G1228" s="13"/>
      <c r="H1228" s="73">
        <v>0</v>
      </c>
      <c r="I1228" s="73">
        <f t="shared" si="77"/>
        <v>5</v>
      </c>
      <c r="J1228" s="1" t="str">
        <f>IFERROR(VLOOKUP(TRIM($D1228),'Master Field Index'!$A$1:$D$9929,COLUMN('Master Field Index'!$B$1)-COLUMN('Master Field Index'!$A$1)+1,FALSE),VLOOKUP(_xlfn.CONCAT(TRIM($A1228),".",TRIM($B1228),".",TRIM($D1228)),'DataLink Info'!$A$1:$T$9999,COLUMN('DataLink Info'!$K$1)-COLUMN('DataLink Info'!$A$1)+1,FALSE))</f>
        <v>VARCHAR</v>
      </c>
      <c r="K1228" s="1">
        <f>IFERROR(VLOOKUP(TRIM($D1228),'Master Field Index'!$A$1:$D$9929,COLUMN('Master Field Index'!$C$1)-COLUMN('Master Field Index'!$A$1)+1,FALSE),VLOOKUP(_xlfn.CONCAT(TRIM($A1228),".",TRIM($B1228),".",TRIM($D1228)),'DataLink Info'!$A$1:$T$9999,COLUMN('DataLink Info'!$N$1)-COLUMN('DataLink Info'!$A$1)+1,FALSE))</f>
        <v>35</v>
      </c>
      <c r="L1228" s="1">
        <f>IFERROR(VLOOKUP(TRIM($D1228),'Master Field Index'!$A$1:$D$9929,COLUMN('Master Field Index'!$D$1)-COLUMN('Master Field Index'!$A$1)+1,FALSE),VLOOKUP(_xlfn.CONCAT(TRIM($A1228),".",TRIM($B1228),".",TRIM($D1228)),'DataLink Info'!$A$1:$T$9999,COLUMN('DataLink Info'!$Q$1)-COLUMN('DataLink Info'!$A$1)+1,FALSE))</f>
        <v>0</v>
      </c>
      <c r="M1228" s="1" t="str">
        <f t="shared" si="78"/>
        <v xml:space="preserve">po_title                        </v>
      </c>
      <c r="N1228" s="1" t="str">
        <f t="shared" si="80"/>
        <v xml:space="preserve">VARCHAR(35)                     </v>
      </c>
      <c r="O1228" s="4" t="str">
        <f t="shared" si="79"/>
        <v xml:space="preserve">        po_title                        VARCHAR(35)                     NOT NULL,</v>
      </c>
    </row>
    <row r="1229" spans="1:15" hidden="1" x14ac:dyDescent="0.3">
      <c r="A1229" s="77" t="s">
        <v>51</v>
      </c>
      <c r="B1229" s="77" t="s">
        <v>211</v>
      </c>
      <c r="C1229" s="73">
        <v>6</v>
      </c>
      <c r="D1229" s="77" t="s">
        <v>11</v>
      </c>
      <c r="E1229" s="77" t="s">
        <v>21</v>
      </c>
      <c r="F1229" s="13"/>
      <c r="G1229" s="13"/>
      <c r="H1229" s="73">
        <v>0</v>
      </c>
      <c r="I1229" s="73">
        <f t="shared" si="77"/>
        <v>6</v>
      </c>
      <c r="J1229" s="1" t="str">
        <f>IFERROR(VLOOKUP(TRIM($D1229),'Master Field Index'!$A$1:$D$9929,COLUMN('Master Field Index'!$B$1)-COLUMN('Master Field Index'!$A$1)+1,FALSE),VLOOKUP(_xlfn.CONCAT(TRIM($A1229),".",TRIM($B1229),".",TRIM($D1229)),'DataLink Info'!$A$1:$T$9999,COLUMN('DataLink Info'!$K$1)-COLUMN('DataLink Info'!$A$1)+1,FALSE))</f>
        <v>TIMESTAMP</v>
      </c>
      <c r="K1229" s="1">
        <f>IFERROR(VLOOKUP(TRIM($D1229),'Master Field Index'!$A$1:$D$9929,COLUMN('Master Field Index'!$C$1)-COLUMN('Master Field Index'!$A$1)+1,FALSE),VLOOKUP(_xlfn.CONCAT(TRIM($A1229),".",TRIM($B1229),".",TRIM($D1229)),'DataLink Info'!$A$1:$T$9999,COLUMN('DataLink Info'!$N$1)-COLUMN('DataLink Info'!$A$1)+1,FALSE))</f>
        <v>10</v>
      </c>
      <c r="L1229" s="1">
        <f>IFERROR(VLOOKUP(TRIM($D1229),'Master Field Index'!$A$1:$D$9929,COLUMN('Master Field Index'!$D$1)-COLUMN('Master Field Index'!$A$1)+1,FALSE),VLOOKUP(_xlfn.CONCAT(TRIM($A1229),".",TRIM($B1229),".",TRIM($D1229)),'DataLink Info'!$A$1:$T$9999,COLUMN('DataLink Info'!$Q$1)-COLUMN('DataLink Info'!$A$1)+1,FALSE))</f>
        <v>6</v>
      </c>
      <c r="M1229" s="1" t="str">
        <f t="shared" si="78"/>
        <v xml:space="preserve">refresh_date                    </v>
      </c>
      <c r="N1229" s="1" t="str">
        <f t="shared" si="80"/>
        <v xml:space="preserve">DATETIME2                       </v>
      </c>
      <c r="O1229" s="4" t="str">
        <f t="shared" si="79"/>
        <v xml:space="preserve">        refresh_date                    DATETIME2                       NOT NULL,</v>
      </c>
    </row>
    <row r="1230" spans="1:15" hidden="1" x14ac:dyDescent="0.3">
      <c r="A1230" s="77" t="s">
        <v>51</v>
      </c>
      <c r="B1230" s="77" t="s">
        <v>211</v>
      </c>
      <c r="C1230" s="73">
        <v>7</v>
      </c>
      <c r="D1230" s="77" t="s">
        <v>37</v>
      </c>
      <c r="E1230" s="77" t="s">
        <v>33</v>
      </c>
      <c r="F1230" s="73">
        <v>4</v>
      </c>
      <c r="G1230" s="13"/>
      <c r="H1230" s="73">
        <v>1</v>
      </c>
      <c r="I1230" s="73">
        <f t="shared" si="77"/>
        <v>7</v>
      </c>
      <c r="J1230" s="1" t="str">
        <f>IFERROR(VLOOKUP(TRIM($D1230),'Master Field Index'!$A$1:$D$9929,COLUMN('Master Field Index'!$B$1)-COLUMN('Master Field Index'!$A$1)+1,FALSE),VLOOKUP(_xlfn.CONCAT(TRIM($A1230),".",TRIM($B1230),".",TRIM($D1230)),'DataLink Info'!$A$1:$T$9999,COLUMN('DataLink Info'!$K$1)-COLUMN('DataLink Info'!$A$1)+1,FALSE))</f>
        <v>INTEGER</v>
      </c>
      <c r="K1230" s="1">
        <f>IFERROR(VLOOKUP(TRIM($D1230),'Master Field Index'!$A$1:$D$9929,COLUMN('Master Field Index'!$C$1)-COLUMN('Master Field Index'!$A$1)+1,FALSE),VLOOKUP(_xlfn.CONCAT(TRIM($A1230),".",TRIM($B1230),".",TRIM($D1230)),'DataLink Info'!$A$1:$T$9999,COLUMN('DataLink Info'!$N$1)-COLUMN('DataLink Info'!$A$1)+1,FALSE))</f>
        <v>4</v>
      </c>
      <c r="L1230" s="1">
        <f>IFERROR(VLOOKUP(TRIM($D1230),'Master Field Index'!$A$1:$D$9929,COLUMN('Master Field Index'!$D$1)-COLUMN('Master Field Index'!$A$1)+1,FALSE),VLOOKUP(_xlfn.CONCAT(TRIM($A1230),".",TRIM($B1230),".",TRIM($D1230)),'DataLink Info'!$A$1:$T$9999,COLUMN('DataLink Info'!$Q$1)-COLUMN('DataLink Info'!$A$1)+1,FALSE))</f>
        <v>0</v>
      </c>
      <c r="M1230" s="1" t="str">
        <f t="shared" si="78"/>
        <v xml:space="preserve">full_accounting_period          </v>
      </c>
      <c r="N1230" s="1" t="str">
        <f t="shared" si="80"/>
        <v xml:space="preserve">INTEGER                         </v>
      </c>
      <c r="O1230" s="4" t="str">
        <f t="shared" si="79"/>
        <v xml:space="preserve">        full_accounting_period          INTEGER                             NULL,</v>
      </c>
    </row>
    <row r="1231" spans="1:15" ht="72" hidden="1" x14ac:dyDescent="0.3">
      <c r="A1231" s="77" t="s">
        <v>51</v>
      </c>
      <c r="B1231" s="77" t="s">
        <v>216</v>
      </c>
      <c r="C1231" s="73">
        <v>0</v>
      </c>
      <c r="D1231" s="77" t="s">
        <v>107</v>
      </c>
      <c r="E1231" s="77" t="s">
        <v>20</v>
      </c>
      <c r="F1231" s="73">
        <v>6</v>
      </c>
      <c r="G1231" s="13"/>
      <c r="H1231" s="73">
        <v>0</v>
      </c>
      <c r="I1231" s="73">
        <f t="shared" si="77"/>
        <v>0</v>
      </c>
      <c r="J1231" s="1" t="str">
        <f>IFERROR(VLOOKUP(TRIM($D1231),'Master Field Index'!$A$1:$D$9929,COLUMN('Master Field Index'!$B$1)-COLUMN('Master Field Index'!$A$1)+1,FALSE),VLOOKUP(_xlfn.CONCAT(TRIM($A1231),".",TRIM($B1231),".",TRIM($D1231)),'DataLink Info'!$A$1:$T$9999,COLUMN('DataLink Info'!$K$1)-COLUMN('DataLink Info'!$A$1)+1,FALSE))</f>
        <v>CHARACTER</v>
      </c>
      <c r="K1231" s="1">
        <f>IFERROR(VLOOKUP(TRIM($D1231),'Master Field Index'!$A$1:$D$9929,COLUMN('Master Field Index'!$C$1)-COLUMN('Master Field Index'!$A$1)+1,FALSE),VLOOKUP(_xlfn.CONCAT(TRIM($A1231),".",TRIM($B1231),".",TRIM($D1231)),'DataLink Info'!$A$1:$T$9999,COLUMN('DataLink Info'!$N$1)-COLUMN('DataLink Info'!$A$1)+1,FALSE))</f>
        <v>6</v>
      </c>
      <c r="L1231" s="1">
        <f>IFERROR(VLOOKUP(TRIM($D1231),'Master Field Index'!$A$1:$D$9929,COLUMN('Master Field Index'!$D$1)-COLUMN('Master Field Index'!$A$1)+1,FALSE),VLOOKUP(_xlfn.CONCAT(TRIM($A1231),".",TRIM($B1231),".",TRIM($D1231)),'DataLink Info'!$A$1:$T$9999,COLUMN('DataLink Info'!$Q$1)-COLUMN('DataLink Info'!$A$1)+1,FALSE))</f>
        <v>0</v>
      </c>
      <c r="M1231" s="1" t="str">
        <f t="shared" si="78"/>
        <v xml:space="preserve">pp_program                      </v>
      </c>
      <c r="N1231" s="1" t="str">
        <f t="shared" si="80"/>
        <v xml:space="preserve">CHAR(6)                         </v>
      </c>
      <c r="O1231" s="4" t="str">
        <f t="shared" si="79"/>
        <v xml:space="preserve">        rowguid                     UNIQUEIDENTIFIER ROWGUIDCOL    NOT NULL DEFAULT NEWSEQUENTIALID(),_x000D_        version_number              ROWVERSION_x000D_    )_x000D_END TRY_x000D_BEGIN CATCH_x000D_    EXEC dbo.PrintError_x000D_    EXEC dbo.LogError_x000D_END CATCH_x000D__x000D_PRINT '-- ga.f_period_program'_x000D_BEGIN TRY_x000D_    CREATE TABLE ga.f_period_program_x000D_    (_x000D_        pp_program                      CHAR(6)                         NOT NULL,</v>
      </c>
    </row>
    <row r="1232" spans="1:15" hidden="1" x14ac:dyDescent="0.3">
      <c r="A1232" s="77" t="s">
        <v>51</v>
      </c>
      <c r="B1232" s="77" t="s">
        <v>216</v>
      </c>
      <c r="C1232" s="73">
        <v>1</v>
      </c>
      <c r="D1232" s="77" t="s">
        <v>53</v>
      </c>
      <c r="E1232" s="77" t="s">
        <v>30</v>
      </c>
      <c r="F1232" s="13"/>
      <c r="G1232" s="73">
        <v>0</v>
      </c>
      <c r="H1232" s="73">
        <v>0</v>
      </c>
      <c r="I1232" s="73">
        <f t="shared" si="77"/>
        <v>1</v>
      </c>
      <c r="J1232" s="1" t="str">
        <f>IFERROR(VLOOKUP(TRIM($D1232),'Master Field Index'!$A$1:$D$9929,COLUMN('Master Field Index'!$B$1)-COLUMN('Master Field Index'!$A$1)+1,FALSE),VLOOKUP(_xlfn.CONCAT(TRIM($A1232),".",TRIM($B1232),".",TRIM($D1232)),'DataLink Info'!$A$1:$T$9999,COLUMN('DataLink Info'!$K$1)-COLUMN('DataLink Info'!$A$1)+1,FALSE))</f>
        <v>SMALLINT</v>
      </c>
      <c r="K1232" s="1">
        <f>IFERROR(VLOOKUP(TRIM($D1232),'Master Field Index'!$A$1:$D$9929,COLUMN('Master Field Index'!$C$1)-COLUMN('Master Field Index'!$A$1)+1,FALSE),VLOOKUP(_xlfn.CONCAT(TRIM($A1232),".",TRIM($B1232),".",TRIM($D1232)),'DataLink Info'!$A$1:$T$9999,COLUMN('DataLink Info'!$N$1)-COLUMN('DataLink Info'!$A$1)+1,FALSE))</f>
        <v>2</v>
      </c>
      <c r="L1232" s="1">
        <f>IFERROR(VLOOKUP(TRIM($D1232),'Master Field Index'!$A$1:$D$9929,COLUMN('Master Field Index'!$D$1)-COLUMN('Master Field Index'!$A$1)+1,FALSE),VLOOKUP(_xlfn.CONCAT(TRIM($A1232),".",TRIM($B1232),".",TRIM($D1232)),'DataLink Info'!$A$1:$T$9999,COLUMN('DataLink Info'!$Q$1)-COLUMN('DataLink Info'!$A$1)+1,FALSE))</f>
        <v>0</v>
      </c>
      <c r="M1232" s="1" t="str">
        <f t="shared" si="78"/>
        <v xml:space="preserve">accounting_period               </v>
      </c>
      <c r="N1232" s="1" t="str">
        <f t="shared" si="80"/>
        <v xml:space="preserve">SMALLINT                        </v>
      </c>
      <c r="O1232" s="4" t="str">
        <f t="shared" si="79"/>
        <v xml:space="preserve">        accounting_period               SMALLINT                        NOT NULL,</v>
      </c>
    </row>
    <row r="1233" spans="1:15" hidden="1" x14ac:dyDescent="0.3">
      <c r="A1233" s="77" t="s">
        <v>51</v>
      </c>
      <c r="B1233" s="77" t="s">
        <v>216</v>
      </c>
      <c r="C1233" s="73">
        <v>2</v>
      </c>
      <c r="D1233" s="77" t="s">
        <v>217</v>
      </c>
      <c r="E1233" s="77" t="s">
        <v>21</v>
      </c>
      <c r="F1233" s="13"/>
      <c r="G1233" s="13"/>
      <c r="H1233" s="73">
        <v>0</v>
      </c>
      <c r="I1233" s="73">
        <f t="shared" si="77"/>
        <v>2</v>
      </c>
      <c r="J1233" s="1" t="str">
        <f>IFERROR(VLOOKUP(TRIM($D1233),'Master Field Index'!$A$1:$D$9929,COLUMN('Master Field Index'!$B$1)-COLUMN('Master Field Index'!$A$1)+1,FALSE),VLOOKUP(_xlfn.CONCAT(TRIM($A1233),".",TRIM($B1233),".",TRIM($D1233)),'DataLink Info'!$A$1:$T$9999,COLUMN('DataLink Info'!$K$1)-COLUMN('DataLink Info'!$A$1)+1,FALSE))</f>
        <v>DATE</v>
      </c>
      <c r="K1233" s="1">
        <f>IFERROR(VLOOKUP(TRIM($D1233),'Master Field Index'!$A$1:$D$9929,COLUMN('Master Field Index'!$C$1)-COLUMN('Master Field Index'!$A$1)+1,FALSE),VLOOKUP(_xlfn.CONCAT(TRIM($A1233),".",TRIM($B1233),".",TRIM($D1233)),'DataLink Info'!$A$1:$T$9999,COLUMN('DataLink Info'!$N$1)-COLUMN('DataLink Info'!$A$1)+1,FALSE))</f>
        <v>4</v>
      </c>
      <c r="L1233" s="1">
        <f>IFERROR(VLOOKUP(TRIM($D1233),'Master Field Index'!$A$1:$D$9929,COLUMN('Master Field Index'!$D$1)-COLUMN('Master Field Index'!$A$1)+1,FALSE),VLOOKUP(_xlfn.CONCAT(TRIM($A1233),".",TRIM($B1233),".",TRIM($D1233)),'DataLink Info'!$A$1:$T$9999,COLUMN('DataLink Info'!$Q$1)-COLUMN('DataLink Info'!$A$1)+1,FALSE))</f>
        <v>0</v>
      </c>
      <c r="M1233" s="1" t="str">
        <f t="shared" si="78"/>
        <v xml:space="preserve">pp_effective_date               </v>
      </c>
      <c r="N1233" s="1" t="str">
        <f t="shared" si="80"/>
        <v xml:space="preserve">DATE                            </v>
      </c>
      <c r="O1233" s="4" t="str">
        <f t="shared" si="79"/>
        <v xml:space="preserve">        pp_effective_date               DATE                            NOT NULL,</v>
      </c>
    </row>
    <row r="1234" spans="1:15" hidden="1" x14ac:dyDescent="0.3">
      <c r="A1234" s="77" t="s">
        <v>51</v>
      </c>
      <c r="B1234" s="77" t="s">
        <v>216</v>
      </c>
      <c r="C1234" s="73">
        <v>3</v>
      </c>
      <c r="D1234" s="77" t="s">
        <v>218</v>
      </c>
      <c r="E1234" s="77" t="s">
        <v>20</v>
      </c>
      <c r="F1234" s="73">
        <v>6</v>
      </c>
      <c r="G1234" s="13"/>
      <c r="H1234" s="73">
        <v>0</v>
      </c>
      <c r="I1234" s="73">
        <f t="shared" si="77"/>
        <v>3</v>
      </c>
      <c r="J1234" s="1" t="str">
        <f>IFERROR(VLOOKUP(TRIM($D1234),'Master Field Index'!$A$1:$D$9929,COLUMN('Master Field Index'!$B$1)-COLUMN('Master Field Index'!$A$1)+1,FALSE),VLOOKUP(_xlfn.CONCAT(TRIM($A1234),".",TRIM($B1234),".",TRIM($D1234)),'DataLink Info'!$A$1:$T$9999,COLUMN('DataLink Info'!$K$1)-COLUMN('DataLink Info'!$A$1)+1,FALSE))</f>
        <v>CHARACTER</v>
      </c>
      <c r="K1234" s="1">
        <f>IFERROR(VLOOKUP(TRIM($D1234),'Master Field Index'!$A$1:$D$9929,COLUMN('Master Field Index'!$C$1)-COLUMN('Master Field Index'!$A$1)+1,FALSE),VLOOKUP(_xlfn.CONCAT(TRIM($A1234),".",TRIM($B1234),".",TRIM($D1234)),'DataLink Info'!$A$1:$T$9999,COLUMN('DataLink Info'!$N$1)-COLUMN('DataLink Info'!$A$1)+1,FALSE))</f>
        <v>6</v>
      </c>
      <c r="L1234" s="1">
        <f>IFERROR(VLOOKUP(TRIM($D1234),'Master Field Index'!$A$1:$D$9929,COLUMN('Master Field Index'!$D$1)-COLUMN('Master Field Index'!$A$1)+1,FALSE),VLOOKUP(_xlfn.CONCAT(TRIM($A1234),".",TRIM($B1234),".",TRIM($D1234)),'DataLink Info'!$A$1:$T$9999,COLUMN('DataLink Info'!$Q$1)-COLUMN('DataLink Info'!$A$1)+1,FALSE))</f>
        <v>0</v>
      </c>
      <c r="M1234" s="1" t="str">
        <f t="shared" si="78"/>
        <v xml:space="preserve">pp_predecessor                  </v>
      </c>
      <c r="N1234" s="1" t="str">
        <f t="shared" si="80"/>
        <v xml:space="preserve">CHAR(6)                         </v>
      </c>
      <c r="O1234" s="4" t="str">
        <f t="shared" si="79"/>
        <v xml:space="preserve">        pp_predecessor                  CHAR(6)                         NOT NULL,</v>
      </c>
    </row>
    <row r="1235" spans="1:15" hidden="1" x14ac:dyDescent="0.3">
      <c r="A1235" s="77" t="s">
        <v>51</v>
      </c>
      <c r="B1235" s="77" t="s">
        <v>216</v>
      </c>
      <c r="C1235" s="73">
        <v>4</v>
      </c>
      <c r="D1235" s="77" t="s">
        <v>219</v>
      </c>
      <c r="E1235" s="77" t="s">
        <v>20</v>
      </c>
      <c r="F1235" s="73">
        <v>35</v>
      </c>
      <c r="G1235" s="13"/>
      <c r="H1235" s="73">
        <v>0</v>
      </c>
      <c r="I1235" s="73">
        <f t="shared" si="77"/>
        <v>4</v>
      </c>
      <c r="J1235" s="1" t="str">
        <f>IFERROR(VLOOKUP(TRIM($D1235),'Master Field Index'!$A$1:$D$9929,COLUMN('Master Field Index'!$B$1)-COLUMN('Master Field Index'!$A$1)+1,FALSE),VLOOKUP(_xlfn.CONCAT(TRIM($A1235),".",TRIM($B1235),".",TRIM($D1235)),'DataLink Info'!$A$1:$T$9999,COLUMN('DataLink Info'!$K$1)-COLUMN('DataLink Info'!$A$1)+1,FALSE))</f>
        <v>VARCHAR</v>
      </c>
      <c r="K1235" s="1">
        <f>IFERROR(VLOOKUP(TRIM($D1235),'Master Field Index'!$A$1:$D$9929,COLUMN('Master Field Index'!$C$1)-COLUMN('Master Field Index'!$A$1)+1,FALSE),VLOOKUP(_xlfn.CONCAT(TRIM($A1235),".",TRIM($B1235),".",TRIM($D1235)),'DataLink Info'!$A$1:$T$9999,COLUMN('DataLink Info'!$N$1)-COLUMN('DataLink Info'!$A$1)+1,FALSE))</f>
        <v>35</v>
      </c>
      <c r="L1235" s="1">
        <f>IFERROR(VLOOKUP(TRIM($D1235),'Master Field Index'!$A$1:$D$9929,COLUMN('Master Field Index'!$D$1)-COLUMN('Master Field Index'!$A$1)+1,FALSE),VLOOKUP(_xlfn.CONCAT(TRIM($A1235),".",TRIM($B1235),".",TRIM($D1235)),'DataLink Info'!$A$1:$T$9999,COLUMN('DataLink Info'!$Q$1)-COLUMN('DataLink Info'!$A$1)+1,FALSE))</f>
        <v>0</v>
      </c>
      <c r="M1235" s="1" t="str">
        <f t="shared" si="78"/>
        <v xml:space="preserve">pp_title                        </v>
      </c>
      <c r="N1235" s="1" t="str">
        <f t="shared" si="80"/>
        <v xml:space="preserve">VARCHAR(35)                     </v>
      </c>
      <c r="O1235" s="4" t="str">
        <f t="shared" si="79"/>
        <v xml:space="preserve">        pp_title                        VARCHAR(35)                     NOT NULL,</v>
      </c>
    </row>
    <row r="1236" spans="1:15" hidden="1" x14ac:dyDescent="0.3">
      <c r="A1236" s="77" t="s">
        <v>51</v>
      </c>
      <c r="B1236" s="77" t="s">
        <v>216</v>
      </c>
      <c r="C1236" s="73">
        <v>5</v>
      </c>
      <c r="D1236" s="77" t="s">
        <v>11</v>
      </c>
      <c r="E1236" s="77" t="s">
        <v>21</v>
      </c>
      <c r="F1236" s="13"/>
      <c r="G1236" s="13"/>
      <c r="H1236" s="73">
        <v>0</v>
      </c>
      <c r="I1236" s="73">
        <f t="shared" si="77"/>
        <v>5</v>
      </c>
      <c r="J1236" s="1" t="str">
        <f>IFERROR(VLOOKUP(TRIM($D1236),'Master Field Index'!$A$1:$D$9929,COLUMN('Master Field Index'!$B$1)-COLUMN('Master Field Index'!$A$1)+1,FALSE),VLOOKUP(_xlfn.CONCAT(TRIM($A1236),".",TRIM($B1236),".",TRIM($D1236)),'DataLink Info'!$A$1:$T$9999,COLUMN('DataLink Info'!$K$1)-COLUMN('DataLink Info'!$A$1)+1,FALSE))</f>
        <v>TIMESTAMP</v>
      </c>
      <c r="K1236" s="1">
        <f>IFERROR(VLOOKUP(TRIM($D1236),'Master Field Index'!$A$1:$D$9929,COLUMN('Master Field Index'!$C$1)-COLUMN('Master Field Index'!$A$1)+1,FALSE),VLOOKUP(_xlfn.CONCAT(TRIM($A1236),".",TRIM($B1236),".",TRIM($D1236)),'DataLink Info'!$A$1:$T$9999,COLUMN('DataLink Info'!$N$1)-COLUMN('DataLink Info'!$A$1)+1,FALSE))</f>
        <v>10</v>
      </c>
      <c r="L1236" s="1">
        <f>IFERROR(VLOOKUP(TRIM($D1236),'Master Field Index'!$A$1:$D$9929,COLUMN('Master Field Index'!$D$1)-COLUMN('Master Field Index'!$A$1)+1,FALSE),VLOOKUP(_xlfn.CONCAT(TRIM($A1236),".",TRIM($B1236),".",TRIM($D1236)),'DataLink Info'!$A$1:$T$9999,COLUMN('DataLink Info'!$Q$1)-COLUMN('DataLink Info'!$A$1)+1,FALSE))</f>
        <v>6</v>
      </c>
      <c r="M1236" s="1" t="str">
        <f t="shared" si="78"/>
        <v xml:space="preserve">refresh_date                    </v>
      </c>
      <c r="N1236" s="1" t="str">
        <f t="shared" si="80"/>
        <v xml:space="preserve">DATETIME2                       </v>
      </c>
      <c r="O1236" s="4" t="str">
        <f t="shared" si="79"/>
        <v xml:space="preserve">        refresh_date                    DATETIME2                       NOT NULL,</v>
      </c>
    </row>
    <row r="1237" spans="1:15" hidden="1" x14ac:dyDescent="0.3">
      <c r="A1237" s="77" t="s">
        <v>51</v>
      </c>
      <c r="B1237" s="77" t="s">
        <v>216</v>
      </c>
      <c r="C1237" s="73">
        <v>6</v>
      </c>
      <c r="D1237" s="77" t="s">
        <v>37</v>
      </c>
      <c r="E1237" s="77" t="s">
        <v>33</v>
      </c>
      <c r="F1237" s="73">
        <v>4</v>
      </c>
      <c r="G1237" s="13"/>
      <c r="H1237" s="73">
        <v>1</v>
      </c>
      <c r="I1237" s="73">
        <f t="shared" si="77"/>
        <v>6</v>
      </c>
      <c r="J1237" s="1" t="str">
        <f>IFERROR(VLOOKUP(TRIM($D1237),'Master Field Index'!$A$1:$D$9929,COLUMN('Master Field Index'!$B$1)-COLUMN('Master Field Index'!$A$1)+1,FALSE),VLOOKUP(_xlfn.CONCAT(TRIM($A1237),".",TRIM($B1237),".",TRIM($D1237)),'DataLink Info'!$A$1:$T$9999,COLUMN('DataLink Info'!$K$1)-COLUMN('DataLink Info'!$A$1)+1,FALSE))</f>
        <v>INTEGER</v>
      </c>
      <c r="K1237" s="1">
        <f>IFERROR(VLOOKUP(TRIM($D1237),'Master Field Index'!$A$1:$D$9929,COLUMN('Master Field Index'!$C$1)-COLUMN('Master Field Index'!$A$1)+1,FALSE),VLOOKUP(_xlfn.CONCAT(TRIM($A1237),".",TRIM($B1237),".",TRIM($D1237)),'DataLink Info'!$A$1:$T$9999,COLUMN('DataLink Info'!$N$1)-COLUMN('DataLink Info'!$A$1)+1,FALSE))</f>
        <v>4</v>
      </c>
      <c r="L1237" s="1">
        <f>IFERROR(VLOOKUP(TRIM($D1237),'Master Field Index'!$A$1:$D$9929,COLUMN('Master Field Index'!$D$1)-COLUMN('Master Field Index'!$A$1)+1,FALSE),VLOOKUP(_xlfn.CONCAT(TRIM($A1237),".",TRIM($B1237),".",TRIM($D1237)),'DataLink Info'!$A$1:$T$9999,COLUMN('DataLink Info'!$Q$1)-COLUMN('DataLink Info'!$A$1)+1,FALSE))</f>
        <v>0</v>
      </c>
      <c r="M1237" s="1" t="str">
        <f t="shared" si="78"/>
        <v xml:space="preserve">full_accounting_period          </v>
      </c>
      <c r="N1237" s="1" t="str">
        <f t="shared" si="80"/>
        <v xml:space="preserve">INTEGER                         </v>
      </c>
      <c r="O1237" s="4" t="str">
        <f t="shared" si="79"/>
        <v xml:space="preserve">        full_accounting_period          INTEGER                             NULL,</v>
      </c>
    </row>
    <row r="1238" spans="1:15" ht="72" hidden="1" x14ac:dyDescent="0.3">
      <c r="A1238" s="77" t="s">
        <v>51</v>
      </c>
      <c r="B1238" s="77" t="s">
        <v>220</v>
      </c>
      <c r="C1238" s="73">
        <v>0</v>
      </c>
      <c r="D1238" s="77" t="s">
        <v>53</v>
      </c>
      <c r="E1238" s="77" t="s">
        <v>30</v>
      </c>
      <c r="F1238" s="13"/>
      <c r="G1238" s="73">
        <v>0</v>
      </c>
      <c r="H1238" s="73">
        <v>0</v>
      </c>
      <c r="I1238" s="73">
        <f t="shared" si="77"/>
        <v>0</v>
      </c>
      <c r="J1238" s="1" t="str">
        <f>IFERROR(VLOOKUP(TRIM($D1238),'Master Field Index'!$A$1:$D$9929,COLUMN('Master Field Index'!$B$1)-COLUMN('Master Field Index'!$A$1)+1,FALSE),VLOOKUP(_xlfn.CONCAT(TRIM($A1238),".",TRIM($B1238),".",TRIM($D1238)),'DataLink Info'!$A$1:$T$9999,COLUMN('DataLink Info'!$K$1)-COLUMN('DataLink Info'!$A$1)+1,FALSE))</f>
        <v>SMALLINT</v>
      </c>
      <c r="K1238" s="1">
        <f>IFERROR(VLOOKUP(TRIM($D1238),'Master Field Index'!$A$1:$D$9929,COLUMN('Master Field Index'!$C$1)-COLUMN('Master Field Index'!$A$1)+1,FALSE),VLOOKUP(_xlfn.CONCAT(TRIM($A1238),".",TRIM($B1238),".",TRIM($D1238)),'DataLink Info'!$A$1:$T$9999,COLUMN('DataLink Info'!$N$1)-COLUMN('DataLink Info'!$A$1)+1,FALSE))</f>
        <v>2</v>
      </c>
      <c r="L1238" s="1">
        <f>IFERROR(VLOOKUP(TRIM($D1238),'Master Field Index'!$A$1:$D$9929,COLUMN('Master Field Index'!$D$1)-COLUMN('Master Field Index'!$A$1)+1,FALSE),VLOOKUP(_xlfn.CONCAT(TRIM($A1238),".",TRIM($B1238),".",TRIM($D1238)),'DataLink Info'!$A$1:$T$9999,COLUMN('DataLink Info'!$Q$1)-COLUMN('DataLink Info'!$A$1)+1,FALSE))</f>
        <v>0</v>
      </c>
      <c r="M1238" s="1" t="str">
        <f t="shared" si="78"/>
        <v xml:space="preserve">accounting_period               </v>
      </c>
      <c r="N1238" s="1" t="str">
        <f t="shared" si="80"/>
        <v xml:space="preserve">SMALLINT                        </v>
      </c>
      <c r="O1238" s="4" t="str">
        <f t="shared" si="79"/>
        <v xml:space="preserve">        rowguid                     UNIQUEIDENTIFIER ROWGUIDCOL    NOT NULL DEFAULT NEWSEQUENTIALID(),_x000D_        version_number              ROWVERSION_x000D_    )_x000D_END TRY_x000D_BEGIN CATCH_x000D_    EXEC dbo.PrintError_x000D_    EXEC dbo.LogError_x000D_END CATCH_x000D__x000D_PRINT '-- ga.f_prior_encumbrance_bal'_x000D_BEGIN TRY_x000D_    CREATE TABLE ga.f_prior_encumbrance_bal_x000D_    (_x000D_        accounting_period               SMALLINT                        NOT NULL,</v>
      </c>
    </row>
    <row r="1239" spans="1:15" hidden="1" x14ac:dyDescent="0.3">
      <c r="A1239" s="77" t="s">
        <v>51</v>
      </c>
      <c r="B1239" s="77" t="s">
        <v>220</v>
      </c>
      <c r="C1239" s="73">
        <v>1</v>
      </c>
      <c r="D1239" s="77" t="s">
        <v>221</v>
      </c>
      <c r="E1239" s="77" t="s">
        <v>20</v>
      </c>
      <c r="F1239" s="73">
        <v>6</v>
      </c>
      <c r="G1239" s="13"/>
      <c r="H1239" s="73">
        <v>0</v>
      </c>
      <c r="I1239" s="73">
        <f t="shared" si="77"/>
        <v>1</v>
      </c>
      <c r="J1239" s="1" t="str">
        <f>IFERROR(VLOOKUP(TRIM($D1239),'Master Field Index'!$A$1:$D$9929,COLUMN('Master Field Index'!$B$1)-COLUMN('Master Field Index'!$A$1)+1,FALSE),VLOOKUP(_xlfn.CONCAT(TRIM($A1239),".",TRIM($B1239),".",TRIM($D1239)),'DataLink Info'!$A$1:$T$9999,COLUMN('DataLink Info'!$K$1)-COLUMN('DataLink Info'!$A$1)+1,FALSE))</f>
        <v>CHARACTER</v>
      </c>
      <c r="K1239" s="1">
        <f>IFERROR(VLOOKUP(TRIM($D1239),'Master Field Index'!$A$1:$D$9929,COLUMN('Master Field Index'!$C$1)-COLUMN('Master Field Index'!$A$1)+1,FALSE),VLOOKUP(_xlfn.CONCAT(TRIM($A1239),".",TRIM($B1239),".",TRIM($D1239)),'DataLink Info'!$A$1:$T$9999,COLUMN('DataLink Info'!$N$1)-COLUMN('DataLink Info'!$A$1)+1,FALSE))</f>
        <v>6</v>
      </c>
      <c r="L1239" s="1">
        <f>IFERROR(VLOOKUP(TRIM($D1239),'Master Field Index'!$A$1:$D$9929,COLUMN('Master Field Index'!$D$1)-COLUMN('Master Field Index'!$A$1)+1,FALSE),VLOOKUP(_xlfn.CONCAT(TRIM($A1239),".",TRIM($B1239),".",TRIM($D1239)),'DataLink Info'!$A$1:$T$9999,COLUMN('DataLink Info'!$Q$1)-COLUMN('DataLink Info'!$A$1)+1,FALSE))</f>
        <v>0</v>
      </c>
      <c r="M1239" s="1" t="str">
        <f t="shared" si="78"/>
        <v xml:space="preserve">pe_organization                 </v>
      </c>
      <c r="N1239" s="1" t="str">
        <f t="shared" si="80"/>
        <v xml:space="preserve">CHAR(6)                         </v>
      </c>
      <c r="O1239" s="4" t="str">
        <f t="shared" si="79"/>
        <v xml:space="preserve">        pe_organization                 CHAR(6)                         NOT NULL,</v>
      </c>
    </row>
    <row r="1240" spans="1:15" hidden="1" x14ac:dyDescent="0.3">
      <c r="A1240" s="77" t="s">
        <v>51</v>
      </c>
      <c r="B1240" s="77" t="s">
        <v>220</v>
      </c>
      <c r="C1240" s="73">
        <v>2</v>
      </c>
      <c r="D1240" s="77" t="s">
        <v>222</v>
      </c>
      <c r="E1240" s="77" t="s">
        <v>20</v>
      </c>
      <c r="F1240" s="73">
        <v>6</v>
      </c>
      <c r="G1240" s="13"/>
      <c r="H1240" s="73">
        <v>0</v>
      </c>
      <c r="I1240" s="73">
        <f t="shared" si="77"/>
        <v>2</v>
      </c>
      <c r="J1240" s="1" t="str">
        <f>IFERROR(VLOOKUP(TRIM($D1240),'Master Field Index'!$A$1:$D$9929,COLUMN('Master Field Index'!$B$1)-COLUMN('Master Field Index'!$A$1)+1,FALSE),VLOOKUP(_xlfn.CONCAT(TRIM($A1240),".",TRIM($B1240),".",TRIM($D1240)),'DataLink Info'!$A$1:$T$9999,COLUMN('DataLink Info'!$K$1)-COLUMN('DataLink Info'!$A$1)+1,FALSE))</f>
        <v>CHARACTER</v>
      </c>
      <c r="K1240" s="1">
        <f>IFERROR(VLOOKUP(TRIM($D1240),'Master Field Index'!$A$1:$D$9929,COLUMN('Master Field Index'!$C$1)-COLUMN('Master Field Index'!$A$1)+1,FALSE),VLOOKUP(_xlfn.CONCAT(TRIM($A1240),".",TRIM($B1240),".",TRIM($D1240)),'DataLink Info'!$A$1:$T$9999,COLUMN('DataLink Info'!$N$1)-COLUMN('DataLink Info'!$A$1)+1,FALSE))</f>
        <v>6</v>
      </c>
      <c r="L1240" s="1">
        <f>IFERROR(VLOOKUP(TRIM($D1240),'Master Field Index'!$A$1:$D$9929,COLUMN('Master Field Index'!$D$1)-COLUMN('Master Field Index'!$A$1)+1,FALSE),VLOOKUP(_xlfn.CONCAT(TRIM($A1240),".",TRIM($B1240),".",TRIM($D1240)),'DataLink Info'!$A$1:$T$9999,COLUMN('DataLink Info'!$Q$1)-COLUMN('DataLink Info'!$A$1)+1,FALSE))</f>
        <v>0</v>
      </c>
      <c r="M1240" s="1" t="str">
        <f t="shared" si="78"/>
        <v xml:space="preserve">pe_program                      </v>
      </c>
      <c r="N1240" s="1" t="str">
        <f t="shared" si="80"/>
        <v xml:space="preserve">CHAR(6)                         </v>
      </c>
      <c r="O1240" s="4" t="str">
        <f t="shared" si="79"/>
        <v xml:space="preserve">        pe_program                      CHAR(6)                         NOT NULL,</v>
      </c>
    </row>
    <row r="1241" spans="1:15" hidden="1" x14ac:dyDescent="0.3">
      <c r="A1241" s="77" t="s">
        <v>51</v>
      </c>
      <c r="B1241" s="77" t="s">
        <v>220</v>
      </c>
      <c r="C1241" s="73">
        <v>3</v>
      </c>
      <c r="D1241" s="77" t="s">
        <v>223</v>
      </c>
      <c r="E1241" s="77" t="s">
        <v>20</v>
      </c>
      <c r="F1241" s="73">
        <v>6</v>
      </c>
      <c r="G1241" s="73">
        <v>0</v>
      </c>
      <c r="H1241" s="73">
        <v>0</v>
      </c>
      <c r="I1241" s="73">
        <f t="shared" si="77"/>
        <v>3</v>
      </c>
      <c r="J1241" s="1" t="str">
        <f>IFERROR(VLOOKUP(TRIM($D1241),'Master Field Index'!$A$1:$D$9929,COLUMN('Master Field Index'!$B$1)-COLUMN('Master Field Index'!$A$1)+1,FALSE),VLOOKUP(_xlfn.CONCAT(TRIM($A1241),".",TRIM($B1241),".",TRIM($D1241)),'DataLink Info'!$A$1:$T$9999,COLUMN('DataLink Info'!$K$1)-COLUMN('DataLink Info'!$A$1)+1,FALSE))</f>
        <v>CHARACTER</v>
      </c>
      <c r="K1241" s="1">
        <f>IFERROR(VLOOKUP(TRIM($D1241),'Master Field Index'!$A$1:$D$9929,COLUMN('Master Field Index'!$C$1)-COLUMN('Master Field Index'!$A$1)+1,FALSE),VLOOKUP(_xlfn.CONCAT(TRIM($A1241),".",TRIM($B1241),".",TRIM($D1241)),'DataLink Info'!$A$1:$T$9999,COLUMN('DataLink Info'!$N$1)-COLUMN('DataLink Info'!$A$1)+1,FALSE))</f>
        <v>6</v>
      </c>
      <c r="L1241" s="1">
        <f>IFERROR(VLOOKUP(TRIM($D1241),'Master Field Index'!$A$1:$D$9929,COLUMN('Master Field Index'!$D$1)-COLUMN('Master Field Index'!$A$1)+1,FALSE),VLOOKUP(_xlfn.CONCAT(TRIM($A1241),".",TRIM($B1241),".",TRIM($D1241)),'DataLink Info'!$A$1:$T$9999,COLUMN('DataLink Info'!$Q$1)-COLUMN('DataLink Info'!$A$1)+1,FALSE))</f>
        <v>0</v>
      </c>
      <c r="M1241" s="1" t="str">
        <f t="shared" si="78"/>
        <v xml:space="preserve">pe_fund                         </v>
      </c>
      <c r="N1241" s="1" t="str">
        <f t="shared" si="80"/>
        <v xml:space="preserve">CHAR(6)                         </v>
      </c>
      <c r="O1241" s="4" t="str">
        <f t="shared" si="79"/>
        <v xml:space="preserve">        pe_fund                         CHAR(6)                         NOT NULL,</v>
      </c>
    </row>
    <row r="1242" spans="1:15" hidden="1" x14ac:dyDescent="0.3">
      <c r="A1242" s="77" t="s">
        <v>51</v>
      </c>
      <c r="B1242" s="77" t="s">
        <v>220</v>
      </c>
      <c r="C1242" s="73">
        <v>4</v>
      </c>
      <c r="D1242" s="77" t="s">
        <v>224</v>
      </c>
      <c r="E1242" s="77" t="s">
        <v>20</v>
      </c>
      <c r="F1242" s="73">
        <v>6</v>
      </c>
      <c r="G1242" s="13"/>
      <c r="H1242" s="73">
        <v>0</v>
      </c>
      <c r="I1242" s="73">
        <f t="shared" si="77"/>
        <v>4</v>
      </c>
      <c r="J1242" s="1" t="str">
        <f>IFERROR(VLOOKUP(TRIM($D1242),'Master Field Index'!$A$1:$D$9929,COLUMN('Master Field Index'!$B$1)-COLUMN('Master Field Index'!$A$1)+1,FALSE),VLOOKUP(_xlfn.CONCAT(TRIM($A1242),".",TRIM($B1242),".",TRIM($D1242)),'DataLink Info'!$A$1:$T$9999,COLUMN('DataLink Info'!$K$1)-COLUMN('DataLink Info'!$A$1)+1,FALSE))</f>
        <v>CHARACTER</v>
      </c>
      <c r="K1242" s="1">
        <f>IFERROR(VLOOKUP(TRIM($D1242),'Master Field Index'!$A$1:$D$9929,COLUMN('Master Field Index'!$C$1)-COLUMN('Master Field Index'!$A$1)+1,FALSE),VLOOKUP(_xlfn.CONCAT(TRIM($A1242),".",TRIM($B1242),".",TRIM($D1242)),'DataLink Info'!$A$1:$T$9999,COLUMN('DataLink Info'!$N$1)-COLUMN('DataLink Info'!$A$1)+1,FALSE))</f>
        <v>6</v>
      </c>
      <c r="L1242" s="1">
        <f>IFERROR(VLOOKUP(TRIM($D1242),'Master Field Index'!$A$1:$D$9929,COLUMN('Master Field Index'!$D$1)-COLUMN('Master Field Index'!$A$1)+1,FALSE),VLOOKUP(_xlfn.CONCAT(TRIM($A1242),".",TRIM($B1242),".",TRIM($D1242)),'DataLink Info'!$A$1:$T$9999,COLUMN('DataLink Info'!$Q$1)-COLUMN('DataLink Info'!$A$1)+1,FALSE))</f>
        <v>0</v>
      </c>
      <c r="M1242" s="1" t="str">
        <f t="shared" si="78"/>
        <v xml:space="preserve">pe_account_level1               </v>
      </c>
      <c r="N1242" s="1" t="str">
        <f t="shared" si="80"/>
        <v xml:space="preserve">CHAR(6)                         </v>
      </c>
      <c r="O1242" s="4" t="str">
        <f t="shared" si="79"/>
        <v xml:space="preserve">        pe_account_level1               CHAR(6)                         NOT NULL,</v>
      </c>
    </row>
    <row r="1243" spans="1:15" hidden="1" x14ac:dyDescent="0.3">
      <c r="A1243" s="77" t="s">
        <v>51</v>
      </c>
      <c r="B1243" s="77" t="s">
        <v>220</v>
      </c>
      <c r="C1243" s="73">
        <v>5</v>
      </c>
      <c r="D1243" s="77" t="s">
        <v>225</v>
      </c>
      <c r="E1243" s="77" t="s">
        <v>20</v>
      </c>
      <c r="F1243" s="73">
        <v>10</v>
      </c>
      <c r="G1243" s="73">
        <v>0</v>
      </c>
      <c r="H1243" s="73">
        <v>0</v>
      </c>
      <c r="I1243" s="73">
        <f t="shared" si="77"/>
        <v>5</v>
      </c>
      <c r="J1243" s="1" t="str">
        <f>IFERROR(VLOOKUP(TRIM($D1243),'Master Field Index'!$A$1:$D$9929,COLUMN('Master Field Index'!$B$1)-COLUMN('Master Field Index'!$A$1)+1,FALSE),VLOOKUP(_xlfn.CONCAT(TRIM($A1243),".",TRIM($B1243),".",TRIM($D1243)),'DataLink Info'!$A$1:$T$9999,COLUMN('DataLink Info'!$K$1)-COLUMN('DataLink Info'!$A$1)+1,FALSE))</f>
        <v>CHARACTER</v>
      </c>
      <c r="K1243" s="1">
        <f>IFERROR(VLOOKUP(TRIM($D1243),'Master Field Index'!$A$1:$D$9929,COLUMN('Master Field Index'!$C$1)-COLUMN('Master Field Index'!$A$1)+1,FALSE),VLOOKUP(_xlfn.CONCAT(TRIM($A1243),".",TRIM($B1243),".",TRIM($D1243)),'DataLink Info'!$A$1:$T$9999,COLUMN('DataLink Info'!$N$1)-COLUMN('DataLink Info'!$A$1)+1,FALSE))</f>
        <v>10</v>
      </c>
      <c r="L1243" s="1">
        <f>IFERROR(VLOOKUP(TRIM($D1243),'Master Field Index'!$A$1:$D$9929,COLUMN('Master Field Index'!$D$1)-COLUMN('Master Field Index'!$A$1)+1,FALSE),VLOOKUP(_xlfn.CONCAT(TRIM($A1243),".",TRIM($B1243),".",TRIM($D1243)),'DataLink Info'!$A$1:$T$9999,COLUMN('DataLink Info'!$Q$1)-COLUMN('DataLink Info'!$A$1)+1,FALSE))</f>
        <v>0</v>
      </c>
      <c r="M1243" s="1" t="str">
        <f t="shared" si="78"/>
        <v xml:space="preserve">pe_account_index                </v>
      </c>
      <c r="N1243" s="1" t="str">
        <f t="shared" si="80"/>
        <v xml:space="preserve">CHAR(10)                        </v>
      </c>
      <c r="O1243" s="4" t="str">
        <f t="shared" si="79"/>
        <v xml:space="preserve">        pe_account_index                CHAR(10)                        NOT NULL,</v>
      </c>
    </row>
    <row r="1244" spans="1:15" hidden="1" x14ac:dyDescent="0.3">
      <c r="A1244" s="77" t="s">
        <v>51</v>
      </c>
      <c r="B1244" s="77" t="s">
        <v>220</v>
      </c>
      <c r="C1244" s="73">
        <v>6</v>
      </c>
      <c r="D1244" s="77" t="s">
        <v>226</v>
      </c>
      <c r="E1244" s="77" t="s">
        <v>20</v>
      </c>
      <c r="F1244" s="73">
        <v>8</v>
      </c>
      <c r="G1244" s="13"/>
      <c r="H1244" s="73">
        <v>0</v>
      </c>
      <c r="I1244" s="73">
        <f t="shared" si="77"/>
        <v>6</v>
      </c>
      <c r="J1244" s="1" t="str">
        <f>IFERROR(VLOOKUP(TRIM($D1244),'Master Field Index'!$A$1:$D$9929,COLUMN('Master Field Index'!$B$1)-COLUMN('Master Field Index'!$A$1)+1,FALSE),VLOOKUP(_xlfn.CONCAT(TRIM($A1244),".",TRIM($B1244),".",TRIM($D1244)),'DataLink Info'!$A$1:$T$9999,COLUMN('DataLink Info'!$K$1)-COLUMN('DataLink Info'!$A$1)+1,FALSE))</f>
        <v>CHARACTER</v>
      </c>
      <c r="K1244" s="1">
        <f>IFERROR(VLOOKUP(TRIM($D1244),'Master Field Index'!$A$1:$D$9929,COLUMN('Master Field Index'!$C$1)-COLUMN('Master Field Index'!$A$1)+1,FALSE),VLOOKUP(_xlfn.CONCAT(TRIM($A1244),".",TRIM($B1244),".",TRIM($D1244)),'DataLink Info'!$A$1:$T$9999,COLUMN('DataLink Info'!$N$1)-COLUMN('DataLink Info'!$A$1)+1,FALSE))</f>
        <v>8</v>
      </c>
      <c r="L1244" s="1">
        <f>IFERROR(VLOOKUP(TRIM($D1244),'Master Field Index'!$A$1:$D$9929,COLUMN('Master Field Index'!$D$1)-COLUMN('Master Field Index'!$A$1)+1,FALSE),VLOOKUP(_xlfn.CONCAT(TRIM($A1244),".",TRIM($B1244),".",TRIM($D1244)),'DataLink Info'!$A$1:$T$9999,COLUMN('DataLink Info'!$Q$1)-COLUMN('DataLink Info'!$A$1)+1,FALSE))</f>
        <v>0</v>
      </c>
      <c r="M1244" s="1" t="str">
        <f t="shared" si="78"/>
        <v xml:space="preserve">pe_encumbrance_no               </v>
      </c>
      <c r="N1244" s="1" t="str">
        <f t="shared" si="80"/>
        <v xml:space="preserve">CHAR(8)                         </v>
      </c>
      <c r="O1244" s="4" t="str">
        <f t="shared" si="79"/>
        <v xml:space="preserve">        pe_encumbrance_no               CHAR(8)                         NOT NULL,</v>
      </c>
    </row>
    <row r="1245" spans="1:15" hidden="1" x14ac:dyDescent="0.3">
      <c r="A1245" s="77" t="s">
        <v>51</v>
      </c>
      <c r="B1245" s="77" t="s">
        <v>220</v>
      </c>
      <c r="C1245" s="73">
        <v>7</v>
      </c>
      <c r="D1245" s="77" t="s">
        <v>227</v>
      </c>
      <c r="E1245" s="77" t="s">
        <v>20</v>
      </c>
      <c r="F1245" s="73">
        <v>3</v>
      </c>
      <c r="G1245" s="13"/>
      <c r="H1245" s="73">
        <v>0</v>
      </c>
      <c r="I1245" s="73">
        <f t="shared" si="77"/>
        <v>7</v>
      </c>
      <c r="J1245" s="1" t="str">
        <f>IFERROR(VLOOKUP(TRIM($D1245),'Master Field Index'!$A$1:$D$9929,COLUMN('Master Field Index'!$B$1)-COLUMN('Master Field Index'!$A$1)+1,FALSE),VLOOKUP(_xlfn.CONCAT(TRIM($A1245),".",TRIM($B1245),".",TRIM($D1245)),'DataLink Info'!$A$1:$T$9999,COLUMN('DataLink Info'!$K$1)-COLUMN('DataLink Info'!$A$1)+1,FALSE))</f>
        <v>CHARACTER</v>
      </c>
      <c r="K1245" s="1">
        <f>IFERROR(VLOOKUP(TRIM($D1245),'Master Field Index'!$A$1:$D$9929,COLUMN('Master Field Index'!$C$1)-COLUMN('Master Field Index'!$A$1)+1,FALSE),VLOOKUP(_xlfn.CONCAT(TRIM($A1245),".",TRIM($B1245),".",TRIM($D1245)),'DataLink Info'!$A$1:$T$9999,COLUMN('DataLink Info'!$N$1)-COLUMN('DataLink Info'!$A$1)+1,FALSE))</f>
        <v>3</v>
      </c>
      <c r="L1245" s="1">
        <f>IFERROR(VLOOKUP(TRIM($D1245),'Master Field Index'!$A$1:$D$9929,COLUMN('Master Field Index'!$D$1)-COLUMN('Master Field Index'!$A$1)+1,FALSE),VLOOKUP(_xlfn.CONCAT(TRIM($A1245),".",TRIM($B1245),".",TRIM($D1245)),'DataLink Info'!$A$1:$T$9999,COLUMN('DataLink Info'!$Q$1)-COLUMN('DataLink Info'!$A$1)+1,FALSE))</f>
        <v>0</v>
      </c>
      <c r="M1245" s="1" t="str">
        <f t="shared" si="78"/>
        <v xml:space="preserve">pe_document_type                </v>
      </c>
      <c r="N1245" s="1" t="str">
        <f t="shared" si="80"/>
        <v xml:space="preserve">CHAR(3)                         </v>
      </c>
      <c r="O1245" s="4" t="str">
        <f t="shared" si="79"/>
        <v xml:space="preserve">        pe_document_type                CHAR(3)                         NOT NULL,</v>
      </c>
    </row>
    <row r="1246" spans="1:15" hidden="1" x14ac:dyDescent="0.3">
      <c r="A1246" s="77" t="s">
        <v>51</v>
      </c>
      <c r="B1246" s="77" t="s">
        <v>220</v>
      </c>
      <c r="C1246" s="73">
        <v>8</v>
      </c>
      <c r="D1246" s="77" t="s">
        <v>228</v>
      </c>
      <c r="E1246" s="77" t="s">
        <v>30</v>
      </c>
      <c r="F1246" s="13"/>
      <c r="G1246" s="13"/>
      <c r="H1246" s="73">
        <v>0</v>
      </c>
      <c r="I1246" s="73">
        <f t="shared" si="77"/>
        <v>8</v>
      </c>
      <c r="J1246" s="1" t="str">
        <f>IFERROR(VLOOKUP(TRIM($D1246),'Master Field Index'!$A$1:$D$9929,COLUMN('Master Field Index'!$B$1)-COLUMN('Master Field Index'!$A$1)+1,FALSE),VLOOKUP(_xlfn.CONCAT(TRIM($A1246),".",TRIM($B1246),".",TRIM($D1246)),'DataLink Info'!$A$1:$T$9999,COLUMN('DataLink Info'!$K$1)-COLUMN('DataLink Info'!$A$1)+1,FALSE))</f>
        <v>SMALLINT</v>
      </c>
      <c r="K1246" s="1">
        <f>IFERROR(VLOOKUP(TRIM($D1246),'Master Field Index'!$A$1:$D$9929,COLUMN('Master Field Index'!$C$1)-COLUMN('Master Field Index'!$A$1)+1,FALSE),VLOOKUP(_xlfn.CONCAT(TRIM($A1246),".",TRIM($B1246),".",TRIM($D1246)),'DataLink Info'!$A$1:$T$9999,COLUMN('DataLink Info'!$N$1)-COLUMN('DataLink Info'!$A$1)+1,FALSE))</f>
        <v>2</v>
      </c>
      <c r="L1246" s="1">
        <f>IFERROR(VLOOKUP(TRIM($D1246),'Master Field Index'!$A$1:$D$9929,COLUMN('Master Field Index'!$D$1)-COLUMN('Master Field Index'!$A$1)+1,FALSE),VLOOKUP(_xlfn.CONCAT(TRIM($A1246),".",TRIM($B1246),".",TRIM($D1246)),'DataLink Info'!$A$1:$T$9999,COLUMN('DataLink Info'!$Q$1)-COLUMN('DataLink Info'!$A$1)+1,FALSE))</f>
        <v>0</v>
      </c>
      <c r="M1246" s="1" t="str">
        <f t="shared" si="78"/>
        <v xml:space="preserve">pe_encumbrance_item             </v>
      </c>
      <c r="N1246" s="1" t="str">
        <f t="shared" si="80"/>
        <v xml:space="preserve">SMALLINT                        </v>
      </c>
      <c r="O1246" s="4" t="str">
        <f t="shared" si="79"/>
        <v xml:space="preserve">        pe_encumbrance_item             SMALLINT                        NOT NULL,</v>
      </c>
    </row>
    <row r="1247" spans="1:15" hidden="1" x14ac:dyDescent="0.3">
      <c r="A1247" s="77" t="s">
        <v>51</v>
      </c>
      <c r="B1247" s="77" t="s">
        <v>220</v>
      </c>
      <c r="C1247" s="73">
        <v>9</v>
      </c>
      <c r="D1247" s="77" t="s">
        <v>229</v>
      </c>
      <c r="E1247" s="77" t="s">
        <v>30</v>
      </c>
      <c r="F1247" s="13"/>
      <c r="G1247" s="13"/>
      <c r="H1247" s="73">
        <v>0</v>
      </c>
      <c r="I1247" s="73">
        <f t="shared" si="77"/>
        <v>9</v>
      </c>
      <c r="J1247" s="1" t="str">
        <f>IFERROR(VLOOKUP(TRIM($D1247),'Master Field Index'!$A$1:$D$9929,COLUMN('Master Field Index'!$B$1)-COLUMN('Master Field Index'!$A$1)+1,FALSE),VLOOKUP(_xlfn.CONCAT(TRIM($A1247),".",TRIM($B1247),".",TRIM($D1247)),'DataLink Info'!$A$1:$T$9999,COLUMN('DataLink Info'!$K$1)-COLUMN('DataLink Info'!$A$1)+1,FALSE))</f>
        <v>SMALLINT</v>
      </c>
      <c r="K1247" s="1">
        <f>IFERROR(VLOOKUP(TRIM($D1247),'Master Field Index'!$A$1:$D$9929,COLUMN('Master Field Index'!$C$1)-COLUMN('Master Field Index'!$A$1)+1,FALSE),VLOOKUP(_xlfn.CONCAT(TRIM($A1247),".",TRIM($B1247),".",TRIM($D1247)),'DataLink Info'!$A$1:$T$9999,COLUMN('DataLink Info'!$N$1)-COLUMN('DataLink Info'!$A$1)+1,FALSE))</f>
        <v>2</v>
      </c>
      <c r="L1247" s="1">
        <f>IFERROR(VLOOKUP(TRIM($D1247),'Master Field Index'!$A$1:$D$9929,COLUMN('Master Field Index'!$D$1)-COLUMN('Master Field Index'!$A$1)+1,FALSE),VLOOKUP(_xlfn.CONCAT(TRIM($A1247),".",TRIM($B1247),".",TRIM($D1247)),'DataLink Info'!$A$1:$T$9999,COLUMN('DataLink Info'!$Q$1)-COLUMN('DataLink Info'!$A$1)+1,FALSE))</f>
        <v>0</v>
      </c>
      <c r="M1247" s="1" t="str">
        <f t="shared" si="78"/>
        <v xml:space="preserve">pe_encumbrance_sequence         </v>
      </c>
      <c r="N1247" s="1" t="str">
        <f t="shared" si="80"/>
        <v xml:space="preserve">SMALLINT                        </v>
      </c>
      <c r="O1247" s="4" t="str">
        <f t="shared" si="79"/>
        <v xml:space="preserve">        pe_encumbrance_sequence         SMALLINT                        NOT NULL,</v>
      </c>
    </row>
    <row r="1248" spans="1:15" hidden="1" x14ac:dyDescent="0.3">
      <c r="A1248" s="77" t="s">
        <v>51</v>
      </c>
      <c r="B1248" s="77" t="s">
        <v>220</v>
      </c>
      <c r="C1248" s="73">
        <v>10</v>
      </c>
      <c r="D1248" s="77" t="s">
        <v>230</v>
      </c>
      <c r="E1248" s="77" t="s">
        <v>20</v>
      </c>
      <c r="F1248" s="73">
        <v>35</v>
      </c>
      <c r="G1248" s="13"/>
      <c r="H1248" s="73">
        <v>0</v>
      </c>
      <c r="I1248" s="73">
        <f t="shared" si="77"/>
        <v>10</v>
      </c>
      <c r="J1248" s="1" t="str">
        <f>IFERROR(VLOOKUP(TRIM($D1248),'Master Field Index'!$A$1:$D$9929,COLUMN('Master Field Index'!$B$1)-COLUMN('Master Field Index'!$A$1)+1,FALSE),VLOOKUP(_xlfn.CONCAT(TRIM($A1248),".",TRIM($B1248),".",TRIM($D1248)),'DataLink Info'!$A$1:$T$9999,COLUMN('DataLink Info'!$K$1)-COLUMN('DataLink Info'!$A$1)+1,FALSE))</f>
        <v>VARCHAR</v>
      </c>
      <c r="K1248" s="1">
        <f>IFERROR(VLOOKUP(TRIM($D1248),'Master Field Index'!$A$1:$D$9929,COLUMN('Master Field Index'!$C$1)-COLUMN('Master Field Index'!$A$1)+1,FALSE),VLOOKUP(_xlfn.CONCAT(TRIM($A1248),".",TRIM($B1248),".",TRIM($D1248)),'DataLink Info'!$A$1:$T$9999,COLUMN('DataLink Info'!$N$1)-COLUMN('DataLink Info'!$A$1)+1,FALSE))</f>
        <v>35</v>
      </c>
      <c r="L1248" s="1">
        <f>IFERROR(VLOOKUP(TRIM($D1248),'Master Field Index'!$A$1:$D$9929,COLUMN('Master Field Index'!$D$1)-COLUMN('Master Field Index'!$A$1)+1,FALSE),VLOOKUP(_xlfn.CONCAT(TRIM($A1248),".",TRIM($B1248),".",TRIM($D1248)),'DataLink Info'!$A$1:$T$9999,COLUMN('DataLink Info'!$Q$1)-COLUMN('DataLink Info'!$A$1)+1,FALSE))</f>
        <v>0</v>
      </c>
      <c r="M1248" s="1" t="str">
        <f t="shared" si="78"/>
        <v xml:space="preserve">pe_encumbrance_descrip          </v>
      </c>
      <c r="N1248" s="1" t="str">
        <f t="shared" si="80"/>
        <v xml:space="preserve">VARCHAR(35)                     </v>
      </c>
      <c r="O1248" s="4" t="str">
        <f t="shared" si="79"/>
        <v xml:space="preserve">        pe_encumbrance_descrip          VARCHAR(35)                     NOT NULL,</v>
      </c>
    </row>
    <row r="1249" spans="1:15" hidden="1" x14ac:dyDescent="0.3">
      <c r="A1249" s="77" t="s">
        <v>51</v>
      </c>
      <c r="B1249" s="77" t="s">
        <v>220</v>
      </c>
      <c r="C1249" s="73">
        <v>11</v>
      </c>
      <c r="D1249" s="77" t="s">
        <v>231</v>
      </c>
      <c r="E1249" s="77" t="s">
        <v>20</v>
      </c>
      <c r="F1249" s="73">
        <v>6</v>
      </c>
      <c r="G1249" s="13"/>
      <c r="H1249" s="73">
        <v>0</v>
      </c>
      <c r="I1249" s="73">
        <f t="shared" si="77"/>
        <v>11</v>
      </c>
      <c r="J1249" s="1" t="str">
        <f>IFERROR(VLOOKUP(TRIM($D1249),'Master Field Index'!$A$1:$D$9929,COLUMN('Master Field Index'!$B$1)-COLUMN('Master Field Index'!$A$1)+1,FALSE),VLOOKUP(_xlfn.CONCAT(TRIM($A1249),".",TRIM($B1249),".",TRIM($D1249)),'DataLink Info'!$A$1:$T$9999,COLUMN('DataLink Info'!$K$1)-COLUMN('DataLink Info'!$A$1)+1,FALSE))</f>
        <v>CHARACTER</v>
      </c>
      <c r="K1249" s="1">
        <f>IFERROR(VLOOKUP(TRIM($D1249),'Master Field Index'!$A$1:$D$9929,COLUMN('Master Field Index'!$C$1)-COLUMN('Master Field Index'!$A$1)+1,FALSE),VLOOKUP(_xlfn.CONCAT(TRIM($A1249),".",TRIM($B1249),".",TRIM($D1249)),'DataLink Info'!$A$1:$T$9999,COLUMN('DataLink Info'!$N$1)-COLUMN('DataLink Info'!$A$1)+1,FALSE))</f>
        <v>6</v>
      </c>
      <c r="L1249" s="1">
        <f>IFERROR(VLOOKUP(TRIM($D1249),'Master Field Index'!$A$1:$D$9929,COLUMN('Master Field Index'!$D$1)-COLUMN('Master Field Index'!$A$1)+1,FALSE),VLOOKUP(_xlfn.CONCAT(TRIM($A1249),".",TRIM($B1249),".",TRIM($D1249)),'DataLink Info'!$A$1:$T$9999,COLUMN('DataLink Info'!$Q$1)-COLUMN('DataLink Info'!$A$1)+1,FALSE))</f>
        <v>0</v>
      </c>
      <c r="M1249" s="1" t="str">
        <f t="shared" si="78"/>
        <v xml:space="preserve">pe_account                      </v>
      </c>
      <c r="N1249" s="1" t="str">
        <f t="shared" si="80"/>
        <v xml:space="preserve">CHAR(6)                         </v>
      </c>
      <c r="O1249" s="4" t="str">
        <f t="shared" si="79"/>
        <v xml:space="preserve">        pe_account                      CHAR(6)                         NOT NULL,</v>
      </c>
    </row>
    <row r="1250" spans="1:15" hidden="1" x14ac:dyDescent="0.3">
      <c r="A1250" s="77" t="s">
        <v>51</v>
      </c>
      <c r="B1250" s="77" t="s">
        <v>220</v>
      </c>
      <c r="C1250" s="73">
        <v>12</v>
      </c>
      <c r="D1250" s="77" t="s">
        <v>232</v>
      </c>
      <c r="E1250" s="77" t="s">
        <v>19</v>
      </c>
      <c r="F1250" s="13"/>
      <c r="G1250" s="13"/>
      <c r="H1250" s="13"/>
      <c r="I1250" s="73">
        <f t="shared" si="77"/>
        <v>12</v>
      </c>
      <c r="J1250" s="1" t="str">
        <f>IFERROR(VLOOKUP(TRIM($D1250),'Master Field Index'!$A$1:$D$9929,COLUMN('Master Field Index'!$B$1)-COLUMN('Master Field Index'!$A$1)+1,FALSE),VLOOKUP(_xlfn.CONCAT(TRIM($A1250),".",TRIM($B1250),".",TRIM($D1250)),'DataLink Info'!$A$1:$T$9999,COLUMN('DataLink Info'!$K$1)-COLUMN('DataLink Info'!$A$1)+1,FALSE))</f>
        <v>DATE</v>
      </c>
      <c r="K1250" s="1">
        <f>IFERROR(VLOOKUP(TRIM($D1250),'Master Field Index'!$A$1:$D$9929,COLUMN('Master Field Index'!$C$1)-COLUMN('Master Field Index'!$A$1)+1,FALSE),VLOOKUP(_xlfn.CONCAT(TRIM($A1250),".",TRIM($B1250),".",TRIM($D1250)),'DataLink Info'!$A$1:$T$9999,COLUMN('DataLink Info'!$N$1)-COLUMN('DataLink Info'!$A$1)+1,FALSE))</f>
        <v>4</v>
      </c>
      <c r="L1250" s="1">
        <f>IFERROR(VLOOKUP(TRIM($D1250),'Master Field Index'!$A$1:$D$9929,COLUMN('Master Field Index'!$D$1)-COLUMN('Master Field Index'!$A$1)+1,FALSE),VLOOKUP(_xlfn.CONCAT(TRIM($A1250),".",TRIM($B1250),".",TRIM($D1250)),'DataLink Info'!$A$1:$T$9999,COLUMN('DataLink Info'!$Q$1)-COLUMN('DataLink Info'!$A$1)+1,FALSE))</f>
        <v>0</v>
      </c>
      <c r="M1250" s="1" t="str">
        <f t="shared" si="78"/>
        <v xml:space="preserve">pe_establish_date               </v>
      </c>
      <c r="N1250" s="1" t="str">
        <f t="shared" si="80"/>
        <v xml:space="preserve">DATE                            </v>
      </c>
      <c r="O1250" s="4" t="str">
        <f t="shared" si="79"/>
        <v xml:space="preserve">        pe_establish_date               DATE                                NULL,</v>
      </c>
    </row>
    <row r="1251" spans="1:15" hidden="1" x14ac:dyDescent="0.3">
      <c r="A1251" s="77" t="s">
        <v>51</v>
      </c>
      <c r="B1251" s="77" t="s">
        <v>220</v>
      </c>
      <c r="C1251" s="73">
        <v>13</v>
      </c>
      <c r="D1251" s="77" t="s">
        <v>233</v>
      </c>
      <c r="E1251" s="77" t="s">
        <v>65</v>
      </c>
      <c r="F1251" s="73">
        <v>8</v>
      </c>
      <c r="G1251" s="13"/>
      <c r="H1251" s="73">
        <v>0</v>
      </c>
      <c r="I1251" s="73">
        <f t="shared" si="77"/>
        <v>13</v>
      </c>
      <c r="J1251" s="1" t="str">
        <f>IFERROR(VLOOKUP(TRIM($D1251),'Master Field Index'!$A$1:$D$9929,COLUMN('Master Field Index'!$B$1)-COLUMN('Master Field Index'!$A$1)+1,FALSE),VLOOKUP(_xlfn.CONCAT(TRIM($A1251),".",TRIM($B1251),".",TRIM($D1251)),'DataLink Info'!$A$1:$T$9999,COLUMN('DataLink Info'!$K$1)-COLUMN('DataLink Info'!$A$1)+1,FALSE))</f>
        <v>DECIMAL</v>
      </c>
      <c r="K1251" s="1">
        <f>IFERROR(VLOOKUP(TRIM($D1251),'Master Field Index'!$A$1:$D$9929,COLUMN('Master Field Index'!$C$1)-COLUMN('Master Field Index'!$A$1)+1,FALSE),VLOOKUP(_xlfn.CONCAT(TRIM($A1251),".",TRIM($B1251),".",TRIM($D1251)),'DataLink Info'!$A$1:$T$9999,COLUMN('DataLink Info'!$N$1)-COLUMN('DataLink Info'!$A$1)+1,FALSE))</f>
        <v>19</v>
      </c>
      <c r="L1251" s="1">
        <f>IFERROR(VLOOKUP(TRIM($D1251),'Master Field Index'!$A$1:$D$9929,COLUMN('Master Field Index'!$D$1)-COLUMN('Master Field Index'!$A$1)+1,FALSE),VLOOKUP(_xlfn.CONCAT(TRIM($A1251),".",TRIM($B1251),".",TRIM($D1251)),'DataLink Info'!$A$1:$T$9999,COLUMN('DataLink Info'!$Q$1)-COLUMN('DataLink Info'!$A$1)+1,FALSE))</f>
        <v>4</v>
      </c>
      <c r="M1251" s="1" t="str">
        <f t="shared" si="78"/>
        <v xml:space="preserve">pe_amount                       </v>
      </c>
      <c r="N1251" s="1" t="str">
        <f t="shared" si="80"/>
        <v xml:space="preserve">DECIMAL(19,4)                   </v>
      </c>
      <c r="O1251" s="4" t="str">
        <f t="shared" si="79"/>
        <v xml:space="preserve">        pe_amount                       DECIMAL(19,4)                   NOT NULL,</v>
      </c>
    </row>
    <row r="1252" spans="1:15" hidden="1" x14ac:dyDescent="0.3">
      <c r="A1252" s="77" t="s">
        <v>51</v>
      </c>
      <c r="B1252" s="77" t="s">
        <v>220</v>
      </c>
      <c r="C1252" s="73">
        <v>14</v>
      </c>
      <c r="D1252" s="77" t="s">
        <v>37</v>
      </c>
      <c r="E1252" s="77" t="s">
        <v>33</v>
      </c>
      <c r="F1252" s="73">
        <v>4</v>
      </c>
      <c r="G1252" s="13"/>
      <c r="H1252" s="73">
        <v>1</v>
      </c>
      <c r="I1252" s="73">
        <f t="shared" si="77"/>
        <v>14</v>
      </c>
      <c r="J1252" s="1" t="str">
        <f>IFERROR(VLOOKUP(TRIM($D1252),'Master Field Index'!$A$1:$D$9929,COLUMN('Master Field Index'!$B$1)-COLUMN('Master Field Index'!$A$1)+1,FALSE),VLOOKUP(_xlfn.CONCAT(TRIM($A1252),".",TRIM($B1252),".",TRIM($D1252)),'DataLink Info'!$A$1:$T$9999,COLUMN('DataLink Info'!$K$1)-COLUMN('DataLink Info'!$A$1)+1,FALSE))</f>
        <v>INTEGER</v>
      </c>
      <c r="K1252" s="1">
        <f>IFERROR(VLOOKUP(TRIM($D1252),'Master Field Index'!$A$1:$D$9929,COLUMN('Master Field Index'!$C$1)-COLUMN('Master Field Index'!$A$1)+1,FALSE),VLOOKUP(_xlfn.CONCAT(TRIM($A1252),".",TRIM($B1252),".",TRIM($D1252)),'DataLink Info'!$A$1:$T$9999,COLUMN('DataLink Info'!$N$1)-COLUMN('DataLink Info'!$A$1)+1,FALSE))</f>
        <v>4</v>
      </c>
      <c r="L1252" s="1">
        <f>IFERROR(VLOOKUP(TRIM($D1252),'Master Field Index'!$A$1:$D$9929,COLUMN('Master Field Index'!$D$1)-COLUMN('Master Field Index'!$A$1)+1,FALSE),VLOOKUP(_xlfn.CONCAT(TRIM($A1252),".",TRIM($B1252),".",TRIM($D1252)),'DataLink Info'!$A$1:$T$9999,COLUMN('DataLink Info'!$Q$1)-COLUMN('DataLink Info'!$A$1)+1,FALSE))</f>
        <v>0</v>
      </c>
      <c r="M1252" s="1" t="str">
        <f t="shared" si="78"/>
        <v xml:space="preserve">full_accounting_period          </v>
      </c>
      <c r="N1252" s="1" t="str">
        <f t="shared" si="80"/>
        <v xml:space="preserve">INTEGER                         </v>
      </c>
      <c r="O1252" s="4" t="str">
        <f t="shared" si="79"/>
        <v xml:space="preserve">        full_accounting_period          INTEGER                             NULL,</v>
      </c>
    </row>
    <row r="1253" spans="1:15" ht="72" hidden="1" x14ac:dyDescent="0.3">
      <c r="A1253" s="77" t="s">
        <v>51</v>
      </c>
      <c r="B1253" s="77" t="s">
        <v>234</v>
      </c>
      <c r="C1253" s="73">
        <v>0</v>
      </c>
      <c r="D1253" s="77" t="s">
        <v>53</v>
      </c>
      <c r="E1253" s="77" t="s">
        <v>30</v>
      </c>
      <c r="F1253" s="13"/>
      <c r="G1253" s="73">
        <v>0</v>
      </c>
      <c r="H1253" s="73">
        <v>0</v>
      </c>
      <c r="I1253" s="73">
        <f t="shared" si="77"/>
        <v>0</v>
      </c>
      <c r="J1253" s="1" t="str">
        <f>IFERROR(VLOOKUP(TRIM($D1253),'Master Field Index'!$A$1:$D$9929,COLUMN('Master Field Index'!$B$1)-COLUMN('Master Field Index'!$A$1)+1,FALSE),VLOOKUP(_xlfn.CONCAT(TRIM($A1253),".",TRIM($B1253),".",TRIM($D1253)),'DataLink Info'!$A$1:$T$9999,COLUMN('DataLink Info'!$K$1)-COLUMN('DataLink Info'!$A$1)+1,FALSE))</f>
        <v>SMALLINT</v>
      </c>
      <c r="K1253" s="1">
        <f>IFERROR(VLOOKUP(TRIM($D1253),'Master Field Index'!$A$1:$D$9929,COLUMN('Master Field Index'!$C$1)-COLUMN('Master Field Index'!$A$1)+1,FALSE),VLOOKUP(_xlfn.CONCAT(TRIM($A1253),".",TRIM($B1253),".",TRIM($D1253)),'DataLink Info'!$A$1:$T$9999,COLUMN('DataLink Info'!$N$1)-COLUMN('DataLink Info'!$A$1)+1,FALSE))</f>
        <v>2</v>
      </c>
      <c r="L1253" s="1">
        <f>IFERROR(VLOOKUP(TRIM($D1253),'Master Field Index'!$A$1:$D$9929,COLUMN('Master Field Index'!$D$1)-COLUMN('Master Field Index'!$A$1)+1,FALSE),VLOOKUP(_xlfn.CONCAT(TRIM($A1253),".",TRIM($B1253),".",TRIM($D1253)),'DataLink Info'!$A$1:$T$9999,COLUMN('DataLink Info'!$Q$1)-COLUMN('DataLink Info'!$A$1)+1,FALSE))</f>
        <v>0</v>
      </c>
      <c r="M1253" s="1" t="str">
        <f t="shared" si="78"/>
        <v xml:space="preserve">accounting_period               </v>
      </c>
      <c r="N1253" s="1" t="str">
        <f t="shared" si="80"/>
        <v xml:space="preserve">SMALLINT                        </v>
      </c>
      <c r="O1253" s="4" t="str">
        <f t="shared" si="79"/>
        <v xml:space="preserve">        rowguid                     UNIQUEIDENTIFIER ROWGUIDCOL    NOT NULL DEFAULT NEWSEQUENTIALID(),_x000D_        version_number              ROWVERSION_x000D_    )_x000D_END TRY_x000D_BEGIN CATCH_x000D_    EXEC dbo.PrintError_x000D_    EXEC dbo.LogError_x000D_END CATCH_x000D__x000D_PRINT '-- ga.f_prior_month_balance'_x000D_BEGIN TRY_x000D_    CREATE TABLE ga.f_prior_month_balance_x000D_    (_x000D_        accounting_period               SMALLINT                        NOT NULL,</v>
      </c>
    </row>
    <row r="1254" spans="1:15" hidden="1" x14ac:dyDescent="0.3">
      <c r="A1254" s="77" t="s">
        <v>51</v>
      </c>
      <c r="B1254" s="77" t="s">
        <v>234</v>
      </c>
      <c r="C1254" s="73">
        <v>1</v>
      </c>
      <c r="D1254" s="77" t="s">
        <v>235</v>
      </c>
      <c r="E1254" s="77" t="s">
        <v>20</v>
      </c>
      <c r="F1254" s="73">
        <v>10</v>
      </c>
      <c r="G1254" s="73">
        <v>0</v>
      </c>
      <c r="H1254" s="73">
        <v>0</v>
      </c>
      <c r="I1254" s="73">
        <f t="shared" si="77"/>
        <v>1</v>
      </c>
      <c r="J1254" s="1" t="str">
        <f>IFERROR(VLOOKUP(TRIM($D1254),'Master Field Index'!$A$1:$D$9929,COLUMN('Master Field Index'!$B$1)-COLUMN('Master Field Index'!$A$1)+1,FALSE),VLOOKUP(_xlfn.CONCAT(TRIM($A1254),".",TRIM($B1254),".",TRIM($D1254)),'DataLink Info'!$A$1:$T$9999,COLUMN('DataLink Info'!$K$1)-COLUMN('DataLink Info'!$A$1)+1,FALSE))</f>
        <v>CHARACTER</v>
      </c>
      <c r="K1254" s="1">
        <f>IFERROR(VLOOKUP(TRIM($D1254),'Master Field Index'!$A$1:$D$9929,COLUMN('Master Field Index'!$C$1)-COLUMN('Master Field Index'!$A$1)+1,FALSE),VLOOKUP(_xlfn.CONCAT(TRIM($A1254),".",TRIM($B1254),".",TRIM($D1254)),'DataLink Info'!$A$1:$T$9999,COLUMN('DataLink Info'!$N$1)-COLUMN('DataLink Info'!$A$1)+1,FALSE))</f>
        <v>10</v>
      </c>
      <c r="L1254" s="1">
        <f>IFERROR(VLOOKUP(TRIM($D1254),'Master Field Index'!$A$1:$D$9929,COLUMN('Master Field Index'!$D$1)-COLUMN('Master Field Index'!$A$1)+1,FALSE),VLOOKUP(_xlfn.CONCAT(TRIM($A1254),".",TRIM($B1254),".",TRIM($D1254)),'DataLink Info'!$A$1:$T$9999,COLUMN('DataLink Info'!$Q$1)-COLUMN('DataLink Info'!$A$1)+1,FALSE))</f>
        <v>0</v>
      </c>
      <c r="M1254" s="1" t="str">
        <f t="shared" si="78"/>
        <v xml:space="preserve">pm_account_index                </v>
      </c>
      <c r="N1254" s="1" t="str">
        <f t="shared" si="80"/>
        <v xml:space="preserve">CHAR(10)                        </v>
      </c>
      <c r="O1254" s="4" t="str">
        <f t="shared" si="79"/>
        <v xml:space="preserve">        pm_account_index                CHAR(10)                        NOT NULL,</v>
      </c>
    </row>
    <row r="1255" spans="1:15" hidden="1" x14ac:dyDescent="0.3">
      <c r="A1255" s="77" t="s">
        <v>51</v>
      </c>
      <c r="B1255" s="77" t="s">
        <v>234</v>
      </c>
      <c r="C1255" s="73">
        <v>2</v>
      </c>
      <c r="D1255" s="77" t="s">
        <v>236</v>
      </c>
      <c r="E1255" s="77" t="s">
        <v>20</v>
      </c>
      <c r="F1255" s="73">
        <v>6</v>
      </c>
      <c r="G1255" s="73">
        <v>0</v>
      </c>
      <c r="H1255" s="73">
        <v>0</v>
      </c>
      <c r="I1255" s="73">
        <f t="shared" si="77"/>
        <v>2</v>
      </c>
      <c r="J1255" s="1" t="str">
        <f>IFERROR(VLOOKUP(TRIM($D1255),'Master Field Index'!$A$1:$D$9929,COLUMN('Master Field Index'!$B$1)-COLUMN('Master Field Index'!$A$1)+1,FALSE),VLOOKUP(_xlfn.CONCAT(TRIM($A1255),".",TRIM($B1255),".",TRIM($D1255)),'DataLink Info'!$A$1:$T$9999,COLUMN('DataLink Info'!$K$1)-COLUMN('DataLink Info'!$A$1)+1,FALSE))</f>
        <v>CHARACTER</v>
      </c>
      <c r="K1255" s="1">
        <f>IFERROR(VLOOKUP(TRIM($D1255),'Master Field Index'!$A$1:$D$9929,COLUMN('Master Field Index'!$C$1)-COLUMN('Master Field Index'!$A$1)+1,FALSE),VLOOKUP(_xlfn.CONCAT(TRIM($A1255),".",TRIM($B1255),".",TRIM($D1255)),'DataLink Info'!$A$1:$T$9999,COLUMN('DataLink Info'!$N$1)-COLUMN('DataLink Info'!$A$1)+1,FALSE))</f>
        <v>6</v>
      </c>
      <c r="L1255" s="1">
        <f>IFERROR(VLOOKUP(TRIM($D1255),'Master Field Index'!$A$1:$D$9929,COLUMN('Master Field Index'!$D$1)-COLUMN('Master Field Index'!$A$1)+1,FALSE),VLOOKUP(_xlfn.CONCAT(TRIM($A1255),".",TRIM($B1255),".",TRIM($D1255)),'DataLink Info'!$A$1:$T$9999,COLUMN('DataLink Info'!$Q$1)-COLUMN('DataLink Info'!$A$1)+1,FALSE))</f>
        <v>0</v>
      </c>
      <c r="M1255" s="1" t="str">
        <f t="shared" si="78"/>
        <v xml:space="preserve">pm_fund                         </v>
      </c>
      <c r="N1255" s="1" t="str">
        <f t="shared" si="80"/>
        <v xml:space="preserve">CHAR(6)                         </v>
      </c>
      <c r="O1255" s="4" t="str">
        <f t="shared" si="79"/>
        <v xml:space="preserve">        pm_fund                         CHAR(6)                         NOT NULL,</v>
      </c>
    </row>
    <row r="1256" spans="1:15" hidden="1" x14ac:dyDescent="0.3">
      <c r="A1256" s="77" t="s">
        <v>51</v>
      </c>
      <c r="B1256" s="77" t="s">
        <v>234</v>
      </c>
      <c r="C1256" s="73">
        <v>3</v>
      </c>
      <c r="D1256" s="77" t="s">
        <v>237</v>
      </c>
      <c r="E1256" s="77" t="s">
        <v>20</v>
      </c>
      <c r="F1256" s="73">
        <v>6</v>
      </c>
      <c r="G1256" s="13"/>
      <c r="H1256" s="73">
        <v>0</v>
      </c>
      <c r="I1256" s="73">
        <f t="shared" si="77"/>
        <v>3</v>
      </c>
      <c r="J1256" s="1" t="str">
        <f>IFERROR(VLOOKUP(TRIM($D1256),'Master Field Index'!$A$1:$D$9929,COLUMN('Master Field Index'!$B$1)-COLUMN('Master Field Index'!$A$1)+1,FALSE),VLOOKUP(_xlfn.CONCAT(TRIM($A1256),".",TRIM($B1256),".",TRIM($D1256)),'DataLink Info'!$A$1:$T$9999,COLUMN('DataLink Info'!$K$1)-COLUMN('DataLink Info'!$A$1)+1,FALSE))</f>
        <v>CHARACTER</v>
      </c>
      <c r="K1256" s="1">
        <f>IFERROR(VLOOKUP(TRIM($D1256),'Master Field Index'!$A$1:$D$9929,COLUMN('Master Field Index'!$C$1)-COLUMN('Master Field Index'!$A$1)+1,FALSE),VLOOKUP(_xlfn.CONCAT(TRIM($A1256),".",TRIM($B1256),".",TRIM($D1256)),'DataLink Info'!$A$1:$T$9999,COLUMN('DataLink Info'!$N$1)-COLUMN('DataLink Info'!$A$1)+1,FALSE))</f>
        <v>6</v>
      </c>
      <c r="L1256" s="1">
        <f>IFERROR(VLOOKUP(TRIM($D1256),'Master Field Index'!$A$1:$D$9929,COLUMN('Master Field Index'!$D$1)-COLUMN('Master Field Index'!$A$1)+1,FALSE),VLOOKUP(_xlfn.CONCAT(TRIM($A1256),".",TRIM($B1256),".",TRIM($D1256)),'DataLink Info'!$A$1:$T$9999,COLUMN('DataLink Info'!$Q$1)-COLUMN('DataLink Info'!$A$1)+1,FALSE))</f>
        <v>0</v>
      </c>
      <c r="M1256" s="1" t="str">
        <f t="shared" si="78"/>
        <v xml:space="preserve">pm_organization                 </v>
      </c>
      <c r="N1256" s="1" t="str">
        <f t="shared" si="80"/>
        <v xml:space="preserve">CHAR(6)                         </v>
      </c>
      <c r="O1256" s="4" t="str">
        <f t="shared" si="79"/>
        <v xml:space="preserve">        pm_organization                 CHAR(6)                         NOT NULL,</v>
      </c>
    </row>
    <row r="1257" spans="1:15" hidden="1" x14ac:dyDescent="0.3">
      <c r="A1257" s="77" t="s">
        <v>51</v>
      </c>
      <c r="B1257" s="77" t="s">
        <v>234</v>
      </c>
      <c r="C1257" s="73">
        <v>4</v>
      </c>
      <c r="D1257" s="77" t="s">
        <v>238</v>
      </c>
      <c r="E1257" s="77" t="s">
        <v>20</v>
      </c>
      <c r="F1257" s="73">
        <v>6</v>
      </c>
      <c r="G1257" s="13"/>
      <c r="H1257" s="73">
        <v>0</v>
      </c>
      <c r="I1257" s="73">
        <f t="shared" si="77"/>
        <v>4</v>
      </c>
      <c r="J1257" s="1" t="str">
        <f>IFERROR(VLOOKUP(TRIM($D1257),'Master Field Index'!$A$1:$D$9929,COLUMN('Master Field Index'!$B$1)-COLUMN('Master Field Index'!$A$1)+1,FALSE),VLOOKUP(_xlfn.CONCAT(TRIM($A1257),".",TRIM($B1257),".",TRIM($D1257)),'DataLink Info'!$A$1:$T$9999,COLUMN('DataLink Info'!$K$1)-COLUMN('DataLink Info'!$A$1)+1,FALSE))</f>
        <v>CHARACTER</v>
      </c>
      <c r="K1257" s="1">
        <f>IFERROR(VLOOKUP(TRIM($D1257),'Master Field Index'!$A$1:$D$9929,COLUMN('Master Field Index'!$C$1)-COLUMN('Master Field Index'!$A$1)+1,FALSE),VLOOKUP(_xlfn.CONCAT(TRIM($A1257),".",TRIM($B1257),".",TRIM($D1257)),'DataLink Info'!$A$1:$T$9999,COLUMN('DataLink Info'!$N$1)-COLUMN('DataLink Info'!$A$1)+1,FALSE))</f>
        <v>6</v>
      </c>
      <c r="L1257" s="1">
        <f>IFERROR(VLOOKUP(TRIM($D1257),'Master Field Index'!$A$1:$D$9929,COLUMN('Master Field Index'!$D$1)-COLUMN('Master Field Index'!$A$1)+1,FALSE),VLOOKUP(_xlfn.CONCAT(TRIM($A1257),".",TRIM($B1257),".",TRIM($D1257)),'DataLink Info'!$A$1:$T$9999,COLUMN('DataLink Info'!$Q$1)-COLUMN('DataLink Info'!$A$1)+1,FALSE))</f>
        <v>0</v>
      </c>
      <c r="M1257" s="1" t="str">
        <f t="shared" si="78"/>
        <v xml:space="preserve">pm_account                      </v>
      </c>
      <c r="N1257" s="1" t="str">
        <f t="shared" si="80"/>
        <v xml:space="preserve">CHAR(6)                         </v>
      </c>
      <c r="O1257" s="4" t="str">
        <f t="shared" si="79"/>
        <v xml:space="preserve">        pm_account                      CHAR(6)                         NOT NULL,</v>
      </c>
    </row>
    <row r="1258" spans="1:15" hidden="1" x14ac:dyDescent="0.3">
      <c r="A1258" s="77" t="s">
        <v>51</v>
      </c>
      <c r="B1258" s="77" t="s">
        <v>234</v>
      </c>
      <c r="C1258" s="73">
        <v>5</v>
      </c>
      <c r="D1258" s="77" t="s">
        <v>239</v>
      </c>
      <c r="E1258" s="77" t="s">
        <v>20</v>
      </c>
      <c r="F1258" s="73">
        <v>6</v>
      </c>
      <c r="G1258" s="13"/>
      <c r="H1258" s="73">
        <v>0</v>
      </c>
      <c r="I1258" s="73">
        <f t="shared" si="77"/>
        <v>5</v>
      </c>
      <c r="J1258" s="1" t="str">
        <f>IFERROR(VLOOKUP(TRIM($D1258),'Master Field Index'!$A$1:$D$9929,COLUMN('Master Field Index'!$B$1)-COLUMN('Master Field Index'!$A$1)+1,FALSE),VLOOKUP(_xlfn.CONCAT(TRIM($A1258),".",TRIM($B1258),".",TRIM($D1258)),'DataLink Info'!$A$1:$T$9999,COLUMN('DataLink Info'!$K$1)-COLUMN('DataLink Info'!$A$1)+1,FALSE))</f>
        <v>CHARACTER</v>
      </c>
      <c r="K1258" s="1">
        <f>IFERROR(VLOOKUP(TRIM($D1258),'Master Field Index'!$A$1:$D$9929,COLUMN('Master Field Index'!$C$1)-COLUMN('Master Field Index'!$A$1)+1,FALSE),VLOOKUP(_xlfn.CONCAT(TRIM($A1258),".",TRIM($B1258),".",TRIM($D1258)),'DataLink Info'!$A$1:$T$9999,COLUMN('DataLink Info'!$N$1)-COLUMN('DataLink Info'!$A$1)+1,FALSE))</f>
        <v>6</v>
      </c>
      <c r="L1258" s="1">
        <f>IFERROR(VLOOKUP(TRIM($D1258),'Master Field Index'!$A$1:$D$9929,COLUMN('Master Field Index'!$D$1)-COLUMN('Master Field Index'!$A$1)+1,FALSE),VLOOKUP(_xlfn.CONCAT(TRIM($A1258),".",TRIM($B1258),".",TRIM($D1258)),'DataLink Info'!$A$1:$T$9999,COLUMN('DataLink Info'!$Q$1)-COLUMN('DataLink Info'!$A$1)+1,FALSE))</f>
        <v>0</v>
      </c>
      <c r="M1258" s="1" t="str">
        <f t="shared" si="78"/>
        <v xml:space="preserve">pm_program                      </v>
      </c>
      <c r="N1258" s="1" t="str">
        <f t="shared" si="80"/>
        <v xml:space="preserve">CHAR(6)                         </v>
      </c>
      <c r="O1258" s="4" t="str">
        <f t="shared" si="79"/>
        <v xml:space="preserve">        pm_program                      CHAR(6)                         NOT NULL,</v>
      </c>
    </row>
    <row r="1259" spans="1:15" hidden="1" x14ac:dyDescent="0.3">
      <c r="A1259" s="77" t="s">
        <v>51</v>
      </c>
      <c r="B1259" s="77" t="s">
        <v>234</v>
      </c>
      <c r="C1259" s="73">
        <v>6</v>
      </c>
      <c r="D1259" s="77" t="s">
        <v>240</v>
      </c>
      <c r="E1259" s="77" t="s">
        <v>20</v>
      </c>
      <c r="F1259" s="73">
        <v>6</v>
      </c>
      <c r="G1259" s="13"/>
      <c r="H1259" s="73">
        <v>0</v>
      </c>
      <c r="I1259" s="73">
        <f t="shared" si="77"/>
        <v>6</v>
      </c>
      <c r="J1259" s="1" t="str">
        <f>IFERROR(VLOOKUP(TRIM($D1259),'Master Field Index'!$A$1:$D$9929,COLUMN('Master Field Index'!$B$1)-COLUMN('Master Field Index'!$A$1)+1,FALSE),VLOOKUP(_xlfn.CONCAT(TRIM($A1259),".",TRIM($B1259),".",TRIM($D1259)),'DataLink Info'!$A$1:$T$9999,COLUMN('DataLink Info'!$K$1)-COLUMN('DataLink Info'!$A$1)+1,FALSE))</f>
        <v>CHARACTER</v>
      </c>
      <c r="K1259" s="1">
        <f>IFERROR(VLOOKUP(TRIM($D1259),'Master Field Index'!$A$1:$D$9929,COLUMN('Master Field Index'!$C$1)-COLUMN('Master Field Index'!$A$1)+1,FALSE),VLOOKUP(_xlfn.CONCAT(TRIM($A1259),".",TRIM($B1259),".",TRIM($D1259)),'DataLink Info'!$A$1:$T$9999,COLUMN('DataLink Info'!$N$1)-COLUMN('DataLink Info'!$A$1)+1,FALSE))</f>
        <v>6</v>
      </c>
      <c r="L1259" s="1">
        <f>IFERROR(VLOOKUP(TRIM($D1259),'Master Field Index'!$A$1:$D$9929,COLUMN('Master Field Index'!$D$1)-COLUMN('Master Field Index'!$A$1)+1,FALSE),VLOOKUP(_xlfn.CONCAT(TRIM($A1259),".",TRIM($B1259),".",TRIM($D1259)),'DataLink Info'!$A$1:$T$9999,COLUMN('DataLink Info'!$Q$1)-COLUMN('DataLink Info'!$A$1)+1,FALSE))</f>
        <v>0</v>
      </c>
      <c r="M1259" s="1" t="str">
        <f t="shared" si="78"/>
        <v xml:space="preserve">pm_location                     </v>
      </c>
      <c r="N1259" s="1" t="str">
        <f t="shared" si="80"/>
        <v xml:space="preserve">CHAR(6)                         </v>
      </c>
      <c r="O1259" s="4" t="str">
        <f t="shared" si="79"/>
        <v xml:space="preserve">        pm_location                     CHAR(6)                         NOT NULL,</v>
      </c>
    </row>
    <row r="1260" spans="1:15" hidden="1" x14ac:dyDescent="0.3">
      <c r="A1260" s="77" t="s">
        <v>51</v>
      </c>
      <c r="B1260" s="77" t="s">
        <v>234</v>
      </c>
      <c r="C1260" s="73">
        <v>7</v>
      </c>
      <c r="D1260" s="77" t="s">
        <v>241</v>
      </c>
      <c r="E1260" s="77" t="s">
        <v>65</v>
      </c>
      <c r="F1260" s="73">
        <v>8</v>
      </c>
      <c r="G1260" s="13"/>
      <c r="H1260" s="73">
        <v>0</v>
      </c>
      <c r="I1260" s="73">
        <f t="shared" si="77"/>
        <v>7</v>
      </c>
      <c r="J1260" s="1" t="str">
        <f>IFERROR(VLOOKUP(TRIM($D1260),'Master Field Index'!$A$1:$D$9929,COLUMN('Master Field Index'!$B$1)-COLUMN('Master Field Index'!$A$1)+1,FALSE),VLOOKUP(_xlfn.CONCAT(TRIM($A1260),".",TRIM($B1260),".",TRIM($D1260)),'DataLink Info'!$A$1:$T$9999,COLUMN('DataLink Info'!$K$1)-COLUMN('DataLink Info'!$A$1)+1,FALSE))</f>
        <v>DECIMAL</v>
      </c>
      <c r="K1260" s="1">
        <f>IFERROR(VLOOKUP(TRIM($D1260),'Master Field Index'!$A$1:$D$9929,COLUMN('Master Field Index'!$C$1)-COLUMN('Master Field Index'!$A$1)+1,FALSE),VLOOKUP(_xlfn.CONCAT(TRIM($A1260),".",TRIM($B1260),".",TRIM($D1260)),'DataLink Info'!$A$1:$T$9999,COLUMN('DataLink Info'!$N$1)-COLUMN('DataLink Info'!$A$1)+1,FALSE))</f>
        <v>19</v>
      </c>
      <c r="L1260" s="1">
        <f>IFERROR(VLOOKUP(TRIM($D1260),'Master Field Index'!$A$1:$D$9929,COLUMN('Master Field Index'!$D$1)-COLUMN('Master Field Index'!$A$1)+1,FALSE),VLOOKUP(_xlfn.CONCAT(TRIM($A1260),".",TRIM($B1260),".",TRIM($D1260)),'DataLink Info'!$A$1:$T$9999,COLUMN('DataLink Info'!$Q$1)-COLUMN('DataLink Info'!$A$1)+1,FALSE))</f>
        <v>4</v>
      </c>
      <c r="M1260" s="1" t="str">
        <f t="shared" si="78"/>
        <v xml:space="preserve">pm_budget_amount                </v>
      </c>
      <c r="N1260" s="1" t="str">
        <f t="shared" si="80"/>
        <v xml:space="preserve">DECIMAL(19,4)                   </v>
      </c>
      <c r="O1260" s="4" t="str">
        <f t="shared" si="79"/>
        <v xml:space="preserve">        pm_budget_amount                DECIMAL(19,4)                   NOT NULL,</v>
      </c>
    </row>
    <row r="1261" spans="1:15" hidden="1" x14ac:dyDescent="0.3">
      <c r="A1261" s="77" t="s">
        <v>51</v>
      </c>
      <c r="B1261" s="77" t="s">
        <v>234</v>
      </c>
      <c r="C1261" s="73">
        <v>8</v>
      </c>
      <c r="D1261" s="77" t="s">
        <v>242</v>
      </c>
      <c r="E1261" s="77" t="s">
        <v>65</v>
      </c>
      <c r="F1261" s="73">
        <v>8</v>
      </c>
      <c r="G1261" s="13"/>
      <c r="H1261" s="73">
        <v>0</v>
      </c>
      <c r="I1261" s="73">
        <f t="shared" si="77"/>
        <v>8</v>
      </c>
      <c r="J1261" s="1" t="str">
        <f>IFERROR(VLOOKUP(TRIM($D1261),'Master Field Index'!$A$1:$D$9929,COLUMN('Master Field Index'!$B$1)-COLUMN('Master Field Index'!$A$1)+1,FALSE),VLOOKUP(_xlfn.CONCAT(TRIM($A1261),".",TRIM($B1261),".",TRIM($D1261)),'DataLink Info'!$A$1:$T$9999,COLUMN('DataLink Info'!$K$1)-COLUMN('DataLink Info'!$A$1)+1,FALSE))</f>
        <v>DECIMAL</v>
      </c>
      <c r="K1261" s="1">
        <f>IFERROR(VLOOKUP(TRIM($D1261),'Master Field Index'!$A$1:$D$9929,COLUMN('Master Field Index'!$C$1)-COLUMN('Master Field Index'!$A$1)+1,FALSE),VLOOKUP(_xlfn.CONCAT(TRIM($A1261),".",TRIM($B1261),".",TRIM($D1261)),'DataLink Info'!$A$1:$T$9999,COLUMN('DataLink Info'!$N$1)-COLUMN('DataLink Info'!$A$1)+1,FALSE))</f>
        <v>19</v>
      </c>
      <c r="L1261" s="1">
        <f>IFERROR(VLOOKUP(TRIM($D1261),'Master Field Index'!$A$1:$D$9929,COLUMN('Master Field Index'!$D$1)-COLUMN('Master Field Index'!$A$1)+1,FALSE),VLOOKUP(_xlfn.CONCAT(TRIM($A1261),".",TRIM($B1261),".",TRIM($D1261)),'DataLink Info'!$A$1:$T$9999,COLUMN('DataLink Info'!$Q$1)-COLUMN('DataLink Info'!$A$1)+1,FALSE))</f>
        <v>4</v>
      </c>
      <c r="M1261" s="1" t="str">
        <f t="shared" si="78"/>
        <v xml:space="preserve">pm_financial_amount             </v>
      </c>
      <c r="N1261" s="1" t="str">
        <f t="shared" si="80"/>
        <v xml:space="preserve">DECIMAL(19,4)                   </v>
      </c>
      <c r="O1261" s="4" t="str">
        <f t="shared" si="79"/>
        <v xml:space="preserve">        pm_financial_amount             DECIMAL(19,4)                   NOT NULL,</v>
      </c>
    </row>
    <row r="1262" spans="1:15" hidden="1" x14ac:dyDescent="0.3">
      <c r="A1262" s="77" t="s">
        <v>51</v>
      </c>
      <c r="B1262" s="77" t="s">
        <v>234</v>
      </c>
      <c r="C1262" s="73">
        <v>9</v>
      </c>
      <c r="D1262" s="77" t="s">
        <v>243</v>
      </c>
      <c r="E1262" s="77" t="s">
        <v>65</v>
      </c>
      <c r="F1262" s="73">
        <v>8</v>
      </c>
      <c r="G1262" s="13"/>
      <c r="H1262" s="73">
        <v>0</v>
      </c>
      <c r="I1262" s="73">
        <f t="shared" si="77"/>
        <v>9</v>
      </c>
      <c r="J1262" s="1" t="str">
        <f>IFERROR(VLOOKUP(TRIM($D1262),'Master Field Index'!$A$1:$D$9929,COLUMN('Master Field Index'!$B$1)-COLUMN('Master Field Index'!$A$1)+1,FALSE),VLOOKUP(_xlfn.CONCAT(TRIM($A1262),".",TRIM($B1262),".",TRIM($D1262)),'DataLink Info'!$A$1:$T$9999,COLUMN('DataLink Info'!$K$1)-COLUMN('DataLink Info'!$A$1)+1,FALSE))</f>
        <v>DECIMAL</v>
      </c>
      <c r="K1262" s="1">
        <f>IFERROR(VLOOKUP(TRIM($D1262),'Master Field Index'!$A$1:$D$9929,COLUMN('Master Field Index'!$C$1)-COLUMN('Master Field Index'!$A$1)+1,FALSE),VLOOKUP(_xlfn.CONCAT(TRIM($A1262),".",TRIM($B1262),".",TRIM($D1262)),'DataLink Info'!$A$1:$T$9999,COLUMN('DataLink Info'!$N$1)-COLUMN('DataLink Info'!$A$1)+1,FALSE))</f>
        <v>19</v>
      </c>
      <c r="L1262" s="1">
        <f>IFERROR(VLOOKUP(TRIM($D1262),'Master Field Index'!$A$1:$D$9929,COLUMN('Master Field Index'!$D$1)-COLUMN('Master Field Index'!$A$1)+1,FALSE),VLOOKUP(_xlfn.CONCAT(TRIM($A1262),".",TRIM($B1262),".",TRIM($D1262)),'DataLink Info'!$A$1:$T$9999,COLUMN('DataLink Info'!$Q$1)-COLUMN('DataLink Info'!$A$1)+1,FALSE))</f>
        <v>4</v>
      </c>
      <c r="M1262" s="1" t="str">
        <f t="shared" si="78"/>
        <v xml:space="preserve">pm_encumbrance_amount           </v>
      </c>
      <c r="N1262" s="1" t="str">
        <f t="shared" si="80"/>
        <v xml:space="preserve">DECIMAL(19,4)                   </v>
      </c>
      <c r="O1262" s="4" t="str">
        <f t="shared" si="79"/>
        <v xml:space="preserve">        pm_encumbrance_amount           DECIMAL(19,4)                   NOT NULL,</v>
      </c>
    </row>
    <row r="1263" spans="1:15" hidden="1" x14ac:dyDescent="0.3">
      <c r="A1263" s="77" t="s">
        <v>51</v>
      </c>
      <c r="B1263" s="77" t="s">
        <v>234</v>
      </c>
      <c r="C1263" s="73">
        <v>10</v>
      </c>
      <c r="D1263" s="77" t="s">
        <v>37</v>
      </c>
      <c r="E1263" s="77" t="s">
        <v>33</v>
      </c>
      <c r="F1263" s="73">
        <v>4</v>
      </c>
      <c r="G1263" s="13"/>
      <c r="H1263" s="73">
        <v>1</v>
      </c>
      <c r="I1263" s="73">
        <f t="shared" si="77"/>
        <v>10</v>
      </c>
      <c r="J1263" s="1" t="str">
        <f>IFERROR(VLOOKUP(TRIM($D1263),'Master Field Index'!$A$1:$D$9929,COLUMN('Master Field Index'!$B$1)-COLUMN('Master Field Index'!$A$1)+1,FALSE),VLOOKUP(_xlfn.CONCAT(TRIM($A1263),".",TRIM($B1263),".",TRIM($D1263)),'DataLink Info'!$A$1:$T$9999,COLUMN('DataLink Info'!$K$1)-COLUMN('DataLink Info'!$A$1)+1,FALSE))</f>
        <v>INTEGER</v>
      </c>
      <c r="K1263" s="1">
        <f>IFERROR(VLOOKUP(TRIM($D1263),'Master Field Index'!$A$1:$D$9929,COLUMN('Master Field Index'!$C$1)-COLUMN('Master Field Index'!$A$1)+1,FALSE),VLOOKUP(_xlfn.CONCAT(TRIM($A1263),".",TRIM($B1263),".",TRIM($D1263)),'DataLink Info'!$A$1:$T$9999,COLUMN('DataLink Info'!$N$1)-COLUMN('DataLink Info'!$A$1)+1,FALSE))</f>
        <v>4</v>
      </c>
      <c r="L1263" s="1">
        <f>IFERROR(VLOOKUP(TRIM($D1263),'Master Field Index'!$A$1:$D$9929,COLUMN('Master Field Index'!$D$1)-COLUMN('Master Field Index'!$A$1)+1,FALSE),VLOOKUP(_xlfn.CONCAT(TRIM($A1263),".",TRIM($B1263),".",TRIM($D1263)),'DataLink Info'!$A$1:$T$9999,COLUMN('DataLink Info'!$Q$1)-COLUMN('DataLink Info'!$A$1)+1,FALSE))</f>
        <v>0</v>
      </c>
      <c r="M1263" s="1" t="str">
        <f t="shared" si="78"/>
        <v xml:space="preserve">full_accounting_period          </v>
      </c>
      <c r="N1263" s="1" t="str">
        <f t="shared" si="80"/>
        <v xml:space="preserve">INTEGER                         </v>
      </c>
      <c r="O1263" s="4" t="str">
        <f t="shared" si="79"/>
        <v xml:space="preserve">        full_accounting_period          INTEGER                             NULL,</v>
      </c>
    </row>
    <row r="1264" spans="1:15" ht="72" hidden="1" x14ac:dyDescent="0.3">
      <c r="A1264" s="77" t="s">
        <v>51</v>
      </c>
      <c r="B1264" s="77" t="s">
        <v>244</v>
      </c>
      <c r="C1264" s="73">
        <v>0</v>
      </c>
      <c r="D1264" s="77" t="s">
        <v>245</v>
      </c>
      <c r="E1264" s="77" t="s">
        <v>36</v>
      </c>
      <c r="F1264" s="73">
        <v>10</v>
      </c>
      <c r="G1264" s="73">
        <v>0</v>
      </c>
      <c r="H1264" s="73">
        <v>0</v>
      </c>
      <c r="I1264" s="73">
        <f t="shared" si="77"/>
        <v>0</v>
      </c>
      <c r="J1264" s="1" t="str">
        <f>IFERROR(VLOOKUP(TRIM($D1264),'Master Field Index'!$A$1:$D$9929,COLUMN('Master Field Index'!$B$1)-COLUMN('Master Field Index'!$A$1)+1,FALSE),VLOOKUP(_xlfn.CONCAT(TRIM($A1264),".",TRIM($B1264),".",TRIM($D1264)),'DataLink Info'!$A$1:$T$9999,COLUMN('DataLink Info'!$K$1)-COLUMN('DataLink Info'!$A$1)+1,FALSE))</f>
        <v>SMALLINT</v>
      </c>
      <c r="K1264" s="1">
        <f>IFERROR(VLOOKUP(TRIM($D1264),'Master Field Index'!$A$1:$D$9929,COLUMN('Master Field Index'!$C$1)-COLUMN('Master Field Index'!$A$1)+1,FALSE),VLOOKUP(_xlfn.CONCAT(TRIM($A1264),".",TRIM($B1264),".",TRIM($D1264)),'DataLink Info'!$A$1:$T$9999,COLUMN('DataLink Info'!$N$1)-COLUMN('DataLink Info'!$A$1)+1,FALSE))</f>
        <v>2</v>
      </c>
      <c r="L1264" s="1">
        <f>IFERROR(VLOOKUP(TRIM($D1264),'Master Field Index'!$A$1:$D$9929,COLUMN('Master Field Index'!$D$1)-COLUMN('Master Field Index'!$A$1)+1,FALSE),VLOOKUP(_xlfn.CONCAT(TRIM($A1264),".",TRIM($B1264),".",TRIM($D1264)),'DataLink Info'!$A$1:$T$9999,COLUMN('DataLink Info'!$Q$1)-COLUMN('DataLink Info'!$A$1)+1,FALSE))</f>
        <v>0</v>
      </c>
      <c r="M1264" s="1" t="str">
        <f t="shared" si="78"/>
        <v xml:space="preserve">tt_budget                       </v>
      </c>
      <c r="N1264" s="1" t="str">
        <f t="shared" si="80"/>
        <v xml:space="preserve">SMALLINT                        </v>
      </c>
      <c r="O1264" s="4" t="str">
        <f t="shared" si="79"/>
        <v xml:space="preserve">        rowguid                     UNIQUEIDENTIFIER ROWGUIDCOL    NOT NULL DEFAULT NEWSEQUENTIALID(),_x000D_        version_number              ROWVERSION_x000D_    )_x000D_END TRY_x000D_BEGIN CATCH_x000D_    EXEC dbo.PrintError_x000D_    EXEC dbo.LogError_x000D_END CATCH_x000D__x000D_PRINT '-- ga.f_transaction_type'_x000D_BEGIN TRY_x000D_    CREATE TABLE ga.f_transaction_type_x000D_    (_x000D_        tt_budget                       SMALLINT                        NOT NULL,</v>
      </c>
    </row>
    <row r="1265" spans="1:15" hidden="1" x14ac:dyDescent="0.3">
      <c r="A1265" s="77" t="s">
        <v>51</v>
      </c>
      <c r="B1265" s="77" t="s">
        <v>244</v>
      </c>
      <c r="C1265" s="73">
        <v>1</v>
      </c>
      <c r="D1265" s="77" t="s">
        <v>246</v>
      </c>
      <c r="E1265" s="77" t="s">
        <v>65</v>
      </c>
      <c r="F1265" s="73">
        <v>8</v>
      </c>
      <c r="G1265" s="73">
        <v>0</v>
      </c>
      <c r="H1265" s="73">
        <v>0</v>
      </c>
      <c r="I1265" s="73">
        <f t="shared" si="77"/>
        <v>1</v>
      </c>
      <c r="J1265" s="1" t="str">
        <f>IFERROR(VLOOKUP(TRIM($D1265),'Master Field Index'!$A$1:$D$9929,COLUMN('Master Field Index'!$B$1)-COLUMN('Master Field Index'!$A$1)+1,FALSE),VLOOKUP(_xlfn.CONCAT(TRIM($A1265),".",TRIM($B1265),".",TRIM($D1265)),'DataLink Info'!$A$1:$T$9999,COLUMN('DataLink Info'!$K$1)-COLUMN('DataLink Info'!$A$1)+1,FALSE))</f>
        <v>SMALLINT</v>
      </c>
      <c r="K1265" s="1">
        <f>IFERROR(VLOOKUP(TRIM($D1265),'Master Field Index'!$A$1:$D$9929,COLUMN('Master Field Index'!$C$1)-COLUMN('Master Field Index'!$A$1)+1,FALSE),VLOOKUP(_xlfn.CONCAT(TRIM($A1265),".",TRIM($B1265),".",TRIM($D1265)),'DataLink Info'!$A$1:$T$9999,COLUMN('DataLink Info'!$N$1)-COLUMN('DataLink Info'!$A$1)+1,FALSE))</f>
        <v>2</v>
      </c>
      <c r="L1265" s="1">
        <f>IFERROR(VLOOKUP(TRIM($D1265),'Master Field Index'!$A$1:$D$9929,COLUMN('Master Field Index'!$D$1)-COLUMN('Master Field Index'!$A$1)+1,FALSE),VLOOKUP(_xlfn.CONCAT(TRIM($A1265),".",TRIM($B1265),".",TRIM($D1265)),'DataLink Info'!$A$1:$T$9999,COLUMN('DataLink Info'!$Q$1)-COLUMN('DataLink Info'!$A$1)+1,FALSE))</f>
        <v>0</v>
      </c>
      <c r="M1265" s="1" t="str">
        <f t="shared" si="78"/>
        <v xml:space="preserve">tt_financial                    </v>
      </c>
      <c r="N1265" s="1" t="str">
        <f t="shared" si="80"/>
        <v xml:space="preserve">SMALLINT                        </v>
      </c>
      <c r="O1265" s="4" t="str">
        <f t="shared" si="79"/>
        <v xml:space="preserve">        tt_financial                    SMALLINT                        NOT NULL,</v>
      </c>
    </row>
    <row r="1266" spans="1:15" hidden="1" x14ac:dyDescent="0.3">
      <c r="A1266" s="77" t="s">
        <v>51</v>
      </c>
      <c r="B1266" s="77" t="s">
        <v>244</v>
      </c>
      <c r="C1266" s="73">
        <v>2</v>
      </c>
      <c r="D1266" s="77" t="s">
        <v>247</v>
      </c>
      <c r="E1266" s="77" t="s">
        <v>36</v>
      </c>
      <c r="F1266" s="73">
        <v>10</v>
      </c>
      <c r="G1266" s="73">
        <v>0</v>
      </c>
      <c r="H1266" s="73">
        <v>0</v>
      </c>
      <c r="I1266" s="73">
        <f t="shared" si="77"/>
        <v>2</v>
      </c>
      <c r="J1266" s="1" t="str">
        <f>IFERROR(VLOOKUP(TRIM($D1266),'Master Field Index'!$A$1:$D$9929,COLUMN('Master Field Index'!$B$1)-COLUMN('Master Field Index'!$A$1)+1,FALSE),VLOOKUP(_xlfn.CONCAT(TRIM($A1266),".",TRIM($B1266),".",TRIM($D1266)),'DataLink Info'!$A$1:$T$9999,COLUMN('DataLink Info'!$K$1)-COLUMN('DataLink Info'!$A$1)+1,FALSE))</f>
        <v>SMALLINT</v>
      </c>
      <c r="K1266" s="1">
        <f>IFERROR(VLOOKUP(TRIM($D1266),'Master Field Index'!$A$1:$D$9929,COLUMN('Master Field Index'!$C$1)-COLUMN('Master Field Index'!$A$1)+1,FALSE),VLOOKUP(_xlfn.CONCAT(TRIM($A1266),".",TRIM($B1266),".",TRIM($D1266)),'DataLink Info'!$A$1:$T$9999,COLUMN('DataLink Info'!$N$1)-COLUMN('DataLink Info'!$A$1)+1,FALSE))</f>
        <v>2</v>
      </c>
      <c r="L1266" s="1">
        <f>IFERROR(VLOOKUP(TRIM($D1266),'Master Field Index'!$A$1:$D$9929,COLUMN('Master Field Index'!$D$1)-COLUMN('Master Field Index'!$A$1)+1,FALSE),VLOOKUP(_xlfn.CONCAT(TRIM($A1266),".",TRIM($B1266),".",TRIM($D1266)),'DataLink Info'!$A$1:$T$9999,COLUMN('DataLink Info'!$Q$1)-COLUMN('DataLink Info'!$A$1)+1,FALSE))</f>
        <v>0</v>
      </c>
      <c r="M1266" s="1" t="str">
        <f t="shared" si="78"/>
        <v xml:space="preserve">tt_encumbrance                  </v>
      </c>
      <c r="N1266" s="1" t="str">
        <f t="shared" si="80"/>
        <v xml:space="preserve">SMALLINT                        </v>
      </c>
      <c r="O1266" s="4" t="str">
        <f t="shared" si="79"/>
        <v xml:space="preserve">        tt_encumbrance                  SMALLINT                        NOT NULL,</v>
      </c>
    </row>
    <row r="1267" spans="1:15" hidden="1" x14ac:dyDescent="0.3">
      <c r="A1267" s="77" t="s">
        <v>51</v>
      </c>
      <c r="B1267" s="77" t="s">
        <v>244</v>
      </c>
      <c r="C1267" s="73">
        <v>3</v>
      </c>
      <c r="D1267" s="77" t="s">
        <v>248</v>
      </c>
      <c r="E1267" s="77" t="s">
        <v>20</v>
      </c>
      <c r="F1267" s="73">
        <v>2</v>
      </c>
      <c r="G1267" s="13"/>
      <c r="H1267" s="73">
        <v>0</v>
      </c>
      <c r="I1267" s="73">
        <f t="shared" si="77"/>
        <v>3</v>
      </c>
      <c r="J1267" s="1" t="str">
        <f>IFERROR(VLOOKUP(TRIM($D1267),'Master Field Index'!$A$1:$D$9929,COLUMN('Master Field Index'!$B$1)-COLUMN('Master Field Index'!$A$1)+1,FALSE),VLOOKUP(_xlfn.CONCAT(TRIM($A1267),".",TRIM($B1267),".",TRIM($D1267)),'DataLink Info'!$A$1:$T$9999,COLUMN('DataLink Info'!$K$1)-COLUMN('DataLink Info'!$A$1)+1,FALSE))</f>
        <v>CHARACTER</v>
      </c>
      <c r="K1267" s="1">
        <f>IFERROR(VLOOKUP(TRIM($D1267),'Master Field Index'!$A$1:$D$9929,COLUMN('Master Field Index'!$C$1)-COLUMN('Master Field Index'!$A$1)+1,FALSE),VLOOKUP(_xlfn.CONCAT(TRIM($A1267),".",TRIM($B1267),".",TRIM($D1267)),'DataLink Info'!$A$1:$T$9999,COLUMN('DataLink Info'!$N$1)-COLUMN('DataLink Info'!$A$1)+1,FALSE))</f>
        <v>2</v>
      </c>
      <c r="L1267" s="1">
        <f>IFERROR(VLOOKUP(TRIM($D1267),'Master Field Index'!$A$1:$D$9929,COLUMN('Master Field Index'!$D$1)-COLUMN('Master Field Index'!$A$1)+1,FALSE),VLOOKUP(_xlfn.CONCAT(TRIM($A1267),".",TRIM($B1267),".",TRIM($D1267)),'DataLink Info'!$A$1:$T$9999,COLUMN('DataLink Info'!$Q$1)-COLUMN('DataLink Info'!$A$1)+1,FALSE))</f>
        <v>0</v>
      </c>
      <c r="M1267" s="1" t="str">
        <f t="shared" si="78"/>
        <v xml:space="preserve">tt_field_indicator              </v>
      </c>
      <c r="N1267" s="1" t="str">
        <f t="shared" si="80"/>
        <v xml:space="preserve">CHAR(2)                         </v>
      </c>
      <c r="O1267" s="4" t="str">
        <f t="shared" si="79"/>
        <v xml:space="preserve">        tt_field_indicator              CHAR(2)                         NOT NULL,</v>
      </c>
    </row>
    <row r="1268" spans="1:15" ht="72" hidden="1" x14ac:dyDescent="0.3">
      <c r="A1268" s="77" t="s">
        <v>51</v>
      </c>
      <c r="B1268" s="77" t="s">
        <v>249</v>
      </c>
      <c r="C1268" s="13"/>
      <c r="D1268" s="77" t="s">
        <v>266</v>
      </c>
      <c r="E1268" s="77" t="s">
        <v>199</v>
      </c>
      <c r="F1268" s="73">
        <v>4</v>
      </c>
      <c r="G1268" s="73">
        <v>3</v>
      </c>
      <c r="H1268" s="73">
        <v>0</v>
      </c>
      <c r="I1268" s="73">
        <f t="shared" si="77"/>
        <v>0</v>
      </c>
      <c r="J1268" s="1" t="str">
        <f>IFERROR(VLOOKUP(TRIM($D1268),'Master Field Index'!$A$1:$D$9929,COLUMN('Master Field Index'!$B$1)-COLUMN('Master Field Index'!$A$1)+1,FALSE),VLOOKUP(_xlfn.CONCAT(TRIM($A1268),".",TRIM($B1268),".",TRIM($D1268)),'DataLink Info'!$A$1:$T$9999,COLUMN('DataLink Info'!$K$1)-COLUMN('DataLink Info'!$A$1)+1,FALSE))</f>
        <v>DECIMAL</v>
      </c>
      <c r="K1268" s="1">
        <f>IFERROR(VLOOKUP(TRIM($D1268),'Master Field Index'!$A$1:$D$9929,COLUMN('Master Field Index'!$C$1)-COLUMN('Master Field Index'!$A$1)+1,FALSE),VLOOKUP(_xlfn.CONCAT(TRIM($A1268),".",TRIM($B1268),".",TRIM($D1268)),'DataLink Info'!$A$1:$T$9999,COLUMN('DataLink Info'!$N$1)-COLUMN('DataLink Info'!$A$1)+1,FALSE))</f>
        <v>7</v>
      </c>
      <c r="L1268" s="1">
        <f>IFERROR(VLOOKUP(TRIM($D1268),'Master Field Index'!$A$1:$D$9929,COLUMN('Master Field Index'!$D$1)-COLUMN('Master Field Index'!$A$1)+1,FALSE),VLOOKUP(_xlfn.CONCAT(TRIM($A1268),".",TRIM($B1268),".",TRIM($D1268)),'DataLink Info'!$A$1:$T$9999,COLUMN('DataLink Info'!$Q$1)-COLUMN('DataLink Info'!$A$1)+1,FALSE))</f>
        <v>4</v>
      </c>
      <c r="M1268" s="1" t="str">
        <f t="shared" si="78"/>
        <v xml:space="preserve">v_state_withheld_percent        </v>
      </c>
      <c r="N1268" s="1" t="str">
        <f t="shared" si="80"/>
        <v xml:space="preserve">DECIMAL(7,4)                    </v>
      </c>
      <c r="O1268" s="4" t="str">
        <f t="shared" si="79"/>
        <v xml:space="preserve">        rowguid                     UNIQUEIDENTIFIER ROWGUIDCOL    NOT NULL DEFAULT NEWSEQUENTIALID(),_x000D_        version_number              ROWVERSION_x000D_    )_x000D_END TRY_x000D_BEGIN CATCH_x000D_    EXEC dbo.PrintError_x000D_    EXEC dbo.LogError_x000D_END CATCH_x000D__x000D_PRINT '-- ga.f_vendor'_x000D_BEGIN TRY_x000D_    CREATE TABLE ga.f_vendor_x000D_    (_x000D_        v_state_withheld_percent        DECIMAL(7,4)                    NOT NULL,</v>
      </c>
    </row>
    <row r="1269" spans="1:15" hidden="1" x14ac:dyDescent="0.3">
      <c r="A1269" s="77" t="s">
        <v>51</v>
      </c>
      <c r="B1269" s="77" t="s">
        <v>249</v>
      </c>
      <c r="C1269" s="13"/>
      <c r="D1269" s="77" t="s">
        <v>274</v>
      </c>
      <c r="E1269" s="77" t="s">
        <v>30</v>
      </c>
      <c r="F1269" s="73">
        <v>2</v>
      </c>
      <c r="G1269" s="13"/>
      <c r="H1269" s="73">
        <v>0</v>
      </c>
      <c r="I1269" s="73">
        <f t="shared" si="77"/>
        <v>1</v>
      </c>
      <c r="J1269" s="1" t="str">
        <f>IFERROR(VLOOKUP(TRIM($D1269),'Master Field Index'!$A$1:$D$9929,COLUMN('Master Field Index'!$B$1)-COLUMN('Master Field Index'!$A$1)+1,FALSE),VLOOKUP(_xlfn.CONCAT(TRIM($A1269),".",TRIM($B1269),".",TRIM($D1269)),'DataLink Info'!$A$1:$T$9999,COLUMN('DataLink Info'!$K$1)-COLUMN('DataLink Info'!$A$1)+1,FALSE))</f>
        <v>SMALLINT</v>
      </c>
      <c r="K1269" s="1">
        <f>IFERROR(VLOOKUP(TRIM($D1269),'Master Field Index'!$A$1:$D$9929,COLUMN('Master Field Index'!$C$1)-COLUMN('Master Field Index'!$A$1)+1,FALSE),VLOOKUP(_xlfn.CONCAT(TRIM($A1269),".",TRIM($B1269),".",TRIM($D1269)),'DataLink Info'!$A$1:$T$9999,COLUMN('DataLink Info'!$N$1)-COLUMN('DataLink Info'!$A$1)+1,FALSE))</f>
        <v>2</v>
      </c>
      <c r="L1269" s="1">
        <f>IFERROR(VLOOKUP(TRIM($D1269),'Master Field Index'!$A$1:$D$9929,COLUMN('Master Field Index'!$D$1)-COLUMN('Master Field Index'!$A$1)+1,FALSE),VLOOKUP(_xlfn.CONCAT(TRIM($A1269),".",TRIM($B1269),".",TRIM($D1269)),'DataLink Info'!$A$1:$T$9999,COLUMN('DataLink Info'!$Q$1)-COLUMN('DataLink Info'!$A$1)+1,FALSE))</f>
        <v>0</v>
      </c>
      <c r="M1269" s="1" t="str">
        <f t="shared" si="78"/>
        <v xml:space="preserve">v_income_type_sequence_number   </v>
      </c>
      <c r="N1269" s="1" t="str">
        <f t="shared" si="80"/>
        <v xml:space="preserve">SMALLINT                        </v>
      </c>
      <c r="O1269" s="4" t="str">
        <f t="shared" si="79"/>
        <v xml:space="preserve">        v_income_type_sequence_number   SMALLINT                        NOT NULL,</v>
      </c>
    </row>
    <row r="1270" spans="1:15" hidden="1" x14ac:dyDescent="0.3">
      <c r="A1270" s="77" t="s">
        <v>51</v>
      </c>
      <c r="B1270" s="77" t="s">
        <v>249</v>
      </c>
      <c r="C1270" s="13"/>
      <c r="D1270" s="77" t="s">
        <v>256</v>
      </c>
      <c r="E1270" s="77" t="s">
        <v>20</v>
      </c>
      <c r="F1270" s="73">
        <v>1</v>
      </c>
      <c r="G1270" s="13"/>
      <c r="H1270" s="73">
        <v>0</v>
      </c>
      <c r="I1270" s="73">
        <f t="shared" si="77"/>
        <v>2</v>
      </c>
      <c r="J1270" s="1" t="str">
        <f>IFERROR(VLOOKUP(TRIM($D1270),'Master Field Index'!$A$1:$D$9929,COLUMN('Master Field Index'!$B$1)-COLUMN('Master Field Index'!$A$1)+1,FALSE),VLOOKUP(_xlfn.CONCAT(TRIM($A1270),".",TRIM($B1270),".",TRIM($D1270)),'DataLink Info'!$A$1:$T$9999,COLUMN('DataLink Info'!$K$1)-COLUMN('DataLink Info'!$A$1)+1,FALSE))</f>
        <v>CHARACTER</v>
      </c>
      <c r="K1270" s="1">
        <f>IFERROR(VLOOKUP(TRIM($D1270),'Master Field Index'!$A$1:$D$9929,COLUMN('Master Field Index'!$C$1)-COLUMN('Master Field Index'!$A$1)+1,FALSE),VLOOKUP(_xlfn.CONCAT(TRIM($A1270),".",TRIM($B1270),".",TRIM($D1270)),'DataLink Info'!$A$1:$T$9999,COLUMN('DataLink Info'!$N$1)-COLUMN('DataLink Info'!$A$1)+1,FALSE))</f>
        <v>1</v>
      </c>
      <c r="L1270" s="1">
        <f>IFERROR(VLOOKUP(TRIM($D1270),'Master Field Index'!$A$1:$D$9929,COLUMN('Master Field Index'!$D$1)-COLUMN('Master Field Index'!$A$1)+1,FALSE),VLOOKUP(_xlfn.CONCAT(TRIM($A1270),".",TRIM($B1270),".",TRIM($D1270)),'DataLink Info'!$A$1:$T$9999,COLUMN('DataLink Info'!$Q$1)-COLUMN('DataLink Info'!$A$1)+1,FALSE))</f>
        <v>0</v>
      </c>
      <c r="M1270" s="1" t="str">
        <f t="shared" si="78"/>
        <v xml:space="preserve">v_ap_credit_balance_ind         </v>
      </c>
      <c r="N1270" s="1" t="str">
        <f t="shared" si="80"/>
        <v xml:space="preserve">CHAR(1)                         </v>
      </c>
      <c r="O1270" s="4" t="str">
        <f t="shared" si="79"/>
        <v xml:space="preserve">        v_ap_credit_balance_ind         CHAR(1)                         NOT NULL,</v>
      </c>
    </row>
    <row r="1271" spans="1:15" hidden="1" x14ac:dyDescent="0.3">
      <c r="A1271" s="77" t="s">
        <v>51</v>
      </c>
      <c r="B1271" s="77" t="s">
        <v>249</v>
      </c>
      <c r="C1271" s="13"/>
      <c r="D1271" s="77" t="s">
        <v>254</v>
      </c>
      <c r="E1271" s="77" t="s">
        <v>20</v>
      </c>
      <c r="F1271" s="73">
        <v>1</v>
      </c>
      <c r="G1271" s="13"/>
      <c r="H1271" s="73">
        <v>0</v>
      </c>
      <c r="I1271" s="73">
        <f t="shared" si="77"/>
        <v>3</v>
      </c>
      <c r="J1271" s="1" t="str">
        <f>IFERROR(VLOOKUP(TRIM($D1271),'Master Field Index'!$A$1:$D$9929,COLUMN('Master Field Index'!$B$1)-COLUMN('Master Field Index'!$A$1)+1,FALSE),VLOOKUP(_xlfn.CONCAT(TRIM($A1271),".",TRIM($B1271),".",TRIM($D1271)),'DataLink Info'!$A$1:$T$9999,COLUMN('DataLink Info'!$K$1)-COLUMN('DataLink Info'!$A$1)+1,FALSE))</f>
        <v>CHARACTER</v>
      </c>
      <c r="K1271" s="1">
        <f>IFERROR(VLOOKUP(TRIM($D1271),'Master Field Index'!$A$1:$D$9929,COLUMN('Master Field Index'!$C$1)-COLUMN('Master Field Index'!$A$1)+1,FALSE),VLOOKUP(_xlfn.CONCAT(TRIM($A1271),".",TRIM($B1271),".",TRIM($D1271)),'DataLink Info'!$A$1:$T$9999,COLUMN('DataLink Info'!$N$1)-COLUMN('DataLink Info'!$A$1)+1,FALSE))</f>
        <v>1</v>
      </c>
      <c r="L1271" s="1">
        <f>IFERROR(VLOOKUP(TRIM($D1271),'Master Field Index'!$A$1:$D$9929,COLUMN('Master Field Index'!$D$1)-COLUMN('Master Field Index'!$A$1)+1,FALSE),VLOOKUP(_xlfn.CONCAT(TRIM($A1271),".",TRIM($B1271),".",TRIM($D1271)),'DataLink Info'!$A$1:$T$9999,COLUMN('DataLink Info'!$Q$1)-COLUMN('DataLink Info'!$A$1)+1,FALSE))</f>
        <v>0</v>
      </c>
      <c r="M1271" s="1" t="str">
        <f t="shared" si="78"/>
        <v xml:space="preserve">v_travel_credit_balance_ind     </v>
      </c>
      <c r="N1271" s="1" t="str">
        <f t="shared" si="80"/>
        <v xml:space="preserve">CHAR(1)                         </v>
      </c>
      <c r="O1271" s="4" t="str">
        <f t="shared" si="79"/>
        <v xml:space="preserve">        v_travel_credit_balance_ind     CHAR(1)                         NOT NULL,</v>
      </c>
    </row>
    <row r="1272" spans="1:15" hidden="1" x14ac:dyDescent="0.3">
      <c r="A1272" s="77" t="s">
        <v>51</v>
      </c>
      <c r="B1272" s="77" t="s">
        <v>249</v>
      </c>
      <c r="C1272" s="13"/>
      <c r="D1272" s="77" t="s">
        <v>251</v>
      </c>
      <c r="E1272" s="77" t="s">
        <v>20</v>
      </c>
      <c r="F1272" s="73">
        <v>2</v>
      </c>
      <c r="G1272" s="13"/>
      <c r="H1272" s="73">
        <v>0</v>
      </c>
      <c r="I1272" s="73">
        <f t="shared" si="77"/>
        <v>4</v>
      </c>
      <c r="J1272" s="1" t="str">
        <f>IFERROR(VLOOKUP(TRIM($D1272),'Master Field Index'!$A$1:$D$9929,COLUMN('Master Field Index'!$B$1)-COLUMN('Master Field Index'!$A$1)+1,FALSE),VLOOKUP(_xlfn.CONCAT(TRIM($A1272),".",TRIM($B1272),".",TRIM($D1272)),'DataLink Info'!$A$1:$T$9999,COLUMN('DataLink Info'!$K$1)-COLUMN('DataLink Info'!$A$1)+1,FALSE))</f>
        <v>CHARACTER</v>
      </c>
      <c r="K1272" s="1">
        <f>IFERROR(VLOOKUP(TRIM($D1272),'Master Field Index'!$A$1:$D$9929,COLUMN('Master Field Index'!$C$1)-COLUMN('Master Field Index'!$A$1)+1,FALSE),VLOOKUP(_xlfn.CONCAT(TRIM($A1272),".",TRIM($B1272),".",TRIM($D1272)),'DataLink Info'!$A$1:$T$9999,COLUMN('DataLink Info'!$N$1)-COLUMN('DataLink Info'!$A$1)+1,FALSE))</f>
        <v>2</v>
      </c>
      <c r="L1272" s="1">
        <f>IFERROR(VLOOKUP(TRIM($D1272),'Master Field Index'!$A$1:$D$9929,COLUMN('Master Field Index'!$D$1)-COLUMN('Master Field Index'!$A$1)+1,FALSE),VLOOKUP(_xlfn.CONCAT(TRIM($A1272),".",TRIM($B1272),".",TRIM($D1272)),'DataLink Info'!$A$1:$T$9999,COLUMN('DataLink Info'!$Q$1)-COLUMN('DataLink Info'!$A$1)+1,FALSE))</f>
        <v>0</v>
      </c>
      <c r="M1272" s="1" t="str">
        <f t="shared" si="78"/>
        <v xml:space="preserve">v_state_code                    </v>
      </c>
      <c r="N1272" s="1" t="str">
        <f t="shared" si="80"/>
        <v xml:space="preserve">CHAR(2)                         </v>
      </c>
      <c r="O1272" s="4" t="str">
        <f t="shared" si="79"/>
        <v xml:space="preserve">        v_state_code                    CHAR(2)                         NOT NULL,</v>
      </c>
    </row>
    <row r="1273" spans="1:15" hidden="1" x14ac:dyDescent="0.3">
      <c r="A1273" s="77" t="s">
        <v>51</v>
      </c>
      <c r="B1273" s="77" t="s">
        <v>249</v>
      </c>
      <c r="C1273" s="13"/>
      <c r="D1273" s="77" t="s">
        <v>253</v>
      </c>
      <c r="E1273" s="77" t="s">
        <v>20</v>
      </c>
      <c r="F1273" s="73">
        <v>2</v>
      </c>
      <c r="G1273" s="13"/>
      <c r="H1273" s="73">
        <v>0</v>
      </c>
      <c r="I1273" s="73">
        <f t="shared" si="77"/>
        <v>5</v>
      </c>
      <c r="J1273" s="1" t="str">
        <f>IFERROR(VLOOKUP(TRIM($D1273),'Master Field Index'!$A$1:$D$9929,COLUMN('Master Field Index'!$B$1)-COLUMN('Master Field Index'!$A$1)+1,FALSE),VLOOKUP(_xlfn.CONCAT(TRIM($A1273),".",TRIM($B1273),".",TRIM($D1273)),'DataLink Info'!$A$1:$T$9999,COLUMN('DataLink Info'!$K$1)-COLUMN('DataLink Info'!$A$1)+1,FALSE))</f>
        <v>CHARACTER</v>
      </c>
      <c r="K1273" s="1">
        <f>IFERROR(VLOOKUP(TRIM($D1273),'Master Field Index'!$A$1:$D$9929,COLUMN('Master Field Index'!$C$1)-COLUMN('Master Field Index'!$A$1)+1,FALSE),VLOOKUP(_xlfn.CONCAT(TRIM($A1273),".",TRIM($B1273),".",TRIM($D1273)),'DataLink Info'!$A$1:$T$9999,COLUMN('DataLink Info'!$N$1)-COLUMN('DataLink Info'!$A$1)+1,FALSE))</f>
        <v>2</v>
      </c>
      <c r="L1273" s="1">
        <f>IFERROR(VLOOKUP(TRIM($D1273),'Master Field Index'!$A$1:$D$9929,COLUMN('Master Field Index'!$D$1)-COLUMN('Master Field Index'!$A$1)+1,FALSE),VLOOKUP(_xlfn.CONCAT(TRIM($A1273),".",TRIM($B1273),".",TRIM($D1273)),'DataLink Info'!$A$1:$T$9999,COLUMN('DataLink Info'!$Q$1)-COLUMN('DataLink Info'!$A$1)+1,FALSE))</f>
        <v>0</v>
      </c>
      <c r="M1273" s="1" t="str">
        <f t="shared" si="78"/>
        <v xml:space="preserve">v_discount_code                 </v>
      </c>
      <c r="N1273" s="1" t="str">
        <f t="shared" si="80"/>
        <v xml:space="preserve">CHAR(2)                         </v>
      </c>
      <c r="O1273" s="4" t="str">
        <f t="shared" si="79"/>
        <v xml:space="preserve">        v_discount_code                 CHAR(2)                         NOT NULL,</v>
      </c>
    </row>
    <row r="1274" spans="1:15" hidden="1" x14ac:dyDescent="0.3">
      <c r="A1274" s="77" t="s">
        <v>51</v>
      </c>
      <c r="B1274" s="77" t="s">
        <v>249</v>
      </c>
      <c r="C1274" s="13"/>
      <c r="D1274" s="77" t="s">
        <v>255</v>
      </c>
      <c r="E1274" s="77" t="s">
        <v>20</v>
      </c>
      <c r="F1274" s="73">
        <v>3</v>
      </c>
      <c r="G1274" s="13"/>
      <c r="H1274" s="73">
        <v>0</v>
      </c>
      <c r="I1274" s="73">
        <f t="shared" si="77"/>
        <v>6</v>
      </c>
      <c r="J1274" s="1" t="str">
        <f>IFERROR(VLOOKUP(TRIM($D1274),'Master Field Index'!$A$1:$D$9929,COLUMN('Master Field Index'!$B$1)-COLUMN('Master Field Index'!$A$1)+1,FALSE),VLOOKUP(_xlfn.CONCAT(TRIM($A1274),".",TRIM($B1274),".",TRIM($D1274)),'DataLink Info'!$A$1:$T$9999,COLUMN('DataLink Info'!$K$1)-COLUMN('DataLink Info'!$A$1)+1,FALSE))</f>
        <v>CHARACTER</v>
      </c>
      <c r="K1274" s="1">
        <f>IFERROR(VLOOKUP(TRIM($D1274),'Master Field Index'!$A$1:$D$9929,COLUMN('Master Field Index'!$C$1)-COLUMN('Master Field Index'!$A$1)+1,FALSE),VLOOKUP(_xlfn.CONCAT(TRIM($A1274),".",TRIM($B1274),".",TRIM($D1274)),'DataLink Info'!$A$1:$T$9999,COLUMN('DataLink Info'!$N$1)-COLUMN('DataLink Info'!$A$1)+1,FALSE))</f>
        <v>3</v>
      </c>
      <c r="L1274" s="1">
        <f>IFERROR(VLOOKUP(TRIM($D1274),'Master Field Index'!$A$1:$D$9929,COLUMN('Master Field Index'!$D$1)-COLUMN('Master Field Index'!$A$1)+1,FALSE),VLOOKUP(_xlfn.CONCAT(TRIM($A1274),".",TRIM($B1274),".",TRIM($D1274)),'DataLink Info'!$A$1:$T$9999,COLUMN('DataLink Info'!$Q$1)-COLUMN('DataLink Info'!$A$1)+1,FALSE))</f>
        <v>0</v>
      </c>
      <c r="M1274" s="1" t="str">
        <f t="shared" si="78"/>
        <v xml:space="preserve">v_tax_rate_code                 </v>
      </c>
      <c r="N1274" s="1" t="str">
        <f t="shared" si="80"/>
        <v xml:space="preserve">CHAR(3)                         </v>
      </c>
      <c r="O1274" s="4" t="str">
        <f t="shared" si="79"/>
        <v xml:space="preserve">        v_tax_rate_code                 CHAR(3)                         NOT NULL,</v>
      </c>
    </row>
    <row r="1275" spans="1:15" hidden="1" x14ac:dyDescent="0.3">
      <c r="A1275" s="77" t="s">
        <v>51</v>
      </c>
      <c r="B1275" s="77" t="s">
        <v>249</v>
      </c>
      <c r="C1275" s="13"/>
      <c r="D1275" s="77" t="s">
        <v>252</v>
      </c>
      <c r="E1275" s="77" t="s">
        <v>20</v>
      </c>
      <c r="F1275" s="73">
        <v>1</v>
      </c>
      <c r="G1275" s="13"/>
      <c r="H1275" s="73">
        <v>0</v>
      </c>
      <c r="I1275" s="73">
        <f t="shared" si="77"/>
        <v>7</v>
      </c>
      <c r="J1275" s="1" t="str">
        <f>IFERROR(VLOOKUP(TRIM($D1275),'Master Field Index'!$A$1:$D$9929,COLUMN('Master Field Index'!$B$1)-COLUMN('Master Field Index'!$A$1)+1,FALSE),VLOOKUP(_xlfn.CONCAT(TRIM($A1275),".",TRIM($B1275),".",TRIM($D1275)),'DataLink Info'!$A$1:$T$9999,COLUMN('DataLink Info'!$K$1)-COLUMN('DataLink Info'!$A$1)+1,FALSE))</f>
        <v>CHARACTER</v>
      </c>
      <c r="K1275" s="1">
        <f>IFERROR(VLOOKUP(TRIM($D1275),'Master Field Index'!$A$1:$D$9929,COLUMN('Master Field Index'!$C$1)-COLUMN('Master Field Index'!$A$1)+1,FALSE),VLOOKUP(_xlfn.CONCAT(TRIM($A1275),".",TRIM($B1275),".",TRIM($D1275)),'DataLink Info'!$A$1:$T$9999,COLUMN('DataLink Info'!$N$1)-COLUMN('DataLink Info'!$A$1)+1,FALSE))</f>
        <v>1</v>
      </c>
      <c r="L1275" s="1">
        <f>IFERROR(VLOOKUP(TRIM($D1275),'Master Field Index'!$A$1:$D$9929,COLUMN('Master Field Index'!$D$1)-COLUMN('Master Field Index'!$A$1)+1,FALSE),VLOOKUP(_xlfn.CONCAT(TRIM($A1275),".",TRIM($B1275),".",TRIM($D1275)),'DataLink Info'!$A$1:$T$9999,COLUMN('DataLink Info'!$Q$1)-COLUMN('DataLink Info'!$A$1)+1,FALSE))</f>
        <v>0</v>
      </c>
      <c r="M1275" s="1" t="str">
        <f t="shared" si="78"/>
        <v xml:space="preserve">v_person_entity_ind             </v>
      </c>
      <c r="N1275" s="1" t="str">
        <f t="shared" si="80"/>
        <v xml:space="preserve">CHAR(1)                         </v>
      </c>
      <c r="O1275" s="4" t="str">
        <f t="shared" si="79"/>
        <v xml:space="preserve">        v_person_entity_ind             CHAR(1)                         NOT NULL,</v>
      </c>
    </row>
    <row r="1276" spans="1:15" hidden="1" x14ac:dyDescent="0.3">
      <c r="A1276" s="77" t="s">
        <v>51</v>
      </c>
      <c r="B1276" s="77" t="s">
        <v>249</v>
      </c>
      <c r="C1276" s="13"/>
      <c r="D1276" s="77" t="s">
        <v>250</v>
      </c>
      <c r="E1276" s="77" t="s">
        <v>20</v>
      </c>
      <c r="F1276" s="73">
        <v>2</v>
      </c>
      <c r="G1276" s="73">
        <v>0</v>
      </c>
      <c r="H1276" s="73">
        <v>0</v>
      </c>
      <c r="I1276" s="73">
        <f t="shared" si="77"/>
        <v>8</v>
      </c>
      <c r="J1276" s="1" t="str">
        <f>IFERROR(VLOOKUP(TRIM($D1276),'Master Field Index'!$A$1:$D$9929,COLUMN('Master Field Index'!$B$1)-COLUMN('Master Field Index'!$A$1)+1,FALSE),VLOOKUP(_xlfn.CONCAT(TRIM($A1276),".",TRIM($B1276),".",TRIM($D1276)),'DataLink Info'!$A$1:$T$9999,COLUMN('DataLink Info'!$K$1)-COLUMN('DataLink Info'!$A$1)+1,FALSE))</f>
        <v>CHARACTER</v>
      </c>
      <c r="K1276" s="1">
        <f>IFERROR(VLOOKUP(TRIM($D1276),'Master Field Index'!$A$1:$D$9929,COLUMN('Master Field Index'!$C$1)-COLUMN('Master Field Index'!$A$1)+1,FALSE),VLOOKUP(_xlfn.CONCAT(TRIM($A1276),".",TRIM($B1276),".",TRIM($D1276)),'DataLink Info'!$A$1:$T$9999,COLUMN('DataLink Info'!$N$1)-COLUMN('DataLink Info'!$A$1)+1,FALSE))</f>
        <v>2</v>
      </c>
      <c r="L1276" s="1">
        <f>IFERROR(VLOOKUP(TRIM($D1276),'Master Field Index'!$A$1:$D$9929,COLUMN('Master Field Index'!$D$1)-COLUMN('Master Field Index'!$A$1)+1,FALSE),VLOOKUP(_xlfn.CONCAT(TRIM($A1276),".",TRIM($B1276),".",TRIM($D1276)),'DataLink Info'!$A$1:$T$9999,COLUMN('DataLink Info'!$Q$1)-COLUMN('DataLink Info'!$A$1)+1,FALSE))</f>
        <v>0</v>
      </c>
      <c r="M1276" s="1" t="str">
        <f t="shared" si="78"/>
        <v xml:space="preserve">v_country_code                  </v>
      </c>
      <c r="N1276" s="1" t="str">
        <f t="shared" si="80"/>
        <v xml:space="preserve">CHAR(2)                         </v>
      </c>
      <c r="O1276" s="4" t="str">
        <f t="shared" si="79"/>
        <v xml:space="preserve">        v_country_code                  CHAR(2)                         NOT NULL,</v>
      </c>
    </row>
    <row r="1277" spans="1:15" hidden="1" x14ac:dyDescent="0.3">
      <c r="A1277" s="77" t="s">
        <v>51</v>
      </c>
      <c r="B1277" s="77" t="s">
        <v>249</v>
      </c>
      <c r="C1277" s="13"/>
      <c r="D1277" s="77" t="s">
        <v>257</v>
      </c>
      <c r="E1277" s="77" t="s">
        <v>20</v>
      </c>
      <c r="F1277" s="73">
        <v>2</v>
      </c>
      <c r="G1277" s="13"/>
      <c r="H1277" s="73">
        <v>0</v>
      </c>
      <c r="I1277" s="73">
        <f t="shared" si="77"/>
        <v>9</v>
      </c>
      <c r="J1277" s="1" t="str">
        <f>IFERROR(VLOOKUP(TRIM($D1277),'Master Field Index'!$A$1:$D$9929,COLUMN('Master Field Index'!$B$1)-COLUMN('Master Field Index'!$A$1)+1,FALSE),VLOOKUP(_xlfn.CONCAT(TRIM($A1277),".",TRIM($B1277),".",TRIM($D1277)),'DataLink Info'!$A$1:$T$9999,COLUMN('DataLink Info'!$K$1)-COLUMN('DataLink Info'!$A$1)+1,FALSE))</f>
        <v>CHARACTER</v>
      </c>
      <c r="K1277" s="1">
        <f>IFERROR(VLOOKUP(TRIM($D1277),'Master Field Index'!$A$1:$D$9929,COLUMN('Master Field Index'!$C$1)-COLUMN('Master Field Index'!$A$1)+1,FALSE),VLOOKUP(_xlfn.CONCAT(TRIM($A1277),".",TRIM($B1277),".",TRIM($D1277)),'DataLink Info'!$A$1:$T$9999,COLUMN('DataLink Info'!$N$1)-COLUMN('DataLink Info'!$A$1)+1,FALSE))</f>
        <v>2</v>
      </c>
      <c r="L1277" s="1">
        <f>IFERROR(VLOOKUP(TRIM($D1277),'Master Field Index'!$A$1:$D$9929,COLUMN('Master Field Index'!$D$1)-COLUMN('Master Field Index'!$A$1)+1,FALSE),VLOOKUP(_xlfn.CONCAT(TRIM($A1277),".",TRIM($B1277),".",TRIM($D1277)),'DataLink Info'!$A$1:$T$9999,COLUMN('DataLink Info'!$Q$1)-COLUMN('DataLink Info'!$A$1)+1,FALSE))</f>
        <v>0</v>
      </c>
      <c r="M1277" s="1" t="str">
        <f t="shared" si="78"/>
        <v xml:space="preserve">v_address_type_code             </v>
      </c>
      <c r="N1277" s="1" t="str">
        <f t="shared" si="80"/>
        <v xml:space="preserve">CHAR(2)                         </v>
      </c>
      <c r="O1277" s="4" t="str">
        <f t="shared" si="79"/>
        <v xml:space="preserve">        v_address_type_code             CHAR(2)                         NOT NULL,</v>
      </c>
    </row>
    <row r="1278" spans="1:15" hidden="1" x14ac:dyDescent="0.3">
      <c r="A1278" s="77" t="s">
        <v>51</v>
      </c>
      <c r="B1278" s="77" t="s">
        <v>249</v>
      </c>
      <c r="C1278" s="13"/>
      <c r="D1278" s="77" t="s">
        <v>267</v>
      </c>
      <c r="E1278" s="77" t="s">
        <v>20</v>
      </c>
      <c r="F1278" s="73">
        <v>1</v>
      </c>
      <c r="G1278" s="13"/>
      <c r="H1278" s="73">
        <v>0</v>
      </c>
      <c r="I1278" s="73">
        <f t="shared" si="77"/>
        <v>10</v>
      </c>
      <c r="J1278" s="1" t="str">
        <f>IFERROR(VLOOKUP(TRIM($D1278),'Master Field Index'!$A$1:$D$9929,COLUMN('Master Field Index'!$B$1)-COLUMN('Master Field Index'!$A$1)+1,FALSE),VLOOKUP(_xlfn.CONCAT(TRIM($A1278),".",TRIM($B1278),".",TRIM($D1278)),'DataLink Info'!$A$1:$T$9999,COLUMN('DataLink Info'!$K$1)-COLUMN('DataLink Info'!$A$1)+1,FALSE))</f>
        <v>CHARACTER</v>
      </c>
      <c r="K1278" s="1">
        <f>IFERROR(VLOOKUP(TRIM($D1278),'Master Field Index'!$A$1:$D$9929,COLUMN('Master Field Index'!$C$1)-COLUMN('Master Field Index'!$A$1)+1,FALSE),VLOOKUP(_xlfn.CONCAT(TRIM($A1278),".",TRIM($B1278),".",TRIM($D1278)),'DataLink Info'!$A$1:$T$9999,COLUMN('DataLink Info'!$N$1)-COLUMN('DataLink Info'!$A$1)+1,FALSE))</f>
        <v>1</v>
      </c>
      <c r="L1278" s="1">
        <f>IFERROR(VLOOKUP(TRIM($D1278),'Master Field Index'!$A$1:$D$9929,COLUMN('Master Field Index'!$D$1)-COLUMN('Master Field Index'!$A$1)+1,FALSE),VLOOKUP(_xlfn.CONCAT(TRIM($A1278),".",TRIM($B1278),".",TRIM($D1278)),'DataLink Info'!$A$1:$T$9999,COLUMN('DataLink Info'!$Q$1)-COLUMN('DataLink Info'!$A$1)+1,FALSE))</f>
        <v>0</v>
      </c>
      <c r="M1278" s="1" t="str">
        <f t="shared" si="78"/>
        <v xml:space="preserve">v_one_time_indicator            </v>
      </c>
      <c r="N1278" s="1" t="str">
        <f t="shared" si="80"/>
        <v xml:space="preserve">CHAR(1)                         </v>
      </c>
      <c r="O1278" s="4" t="str">
        <f t="shared" si="79"/>
        <v xml:space="preserve">        v_one_time_indicator            CHAR(1)                         NOT NULL,</v>
      </c>
    </row>
    <row r="1279" spans="1:15" hidden="1" x14ac:dyDescent="0.3">
      <c r="A1279" s="77" t="s">
        <v>51</v>
      </c>
      <c r="B1279" s="77" t="s">
        <v>249</v>
      </c>
      <c r="C1279" s="13"/>
      <c r="D1279" s="77" t="s">
        <v>11</v>
      </c>
      <c r="E1279" s="77" t="s">
        <v>21</v>
      </c>
      <c r="F1279" s="13"/>
      <c r="G1279" s="13"/>
      <c r="H1279" s="73">
        <v>0</v>
      </c>
      <c r="I1279" s="73">
        <f t="shared" si="77"/>
        <v>11</v>
      </c>
      <c r="J1279" s="1" t="str">
        <f>IFERROR(VLOOKUP(TRIM($D1279),'Master Field Index'!$A$1:$D$9929,COLUMN('Master Field Index'!$B$1)-COLUMN('Master Field Index'!$A$1)+1,FALSE),VLOOKUP(_xlfn.CONCAT(TRIM($A1279),".",TRIM($B1279),".",TRIM($D1279)),'DataLink Info'!$A$1:$T$9999,COLUMN('DataLink Info'!$K$1)-COLUMN('DataLink Info'!$A$1)+1,FALSE))</f>
        <v>TIMESTAMP</v>
      </c>
      <c r="K1279" s="1">
        <f>IFERROR(VLOOKUP(TRIM($D1279),'Master Field Index'!$A$1:$D$9929,COLUMN('Master Field Index'!$C$1)-COLUMN('Master Field Index'!$A$1)+1,FALSE),VLOOKUP(_xlfn.CONCAT(TRIM($A1279),".",TRIM($B1279),".",TRIM($D1279)),'DataLink Info'!$A$1:$T$9999,COLUMN('DataLink Info'!$N$1)-COLUMN('DataLink Info'!$A$1)+1,FALSE))</f>
        <v>10</v>
      </c>
      <c r="L1279" s="1">
        <f>IFERROR(VLOOKUP(TRIM($D1279),'Master Field Index'!$A$1:$D$9929,COLUMN('Master Field Index'!$D$1)-COLUMN('Master Field Index'!$A$1)+1,FALSE),VLOOKUP(_xlfn.CONCAT(TRIM($A1279),".",TRIM($B1279),".",TRIM($D1279)),'DataLink Info'!$A$1:$T$9999,COLUMN('DataLink Info'!$Q$1)-COLUMN('DataLink Info'!$A$1)+1,FALSE))</f>
        <v>6</v>
      </c>
      <c r="M1279" s="1" t="str">
        <f t="shared" si="78"/>
        <v xml:space="preserve">refresh_date                    </v>
      </c>
      <c r="N1279" s="1" t="str">
        <f t="shared" si="80"/>
        <v xml:space="preserve">DATETIME2                       </v>
      </c>
      <c r="O1279" s="4" t="str">
        <f t="shared" si="79"/>
        <v xml:space="preserve">        refresh_date                    DATETIME2                       NOT NULL,</v>
      </c>
    </row>
    <row r="1280" spans="1:15" hidden="1" x14ac:dyDescent="0.3">
      <c r="A1280" s="77" t="s">
        <v>51</v>
      </c>
      <c r="B1280" s="77" t="s">
        <v>249</v>
      </c>
      <c r="C1280" s="13"/>
      <c r="D1280" s="77" t="s">
        <v>265</v>
      </c>
      <c r="E1280" s="77" t="s">
        <v>20</v>
      </c>
      <c r="F1280" s="73">
        <v>1</v>
      </c>
      <c r="G1280" s="13"/>
      <c r="H1280" s="73">
        <v>0</v>
      </c>
      <c r="I1280" s="73">
        <f t="shared" si="77"/>
        <v>12</v>
      </c>
      <c r="J1280" s="1" t="str">
        <f>IFERROR(VLOOKUP(TRIM($D1280),'Master Field Index'!$A$1:$D$9929,COLUMN('Master Field Index'!$B$1)-COLUMN('Master Field Index'!$A$1)+1,FALSE),VLOOKUP(_xlfn.CONCAT(TRIM($A1280),".",TRIM($B1280),".",TRIM($D1280)),'DataLink Info'!$A$1:$T$9999,COLUMN('DataLink Info'!$K$1)-COLUMN('DataLink Info'!$A$1)+1,FALSE))</f>
        <v>CHARACTER</v>
      </c>
      <c r="K1280" s="1">
        <f>IFERROR(VLOOKUP(TRIM($D1280),'Master Field Index'!$A$1:$D$9929,COLUMN('Master Field Index'!$C$1)-COLUMN('Master Field Index'!$A$1)+1,FALSE),VLOOKUP(_xlfn.CONCAT(TRIM($A1280),".",TRIM($B1280),".",TRIM($D1280)),'DataLink Info'!$A$1:$T$9999,COLUMN('DataLink Info'!$N$1)-COLUMN('DataLink Info'!$A$1)+1,FALSE))</f>
        <v>1</v>
      </c>
      <c r="L1280" s="1">
        <f>IFERROR(VLOOKUP(TRIM($D1280),'Master Field Index'!$A$1:$D$9929,COLUMN('Master Field Index'!$D$1)-COLUMN('Master Field Index'!$A$1)+1,FALSE),VLOOKUP(_xlfn.CONCAT(TRIM($A1280),".",TRIM($B1280),".",TRIM($D1280)),'DataLink Info'!$A$1:$T$9999,COLUMN('DataLink Info'!$Q$1)-COLUMN('DataLink Info'!$A$1)+1,FALSE))</f>
        <v>0</v>
      </c>
      <c r="M1280" s="1" t="str">
        <f t="shared" si="78"/>
        <v xml:space="preserve">v_sales_use_tax_indicator       </v>
      </c>
      <c r="N1280" s="1" t="str">
        <f t="shared" si="80"/>
        <v xml:space="preserve">CHAR(1)                         </v>
      </c>
      <c r="O1280" s="4" t="str">
        <f t="shared" si="79"/>
        <v xml:space="preserve">        v_sales_use_tax_indicator       CHAR(1)                         NOT NULL,</v>
      </c>
    </row>
    <row r="1281" spans="1:15" hidden="1" x14ac:dyDescent="0.3">
      <c r="A1281" s="77" t="s">
        <v>51</v>
      </c>
      <c r="B1281" s="77" t="s">
        <v>249</v>
      </c>
      <c r="C1281" s="13"/>
      <c r="D1281" s="77" t="s">
        <v>275</v>
      </c>
      <c r="E1281" s="77" t="s">
        <v>21</v>
      </c>
      <c r="F1281" s="73">
        <v>4</v>
      </c>
      <c r="G1281" s="13"/>
      <c r="H1281" s="73">
        <v>0</v>
      </c>
      <c r="I1281" s="73">
        <f t="shared" si="77"/>
        <v>13</v>
      </c>
      <c r="J1281" s="1" t="str">
        <f>IFERROR(VLOOKUP(TRIM($D1281),'Master Field Index'!$A$1:$D$9929,COLUMN('Master Field Index'!$B$1)-COLUMN('Master Field Index'!$A$1)+1,FALSE),VLOOKUP(_xlfn.CONCAT(TRIM($A1281),".",TRIM($B1281),".",TRIM($D1281)),'DataLink Info'!$A$1:$T$9999,COLUMN('DataLink Info'!$K$1)-COLUMN('DataLink Info'!$A$1)+1,FALSE))</f>
        <v>TIMESTAMP</v>
      </c>
      <c r="K1281" s="1">
        <f>IFERROR(VLOOKUP(TRIM($D1281),'Master Field Index'!$A$1:$D$9929,COLUMN('Master Field Index'!$C$1)-COLUMN('Master Field Index'!$A$1)+1,FALSE),VLOOKUP(_xlfn.CONCAT(TRIM($A1281),".",TRIM($B1281),".",TRIM($D1281)),'DataLink Info'!$A$1:$T$9999,COLUMN('DataLink Info'!$N$1)-COLUMN('DataLink Info'!$A$1)+1,FALSE))</f>
        <v>10</v>
      </c>
      <c r="L1281" s="1">
        <f>IFERROR(VLOOKUP(TRIM($D1281),'Master Field Index'!$A$1:$D$9929,COLUMN('Master Field Index'!$D$1)-COLUMN('Master Field Index'!$A$1)+1,FALSE),VLOOKUP(_xlfn.CONCAT(TRIM($A1281),".",TRIM($B1281),".",TRIM($D1281)),'DataLink Info'!$A$1:$T$9999,COLUMN('DataLink Info'!$Q$1)-COLUMN('DataLink Info'!$A$1)+1,FALSE))</f>
        <v>6</v>
      </c>
      <c r="M1281" s="1" t="str">
        <f t="shared" si="78"/>
        <v xml:space="preserve">v_timestamp                     </v>
      </c>
      <c r="N1281" s="1" t="str">
        <f t="shared" si="80"/>
        <v xml:space="preserve">DATETIME2                       </v>
      </c>
      <c r="O1281" s="4" t="str">
        <f t="shared" si="79"/>
        <v xml:space="preserve">        v_timestamp                     DATETIME2                       NOT NULL,</v>
      </c>
    </row>
    <row r="1282" spans="1:15" hidden="1" x14ac:dyDescent="0.3">
      <c r="A1282" s="77" t="s">
        <v>51</v>
      </c>
      <c r="B1282" s="77" t="s">
        <v>249</v>
      </c>
      <c r="C1282" s="13"/>
      <c r="D1282" s="77" t="s">
        <v>166</v>
      </c>
      <c r="E1282" s="77" t="s">
        <v>20</v>
      </c>
      <c r="F1282" s="73">
        <v>10</v>
      </c>
      <c r="G1282" s="73">
        <v>0</v>
      </c>
      <c r="H1282" s="73">
        <v>0</v>
      </c>
      <c r="I1282" s="73">
        <f t="shared" si="77"/>
        <v>14</v>
      </c>
      <c r="J1282" s="1" t="str">
        <f>IFERROR(VLOOKUP(TRIM($D1282),'Master Field Index'!$A$1:$D$9929,COLUMN('Master Field Index'!$B$1)-COLUMN('Master Field Index'!$A$1)+1,FALSE),VLOOKUP(_xlfn.CONCAT(TRIM($A1282),".",TRIM($B1282),".",TRIM($D1282)),'DataLink Info'!$A$1:$T$9999,COLUMN('DataLink Info'!$K$1)-COLUMN('DataLink Info'!$A$1)+1,FALSE))</f>
        <v>CHARACTER</v>
      </c>
      <c r="K1282" s="1">
        <f>IFERROR(VLOOKUP(TRIM($D1282),'Master Field Index'!$A$1:$D$9929,COLUMN('Master Field Index'!$C$1)-COLUMN('Master Field Index'!$A$1)+1,FALSE),VLOOKUP(_xlfn.CONCAT(TRIM($A1282),".",TRIM($B1282),".",TRIM($D1282)),'DataLink Info'!$A$1:$T$9999,COLUMN('DataLink Info'!$N$1)-COLUMN('DataLink Info'!$A$1)+1,FALSE))</f>
        <v>10</v>
      </c>
      <c r="L1282" s="1">
        <f>IFERROR(VLOOKUP(TRIM($D1282),'Master Field Index'!$A$1:$D$9929,COLUMN('Master Field Index'!$D$1)-COLUMN('Master Field Index'!$A$1)+1,FALSE),VLOOKUP(_xlfn.CONCAT(TRIM($A1282),".",TRIM($B1282),".",TRIM($D1282)),'DataLink Info'!$A$1:$T$9999,COLUMN('DataLink Info'!$Q$1)-COLUMN('DataLink Info'!$A$1)+1,FALSE))</f>
        <v>0</v>
      </c>
      <c r="M1282" s="1" t="str">
        <f t="shared" si="78"/>
        <v xml:space="preserve">v_vendor_code                   </v>
      </c>
      <c r="N1282" s="1" t="str">
        <f t="shared" si="80"/>
        <v xml:space="preserve">CHAR(10)                        </v>
      </c>
      <c r="O1282" s="4" t="str">
        <f t="shared" si="79"/>
        <v xml:space="preserve">        v_vendor_code                   CHAR(10)                        NOT NULL,</v>
      </c>
    </row>
    <row r="1283" spans="1:15" hidden="1" x14ac:dyDescent="0.3">
      <c r="A1283" s="77" t="s">
        <v>51</v>
      </c>
      <c r="B1283" s="77" t="s">
        <v>249</v>
      </c>
      <c r="C1283" s="13"/>
      <c r="D1283" s="77" t="s">
        <v>258</v>
      </c>
      <c r="E1283" s="77" t="s">
        <v>20</v>
      </c>
      <c r="F1283" s="73">
        <v>35</v>
      </c>
      <c r="G1283" s="13"/>
      <c r="H1283" s="73">
        <v>0</v>
      </c>
      <c r="I1283" s="73">
        <f t="shared" ref="I1283:I1346" si="81">IF($C1283&lt;&gt;"",$C1283,IF(TRIM($B1282)=TRIM($B1283),$I1282+1,0))</f>
        <v>15</v>
      </c>
      <c r="J1283" s="1" t="str">
        <f>IFERROR(VLOOKUP(TRIM($D1283),'Master Field Index'!$A$1:$D$9929,COLUMN('Master Field Index'!$B$1)-COLUMN('Master Field Index'!$A$1)+1,FALSE),VLOOKUP(_xlfn.CONCAT(TRIM($A1283),".",TRIM($B1283),".",TRIM($D1283)),'DataLink Info'!$A$1:$T$9999,COLUMN('DataLink Info'!$K$1)-COLUMN('DataLink Info'!$A$1)+1,FALSE))</f>
        <v>VARCHAR</v>
      </c>
      <c r="K1283" s="1">
        <f>IFERROR(VLOOKUP(TRIM($D1283),'Master Field Index'!$A$1:$D$9929,COLUMN('Master Field Index'!$C$1)-COLUMN('Master Field Index'!$A$1)+1,FALSE),VLOOKUP(_xlfn.CONCAT(TRIM($A1283),".",TRIM($B1283),".",TRIM($D1283)),'DataLink Info'!$A$1:$T$9999,COLUMN('DataLink Info'!$N$1)-COLUMN('DataLink Info'!$A$1)+1,FALSE))</f>
        <v>35</v>
      </c>
      <c r="L1283" s="1">
        <f>IFERROR(VLOOKUP(TRIM($D1283),'Master Field Index'!$A$1:$D$9929,COLUMN('Master Field Index'!$D$1)-COLUMN('Master Field Index'!$A$1)+1,FALSE),VLOOKUP(_xlfn.CONCAT(TRIM($A1283),".",TRIM($B1283),".",TRIM($D1283)),'DataLink Info'!$A$1:$T$9999,COLUMN('DataLink Info'!$Q$1)-COLUMN('DataLink Info'!$A$1)+1,FALSE))</f>
        <v>0</v>
      </c>
      <c r="M1283" s="1" t="str">
        <f t="shared" ref="M1283:M1346" si="82">_xlfn.CONCAT(LEFT(_xlfn.CONCAT(IF(OR(TRIM($D1283)="location",TRIM($D1283)="date",TRIM($D1283)="start_date",TRIM($D1283)="status",TRIM($D1283)="top"),_xlfn.CONCAT("[",TRIM($D1283),"]"),TRIM($D1283)),"                                               "),32))</f>
        <v xml:space="preserve">v_vendor_contact_name           </v>
      </c>
      <c r="N1283" s="1" t="str">
        <f t="shared" si="80"/>
        <v xml:space="preserve">VARCHAR(35)                     </v>
      </c>
      <c r="O1283" s="4" t="str">
        <f t="shared" ref="O1283:O1346" si="83">_xlfn.CONCAT(IF(AND($I1283=0,$I1282&lt;&gt;$I$1),_xlfn.CONCAT("        rowguid                     UNIQUEIDENTIFIER ROWGUIDCOL    NOT NULL DEFAULT NEWSEQUENTIALID(),",CHAR(13),"        version_number              ROWVERSION",CHAR(13),"    )",CHAR(13),"END TRY",CHAR(13),"BEGIN CATCH",CHAR(13),"    EXEC dbo.PrintError",CHAR(13),"    EXEC dbo.LogError",CHAR(13),"END CATCH",CHAR(13),CHAR(13)),""),IF($I1283=0,_xlfn.CONCAT("PRINT '-- ",TRIM($A1283),".",TRIM($B1283),"'",CHAR(13),"BEGIN TRY",CHAR(13),"    CREATE TABLE ",TRIM($A1283),".",TRIM($B1283),CHAR(13),"    (",CHAR(13)),""),"        ",_xlfn.CONCAT($M1283,$N1283,IF(OR($H1283=1,$H1283=""),"    NULL","NOT NULL"),","))</f>
        <v xml:space="preserve">        v_vendor_contact_name           VARCHAR(35)                     NOT NULL,</v>
      </c>
    </row>
    <row r="1284" spans="1:15" hidden="1" x14ac:dyDescent="0.3">
      <c r="A1284" s="77" t="s">
        <v>51</v>
      </c>
      <c r="B1284" s="77" t="s">
        <v>249</v>
      </c>
      <c r="C1284" s="13"/>
      <c r="D1284" s="77" t="s">
        <v>268</v>
      </c>
      <c r="E1284" s="77" t="s">
        <v>20</v>
      </c>
      <c r="F1284" s="73">
        <v>35</v>
      </c>
      <c r="G1284" s="73">
        <v>0</v>
      </c>
      <c r="H1284" s="73">
        <v>0</v>
      </c>
      <c r="I1284" s="73">
        <f t="shared" si="81"/>
        <v>16</v>
      </c>
      <c r="J1284" s="1" t="str">
        <f>IFERROR(VLOOKUP(TRIM($D1284),'Master Field Index'!$A$1:$D$9929,COLUMN('Master Field Index'!$B$1)-COLUMN('Master Field Index'!$A$1)+1,FALSE),VLOOKUP(_xlfn.CONCAT(TRIM($A1284),".",TRIM($B1284),".",TRIM($D1284)),'DataLink Info'!$A$1:$T$9999,COLUMN('DataLink Info'!$K$1)-COLUMN('DataLink Info'!$A$1)+1,FALSE))</f>
        <v>VARCHAR</v>
      </c>
      <c r="K1284" s="1">
        <f>IFERROR(VLOOKUP(TRIM($D1284),'Master Field Index'!$A$1:$D$9929,COLUMN('Master Field Index'!$C$1)-COLUMN('Master Field Index'!$A$1)+1,FALSE),VLOOKUP(_xlfn.CONCAT(TRIM($A1284),".",TRIM($B1284),".",TRIM($D1284)),'DataLink Info'!$A$1:$T$9999,COLUMN('DataLink Info'!$N$1)-COLUMN('DataLink Info'!$A$1)+1,FALSE))</f>
        <v>35</v>
      </c>
      <c r="L1284" s="1">
        <f>IFERROR(VLOOKUP(TRIM($D1284),'Master Field Index'!$A$1:$D$9929,COLUMN('Master Field Index'!$D$1)-COLUMN('Master Field Index'!$A$1)+1,FALSE),VLOOKUP(_xlfn.CONCAT(TRIM($A1284),".",TRIM($B1284),".",TRIM($D1284)),'DataLink Info'!$A$1:$T$9999,COLUMN('DataLink Info'!$Q$1)-COLUMN('DataLink Info'!$A$1)+1,FALSE))</f>
        <v>0</v>
      </c>
      <c r="M1284" s="1" t="str">
        <f t="shared" si="82"/>
        <v xml:space="preserve">v_vendor_name                   </v>
      </c>
      <c r="N1284" s="1" t="str">
        <f t="shared" si="80"/>
        <v xml:space="preserve">VARCHAR(35)                     </v>
      </c>
      <c r="O1284" s="4" t="str">
        <f t="shared" si="83"/>
        <v xml:space="preserve">        v_vendor_name                   VARCHAR(35)                     NOT NULL,</v>
      </c>
    </row>
    <row r="1285" spans="1:15" hidden="1" x14ac:dyDescent="0.3">
      <c r="A1285" s="77" t="s">
        <v>51</v>
      </c>
      <c r="B1285" s="77" t="s">
        <v>249</v>
      </c>
      <c r="C1285" s="13"/>
      <c r="D1285" s="77" t="s">
        <v>269</v>
      </c>
      <c r="E1285" s="77" t="s">
        <v>20</v>
      </c>
      <c r="F1285" s="73">
        <v>35</v>
      </c>
      <c r="G1285" s="13"/>
      <c r="H1285" s="73">
        <v>0</v>
      </c>
      <c r="I1285" s="73">
        <f t="shared" si="81"/>
        <v>17</v>
      </c>
      <c r="J1285" s="1" t="str">
        <f>IFERROR(VLOOKUP(TRIM($D1285),'Master Field Index'!$A$1:$D$9929,COLUMN('Master Field Index'!$B$1)-COLUMN('Master Field Index'!$A$1)+1,FALSE),VLOOKUP(_xlfn.CONCAT(TRIM($A1285),".",TRIM($B1285),".",TRIM($D1285)),'DataLink Info'!$A$1:$T$9999,COLUMN('DataLink Info'!$K$1)-COLUMN('DataLink Info'!$A$1)+1,FALSE))</f>
        <v>VARCHAR</v>
      </c>
      <c r="K1285" s="1">
        <f>IFERROR(VLOOKUP(TRIM($D1285),'Master Field Index'!$A$1:$D$9929,COLUMN('Master Field Index'!$C$1)-COLUMN('Master Field Index'!$A$1)+1,FALSE),VLOOKUP(_xlfn.CONCAT(TRIM($A1285),".",TRIM($B1285),".",TRIM($D1285)),'DataLink Info'!$A$1:$T$9999,COLUMN('DataLink Info'!$N$1)-COLUMN('DataLink Info'!$A$1)+1,FALSE))</f>
        <v>35</v>
      </c>
      <c r="L1285" s="1">
        <f>IFERROR(VLOOKUP(TRIM($D1285),'Master Field Index'!$A$1:$D$9929,COLUMN('Master Field Index'!$D$1)-COLUMN('Master Field Index'!$A$1)+1,FALSE),VLOOKUP(_xlfn.CONCAT(TRIM($A1285),".",TRIM($B1285),".",TRIM($D1285)),'DataLink Info'!$A$1:$T$9999,COLUMN('DataLink Info'!$Q$1)-COLUMN('DataLink Info'!$A$1)+1,FALSE))</f>
        <v>0</v>
      </c>
      <c r="M1285" s="1" t="str">
        <f t="shared" si="82"/>
        <v xml:space="preserve">v_vendor_name_add1              </v>
      </c>
      <c r="N1285" s="1" t="str">
        <f t="shared" si="80"/>
        <v xml:space="preserve">VARCHAR(35)                     </v>
      </c>
      <c r="O1285" s="4" t="str">
        <f t="shared" si="83"/>
        <v xml:space="preserve">        v_vendor_name_add1              VARCHAR(35)                     NOT NULL,</v>
      </c>
    </row>
    <row r="1286" spans="1:15" hidden="1" x14ac:dyDescent="0.3">
      <c r="A1286" s="77" t="s">
        <v>51</v>
      </c>
      <c r="B1286" s="77" t="s">
        <v>249</v>
      </c>
      <c r="C1286" s="13"/>
      <c r="D1286" s="77" t="s">
        <v>272</v>
      </c>
      <c r="E1286" s="77" t="s">
        <v>20</v>
      </c>
      <c r="F1286" s="73">
        <v>10</v>
      </c>
      <c r="G1286" s="13"/>
      <c r="H1286" s="73">
        <v>0</v>
      </c>
      <c r="I1286" s="73">
        <f t="shared" si="81"/>
        <v>18</v>
      </c>
      <c r="J1286" s="1" t="str">
        <f>IFERROR(VLOOKUP(TRIM($D1286),'Master Field Index'!$A$1:$D$9929,COLUMN('Master Field Index'!$B$1)-COLUMN('Master Field Index'!$A$1)+1,FALSE),VLOOKUP(_xlfn.CONCAT(TRIM($A1286),".",TRIM($B1286),".",TRIM($D1286)),'DataLink Info'!$A$1:$T$9999,COLUMN('DataLink Info'!$K$1)-COLUMN('DataLink Info'!$A$1)+1,FALSE))</f>
        <v>VARCHAR</v>
      </c>
      <c r="K1286" s="1">
        <f>IFERROR(VLOOKUP(TRIM($D1286),'Master Field Index'!$A$1:$D$9929,COLUMN('Master Field Index'!$C$1)-COLUMN('Master Field Index'!$A$1)+1,FALSE),VLOOKUP(_xlfn.CONCAT(TRIM($A1286),".",TRIM($B1286),".",TRIM($D1286)),'DataLink Info'!$A$1:$T$9999,COLUMN('DataLink Info'!$N$1)-COLUMN('DataLink Info'!$A$1)+1,FALSE))</f>
        <v>10</v>
      </c>
      <c r="L1286" s="1">
        <f>IFERROR(VLOOKUP(TRIM($D1286),'Master Field Index'!$A$1:$D$9929,COLUMN('Master Field Index'!$D$1)-COLUMN('Master Field Index'!$A$1)+1,FALSE),VLOOKUP(_xlfn.CONCAT(TRIM($A1286),".",TRIM($B1286),".",TRIM($D1286)),'DataLink Info'!$A$1:$T$9999,COLUMN('DataLink Info'!$Q$1)-COLUMN('DataLink Info'!$A$1)+1,FALSE))</f>
        <v>0</v>
      </c>
      <c r="M1286" s="1" t="str">
        <f t="shared" si="82"/>
        <v xml:space="preserve">v_zip_code                      </v>
      </c>
      <c r="N1286" s="1" t="str">
        <f t="shared" ref="N1286:N1349" si="84">LEFT(_xlfn.CONCAT(IF($J1286="CHARACTER",_xlfn.CONCAT("CHAR(",$K1286,")"),IF($J1286="VARCHAR",_xlfn.CONCAT("VARCHAR(",$K1286,")"),IF($J1286="TIMESTAMP","DATETIME2",IF($J1286="DATE","DATE",IF($J1286="DECIMAL",_xlfn.CONCAT("DECIMAL(",$K1286,",",$L1286,")"),$J1286))))),"                                    "),32)</f>
        <v xml:space="preserve">VARCHAR(10)                     </v>
      </c>
      <c r="O1286" s="4" t="str">
        <f t="shared" si="83"/>
        <v xml:space="preserve">        v_zip_code                      VARCHAR(10)                     NOT NULL,</v>
      </c>
    </row>
    <row r="1287" spans="1:15" hidden="1" x14ac:dyDescent="0.3">
      <c r="A1287" s="77" t="s">
        <v>51</v>
      </c>
      <c r="B1287" s="77" t="s">
        <v>249</v>
      </c>
      <c r="C1287" s="13"/>
      <c r="D1287" s="77" t="s">
        <v>273</v>
      </c>
      <c r="E1287" s="77" t="s">
        <v>113</v>
      </c>
      <c r="F1287" s="73">
        <v>45</v>
      </c>
      <c r="G1287" s="13"/>
      <c r="H1287" s="73">
        <v>1</v>
      </c>
      <c r="I1287" s="73">
        <f t="shared" si="81"/>
        <v>19</v>
      </c>
      <c r="J1287" s="1" t="str">
        <f>IFERROR(VLOOKUP(TRIM($D1287),'Master Field Index'!$A$1:$D$9929,COLUMN('Master Field Index'!$B$1)-COLUMN('Master Field Index'!$A$1)+1,FALSE),VLOOKUP(_xlfn.CONCAT(TRIM($A1287),".",TRIM($B1287),".",TRIM($D1287)),'DataLink Info'!$A$1:$T$9999,COLUMN('DataLink Info'!$K$1)-COLUMN('DataLink Info'!$A$1)+1,FALSE))</f>
        <v>VARCHAR</v>
      </c>
      <c r="K1287" s="1">
        <f>IFERROR(VLOOKUP(TRIM($D1287),'Master Field Index'!$A$1:$D$9929,COLUMN('Master Field Index'!$C$1)-COLUMN('Master Field Index'!$A$1)+1,FALSE),VLOOKUP(_xlfn.CONCAT(TRIM($A1287),".",TRIM($B1287),".",TRIM($D1287)),'DataLink Info'!$A$1:$T$9999,COLUMN('DataLink Info'!$N$1)-COLUMN('DataLink Info'!$A$1)+1,FALSE))</f>
        <v>60</v>
      </c>
      <c r="L1287" s="1">
        <f>IFERROR(VLOOKUP(TRIM($D1287),'Master Field Index'!$A$1:$D$9929,COLUMN('Master Field Index'!$D$1)-COLUMN('Master Field Index'!$A$1)+1,FALSE),VLOOKUP(_xlfn.CONCAT(TRIM($A1287),".",TRIM($B1287),".",TRIM($D1287)),'DataLink Info'!$A$1:$T$9999,COLUMN('DataLink Info'!$Q$1)-COLUMN('DataLink Info'!$A$1)+1,FALSE))</f>
        <v>0</v>
      </c>
      <c r="M1287" s="1" t="str">
        <f t="shared" si="82"/>
        <v xml:space="preserve">name_sort                       </v>
      </c>
      <c r="N1287" s="1" t="str">
        <f t="shared" si="84"/>
        <v xml:space="preserve">VARCHAR(60)                     </v>
      </c>
      <c r="O1287" s="4" t="str">
        <f t="shared" si="83"/>
        <v xml:space="preserve">        name_sort                       VARCHAR(60)                         NULL,</v>
      </c>
    </row>
    <row r="1288" spans="1:15" hidden="1" x14ac:dyDescent="0.3">
      <c r="A1288" s="77" t="s">
        <v>51</v>
      </c>
      <c r="B1288" s="77" t="s">
        <v>249</v>
      </c>
      <c r="C1288" s="13"/>
      <c r="D1288" s="77" t="s">
        <v>271</v>
      </c>
      <c r="E1288" s="77" t="s">
        <v>20</v>
      </c>
      <c r="F1288" s="73">
        <v>9</v>
      </c>
      <c r="G1288" s="13"/>
      <c r="H1288" s="73">
        <v>0</v>
      </c>
      <c r="I1288" s="73">
        <f t="shared" si="81"/>
        <v>20</v>
      </c>
      <c r="J1288" s="1" t="str">
        <f>IFERROR(VLOOKUP(TRIM($D1288),'Master Field Index'!$A$1:$D$9929,COLUMN('Master Field Index'!$B$1)-COLUMN('Master Field Index'!$A$1)+1,FALSE),VLOOKUP(_xlfn.CONCAT(TRIM($A1288),".",TRIM($B1288),".",TRIM($D1288)),'DataLink Info'!$A$1:$T$9999,COLUMN('DataLink Info'!$K$1)-COLUMN('DataLink Info'!$A$1)+1,FALSE))</f>
        <v>CHARACTER</v>
      </c>
      <c r="K1288" s="1">
        <f>IFERROR(VLOOKUP(TRIM($D1288),'Master Field Index'!$A$1:$D$9929,COLUMN('Master Field Index'!$C$1)-COLUMN('Master Field Index'!$A$1)+1,FALSE),VLOOKUP(_xlfn.CONCAT(TRIM($A1288),".",TRIM($B1288),".",TRIM($D1288)),'DataLink Info'!$A$1:$T$9999,COLUMN('DataLink Info'!$N$1)-COLUMN('DataLink Info'!$A$1)+1,FALSE))</f>
        <v>9</v>
      </c>
      <c r="L1288" s="1">
        <f>IFERROR(VLOOKUP(TRIM($D1288),'Master Field Index'!$A$1:$D$9929,COLUMN('Master Field Index'!$D$1)-COLUMN('Master Field Index'!$A$1)+1,FALSE),VLOOKUP(_xlfn.CONCAT(TRIM($A1288),".",TRIM($B1288),".",TRIM($D1288)),'DataLink Info'!$A$1:$T$9999,COLUMN('DataLink Info'!$Q$1)-COLUMN('DataLink Info'!$A$1)+1,FALSE))</f>
        <v>0</v>
      </c>
      <c r="M1288" s="1" t="str">
        <f t="shared" si="82"/>
        <v xml:space="preserve">v_1099_report_id                </v>
      </c>
      <c r="N1288" s="1" t="str">
        <f t="shared" si="84"/>
        <v xml:space="preserve">CHAR(9)                         </v>
      </c>
      <c r="O1288" s="4" t="str">
        <f t="shared" si="83"/>
        <v xml:space="preserve">        v_1099_report_id                CHAR(9)                         NOT NULL,</v>
      </c>
    </row>
    <row r="1289" spans="1:15" hidden="1" x14ac:dyDescent="0.3">
      <c r="A1289" s="77" t="s">
        <v>51</v>
      </c>
      <c r="B1289" s="77" t="s">
        <v>249</v>
      </c>
      <c r="C1289" s="13"/>
      <c r="D1289" s="77" t="s">
        <v>260</v>
      </c>
      <c r="E1289" s="77" t="s">
        <v>199</v>
      </c>
      <c r="F1289" s="73">
        <v>4</v>
      </c>
      <c r="G1289" s="73">
        <v>3</v>
      </c>
      <c r="H1289" s="73">
        <v>0</v>
      </c>
      <c r="I1289" s="73">
        <f t="shared" si="81"/>
        <v>21</v>
      </c>
      <c r="J1289" s="1" t="str">
        <f>IFERROR(VLOOKUP(TRIM($D1289),'Master Field Index'!$A$1:$D$9929,COLUMN('Master Field Index'!$B$1)-COLUMN('Master Field Index'!$A$1)+1,FALSE),VLOOKUP(_xlfn.CONCAT(TRIM($A1289),".",TRIM($B1289),".",TRIM($D1289)),'DataLink Info'!$A$1:$T$9999,COLUMN('DataLink Info'!$K$1)-COLUMN('DataLink Info'!$A$1)+1,FALSE))</f>
        <v>DECIMAL</v>
      </c>
      <c r="K1289" s="1">
        <f>IFERROR(VLOOKUP(TRIM($D1289),'Master Field Index'!$A$1:$D$9929,COLUMN('Master Field Index'!$C$1)-COLUMN('Master Field Index'!$A$1)+1,FALSE),VLOOKUP(_xlfn.CONCAT(TRIM($A1289),".",TRIM($B1289),".",TRIM($D1289)),'DataLink Info'!$A$1:$T$9999,COLUMN('DataLink Info'!$N$1)-COLUMN('DataLink Info'!$A$1)+1,FALSE))</f>
        <v>7</v>
      </c>
      <c r="L1289" s="1">
        <f>IFERROR(VLOOKUP(TRIM($D1289),'Master Field Index'!$A$1:$D$9929,COLUMN('Master Field Index'!$D$1)-COLUMN('Master Field Index'!$A$1)+1,FALSE),VLOOKUP(_xlfn.CONCAT(TRIM($A1289),".",TRIM($B1289),".",TRIM($D1289)),'DataLink Info'!$A$1:$T$9999,COLUMN('DataLink Info'!$Q$1)-COLUMN('DataLink Info'!$A$1)+1,FALSE))</f>
        <v>4</v>
      </c>
      <c r="M1289" s="1" t="str">
        <f t="shared" si="82"/>
        <v xml:space="preserve">v_federal_withheld_percent      </v>
      </c>
      <c r="N1289" s="1" t="str">
        <f t="shared" si="84"/>
        <v xml:space="preserve">DECIMAL(7,4)                    </v>
      </c>
      <c r="O1289" s="4" t="str">
        <f t="shared" si="83"/>
        <v xml:space="preserve">        v_federal_withheld_percent      DECIMAL(7,4)                    NOT NULL,</v>
      </c>
    </row>
    <row r="1290" spans="1:15" hidden="1" x14ac:dyDescent="0.3">
      <c r="A1290" s="77" t="s">
        <v>51</v>
      </c>
      <c r="B1290" s="77" t="s">
        <v>249</v>
      </c>
      <c r="C1290" s="13"/>
      <c r="D1290" s="77" t="s">
        <v>261</v>
      </c>
      <c r="E1290" s="77" t="s">
        <v>19</v>
      </c>
      <c r="F1290" s="13"/>
      <c r="G1290" s="13"/>
      <c r="H1290" s="13"/>
      <c r="I1290" s="73">
        <f t="shared" si="81"/>
        <v>22</v>
      </c>
      <c r="J1290" s="1" t="str">
        <f>IFERROR(VLOOKUP(TRIM($D1290),'Master Field Index'!$A$1:$D$9929,COLUMN('Master Field Index'!$B$1)-COLUMN('Master Field Index'!$A$1)+1,FALSE),VLOOKUP(_xlfn.CONCAT(TRIM($A1290),".",TRIM($B1290),".",TRIM($D1290)),'DataLink Info'!$A$1:$T$9999,COLUMN('DataLink Info'!$K$1)-COLUMN('DataLink Info'!$A$1)+1,FALSE))</f>
        <v>INTEGER</v>
      </c>
      <c r="K1290" s="1">
        <f>IFERROR(VLOOKUP(TRIM($D1290),'Master Field Index'!$A$1:$D$9929,COLUMN('Master Field Index'!$C$1)-COLUMN('Master Field Index'!$A$1)+1,FALSE),VLOOKUP(_xlfn.CONCAT(TRIM($A1290),".",TRIM($B1290),".",TRIM($D1290)),'DataLink Info'!$A$1:$T$9999,COLUMN('DataLink Info'!$N$1)-COLUMN('DataLink Info'!$A$1)+1,FALSE))</f>
        <v>4</v>
      </c>
      <c r="L1290" s="1">
        <f>IFERROR(VLOOKUP(TRIM($D1290),'Master Field Index'!$A$1:$D$9929,COLUMN('Master Field Index'!$D$1)-COLUMN('Master Field Index'!$A$1)+1,FALSE),VLOOKUP(_xlfn.CONCAT(TRIM($A1290),".",TRIM($B1290),".",TRIM($D1290)),'DataLink Info'!$A$1:$T$9999,COLUMN('DataLink Info'!$Q$1)-COLUMN('DataLink Info'!$A$1)+1,FALSE))</f>
        <v>0</v>
      </c>
      <c r="M1290" s="1" t="str">
        <f t="shared" si="82"/>
        <v xml:space="preserve">v_internal_id                   </v>
      </c>
      <c r="N1290" s="1" t="str">
        <f t="shared" si="84"/>
        <v xml:space="preserve">INTEGER                         </v>
      </c>
      <c r="O1290" s="4" t="str">
        <f t="shared" si="83"/>
        <v xml:space="preserve">        v_internal_id                   INTEGER                             NULL,</v>
      </c>
    </row>
    <row r="1291" spans="1:15" hidden="1" x14ac:dyDescent="0.3">
      <c r="A1291" s="77" t="s">
        <v>51</v>
      </c>
      <c r="B1291" s="77" t="s">
        <v>249</v>
      </c>
      <c r="C1291" s="13"/>
      <c r="D1291" s="77" t="s">
        <v>270</v>
      </c>
      <c r="E1291" s="77" t="s">
        <v>20</v>
      </c>
      <c r="F1291" s="73">
        <v>35</v>
      </c>
      <c r="G1291" s="13"/>
      <c r="H1291" s="73">
        <v>0</v>
      </c>
      <c r="I1291" s="73">
        <f t="shared" si="81"/>
        <v>23</v>
      </c>
      <c r="J1291" s="1" t="str">
        <f>IFERROR(VLOOKUP(TRIM($D1291),'Master Field Index'!$A$1:$D$9929,COLUMN('Master Field Index'!$B$1)-COLUMN('Master Field Index'!$A$1)+1,FALSE),VLOOKUP(_xlfn.CONCAT(TRIM($A1291),".",TRIM($B1291),".",TRIM($D1291)),'DataLink Info'!$A$1:$T$9999,COLUMN('DataLink Info'!$K$1)-COLUMN('DataLink Info'!$A$1)+1,FALSE))</f>
        <v>VARCHAR</v>
      </c>
      <c r="K1291" s="1">
        <f>IFERROR(VLOOKUP(TRIM($D1291),'Master Field Index'!$A$1:$D$9929,COLUMN('Master Field Index'!$C$1)-COLUMN('Master Field Index'!$A$1)+1,FALSE),VLOOKUP(_xlfn.CONCAT(TRIM($A1291),".",TRIM($B1291),".",TRIM($D1291)),'DataLink Info'!$A$1:$T$9999,COLUMN('DataLink Info'!$N$1)-COLUMN('DataLink Info'!$A$1)+1,FALSE))</f>
        <v>35</v>
      </c>
      <c r="L1291" s="1">
        <f>IFERROR(VLOOKUP(TRIM($D1291),'Master Field Index'!$A$1:$D$9929,COLUMN('Master Field Index'!$D$1)-COLUMN('Master Field Index'!$A$1)+1,FALSE),VLOOKUP(_xlfn.CONCAT(TRIM($A1291),".",TRIM($B1291),".",TRIM($D1291)),'DataLink Info'!$A$1:$T$9999,COLUMN('DataLink Info'!$Q$1)-COLUMN('DataLink Info'!$A$1)+1,FALSE))</f>
        <v>0</v>
      </c>
      <c r="M1291" s="1" t="str">
        <f t="shared" si="82"/>
        <v xml:space="preserve">v_address_2                     </v>
      </c>
      <c r="N1291" s="1" t="str">
        <f t="shared" si="84"/>
        <v xml:space="preserve">VARCHAR(35)                     </v>
      </c>
      <c r="O1291" s="4" t="str">
        <f t="shared" si="83"/>
        <v xml:space="preserve">        v_address_2                     VARCHAR(35)                     NOT NULL,</v>
      </c>
    </row>
    <row r="1292" spans="1:15" hidden="1" x14ac:dyDescent="0.3">
      <c r="A1292" s="77" t="s">
        <v>51</v>
      </c>
      <c r="B1292" s="77" t="s">
        <v>249</v>
      </c>
      <c r="C1292" s="13"/>
      <c r="D1292" s="77" t="s">
        <v>259</v>
      </c>
      <c r="E1292" s="77" t="s">
        <v>20</v>
      </c>
      <c r="F1292" s="73">
        <v>18</v>
      </c>
      <c r="G1292" s="13"/>
      <c r="H1292" s="73">
        <v>0</v>
      </c>
      <c r="I1292" s="73">
        <f t="shared" si="81"/>
        <v>24</v>
      </c>
      <c r="J1292" s="1" t="str">
        <f>IFERROR(VLOOKUP(TRIM($D1292),'Master Field Index'!$A$1:$D$9929,COLUMN('Master Field Index'!$B$1)-COLUMN('Master Field Index'!$A$1)+1,FALSE),VLOOKUP(_xlfn.CONCAT(TRIM($A1292),".",TRIM($B1292),".",TRIM($D1292)),'DataLink Info'!$A$1:$T$9999,COLUMN('DataLink Info'!$K$1)-COLUMN('DataLink Info'!$A$1)+1,FALSE))</f>
        <v>VARCHAR</v>
      </c>
      <c r="K1292" s="1">
        <f>IFERROR(VLOOKUP(TRIM($D1292),'Master Field Index'!$A$1:$D$9929,COLUMN('Master Field Index'!$C$1)-COLUMN('Master Field Index'!$A$1)+1,FALSE),VLOOKUP(_xlfn.CONCAT(TRIM($A1292),".",TRIM($B1292),".",TRIM($D1292)),'DataLink Info'!$A$1:$T$9999,COLUMN('DataLink Info'!$N$1)-COLUMN('DataLink Info'!$A$1)+1,FALSE))</f>
        <v>18</v>
      </c>
      <c r="L1292" s="1">
        <f>IFERROR(VLOOKUP(TRIM($D1292),'Master Field Index'!$A$1:$D$9929,COLUMN('Master Field Index'!$D$1)-COLUMN('Master Field Index'!$A$1)+1,FALSE),VLOOKUP(_xlfn.CONCAT(TRIM($A1292),".",TRIM($B1292),".",TRIM($D1292)),'DataLink Info'!$A$1:$T$9999,COLUMN('DataLink Info'!$Q$1)-COLUMN('DataLink Info'!$A$1)+1,FALSE))</f>
        <v>0</v>
      </c>
      <c r="M1292" s="1" t="str">
        <f t="shared" si="82"/>
        <v xml:space="preserve">v_city                          </v>
      </c>
      <c r="N1292" s="1" t="str">
        <f t="shared" si="84"/>
        <v xml:space="preserve">VARCHAR(18)                     </v>
      </c>
      <c r="O1292" s="4" t="str">
        <f t="shared" si="83"/>
        <v xml:space="preserve">        v_city                          VARCHAR(18)                     NOT NULL,</v>
      </c>
    </row>
    <row r="1293" spans="1:15" hidden="1" x14ac:dyDescent="0.3">
      <c r="A1293" s="77" t="s">
        <v>51</v>
      </c>
      <c r="B1293" s="77" t="s">
        <v>249</v>
      </c>
      <c r="C1293" s="13"/>
      <c r="D1293" s="77" t="s">
        <v>263</v>
      </c>
      <c r="E1293" s="77" t="s">
        <v>20</v>
      </c>
      <c r="F1293" s="73">
        <v>35</v>
      </c>
      <c r="G1293" s="13"/>
      <c r="H1293" s="73">
        <v>0</v>
      </c>
      <c r="I1293" s="73">
        <f t="shared" si="81"/>
        <v>25</v>
      </c>
      <c r="J1293" s="1" t="str">
        <f>IFERROR(VLOOKUP(TRIM($D1293),'Master Field Index'!$A$1:$D$9929,COLUMN('Master Field Index'!$B$1)-COLUMN('Master Field Index'!$A$1)+1,FALSE),VLOOKUP(_xlfn.CONCAT(TRIM($A1293),".",TRIM($B1293),".",TRIM($D1293)),'DataLink Info'!$A$1:$T$9999,COLUMN('DataLink Info'!$K$1)-COLUMN('DataLink Info'!$A$1)+1,FALSE))</f>
        <v>VARCHAR</v>
      </c>
      <c r="K1293" s="1">
        <f>IFERROR(VLOOKUP(TRIM($D1293),'Master Field Index'!$A$1:$D$9929,COLUMN('Master Field Index'!$C$1)-COLUMN('Master Field Index'!$A$1)+1,FALSE),VLOOKUP(_xlfn.CONCAT(TRIM($A1293),".",TRIM($B1293),".",TRIM($D1293)),'DataLink Info'!$A$1:$T$9999,COLUMN('DataLink Info'!$N$1)-COLUMN('DataLink Info'!$A$1)+1,FALSE))</f>
        <v>35</v>
      </c>
      <c r="L1293" s="1">
        <f>IFERROR(VLOOKUP(TRIM($D1293),'Master Field Index'!$A$1:$D$9929,COLUMN('Master Field Index'!$D$1)-COLUMN('Master Field Index'!$A$1)+1,FALSE),VLOOKUP(_xlfn.CONCAT(TRIM($A1293),".",TRIM($B1293),".",TRIM($D1293)),'DataLink Info'!$A$1:$T$9999,COLUMN('DataLink Info'!$Q$1)-COLUMN('DataLink Info'!$A$1)+1,FALSE))</f>
        <v>0</v>
      </c>
      <c r="M1293" s="1" t="str">
        <f t="shared" si="82"/>
        <v xml:space="preserve">v_address_4                     </v>
      </c>
      <c r="N1293" s="1" t="str">
        <f t="shared" si="84"/>
        <v xml:space="preserve">VARCHAR(35)                     </v>
      </c>
      <c r="O1293" s="4" t="str">
        <f t="shared" si="83"/>
        <v xml:space="preserve">        v_address_4                     VARCHAR(35)                     NOT NULL,</v>
      </c>
    </row>
    <row r="1294" spans="1:15" hidden="1" x14ac:dyDescent="0.3">
      <c r="A1294" s="77" t="s">
        <v>51</v>
      </c>
      <c r="B1294" s="77" t="s">
        <v>249</v>
      </c>
      <c r="C1294" s="13"/>
      <c r="D1294" s="77" t="s">
        <v>264</v>
      </c>
      <c r="E1294" s="77" t="s">
        <v>20</v>
      </c>
      <c r="F1294" s="73">
        <v>35</v>
      </c>
      <c r="G1294" s="13"/>
      <c r="H1294" s="73">
        <v>0</v>
      </c>
      <c r="I1294" s="73">
        <f t="shared" si="81"/>
        <v>26</v>
      </c>
      <c r="J1294" s="1" t="str">
        <f>IFERROR(VLOOKUP(TRIM($D1294),'Master Field Index'!$A$1:$D$9929,COLUMN('Master Field Index'!$B$1)-COLUMN('Master Field Index'!$A$1)+1,FALSE),VLOOKUP(_xlfn.CONCAT(TRIM($A1294),".",TRIM($B1294),".",TRIM($D1294)),'DataLink Info'!$A$1:$T$9999,COLUMN('DataLink Info'!$K$1)-COLUMN('DataLink Info'!$A$1)+1,FALSE))</f>
        <v>VARCHAR</v>
      </c>
      <c r="K1294" s="1">
        <f>IFERROR(VLOOKUP(TRIM($D1294),'Master Field Index'!$A$1:$D$9929,COLUMN('Master Field Index'!$C$1)-COLUMN('Master Field Index'!$A$1)+1,FALSE),VLOOKUP(_xlfn.CONCAT(TRIM($A1294),".",TRIM($B1294),".",TRIM($D1294)),'DataLink Info'!$A$1:$T$9999,COLUMN('DataLink Info'!$N$1)-COLUMN('DataLink Info'!$A$1)+1,FALSE))</f>
        <v>35</v>
      </c>
      <c r="L1294" s="1">
        <f>IFERROR(VLOOKUP(TRIM($D1294),'Master Field Index'!$A$1:$D$9929,COLUMN('Master Field Index'!$D$1)-COLUMN('Master Field Index'!$A$1)+1,FALSE),VLOOKUP(_xlfn.CONCAT(TRIM($A1294),".",TRIM($B1294),".",TRIM($D1294)),'DataLink Info'!$A$1:$T$9999,COLUMN('DataLink Info'!$Q$1)-COLUMN('DataLink Info'!$A$1)+1,FALSE))</f>
        <v>0</v>
      </c>
      <c r="M1294" s="1" t="str">
        <f t="shared" si="82"/>
        <v xml:space="preserve">v_address_3                     </v>
      </c>
      <c r="N1294" s="1" t="str">
        <f t="shared" si="84"/>
        <v xml:space="preserve">VARCHAR(35)                     </v>
      </c>
      <c r="O1294" s="4" t="str">
        <f t="shared" si="83"/>
        <v xml:space="preserve">        v_address_3                     VARCHAR(35)                     NOT NULL,</v>
      </c>
    </row>
    <row r="1295" spans="1:15" hidden="1" x14ac:dyDescent="0.3">
      <c r="A1295" s="77" t="s">
        <v>51</v>
      </c>
      <c r="B1295" s="77" t="s">
        <v>249</v>
      </c>
      <c r="C1295" s="13"/>
      <c r="D1295" s="77" t="s">
        <v>262</v>
      </c>
      <c r="E1295" s="77" t="s">
        <v>20</v>
      </c>
      <c r="F1295" s="73">
        <v>17</v>
      </c>
      <c r="G1295" s="13"/>
      <c r="H1295" s="73">
        <v>0</v>
      </c>
      <c r="I1295" s="73">
        <f t="shared" si="81"/>
        <v>27</v>
      </c>
      <c r="J1295" s="1" t="str">
        <f>IFERROR(VLOOKUP(TRIM($D1295),'Master Field Index'!$A$1:$D$9929,COLUMN('Master Field Index'!$B$1)-COLUMN('Master Field Index'!$A$1)+1,FALSE),VLOOKUP(_xlfn.CONCAT(TRIM($A1295),".",TRIM($B1295),".",TRIM($D1295)),'DataLink Info'!$A$1:$T$9999,COLUMN('DataLink Info'!$K$1)-COLUMN('DataLink Info'!$A$1)+1,FALSE))</f>
        <v>VARCHAR</v>
      </c>
      <c r="K1295" s="1">
        <f>IFERROR(VLOOKUP(TRIM($D1295),'Master Field Index'!$A$1:$D$9929,COLUMN('Master Field Index'!$C$1)-COLUMN('Master Field Index'!$A$1)+1,FALSE),VLOOKUP(_xlfn.CONCAT(TRIM($A1295),".",TRIM($B1295),".",TRIM($D1295)),'DataLink Info'!$A$1:$T$9999,COLUMN('DataLink Info'!$N$1)-COLUMN('DataLink Info'!$A$1)+1,FALSE))</f>
        <v>20</v>
      </c>
      <c r="L1295" s="1">
        <f>IFERROR(VLOOKUP(TRIM($D1295),'Master Field Index'!$A$1:$D$9929,COLUMN('Master Field Index'!$D$1)-COLUMN('Master Field Index'!$A$1)+1,FALSE),VLOOKUP(_xlfn.CONCAT(TRIM($A1295),".",TRIM($B1295),".",TRIM($D1295)),'DataLink Info'!$A$1:$T$9999,COLUMN('DataLink Info'!$Q$1)-COLUMN('DataLink Info'!$A$1)+1,FALSE))</f>
        <v>0</v>
      </c>
      <c r="M1295" s="1" t="str">
        <f t="shared" si="82"/>
        <v xml:space="preserve">v_phone                         </v>
      </c>
      <c r="N1295" s="1" t="str">
        <f t="shared" si="84"/>
        <v xml:space="preserve">VARCHAR(20)                     </v>
      </c>
      <c r="O1295" s="4" t="str">
        <f t="shared" si="83"/>
        <v xml:space="preserve">        v_phone                         VARCHAR(20)                     NOT NULL,</v>
      </c>
    </row>
    <row r="1296" spans="1:15" ht="72" hidden="1" x14ac:dyDescent="0.3">
      <c r="A1296" s="77" t="s">
        <v>51</v>
      </c>
      <c r="B1296" s="77" t="s">
        <v>276</v>
      </c>
      <c r="C1296" s="73">
        <v>0</v>
      </c>
      <c r="D1296" s="77" t="s">
        <v>55</v>
      </c>
      <c r="E1296" s="77" t="s">
        <v>33</v>
      </c>
      <c r="F1296" s="73">
        <v>4</v>
      </c>
      <c r="G1296" s="13"/>
      <c r="H1296" s="73">
        <v>0</v>
      </c>
      <c r="I1296" s="73">
        <f t="shared" si="81"/>
        <v>0</v>
      </c>
      <c r="J1296" s="1" t="str">
        <f>IFERROR(VLOOKUP(TRIM($D1296),'Master Field Index'!$A$1:$D$9929,COLUMN('Master Field Index'!$B$1)-COLUMN('Master Field Index'!$A$1)+1,FALSE),VLOOKUP(_xlfn.CONCAT(TRIM($A1296),".",TRIM($B1296),".",TRIM($D1296)),'DataLink Info'!$A$1:$T$9999,COLUMN('DataLink Info'!$K$1)-COLUMN('DataLink Info'!$A$1)+1,FALSE))</f>
        <v>INTEGER</v>
      </c>
      <c r="K1296" s="1">
        <f>IFERROR(VLOOKUP(TRIM($D1296),'Master Field Index'!$A$1:$D$9929,COLUMN('Master Field Index'!$C$1)-COLUMN('Master Field Index'!$A$1)+1,FALSE),VLOOKUP(_xlfn.CONCAT(TRIM($A1296),".",TRIM($B1296),".",TRIM($D1296)),'DataLink Info'!$A$1:$T$9999,COLUMN('DataLink Info'!$N$1)-COLUMN('DataLink Info'!$A$1)+1,FALSE))</f>
        <v>4</v>
      </c>
      <c r="L1296" s="1">
        <f>IFERROR(VLOOKUP(TRIM($D1296),'Master Field Index'!$A$1:$D$9929,COLUMN('Master Field Index'!$D$1)-COLUMN('Master Field Index'!$A$1)+1,FALSE),VLOOKUP(_xlfn.CONCAT(TRIM($A1296),".",TRIM($B1296),".",TRIM($D1296)),'DataLink Info'!$A$1:$T$9999,COLUMN('DataLink Info'!$Q$1)-COLUMN('DataLink Info'!$A$1)+1,FALSE))</f>
        <v>0</v>
      </c>
      <c r="M1296" s="1" t="str">
        <f t="shared" si="82"/>
        <v xml:space="preserve">calendar_year_month             </v>
      </c>
      <c r="N1296" s="1" t="str">
        <f t="shared" si="84"/>
        <v xml:space="preserve">INTEGER                         </v>
      </c>
      <c r="O1296" s="4" t="str">
        <f t="shared" si="83"/>
        <v xml:space="preserve">        rowguid                     UNIQUEIDENTIFIER ROWGUIDCOL    NOT NULL DEFAULT NEWSEQUENTIALID(),_x000D_        version_number              ROWVERSION_x000D_    )_x000D_END TRY_x000D_BEGIN CATCH_x000D_    EXEC dbo.PrintError_x000D_    EXEC dbo.LogError_x000D_END CATCH_x000D__x000D_PRINT '-- ga.gl_detail'_x000D_BEGIN TRY_x000D_    CREATE TABLE ga.gl_detail_x000D_    (_x000D_        calendar_year_month             INTEGER                         NOT NULL,</v>
      </c>
    </row>
    <row r="1297" spans="1:15" hidden="1" x14ac:dyDescent="0.3">
      <c r="A1297" s="77" t="s">
        <v>51</v>
      </c>
      <c r="B1297" s="77" t="s">
        <v>276</v>
      </c>
      <c r="C1297" s="73">
        <v>1</v>
      </c>
      <c r="D1297" s="77" t="s">
        <v>108</v>
      </c>
      <c r="E1297" s="77" t="s">
        <v>20</v>
      </c>
      <c r="F1297" s="73">
        <v>10</v>
      </c>
      <c r="G1297" s="73">
        <v>0</v>
      </c>
      <c r="H1297" s="73">
        <v>0</v>
      </c>
      <c r="I1297" s="73">
        <f t="shared" si="81"/>
        <v>1</v>
      </c>
      <c r="J1297" s="1" t="str">
        <f>IFERROR(VLOOKUP(TRIM($D1297),'Master Field Index'!$A$1:$D$9929,COLUMN('Master Field Index'!$B$1)-COLUMN('Master Field Index'!$A$1)+1,FALSE),VLOOKUP(_xlfn.CONCAT(TRIM($A1297),".",TRIM($B1297),".",TRIM($D1297)),'DataLink Info'!$A$1:$T$9999,COLUMN('DataLink Info'!$K$1)-COLUMN('DataLink Info'!$A$1)+1,FALSE))</f>
        <v>CHARACTER</v>
      </c>
      <c r="K1297" s="1">
        <f>IFERROR(VLOOKUP(TRIM($D1297),'Master Field Index'!$A$1:$D$9929,COLUMN('Master Field Index'!$C$1)-COLUMN('Master Field Index'!$A$1)+1,FALSE),VLOOKUP(_xlfn.CONCAT(TRIM($A1297),".",TRIM($B1297),".",TRIM($D1297)),'DataLink Info'!$A$1:$T$9999,COLUMN('DataLink Info'!$N$1)-COLUMN('DataLink Info'!$A$1)+1,FALSE))</f>
        <v>10</v>
      </c>
      <c r="L1297" s="1">
        <f>IFERROR(VLOOKUP(TRIM($D1297),'Master Field Index'!$A$1:$D$9929,COLUMN('Master Field Index'!$D$1)-COLUMN('Master Field Index'!$A$1)+1,FALSE),VLOOKUP(_xlfn.CONCAT(TRIM($A1297),".",TRIM($B1297),".",TRIM($D1297)),'DataLink Info'!$A$1:$T$9999,COLUMN('DataLink Info'!$Q$1)-COLUMN('DataLink Info'!$A$1)+1,FALSE))</f>
        <v>0</v>
      </c>
      <c r="M1297" s="1" t="str">
        <f t="shared" si="82"/>
        <v xml:space="preserve">pi_account_index                </v>
      </c>
      <c r="N1297" s="1" t="str">
        <f t="shared" si="84"/>
        <v xml:space="preserve">CHAR(10)                        </v>
      </c>
      <c r="O1297" s="4" t="str">
        <f t="shared" si="83"/>
        <v xml:space="preserve">        pi_account_index                CHAR(10)                        NOT NULL,</v>
      </c>
    </row>
    <row r="1298" spans="1:15" hidden="1" x14ac:dyDescent="0.3">
      <c r="A1298" s="77" t="s">
        <v>51</v>
      </c>
      <c r="B1298" s="77" t="s">
        <v>276</v>
      </c>
      <c r="C1298" s="73">
        <v>2</v>
      </c>
      <c r="D1298" s="77" t="s">
        <v>101</v>
      </c>
      <c r="E1298" s="77" t="s">
        <v>20</v>
      </c>
      <c r="F1298" s="73">
        <v>6</v>
      </c>
      <c r="G1298" s="73">
        <v>0</v>
      </c>
      <c r="H1298" s="73">
        <v>0</v>
      </c>
      <c r="I1298" s="73">
        <f t="shared" si="81"/>
        <v>2</v>
      </c>
      <c r="J1298" s="1" t="str">
        <f>IFERROR(VLOOKUP(TRIM($D1298),'Master Field Index'!$A$1:$D$9929,COLUMN('Master Field Index'!$B$1)-COLUMN('Master Field Index'!$A$1)+1,FALSE),VLOOKUP(_xlfn.CONCAT(TRIM($A1298),".",TRIM($B1298),".",TRIM($D1298)),'DataLink Info'!$A$1:$T$9999,COLUMN('DataLink Info'!$K$1)-COLUMN('DataLink Info'!$A$1)+1,FALSE))</f>
        <v>CHARACTER</v>
      </c>
      <c r="K1298" s="1">
        <f>IFERROR(VLOOKUP(TRIM($D1298),'Master Field Index'!$A$1:$D$9929,COLUMN('Master Field Index'!$C$1)-COLUMN('Master Field Index'!$A$1)+1,FALSE),VLOOKUP(_xlfn.CONCAT(TRIM($A1298),".",TRIM($B1298),".",TRIM($D1298)),'DataLink Info'!$A$1:$T$9999,COLUMN('DataLink Info'!$N$1)-COLUMN('DataLink Info'!$A$1)+1,FALSE))</f>
        <v>6</v>
      </c>
      <c r="L1298" s="1">
        <f>IFERROR(VLOOKUP(TRIM($D1298),'Master Field Index'!$A$1:$D$9929,COLUMN('Master Field Index'!$D$1)-COLUMN('Master Field Index'!$A$1)+1,FALSE),VLOOKUP(_xlfn.CONCAT(TRIM($A1298),".",TRIM($B1298),".",TRIM($D1298)),'DataLink Info'!$A$1:$T$9999,COLUMN('DataLink Info'!$Q$1)-COLUMN('DataLink Info'!$A$1)+1,FALSE))</f>
        <v>0</v>
      </c>
      <c r="M1298" s="1" t="str">
        <f t="shared" si="82"/>
        <v xml:space="preserve">pf_fund                         </v>
      </c>
      <c r="N1298" s="1" t="str">
        <f t="shared" si="84"/>
        <v xml:space="preserve">CHAR(6)                         </v>
      </c>
      <c r="O1298" s="4" t="str">
        <f t="shared" si="83"/>
        <v xml:space="preserve">        pf_fund                         CHAR(6)                         NOT NULL,</v>
      </c>
    </row>
    <row r="1299" spans="1:15" hidden="1" x14ac:dyDescent="0.3">
      <c r="A1299" s="77" t="s">
        <v>51</v>
      </c>
      <c r="B1299" s="77" t="s">
        <v>276</v>
      </c>
      <c r="C1299" s="73">
        <v>3</v>
      </c>
      <c r="D1299" s="77" t="s">
        <v>103</v>
      </c>
      <c r="E1299" s="77" t="s">
        <v>20</v>
      </c>
      <c r="F1299" s="73">
        <v>6</v>
      </c>
      <c r="G1299" s="13"/>
      <c r="H1299" s="73">
        <v>0</v>
      </c>
      <c r="I1299" s="73">
        <f t="shared" si="81"/>
        <v>3</v>
      </c>
      <c r="J1299" s="1" t="str">
        <f>IFERROR(VLOOKUP(TRIM($D1299),'Master Field Index'!$A$1:$D$9929,COLUMN('Master Field Index'!$B$1)-COLUMN('Master Field Index'!$A$1)+1,FALSE),VLOOKUP(_xlfn.CONCAT(TRIM($A1299),".",TRIM($B1299),".",TRIM($D1299)),'DataLink Info'!$A$1:$T$9999,COLUMN('DataLink Info'!$K$1)-COLUMN('DataLink Info'!$A$1)+1,FALSE))</f>
        <v>CHARACTER</v>
      </c>
      <c r="K1299" s="1">
        <f>IFERROR(VLOOKUP(TRIM($D1299),'Master Field Index'!$A$1:$D$9929,COLUMN('Master Field Index'!$C$1)-COLUMN('Master Field Index'!$A$1)+1,FALSE),VLOOKUP(_xlfn.CONCAT(TRIM($A1299),".",TRIM($B1299),".",TRIM($D1299)),'DataLink Info'!$A$1:$T$9999,COLUMN('DataLink Info'!$N$1)-COLUMN('DataLink Info'!$A$1)+1,FALSE))</f>
        <v>6</v>
      </c>
      <c r="L1299" s="1">
        <f>IFERROR(VLOOKUP(TRIM($D1299),'Master Field Index'!$A$1:$D$9929,COLUMN('Master Field Index'!$D$1)-COLUMN('Master Field Index'!$A$1)+1,FALSE),VLOOKUP(_xlfn.CONCAT(TRIM($A1299),".",TRIM($B1299),".",TRIM($D1299)),'DataLink Info'!$A$1:$T$9999,COLUMN('DataLink Info'!$Q$1)-COLUMN('DataLink Info'!$A$1)+1,FALSE))</f>
        <v>0</v>
      </c>
      <c r="M1299" s="1" t="str">
        <f t="shared" si="82"/>
        <v xml:space="preserve">po_organization                 </v>
      </c>
      <c r="N1299" s="1" t="str">
        <f t="shared" si="84"/>
        <v xml:space="preserve">CHAR(6)                         </v>
      </c>
      <c r="O1299" s="4" t="str">
        <f t="shared" si="83"/>
        <v xml:space="preserve">        po_organization                 CHAR(6)                         NOT NULL,</v>
      </c>
    </row>
    <row r="1300" spans="1:15" hidden="1" x14ac:dyDescent="0.3">
      <c r="A1300" s="77" t="s">
        <v>51</v>
      </c>
      <c r="B1300" s="77" t="s">
        <v>276</v>
      </c>
      <c r="C1300" s="73">
        <v>4</v>
      </c>
      <c r="D1300" s="77" t="s">
        <v>104</v>
      </c>
      <c r="E1300" s="77" t="s">
        <v>20</v>
      </c>
      <c r="F1300" s="73">
        <v>6</v>
      </c>
      <c r="G1300" s="13"/>
      <c r="H1300" s="73">
        <v>0</v>
      </c>
      <c r="I1300" s="73">
        <f t="shared" si="81"/>
        <v>4</v>
      </c>
      <c r="J1300" s="1" t="str">
        <f>IFERROR(VLOOKUP(TRIM($D1300),'Master Field Index'!$A$1:$D$9929,COLUMN('Master Field Index'!$B$1)-COLUMN('Master Field Index'!$A$1)+1,FALSE),VLOOKUP(_xlfn.CONCAT(TRIM($A1300),".",TRIM($B1300),".",TRIM($D1300)),'DataLink Info'!$A$1:$T$9999,COLUMN('DataLink Info'!$K$1)-COLUMN('DataLink Info'!$A$1)+1,FALSE))</f>
        <v>CHARACTER</v>
      </c>
      <c r="K1300" s="1">
        <f>IFERROR(VLOOKUP(TRIM($D1300),'Master Field Index'!$A$1:$D$9929,COLUMN('Master Field Index'!$C$1)-COLUMN('Master Field Index'!$A$1)+1,FALSE),VLOOKUP(_xlfn.CONCAT(TRIM($A1300),".",TRIM($B1300),".",TRIM($D1300)),'DataLink Info'!$A$1:$T$9999,COLUMN('DataLink Info'!$N$1)-COLUMN('DataLink Info'!$A$1)+1,FALSE))</f>
        <v>6</v>
      </c>
      <c r="L1300" s="1">
        <f>IFERROR(VLOOKUP(TRIM($D1300),'Master Field Index'!$A$1:$D$9929,COLUMN('Master Field Index'!$D$1)-COLUMN('Master Field Index'!$A$1)+1,FALSE),VLOOKUP(_xlfn.CONCAT(TRIM($A1300),".",TRIM($B1300),".",TRIM($D1300)),'DataLink Info'!$A$1:$T$9999,COLUMN('DataLink Info'!$Q$1)-COLUMN('DataLink Info'!$A$1)+1,FALSE))</f>
        <v>0</v>
      </c>
      <c r="M1300" s="1" t="str">
        <f t="shared" si="82"/>
        <v xml:space="preserve">pa_account                      </v>
      </c>
      <c r="N1300" s="1" t="str">
        <f t="shared" si="84"/>
        <v xml:space="preserve">CHAR(6)                         </v>
      </c>
      <c r="O1300" s="4" t="str">
        <f t="shared" si="83"/>
        <v xml:space="preserve">        pa_account                      CHAR(6)                         NOT NULL,</v>
      </c>
    </row>
    <row r="1301" spans="1:15" hidden="1" x14ac:dyDescent="0.3">
      <c r="A1301" s="77" t="s">
        <v>51</v>
      </c>
      <c r="B1301" s="77" t="s">
        <v>276</v>
      </c>
      <c r="C1301" s="73">
        <v>5</v>
      </c>
      <c r="D1301" s="77" t="s">
        <v>107</v>
      </c>
      <c r="E1301" s="77" t="s">
        <v>20</v>
      </c>
      <c r="F1301" s="73">
        <v>6</v>
      </c>
      <c r="G1301" s="13"/>
      <c r="H1301" s="73">
        <v>0</v>
      </c>
      <c r="I1301" s="73">
        <f t="shared" si="81"/>
        <v>5</v>
      </c>
      <c r="J1301" s="1" t="str">
        <f>IFERROR(VLOOKUP(TRIM($D1301),'Master Field Index'!$A$1:$D$9929,COLUMN('Master Field Index'!$B$1)-COLUMN('Master Field Index'!$A$1)+1,FALSE),VLOOKUP(_xlfn.CONCAT(TRIM($A1301),".",TRIM($B1301),".",TRIM($D1301)),'DataLink Info'!$A$1:$T$9999,COLUMN('DataLink Info'!$K$1)-COLUMN('DataLink Info'!$A$1)+1,FALSE))</f>
        <v>CHARACTER</v>
      </c>
      <c r="K1301" s="1">
        <f>IFERROR(VLOOKUP(TRIM($D1301),'Master Field Index'!$A$1:$D$9929,COLUMN('Master Field Index'!$C$1)-COLUMN('Master Field Index'!$A$1)+1,FALSE),VLOOKUP(_xlfn.CONCAT(TRIM($A1301),".",TRIM($B1301),".",TRIM($D1301)),'DataLink Info'!$A$1:$T$9999,COLUMN('DataLink Info'!$N$1)-COLUMN('DataLink Info'!$A$1)+1,FALSE))</f>
        <v>6</v>
      </c>
      <c r="L1301" s="1">
        <f>IFERROR(VLOOKUP(TRIM($D1301),'Master Field Index'!$A$1:$D$9929,COLUMN('Master Field Index'!$D$1)-COLUMN('Master Field Index'!$A$1)+1,FALSE),VLOOKUP(_xlfn.CONCAT(TRIM($A1301),".",TRIM($B1301),".",TRIM($D1301)),'DataLink Info'!$A$1:$T$9999,COLUMN('DataLink Info'!$Q$1)-COLUMN('DataLink Info'!$A$1)+1,FALSE))</f>
        <v>0</v>
      </c>
      <c r="M1301" s="1" t="str">
        <f t="shared" si="82"/>
        <v xml:space="preserve">pp_program                      </v>
      </c>
      <c r="N1301" s="1" t="str">
        <f t="shared" si="84"/>
        <v xml:space="preserve">CHAR(6)                         </v>
      </c>
      <c r="O1301" s="4" t="str">
        <f t="shared" si="83"/>
        <v xml:space="preserve">        pp_program                      CHAR(6)                         NOT NULL,</v>
      </c>
    </row>
    <row r="1302" spans="1:15" hidden="1" x14ac:dyDescent="0.3">
      <c r="A1302" s="77" t="s">
        <v>51</v>
      </c>
      <c r="B1302" s="77" t="s">
        <v>276</v>
      </c>
      <c r="C1302" s="73">
        <v>6</v>
      </c>
      <c r="D1302" s="77" t="s">
        <v>102</v>
      </c>
      <c r="E1302" s="77" t="s">
        <v>19</v>
      </c>
      <c r="F1302" s="73">
        <v>0</v>
      </c>
      <c r="G1302" s="73">
        <v>0</v>
      </c>
      <c r="H1302" s="73">
        <v>0</v>
      </c>
      <c r="I1302" s="73">
        <f t="shared" si="81"/>
        <v>6</v>
      </c>
      <c r="J1302" s="1" t="str">
        <f>IFERROR(VLOOKUP(TRIM($D1302),'Master Field Index'!$A$1:$D$9929,COLUMN('Master Field Index'!$B$1)-COLUMN('Master Field Index'!$A$1)+1,FALSE),VLOOKUP(_xlfn.CONCAT(TRIM($A1302),".",TRIM($B1302),".",TRIM($D1302)),'DataLink Info'!$A$1:$T$9999,COLUMN('DataLink Info'!$K$1)-COLUMN('DataLink Info'!$A$1)+1,FALSE))</f>
        <v>CHARACTER</v>
      </c>
      <c r="K1302" s="1">
        <f>IFERROR(VLOOKUP(TRIM($D1302),'Master Field Index'!$A$1:$D$9929,COLUMN('Master Field Index'!$C$1)-COLUMN('Master Field Index'!$A$1)+1,FALSE),VLOOKUP(_xlfn.CONCAT(TRIM($A1302),".",TRIM($B1302),".",TRIM($D1302)),'DataLink Info'!$A$1:$T$9999,COLUMN('DataLink Info'!$N$1)-COLUMN('DataLink Info'!$A$1)+1,FALSE))</f>
        <v>6</v>
      </c>
      <c r="L1302" s="1">
        <f>IFERROR(VLOOKUP(TRIM($D1302),'Master Field Index'!$A$1:$D$9929,COLUMN('Master Field Index'!$D$1)-COLUMN('Master Field Index'!$A$1)+1,FALSE),VLOOKUP(_xlfn.CONCAT(TRIM($A1302),".",TRIM($B1302),".",TRIM($D1302)),'DataLink Info'!$A$1:$T$9999,COLUMN('DataLink Info'!$Q$1)-COLUMN('DataLink Info'!$A$1)+1,FALSE))</f>
        <v>0</v>
      </c>
      <c r="M1302" s="1" t="str">
        <f t="shared" si="82"/>
        <v xml:space="preserve">pl_location                     </v>
      </c>
      <c r="N1302" s="1" t="str">
        <f t="shared" si="84"/>
        <v xml:space="preserve">CHAR(6)                         </v>
      </c>
      <c r="O1302" s="4" t="str">
        <f t="shared" si="83"/>
        <v xml:space="preserve">        pl_location                     CHAR(6)                         NOT NULL,</v>
      </c>
    </row>
    <row r="1303" spans="1:15" hidden="1" x14ac:dyDescent="0.3">
      <c r="A1303" s="77" t="s">
        <v>51</v>
      </c>
      <c r="B1303" s="77" t="s">
        <v>276</v>
      </c>
      <c r="C1303" s="73">
        <v>7</v>
      </c>
      <c r="D1303" s="77" t="s">
        <v>115</v>
      </c>
      <c r="E1303" s="77" t="s">
        <v>30</v>
      </c>
      <c r="F1303" s="73">
        <v>2</v>
      </c>
      <c r="G1303" s="13"/>
      <c r="H1303" s="73">
        <v>0</v>
      </c>
      <c r="I1303" s="73">
        <f t="shared" si="81"/>
        <v>7</v>
      </c>
      <c r="J1303" s="1" t="str">
        <f>IFERROR(VLOOKUP(TRIM($D1303),'Master Field Index'!$A$1:$D$9929,COLUMN('Master Field Index'!$B$1)-COLUMN('Master Field Index'!$A$1)+1,FALSE),VLOOKUP(_xlfn.CONCAT(TRIM($A1303),".",TRIM($B1303),".",TRIM($D1303)),'DataLink Info'!$A$1:$T$9999,COLUMN('DataLink Info'!$K$1)-COLUMN('DataLink Info'!$A$1)+1,FALSE))</f>
        <v>SMALLINT</v>
      </c>
      <c r="K1303" s="1">
        <f>IFERROR(VLOOKUP(TRIM($D1303),'Master Field Index'!$A$1:$D$9929,COLUMN('Master Field Index'!$C$1)-COLUMN('Master Field Index'!$A$1)+1,FALSE),VLOOKUP(_xlfn.CONCAT(TRIM($A1303),".",TRIM($B1303),".",TRIM($D1303)),'DataLink Info'!$A$1:$T$9999,COLUMN('DataLink Info'!$N$1)-COLUMN('DataLink Info'!$A$1)+1,FALSE))</f>
        <v>2</v>
      </c>
      <c r="L1303" s="1">
        <f>IFERROR(VLOOKUP(TRIM($D1303),'Master Field Index'!$A$1:$D$9929,COLUMN('Master Field Index'!$D$1)-COLUMN('Master Field Index'!$A$1)+1,FALSE),VLOOKUP(_xlfn.CONCAT(TRIM($A1303),".",TRIM($B1303),".",TRIM($D1303)),'DataLink Info'!$A$1:$T$9999,COLUMN('DataLink Info'!$Q$1)-COLUMN('DataLink Info'!$A$1)+1,FALSE))</f>
        <v>0</v>
      </c>
      <c r="M1303" s="1" t="str">
        <f t="shared" si="82"/>
        <v xml:space="preserve">dt_sequence_number              </v>
      </c>
      <c r="N1303" s="1" t="str">
        <f t="shared" si="84"/>
        <v xml:space="preserve">SMALLINT                        </v>
      </c>
      <c r="O1303" s="4" t="str">
        <f t="shared" si="83"/>
        <v xml:space="preserve">        dt_sequence_number              SMALLINT                        NOT NULL,</v>
      </c>
    </row>
    <row r="1304" spans="1:15" hidden="1" x14ac:dyDescent="0.3">
      <c r="A1304" s="77" t="s">
        <v>51</v>
      </c>
      <c r="B1304" s="77" t="s">
        <v>276</v>
      </c>
      <c r="C1304" s="73">
        <v>8</v>
      </c>
      <c r="D1304" s="77" t="s">
        <v>151</v>
      </c>
      <c r="E1304" s="77" t="s">
        <v>20</v>
      </c>
      <c r="F1304" s="73">
        <v>8</v>
      </c>
      <c r="G1304" s="13"/>
      <c r="H1304" s="73">
        <v>0</v>
      </c>
      <c r="I1304" s="73">
        <f t="shared" si="81"/>
        <v>8</v>
      </c>
      <c r="J1304" s="1" t="str">
        <f>IFERROR(VLOOKUP(TRIM($D1304),'Master Field Index'!$A$1:$D$9929,COLUMN('Master Field Index'!$B$1)-COLUMN('Master Field Index'!$A$1)+1,FALSE),VLOOKUP(_xlfn.CONCAT(TRIM($A1304),".",TRIM($B1304),".",TRIM($D1304)),'DataLink Info'!$A$1:$T$9999,COLUMN('DataLink Info'!$K$1)-COLUMN('DataLink Info'!$A$1)+1,FALSE))</f>
        <v>CHARACTER</v>
      </c>
      <c r="K1304" s="1">
        <f>IFERROR(VLOOKUP(TRIM($D1304),'Master Field Index'!$A$1:$D$9929,COLUMN('Master Field Index'!$C$1)-COLUMN('Master Field Index'!$A$1)+1,FALSE),VLOOKUP(_xlfn.CONCAT(TRIM($A1304),".",TRIM($B1304),".",TRIM($D1304)),'DataLink Info'!$A$1:$T$9999,COLUMN('DataLink Info'!$N$1)-COLUMN('DataLink Info'!$A$1)+1,FALSE))</f>
        <v>8</v>
      </c>
      <c r="L1304" s="1">
        <f>IFERROR(VLOOKUP(TRIM($D1304),'Master Field Index'!$A$1:$D$9929,COLUMN('Master Field Index'!$D$1)-COLUMN('Master Field Index'!$A$1)+1,FALSE),VLOOKUP(_xlfn.CONCAT(TRIM($A1304),".",TRIM($B1304),".",TRIM($D1304)),'DataLink Info'!$A$1:$T$9999,COLUMN('DataLink Info'!$Q$1)-COLUMN('DataLink Info'!$A$1)+1,FALSE))</f>
        <v>0</v>
      </c>
      <c r="M1304" s="1" t="str">
        <f t="shared" si="82"/>
        <v xml:space="preserve">lt_document_number              </v>
      </c>
      <c r="N1304" s="1" t="str">
        <f t="shared" si="84"/>
        <v xml:space="preserve">CHAR(8)                         </v>
      </c>
      <c r="O1304" s="4" t="str">
        <f t="shared" si="83"/>
        <v xml:space="preserve">        lt_document_number              CHAR(8)                         NOT NULL,</v>
      </c>
    </row>
    <row r="1305" spans="1:15" hidden="1" x14ac:dyDescent="0.3">
      <c r="A1305" s="77" t="s">
        <v>51</v>
      </c>
      <c r="B1305" s="77" t="s">
        <v>276</v>
      </c>
      <c r="C1305" s="73">
        <v>9</v>
      </c>
      <c r="D1305" s="77" t="s">
        <v>152</v>
      </c>
      <c r="E1305" s="77" t="s">
        <v>21</v>
      </c>
      <c r="F1305" s="73">
        <v>4</v>
      </c>
      <c r="G1305" s="13"/>
      <c r="H1305" s="73">
        <v>0</v>
      </c>
      <c r="I1305" s="73">
        <f t="shared" si="81"/>
        <v>9</v>
      </c>
      <c r="J1305" s="1" t="str">
        <f>IFERROR(VLOOKUP(TRIM($D1305),'Master Field Index'!$A$1:$D$9929,COLUMN('Master Field Index'!$B$1)-COLUMN('Master Field Index'!$A$1)+1,FALSE),VLOOKUP(_xlfn.CONCAT(TRIM($A1305),".",TRIM($B1305),".",TRIM($D1305)),'DataLink Info'!$A$1:$T$9999,COLUMN('DataLink Info'!$K$1)-COLUMN('DataLink Info'!$A$1)+1,FALSE))</f>
        <v>DATE</v>
      </c>
      <c r="K1305" s="1">
        <f>IFERROR(VLOOKUP(TRIM($D1305),'Master Field Index'!$A$1:$D$9929,COLUMN('Master Field Index'!$C$1)-COLUMN('Master Field Index'!$A$1)+1,FALSE),VLOOKUP(_xlfn.CONCAT(TRIM($A1305),".",TRIM($B1305),".",TRIM($D1305)),'DataLink Info'!$A$1:$T$9999,COLUMN('DataLink Info'!$N$1)-COLUMN('DataLink Info'!$A$1)+1,FALSE))</f>
        <v>4</v>
      </c>
      <c r="L1305" s="1">
        <f>IFERROR(VLOOKUP(TRIM($D1305),'Master Field Index'!$A$1:$D$9929,COLUMN('Master Field Index'!$D$1)-COLUMN('Master Field Index'!$A$1)+1,FALSE),VLOOKUP(_xlfn.CONCAT(TRIM($A1305),".",TRIM($B1305),".",TRIM($D1305)),'DataLink Info'!$A$1:$T$9999,COLUMN('DataLink Info'!$Q$1)-COLUMN('DataLink Info'!$A$1)+1,FALSE))</f>
        <v>0</v>
      </c>
      <c r="M1305" s="1" t="str">
        <f t="shared" si="82"/>
        <v xml:space="preserve">lt_transaction_date             </v>
      </c>
      <c r="N1305" s="1" t="str">
        <f t="shared" si="84"/>
        <v xml:space="preserve">DATE                            </v>
      </c>
      <c r="O1305" s="4" t="str">
        <f t="shared" si="83"/>
        <v xml:space="preserve">        lt_transaction_date             DATE                            NOT NULL,</v>
      </c>
    </row>
    <row r="1306" spans="1:15" hidden="1" x14ac:dyDescent="0.3">
      <c r="A1306" s="77" t="s">
        <v>51</v>
      </c>
      <c r="B1306" s="77" t="s">
        <v>276</v>
      </c>
      <c r="C1306" s="73">
        <v>10</v>
      </c>
      <c r="D1306" s="77" t="s">
        <v>153</v>
      </c>
      <c r="E1306" s="77" t="s">
        <v>30</v>
      </c>
      <c r="F1306" s="73">
        <v>2</v>
      </c>
      <c r="G1306" s="13"/>
      <c r="H1306" s="73">
        <v>0</v>
      </c>
      <c r="I1306" s="73">
        <f t="shared" si="81"/>
        <v>10</v>
      </c>
      <c r="J1306" s="1" t="str">
        <f>IFERROR(VLOOKUP(TRIM($D1306),'Master Field Index'!$A$1:$D$9929,COLUMN('Master Field Index'!$B$1)-COLUMN('Master Field Index'!$A$1)+1,FALSE),VLOOKUP(_xlfn.CONCAT(TRIM($A1306),".",TRIM($B1306),".",TRIM($D1306)),'DataLink Info'!$A$1:$T$9999,COLUMN('DataLink Info'!$K$1)-COLUMN('DataLink Info'!$A$1)+1,FALSE))</f>
        <v>SMALLINT</v>
      </c>
      <c r="K1306" s="1">
        <f>IFERROR(VLOOKUP(TRIM($D1306),'Master Field Index'!$A$1:$D$9929,COLUMN('Master Field Index'!$C$1)-COLUMN('Master Field Index'!$A$1)+1,FALSE),VLOOKUP(_xlfn.CONCAT(TRIM($A1306),".",TRIM($B1306),".",TRIM($D1306)),'DataLink Info'!$A$1:$T$9999,COLUMN('DataLink Info'!$N$1)-COLUMN('DataLink Info'!$A$1)+1,FALSE))</f>
        <v>2</v>
      </c>
      <c r="L1306" s="1">
        <f>IFERROR(VLOOKUP(TRIM($D1306),'Master Field Index'!$A$1:$D$9929,COLUMN('Master Field Index'!$D$1)-COLUMN('Master Field Index'!$A$1)+1,FALSE),VLOOKUP(_xlfn.CONCAT(TRIM($A1306),".",TRIM($B1306),".",TRIM($D1306)),'DataLink Info'!$A$1:$T$9999,COLUMN('DataLink Info'!$Q$1)-COLUMN('DataLink Info'!$A$1)+1,FALSE))</f>
        <v>0</v>
      </c>
      <c r="M1306" s="1" t="str">
        <f t="shared" si="82"/>
        <v xml:space="preserve">lt_item_number                  </v>
      </c>
      <c r="N1306" s="1" t="str">
        <f t="shared" si="84"/>
        <v xml:space="preserve">SMALLINT                        </v>
      </c>
      <c r="O1306" s="4" t="str">
        <f t="shared" si="83"/>
        <v xml:space="preserve">        lt_item_number                  SMALLINT                        NOT NULL,</v>
      </c>
    </row>
    <row r="1307" spans="1:15" hidden="1" x14ac:dyDescent="0.3">
      <c r="A1307" s="77" t="s">
        <v>51</v>
      </c>
      <c r="B1307" s="77" t="s">
        <v>276</v>
      </c>
      <c r="C1307" s="73">
        <v>11</v>
      </c>
      <c r="D1307" s="77" t="s">
        <v>154</v>
      </c>
      <c r="E1307" s="77" t="s">
        <v>30</v>
      </c>
      <c r="F1307" s="73">
        <v>2</v>
      </c>
      <c r="G1307" s="13"/>
      <c r="H1307" s="73">
        <v>0</v>
      </c>
      <c r="I1307" s="73">
        <f t="shared" si="81"/>
        <v>11</v>
      </c>
      <c r="J1307" s="1" t="str">
        <f>IFERROR(VLOOKUP(TRIM($D1307),'Master Field Index'!$A$1:$D$9929,COLUMN('Master Field Index'!$B$1)-COLUMN('Master Field Index'!$A$1)+1,FALSE),VLOOKUP(_xlfn.CONCAT(TRIM($A1307),".",TRIM($B1307),".",TRIM($D1307)),'DataLink Info'!$A$1:$T$9999,COLUMN('DataLink Info'!$K$1)-COLUMN('DataLink Info'!$A$1)+1,FALSE))</f>
        <v>SMALLINT</v>
      </c>
      <c r="K1307" s="1">
        <f>IFERROR(VLOOKUP(TRIM($D1307),'Master Field Index'!$A$1:$D$9929,COLUMN('Master Field Index'!$C$1)-COLUMN('Master Field Index'!$A$1)+1,FALSE),VLOOKUP(_xlfn.CONCAT(TRIM($A1307),".",TRIM($B1307),".",TRIM($D1307)),'DataLink Info'!$A$1:$T$9999,COLUMN('DataLink Info'!$N$1)-COLUMN('DataLink Info'!$A$1)+1,FALSE))</f>
        <v>2</v>
      </c>
      <c r="L1307" s="1">
        <f>IFERROR(VLOOKUP(TRIM($D1307),'Master Field Index'!$A$1:$D$9929,COLUMN('Master Field Index'!$D$1)-COLUMN('Master Field Index'!$A$1)+1,FALSE),VLOOKUP(_xlfn.CONCAT(TRIM($A1307),".",TRIM($B1307),".",TRIM($D1307)),'DataLink Info'!$A$1:$T$9999,COLUMN('DataLink Info'!$Q$1)-COLUMN('DataLink Info'!$A$1)+1,FALSE))</f>
        <v>0</v>
      </c>
      <c r="M1307" s="1" t="str">
        <f t="shared" si="82"/>
        <v xml:space="preserve">lt_sequence_number              </v>
      </c>
      <c r="N1307" s="1" t="str">
        <f t="shared" si="84"/>
        <v xml:space="preserve">SMALLINT                        </v>
      </c>
      <c r="O1307" s="4" t="str">
        <f t="shared" si="83"/>
        <v xml:space="preserve">        lt_sequence_number              SMALLINT                        NOT NULL,</v>
      </c>
    </row>
    <row r="1308" spans="1:15" hidden="1" x14ac:dyDescent="0.3">
      <c r="A1308" s="77" t="s">
        <v>51</v>
      </c>
      <c r="B1308" s="77" t="s">
        <v>276</v>
      </c>
      <c r="C1308" s="73">
        <v>12</v>
      </c>
      <c r="D1308" s="77" t="s">
        <v>155</v>
      </c>
      <c r="E1308" s="77" t="s">
        <v>36</v>
      </c>
      <c r="F1308" s="13"/>
      <c r="G1308" s="13"/>
      <c r="H1308" s="73">
        <v>0</v>
      </c>
      <c r="I1308" s="73">
        <f t="shared" si="81"/>
        <v>12</v>
      </c>
      <c r="J1308" s="1" t="str">
        <f>IFERROR(VLOOKUP(TRIM($D1308),'Master Field Index'!$A$1:$D$9929,COLUMN('Master Field Index'!$B$1)-COLUMN('Master Field Index'!$A$1)+1,FALSE),VLOOKUP(_xlfn.CONCAT(TRIM($A1308),".",TRIM($B1308),".",TRIM($D1308)),'DataLink Info'!$A$1:$T$9999,COLUMN('DataLink Info'!$K$1)-COLUMN('DataLink Info'!$A$1)+1,FALSE))</f>
        <v>SMALLINT</v>
      </c>
      <c r="K1308" s="1">
        <f>IFERROR(VLOOKUP(TRIM($D1308),'Master Field Index'!$A$1:$D$9929,COLUMN('Master Field Index'!$C$1)-COLUMN('Master Field Index'!$A$1)+1,FALSE),VLOOKUP(_xlfn.CONCAT(TRIM($A1308),".",TRIM($B1308),".",TRIM($D1308)),'DataLink Info'!$A$1:$T$9999,COLUMN('DataLink Info'!$N$1)-COLUMN('DataLink Info'!$A$1)+1,FALSE))</f>
        <v>2</v>
      </c>
      <c r="L1308" s="1">
        <f>IFERROR(VLOOKUP(TRIM($D1308),'Master Field Index'!$A$1:$D$9929,COLUMN('Master Field Index'!$D$1)-COLUMN('Master Field Index'!$A$1)+1,FALSE),VLOOKUP(_xlfn.CONCAT(TRIM($A1308),".",TRIM($B1308),".",TRIM($D1308)),'DataLink Info'!$A$1:$T$9999,COLUMN('DataLink Info'!$Q$1)-COLUMN('DataLink Info'!$A$1)+1,FALSE))</f>
        <v>0</v>
      </c>
      <c r="M1308" s="1" t="str">
        <f t="shared" si="82"/>
        <v xml:space="preserve">lt_budget_period                </v>
      </c>
      <c r="N1308" s="1" t="str">
        <f t="shared" si="84"/>
        <v xml:space="preserve">SMALLINT                        </v>
      </c>
      <c r="O1308" s="4" t="str">
        <f t="shared" si="83"/>
        <v xml:space="preserve">        lt_budget_period                SMALLINT                        NOT NULL,</v>
      </c>
    </row>
    <row r="1309" spans="1:15" hidden="1" x14ac:dyDescent="0.3">
      <c r="A1309" s="77" t="s">
        <v>51</v>
      </c>
      <c r="B1309" s="77" t="s">
        <v>276</v>
      </c>
      <c r="C1309" s="73">
        <v>13</v>
      </c>
      <c r="D1309" s="77" t="s">
        <v>156</v>
      </c>
      <c r="E1309" s="77" t="s">
        <v>65</v>
      </c>
      <c r="F1309" s="13"/>
      <c r="G1309" s="13"/>
      <c r="H1309" s="73">
        <v>0</v>
      </c>
      <c r="I1309" s="73">
        <f t="shared" si="81"/>
        <v>13</v>
      </c>
      <c r="J1309" s="1" t="str">
        <f>IFERROR(VLOOKUP(TRIM($D1309),'Master Field Index'!$A$1:$D$9929,COLUMN('Master Field Index'!$B$1)-COLUMN('Master Field Index'!$A$1)+1,FALSE),VLOOKUP(_xlfn.CONCAT(TRIM($A1309),".",TRIM($B1309),".",TRIM($D1309)),'DataLink Info'!$A$1:$T$9999,COLUMN('DataLink Info'!$K$1)-COLUMN('DataLink Info'!$A$1)+1,FALSE))</f>
        <v>DECIMAL</v>
      </c>
      <c r="K1309" s="1">
        <f>IFERROR(VLOOKUP(TRIM($D1309),'Master Field Index'!$A$1:$D$9929,COLUMN('Master Field Index'!$C$1)-COLUMN('Master Field Index'!$A$1)+1,FALSE),VLOOKUP(_xlfn.CONCAT(TRIM($A1309),".",TRIM($B1309),".",TRIM($D1309)),'DataLink Info'!$A$1:$T$9999,COLUMN('DataLink Info'!$N$1)-COLUMN('DataLink Info'!$A$1)+1,FALSE))</f>
        <v>19</v>
      </c>
      <c r="L1309" s="1">
        <f>IFERROR(VLOOKUP(TRIM($D1309),'Master Field Index'!$A$1:$D$9929,COLUMN('Master Field Index'!$D$1)-COLUMN('Master Field Index'!$A$1)+1,FALSE),VLOOKUP(_xlfn.CONCAT(TRIM($A1309),".",TRIM($B1309),".",TRIM($D1309)),'DataLink Info'!$A$1:$T$9999,COLUMN('DataLink Info'!$Q$1)-COLUMN('DataLink Info'!$A$1)+1,FALSE))</f>
        <v>4</v>
      </c>
      <c r="M1309" s="1" t="str">
        <f t="shared" si="82"/>
        <v xml:space="preserve">lt_amount                       </v>
      </c>
      <c r="N1309" s="1" t="str">
        <f t="shared" si="84"/>
        <v xml:space="preserve">DECIMAL(19,4)                   </v>
      </c>
      <c r="O1309" s="4" t="str">
        <f t="shared" si="83"/>
        <v xml:space="preserve">        lt_amount                       DECIMAL(19,4)                   NOT NULL,</v>
      </c>
    </row>
    <row r="1310" spans="1:15" hidden="1" x14ac:dyDescent="0.3">
      <c r="A1310" s="77" t="s">
        <v>51</v>
      </c>
      <c r="B1310" s="77" t="s">
        <v>276</v>
      </c>
      <c r="C1310" s="73">
        <v>14</v>
      </c>
      <c r="D1310" s="77" t="s">
        <v>157</v>
      </c>
      <c r="E1310" s="77" t="s">
        <v>20</v>
      </c>
      <c r="F1310" s="73">
        <v>35</v>
      </c>
      <c r="G1310" s="13"/>
      <c r="H1310" s="73">
        <v>0</v>
      </c>
      <c r="I1310" s="73">
        <f t="shared" si="81"/>
        <v>14</v>
      </c>
      <c r="J1310" s="1" t="str">
        <f>IFERROR(VLOOKUP(TRIM($D1310),'Master Field Index'!$A$1:$D$9929,COLUMN('Master Field Index'!$B$1)-COLUMN('Master Field Index'!$A$1)+1,FALSE),VLOOKUP(_xlfn.CONCAT(TRIM($A1310),".",TRIM($B1310),".",TRIM($D1310)),'DataLink Info'!$A$1:$T$9999,COLUMN('DataLink Info'!$K$1)-COLUMN('DataLink Info'!$A$1)+1,FALSE))</f>
        <v>VARCHAR</v>
      </c>
      <c r="K1310" s="1">
        <f>IFERROR(VLOOKUP(TRIM($D1310),'Master Field Index'!$A$1:$D$9929,COLUMN('Master Field Index'!$C$1)-COLUMN('Master Field Index'!$A$1)+1,FALSE),VLOOKUP(_xlfn.CONCAT(TRIM($A1310),".",TRIM($B1310),".",TRIM($D1310)),'DataLink Info'!$A$1:$T$9999,COLUMN('DataLink Info'!$N$1)-COLUMN('DataLink Info'!$A$1)+1,FALSE))</f>
        <v>35</v>
      </c>
      <c r="L1310" s="1">
        <f>IFERROR(VLOOKUP(TRIM($D1310),'Master Field Index'!$A$1:$D$9929,COLUMN('Master Field Index'!$D$1)-COLUMN('Master Field Index'!$A$1)+1,FALSE),VLOOKUP(_xlfn.CONCAT(TRIM($A1310),".",TRIM($B1310),".",TRIM($D1310)),'DataLink Info'!$A$1:$T$9999,COLUMN('DataLink Info'!$Q$1)-COLUMN('DataLink Info'!$A$1)+1,FALSE))</f>
        <v>0</v>
      </c>
      <c r="M1310" s="1" t="str">
        <f t="shared" si="82"/>
        <v xml:space="preserve">lt_description                  </v>
      </c>
      <c r="N1310" s="1" t="str">
        <f t="shared" si="84"/>
        <v xml:space="preserve">VARCHAR(35)                     </v>
      </c>
      <c r="O1310" s="4" t="str">
        <f t="shared" si="83"/>
        <v xml:space="preserve">        lt_description                  VARCHAR(35)                     NOT NULL,</v>
      </c>
    </row>
    <row r="1311" spans="1:15" hidden="1" x14ac:dyDescent="0.3">
      <c r="A1311" s="77" t="s">
        <v>51</v>
      </c>
      <c r="B1311" s="77" t="s">
        <v>276</v>
      </c>
      <c r="C1311" s="73">
        <v>15</v>
      </c>
      <c r="D1311" s="77" t="s">
        <v>158</v>
      </c>
      <c r="E1311" s="77" t="s">
        <v>20</v>
      </c>
      <c r="F1311" s="73">
        <v>10</v>
      </c>
      <c r="G1311" s="13"/>
      <c r="H1311" s="73">
        <v>0</v>
      </c>
      <c r="I1311" s="73">
        <f t="shared" si="81"/>
        <v>15</v>
      </c>
      <c r="J1311" s="1" t="str">
        <f>IFERROR(VLOOKUP(TRIM($D1311),'Master Field Index'!$A$1:$D$9929,COLUMN('Master Field Index'!$B$1)-COLUMN('Master Field Index'!$A$1)+1,FALSE),VLOOKUP(_xlfn.CONCAT(TRIM($A1311),".",TRIM($B1311),".",TRIM($D1311)),'DataLink Info'!$A$1:$T$9999,COLUMN('DataLink Info'!$K$1)-COLUMN('DataLink Info'!$A$1)+1,FALSE))</f>
        <v>VARCHAR</v>
      </c>
      <c r="K1311" s="1">
        <f>IFERROR(VLOOKUP(TRIM($D1311),'Master Field Index'!$A$1:$D$9929,COLUMN('Master Field Index'!$C$1)-COLUMN('Master Field Index'!$A$1)+1,FALSE),VLOOKUP(_xlfn.CONCAT(TRIM($A1311),".",TRIM($B1311),".",TRIM($D1311)),'DataLink Info'!$A$1:$T$9999,COLUMN('DataLink Info'!$N$1)-COLUMN('DataLink Info'!$A$1)+1,FALSE))</f>
        <v>10</v>
      </c>
      <c r="L1311" s="1">
        <f>IFERROR(VLOOKUP(TRIM($D1311),'Master Field Index'!$A$1:$D$9929,COLUMN('Master Field Index'!$D$1)-COLUMN('Master Field Index'!$A$1)+1,FALSE),VLOOKUP(_xlfn.CONCAT(TRIM($A1311),".",TRIM($B1311),".",TRIM($D1311)),'DataLink Info'!$A$1:$T$9999,COLUMN('DataLink Info'!$Q$1)-COLUMN('DataLink Info'!$A$1)+1,FALSE))</f>
        <v>0</v>
      </c>
      <c r="M1311" s="1" t="str">
        <f t="shared" si="82"/>
        <v xml:space="preserve">lt_document_reference_number    </v>
      </c>
      <c r="N1311" s="1" t="str">
        <f t="shared" si="84"/>
        <v xml:space="preserve">VARCHAR(10)                     </v>
      </c>
      <c r="O1311" s="4" t="str">
        <f t="shared" si="83"/>
        <v xml:space="preserve">        lt_document_reference_number    VARCHAR(10)                     NOT NULL,</v>
      </c>
    </row>
    <row r="1312" spans="1:15" hidden="1" x14ac:dyDescent="0.3">
      <c r="A1312" s="77" t="s">
        <v>51</v>
      </c>
      <c r="B1312" s="77" t="s">
        <v>276</v>
      </c>
      <c r="C1312" s="73">
        <v>16</v>
      </c>
      <c r="D1312" s="77" t="s">
        <v>159</v>
      </c>
      <c r="E1312" s="77" t="s">
        <v>20</v>
      </c>
      <c r="F1312" s="73">
        <v>1</v>
      </c>
      <c r="G1312" s="13"/>
      <c r="H1312" s="73">
        <v>0</v>
      </c>
      <c r="I1312" s="73">
        <f t="shared" si="81"/>
        <v>16</v>
      </c>
      <c r="J1312" s="1" t="str">
        <f>IFERROR(VLOOKUP(TRIM($D1312),'Master Field Index'!$A$1:$D$9929,COLUMN('Master Field Index'!$B$1)-COLUMN('Master Field Index'!$A$1)+1,FALSE),VLOOKUP(_xlfn.CONCAT(TRIM($A1312),".",TRIM($B1312),".",TRIM($D1312)),'DataLink Info'!$A$1:$T$9999,COLUMN('DataLink Info'!$K$1)-COLUMN('DataLink Info'!$A$1)+1,FALSE))</f>
        <v>CHARACTER</v>
      </c>
      <c r="K1312" s="1">
        <f>IFERROR(VLOOKUP(TRIM($D1312),'Master Field Index'!$A$1:$D$9929,COLUMN('Master Field Index'!$C$1)-COLUMN('Master Field Index'!$A$1)+1,FALSE),VLOOKUP(_xlfn.CONCAT(TRIM($A1312),".",TRIM($B1312),".",TRIM($D1312)),'DataLink Info'!$A$1:$T$9999,COLUMN('DataLink Info'!$N$1)-COLUMN('DataLink Info'!$A$1)+1,FALSE))</f>
        <v>1</v>
      </c>
      <c r="L1312" s="1">
        <f>IFERROR(VLOOKUP(TRIM($D1312),'Master Field Index'!$A$1:$D$9929,COLUMN('Master Field Index'!$D$1)-COLUMN('Master Field Index'!$A$1)+1,FALSE),VLOOKUP(_xlfn.CONCAT(TRIM($A1312),".",TRIM($B1312),".",TRIM($D1312)),'DataLink Info'!$A$1:$T$9999,COLUMN('DataLink Info'!$Q$1)-COLUMN('DataLink Info'!$A$1)+1,FALSE))</f>
        <v>0</v>
      </c>
      <c r="M1312" s="1" t="str">
        <f t="shared" si="82"/>
        <v xml:space="preserve">lt_debit_credit_indicator       </v>
      </c>
      <c r="N1312" s="1" t="str">
        <f t="shared" si="84"/>
        <v xml:space="preserve">CHAR(1)                         </v>
      </c>
      <c r="O1312" s="4" t="str">
        <f t="shared" si="83"/>
        <v xml:space="preserve">        lt_debit_credit_indicator       CHAR(1)                         NOT NULL,</v>
      </c>
    </row>
    <row r="1313" spans="1:15" hidden="1" x14ac:dyDescent="0.3">
      <c r="A1313" s="77" t="s">
        <v>51</v>
      </c>
      <c r="B1313" s="77" t="s">
        <v>276</v>
      </c>
      <c r="C1313" s="73">
        <v>17</v>
      </c>
      <c r="D1313" s="77" t="s">
        <v>160</v>
      </c>
      <c r="E1313" s="77" t="s">
        <v>21</v>
      </c>
      <c r="F1313" s="13"/>
      <c r="G1313" s="13"/>
      <c r="H1313" s="73">
        <v>0</v>
      </c>
      <c r="I1313" s="73">
        <f t="shared" si="81"/>
        <v>17</v>
      </c>
      <c r="J1313" s="1" t="str">
        <f>IFERROR(VLOOKUP(TRIM($D1313),'Master Field Index'!$A$1:$D$9929,COLUMN('Master Field Index'!$B$1)-COLUMN('Master Field Index'!$A$1)+1,FALSE),VLOOKUP(_xlfn.CONCAT(TRIM($A1313),".",TRIM($B1313),".",TRIM($D1313)),'DataLink Info'!$A$1:$T$9999,COLUMN('DataLink Info'!$K$1)-COLUMN('DataLink Info'!$A$1)+1,FALSE))</f>
        <v>TIMESTAMP</v>
      </c>
      <c r="K1313" s="1">
        <f>IFERROR(VLOOKUP(TRIM($D1313),'Master Field Index'!$A$1:$D$9929,COLUMN('Master Field Index'!$C$1)-COLUMN('Master Field Index'!$A$1)+1,FALSE),VLOOKUP(_xlfn.CONCAT(TRIM($A1313),".",TRIM($B1313),".",TRIM($D1313)),'DataLink Info'!$A$1:$T$9999,COLUMN('DataLink Info'!$N$1)-COLUMN('DataLink Info'!$A$1)+1,FALSE))</f>
        <v>10</v>
      </c>
      <c r="L1313" s="1">
        <f>IFERROR(VLOOKUP(TRIM($D1313),'Master Field Index'!$A$1:$D$9929,COLUMN('Master Field Index'!$D$1)-COLUMN('Master Field Index'!$A$1)+1,FALSE),VLOOKUP(_xlfn.CONCAT(TRIM($A1313),".",TRIM($B1313),".",TRIM($D1313)),'DataLink Info'!$A$1:$T$9999,COLUMN('DataLink Info'!$Q$1)-COLUMN('DataLink Info'!$A$1)+1,FALSE))</f>
        <v>6</v>
      </c>
      <c r="M1313" s="1" t="str">
        <f t="shared" si="82"/>
        <v xml:space="preserve">lt_activity_date                </v>
      </c>
      <c r="N1313" s="1" t="str">
        <f t="shared" si="84"/>
        <v xml:space="preserve">DATETIME2                       </v>
      </c>
      <c r="O1313" s="4" t="str">
        <f t="shared" si="83"/>
        <v xml:space="preserve">        lt_activity_date                DATETIME2                       NOT NULL,</v>
      </c>
    </row>
    <row r="1314" spans="1:15" hidden="1" x14ac:dyDescent="0.3">
      <c r="A1314" s="77" t="s">
        <v>51</v>
      </c>
      <c r="B1314" s="77" t="s">
        <v>276</v>
      </c>
      <c r="C1314" s="73">
        <v>18</v>
      </c>
      <c r="D1314" s="77" t="s">
        <v>161</v>
      </c>
      <c r="E1314" s="77" t="s">
        <v>20</v>
      </c>
      <c r="F1314" s="73">
        <v>8</v>
      </c>
      <c r="G1314" s="13"/>
      <c r="H1314" s="73">
        <v>0</v>
      </c>
      <c r="I1314" s="73">
        <f t="shared" si="81"/>
        <v>18</v>
      </c>
      <c r="J1314" s="1" t="str">
        <f>IFERROR(VLOOKUP(TRIM($D1314),'Master Field Index'!$A$1:$D$9929,COLUMN('Master Field Index'!$B$1)-COLUMN('Master Field Index'!$A$1)+1,FALSE),VLOOKUP(_xlfn.CONCAT(TRIM($A1314),".",TRIM($B1314),".",TRIM($D1314)),'DataLink Info'!$A$1:$T$9999,COLUMN('DataLink Info'!$K$1)-COLUMN('DataLink Info'!$A$1)+1,FALSE))</f>
        <v>VARCHAR</v>
      </c>
      <c r="K1314" s="1">
        <f>IFERROR(VLOOKUP(TRIM($D1314),'Master Field Index'!$A$1:$D$9929,COLUMN('Master Field Index'!$C$1)-COLUMN('Master Field Index'!$A$1)+1,FALSE),VLOOKUP(_xlfn.CONCAT(TRIM($A1314),".",TRIM($B1314),".",TRIM($D1314)),'DataLink Info'!$A$1:$T$9999,COLUMN('DataLink Info'!$N$1)-COLUMN('DataLink Info'!$A$1)+1,FALSE))</f>
        <v>8</v>
      </c>
      <c r="L1314" s="1">
        <f>IFERROR(VLOOKUP(TRIM($D1314),'Master Field Index'!$A$1:$D$9929,COLUMN('Master Field Index'!$D$1)-COLUMN('Master Field Index'!$A$1)+1,FALSE),VLOOKUP(_xlfn.CONCAT(TRIM($A1314),".",TRIM($B1314),".",TRIM($D1314)),'DataLink Info'!$A$1:$T$9999,COLUMN('DataLink Info'!$Q$1)-COLUMN('DataLink Info'!$A$1)+1,FALSE))</f>
        <v>0</v>
      </c>
      <c r="M1314" s="1" t="str">
        <f t="shared" si="82"/>
        <v xml:space="preserve">lt_encumbrance_number           </v>
      </c>
      <c r="N1314" s="1" t="str">
        <f t="shared" si="84"/>
        <v xml:space="preserve">VARCHAR(8)                      </v>
      </c>
      <c r="O1314" s="4" t="str">
        <f t="shared" si="83"/>
        <v xml:space="preserve">        lt_encumbrance_number           VARCHAR(8)                      NOT NULL,</v>
      </c>
    </row>
    <row r="1315" spans="1:15" hidden="1" x14ac:dyDescent="0.3">
      <c r="A1315" s="77" t="s">
        <v>51</v>
      </c>
      <c r="B1315" s="77" t="s">
        <v>276</v>
      </c>
      <c r="C1315" s="73">
        <v>19</v>
      </c>
      <c r="D1315" s="77" t="s">
        <v>162</v>
      </c>
      <c r="E1315" s="77" t="s">
        <v>20</v>
      </c>
      <c r="F1315" s="73">
        <v>1</v>
      </c>
      <c r="G1315" s="13"/>
      <c r="H1315" s="73">
        <v>0</v>
      </c>
      <c r="I1315" s="73">
        <f t="shared" si="81"/>
        <v>19</v>
      </c>
      <c r="J1315" s="1" t="str">
        <f>IFERROR(VLOOKUP(TRIM($D1315),'Master Field Index'!$A$1:$D$9929,COLUMN('Master Field Index'!$B$1)-COLUMN('Master Field Index'!$A$1)+1,FALSE),VLOOKUP(_xlfn.CONCAT(TRIM($A1315),".",TRIM($B1315),".",TRIM($D1315)),'DataLink Info'!$A$1:$T$9999,COLUMN('DataLink Info'!$K$1)-COLUMN('DataLink Info'!$A$1)+1,FALSE))</f>
        <v>CHARACTER</v>
      </c>
      <c r="K1315" s="1">
        <f>IFERROR(VLOOKUP(TRIM($D1315),'Master Field Index'!$A$1:$D$9929,COLUMN('Master Field Index'!$C$1)-COLUMN('Master Field Index'!$A$1)+1,FALSE),VLOOKUP(_xlfn.CONCAT(TRIM($A1315),".",TRIM($B1315),".",TRIM($D1315)),'DataLink Info'!$A$1:$T$9999,COLUMN('DataLink Info'!$N$1)-COLUMN('DataLink Info'!$A$1)+1,FALSE))</f>
        <v>1</v>
      </c>
      <c r="L1315" s="1">
        <f>IFERROR(VLOOKUP(TRIM($D1315),'Master Field Index'!$A$1:$D$9929,COLUMN('Master Field Index'!$D$1)-COLUMN('Master Field Index'!$A$1)+1,FALSE),VLOOKUP(_xlfn.CONCAT(TRIM($A1315),".",TRIM($B1315),".",TRIM($D1315)),'DataLink Info'!$A$1:$T$9999,COLUMN('DataLink Info'!$Q$1)-COLUMN('DataLink Info'!$A$1)+1,FALSE))</f>
        <v>0</v>
      </c>
      <c r="M1315" s="1" t="str">
        <f t="shared" si="82"/>
        <v xml:space="preserve">lt_encumbrance_action           </v>
      </c>
      <c r="N1315" s="1" t="str">
        <f t="shared" si="84"/>
        <v xml:space="preserve">CHAR(1)                         </v>
      </c>
      <c r="O1315" s="4" t="str">
        <f t="shared" si="83"/>
        <v xml:space="preserve">        lt_encumbrance_action           CHAR(1)                         NOT NULL,</v>
      </c>
    </row>
    <row r="1316" spans="1:15" hidden="1" x14ac:dyDescent="0.3">
      <c r="A1316" s="77" t="s">
        <v>51</v>
      </c>
      <c r="B1316" s="77" t="s">
        <v>276</v>
      </c>
      <c r="C1316" s="73">
        <v>20</v>
      </c>
      <c r="D1316" s="77" t="s">
        <v>163</v>
      </c>
      <c r="E1316" s="77" t="s">
        <v>30</v>
      </c>
      <c r="F1316" s="13"/>
      <c r="G1316" s="13"/>
      <c r="H1316" s="73">
        <v>0</v>
      </c>
      <c r="I1316" s="73">
        <f t="shared" si="81"/>
        <v>20</v>
      </c>
      <c r="J1316" s="1" t="str">
        <f>IFERROR(VLOOKUP(TRIM($D1316),'Master Field Index'!$A$1:$D$9929,COLUMN('Master Field Index'!$B$1)-COLUMN('Master Field Index'!$A$1)+1,FALSE),VLOOKUP(_xlfn.CONCAT(TRIM($A1316),".",TRIM($B1316),".",TRIM($D1316)),'DataLink Info'!$A$1:$T$9999,COLUMN('DataLink Info'!$K$1)-COLUMN('DataLink Info'!$A$1)+1,FALSE))</f>
        <v>SMALLINT</v>
      </c>
      <c r="K1316" s="1">
        <f>IFERROR(VLOOKUP(TRIM($D1316),'Master Field Index'!$A$1:$D$9929,COLUMN('Master Field Index'!$C$1)-COLUMN('Master Field Index'!$A$1)+1,FALSE),VLOOKUP(_xlfn.CONCAT(TRIM($A1316),".",TRIM($B1316),".",TRIM($D1316)),'DataLink Info'!$A$1:$T$9999,COLUMN('DataLink Info'!$N$1)-COLUMN('DataLink Info'!$A$1)+1,FALSE))</f>
        <v>2</v>
      </c>
      <c r="L1316" s="1">
        <f>IFERROR(VLOOKUP(TRIM($D1316),'Master Field Index'!$A$1:$D$9929,COLUMN('Master Field Index'!$D$1)-COLUMN('Master Field Index'!$A$1)+1,FALSE),VLOOKUP(_xlfn.CONCAT(TRIM($A1316),".",TRIM($B1316),".",TRIM($D1316)),'DataLink Info'!$A$1:$T$9999,COLUMN('DataLink Info'!$Q$1)-COLUMN('DataLink Info'!$A$1)+1,FALSE))</f>
        <v>0</v>
      </c>
      <c r="M1316" s="1" t="str">
        <f t="shared" si="82"/>
        <v xml:space="preserve">lt_encumbrance_item             </v>
      </c>
      <c r="N1316" s="1" t="str">
        <f t="shared" si="84"/>
        <v xml:space="preserve">SMALLINT                        </v>
      </c>
      <c r="O1316" s="4" t="str">
        <f t="shared" si="83"/>
        <v xml:space="preserve">        lt_encumbrance_item             SMALLINT                        NOT NULL,</v>
      </c>
    </row>
    <row r="1317" spans="1:15" hidden="1" x14ac:dyDescent="0.3">
      <c r="A1317" s="77" t="s">
        <v>51</v>
      </c>
      <c r="B1317" s="77" t="s">
        <v>276</v>
      </c>
      <c r="C1317" s="73">
        <v>21</v>
      </c>
      <c r="D1317" s="77" t="s">
        <v>164</v>
      </c>
      <c r="E1317" s="77" t="s">
        <v>30</v>
      </c>
      <c r="F1317" s="13"/>
      <c r="G1317" s="13"/>
      <c r="H1317" s="73">
        <v>0</v>
      </c>
      <c r="I1317" s="73">
        <f t="shared" si="81"/>
        <v>21</v>
      </c>
      <c r="J1317" s="1" t="str">
        <f>IFERROR(VLOOKUP(TRIM($D1317),'Master Field Index'!$A$1:$D$9929,COLUMN('Master Field Index'!$B$1)-COLUMN('Master Field Index'!$A$1)+1,FALSE),VLOOKUP(_xlfn.CONCAT(TRIM($A1317),".",TRIM($B1317),".",TRIM($D1317)),'DataLink Info'!$A$1:$T$9999,COLUMN('DataLink Info'!$K$1)-COLUMN('DataLink Info'!$A$1)+1,FALSE))</f>
        <v>SMALLINT</v>
      </c>
      <c r="K1317" s="1">
        <f>IFERROR(VLOOKUP(TRIM($D1317),'Master Field Index'!$A$1:$D$9929,COLUMN('Master Field Index'!$C$1)-COLUMN('Master Field Index'!$A$1)+1,FALSE),VLOOKUP(_xlfn.CONCAT(TRIM($A1317),".",TRIM($B1317),".",TRIM($D1317)),'DataLink Info'!$A$1:$T$9999,COLUMN('DataLink Info'!$N$1)-COLUMN('DataLink Info'!$A$1)+1,FALSE))</f>
        <v>2</v>
      </c>
      <c r="L1317" s="1">
        <f>IFERROR(VLOOKUP(TRIM($D1317),'Master Field Index'!$A$1:$D$9929,COLUMN('Master Field Index'!$D$1)-COLUMN('Master Field Index'!$A$1)+1,FALSE),VLOOKUP(_xlfn.CONCAT(TRIM($A1317),".",TRIM($B1317),".",TRIM($D1317)),'DataLink Info'!$A$1:$T$9999,COLUMN('DataLink Info'!$Q$1)-COLUMN('DataLink Info'!$A$1)+1,FALSE))</f>
        <v>0</v>
      </c>
      <c r="M1317" s="1" t="str">
        <f t="shared" si="82"/>
        <v xml:space="preserve">lt_encumbrance_sequence         </v>
      </c>
      <c r="N1317" s="1" t="str">
        <f t="shared" si="84"/>
        <v xml:space="preserve">SMALLINT                        </v>
      </c>
      <c r="O1317" s="4" t="str">
        <f t="shared" si="83"/>
        <v xml:space="preserve">        lt_encumbrance_sequence         SMALLINT                        NOT NULL,</v>
      </c>
    </row>
    <row r="1318" spans="1:15" hidden="1" x14ac:dyDescent="0.3">
      <c r="A1318" s="77" t="s">
        <v>51</v>
      </c>
      <c r="B1318" s="77" t="s">
        <v>276</v>
      </c>
      <c r="C1318" s="73">
        <v>22</v>
      </c>
      <c r="D1318" s="77" t="s">
        <v>165</v>
      </c>
      <c r="E1318" s="77" t="s">
        <v>20</v>
      </c>
      <c r="F1318" s="73">
        <v>1</v>
      </c>
      <c r="G1318" s="13"/>
      <c r="H1318" s="73">
        <v>0</v>
      </c>
      <c r="I1318" s="73">
        <f t="shared" si="81"/>
        <v>22</v>
      </c>
      <c r="J1318" s="1" t="str">
        <f>IFERROR(VLOOKUP(TRIM($D1318),'Master Field Index'!$A$1:$D$9929,COLUMN('Master Field Index'!$B$1)-COLUMN('Master Field Index'!$A$1)+1,FALSE),VLOOKUP(_xlfn.CONCAT(TRIM($A1318),".",TRIM($B1318),".",TRIM($D1318)),'DataLink Info'!$A$1:$T$9999,COLUMN('DataLink Info'!$K$1)-COLUMN('DataLink Info'!$A$1)+1,FALSE))</f>
        <v>CHARACTER</v>
      </c>
      <c r="K1318" s="1">
        <f>IFERROR(VLOOKUP(TRIM($D1318),'Master Field Index'!$A$1:$D$9929,COLUMN('Master Field Index'!$C$1)-COLUMN('Master Field Index'!$A$1)+1,FALSE),VLOOKUP(_xlfn.CONCAT(TRIM($A1318),".",TRIM($B1318),".",TRIM($D1318)),'DataLink Info'!$A$1:$T$9999,COLUMN('DataLink Info'!$N$1)-COLUMN('DataLink Info'!$A$1)+1,FALSE))</f>
        <v>1</v>
      </c>
      <c r="L1318" s="1">
        <f>IFERROR(VLOOKUP(TRIM($D1318),'Master Field Index'!$A$1:$D$9929,COLUMN('Master Field Index'!$D$1)-COLUMN('Master Field Index'!$A$1)+1,FALSE),VLOOKUP(_xlfn.CONCAT(TRIM($A1318),".",TRIM($B1318),".",TRIM($D1318)),'DataLink Info'!$A$1:$T$9999,COLUMN('DataLink Info'!$Q$1)-COLUMN('DataLink Info'!$A$1)+1,FALSE))</f>
        <v>0</v>
      </c>
      <c r="M1318" s="1" t="str">
        <f t="shared" si="82"/>
        <v xml:space="preserve">lt_encumbrance_type             </v>
      </c>
      <c r="N1318" s="1" t="str">
        <f t="shared" si="84"/>
        <v xml:space="preserve">CHAR(1)                         </v>
      </c>
      <c r="O1318" s="4" t="str">
        <f t="shared" si="83"/>
        <v xml:space="preserve">        lt_encumbrance_type             CHAR(1)                         NOT NULL,</v>
      </c>
    </row>
    <row r="1319" spans="1:15" hidden="1" x14ac:dyDescent="0.3">
      <c r="A1319" s="77" t="s">
        <v>51</v>
      </c>
      <c r="B1319" s="77" t="s">
        <v>276</v>
      </c>
      <c r="C1319" s="73">
        <v>23</v>
      </c>
      <c r="D1319" s="77" t="s">
        <v>166</v>
      </c>
      <c r="E1319" s="77" t="s">
        <v>20</v>
      </c>
      <c r="F1319" s="73">
        <v>10</v>
      </c>
      <c r="G1319" s="73">
        <v>0</v>
      </c>
      <c r="H1319" s="73">
        <v>0</v>
      </c>
      <c r="I1319" s="73">
        <f t="shared" si="81"/>
        <v>23</v>
      </c>
      <c r="J1319" s="1" t="str">
        <f>IFERROR(VLOOKUP(TRIM($D1319),'Master Field Index'!$A$1:$D$9929,COLUMN('Master Field Index'!$B$1)-COLUMN('Master Field Index'!$A$1)+1,FALSE),VLOOKUP(_xlfn.CONCAT(TRIM($A1319),".",TRIM($B1319),".",TRIM($D1319)),'DataLink Info'!$A$1:$T$9999,COLUMN('DataLink Info'!$K$1)-COLUMN('DataLink Info'!$A$1)+1,FALSE))</f>
        <v>CHARACTER</v>
      </c>
      <c r="K1319" s="1">
        <f>IFERROR(VLOOKUP(TRIM($D1319),'Master Field Index'!$A$1:$D$9929,COLUMN('Master Field Index'!$C$1)-COLUMN('Master Field Index'!$A$1)+1,FALSE),VLOOKUP(_xlfn.CONCAT(TRIM($A1319),".",TRIM($B1319),".",TRIM($D1319)),'DataLink Info'!$A$1:$T$9999,COLUMN('DataLink Info'!$N$1)-COLUMN('DataLink Info'!$A$1)+1,FALSE))</f>
        <v>10</v>
      </c>
      <c r="L1319" s="1">
        <f>IFERROR(VLOOKUP(TRIM($D1319),'Master Field Index'!$A$1:$D$9929,COLUMN('Master Field Index'!$D$1)-COLUMN('Master Field Index'!$A$1)+1,FALSE),VLOOKUP(_xlfn.CONCAT(TRIM($A1319),".",TRIM($B1319),".",TRIM($D1319)),'DataLink Info'!$A$1:$T$9999,COLUMN('DataLink Info'!$Q$1)-COLUMN('DataLink Info'!$A$1)+1,FALSE))</f>
        <v>0</v>
      </c>
      <c r="M1319" s="1" t="str">
        <f t="shared" si="82"/>
        <v xml:space="preserve">v_vendor_code                   </v>
      </c>
      <c r="N1319" s="1" t="str">
        <f t="shared" si="84"/>
        <v xml:space="preserve">CHAR(10)                        </v>
      </c>
      <c r="O1319" s="4" t="str">
        <f t="shared" si="83"/>
        <v xml:space="preserve">        v_vendor_code                   CHAR(10)                        NOT NULL,</v>
      </c>
    </row>
    <row r="1320" spans="1:15" hidden="1" x14ac:dyDescent="0.3">
      <c r="A1320" s="77" t="s">
        <v>51</v>
      </c>
      <c r="B1320" s="77" t="s">
        <v>276</v>
      </c>
      <c r="C1320" s="73">
        <v>24</v>
      </c>
      <c r="D1320" s="77" t="s">
        <v>167</v>
      </c>
      <c r="E1320" s="77" t="s">
        <v>20</v>
      </c>
      <c r="F1320" s="73">
        <v>4</v>
      </c>
      <c r="G1320" s="13"/>
      <c r="H1320" s="73">
        <v>0</v>
      </c>
      <c r="I1320" s="73">
        <f t="shared" si="81"/>
        <v>24</v>
      </c>
      <c r="J1320" s="1" t="str">
        <f>IFERROR(VLOOKUP(TRIM($D1320),'Master Field Index'!$A$1:$D$9929,COLUMN('Master Field Index'!$B$1)-COLUMN('Master Field Index'!$A$1)+1,FALSE),VLOOKUP(_xlfn.CONCAT(TRIM($A1320),".",TRIM($B1320),".",TRIM($D1320)),'DataLink Info'!$A$1:$T$9999,COLUMN('DataLink Info'!$K$1)-COLUMN('DataLink Info'!$A$1)+1,FALSE))</f>
        <v>CHARACTER</v>
      </c>
      <c r="K1320" s="1">
        <f>IFERROR(VLOOKUP(TRIM($D1320),'Master Field Index'!$A$1:$D$9929,COLUMN('Master Field Index'!$C$1)-COLUMN('Master Field Index'!$A$1)+1,FALSE),VLOOKUP(_xlfn.CONCAT(TRIM($A1320),".",TRIM($B1320),".",TRIM($D1320)),'DataLink Info'!$A$1:$T$9999,COLUMN('DataLink Info'!$N$1)-COLUMN('DataLink Info'!$A$1)+1,FALSE))</f>
        <v>4</v>
      </c>
      <c r="L1320" s="1">
        <f>IFERROR(VLOOKUP(TRIM($D1320),'Master Field Index'!$A$1:$D$9929,COLUMN('Master Field Index'!$D$1)-COLUMN('Master Field Index'!$A$1)+1,FALSE),VLOOKUP(_xlfn.CONCAT(TRIM($A1320),".",TRIM($B1320),".",TRIM($D1320)),'DataLink Info'!$A$1:$T$9999,COLUMN('DataLink Info'!$Q$1)-COLUMN('DataLink Info'!$A$1)+1,FALSE))</f>
        <v>0</v>
      </c>
      <c r="M1320" s="1" t="str">
        <f t="shared" si="82"/>
        <v xml:space="preserve">lt_rule_class_code              </v>
      </c>
      <c r="N1320" s="1" t="str">
        <f t="shared" si="84"/>
        <v xml:space="preserve">CHAR(4)                         </v>
      </c>
      <c r="O1320" s="4" t="str">
        <f t="shared" si="83"/>
        <v xml:space="preserve">        lt_rule_class_code              CHAR(4)                         NOT NULL,</v>
      </c>
    </row>
    <row r="1321" spans="1:15" hidden="1" x14ac:dyDescent="0.3">
      <c r="A1321" s="77" t="s">
        <v>51</v>
      </c>
      <c r="B1321" s="77" t="s">
        <v>276</v>
      </c>
      <c r="C1321" s="73">
        <v>25</v>
      </c>
      <c r="D1321" s="77" t="s">
        <v>168</v>
      </c>
      <c r="E1321" s="77" t="s">
        <v>20</v>
      </c>
      <c r="F1321" s="73">
        <v>3</v>
      </c>
      <c r="G1321" s="13"/>
      <c r="H1321" s="73">
        <v>0</v>
      </c>
      <c r="I1321" s="73">
        <f t="shared" si="81"/>
        <v>25</v>
      </c>
      <c r="J1321" s="1" t="str">
        <f>IFERROR(VLOOKUP(TRIM($D1321),'Master Field Index'!$A$1:$D$9929,COLUMN('Master Field Index'!$B$1)-COLUMN('Master Field Index'!$A$1)+1,FALSE),VLOOKUP(_xlfn.CONCAT(TRIM($A1321),".",TRIM($B1321),".",TRIM($D1321)),'DataLink Info'!$A$1:$T$9999,COLUMN('DataLink Info'!$K$1)-COLUMN('DataLink Info'!$A$1)+1,FALSE))</f>
        <v>VARCHAR</v>
      </c>
      <c r="K1321" s="1">
        <f>IFERROR(VLOOKUP(TRIM($D1321),'Master Field Index'!$A$1:$D$9929,COLUMN('Master Field Index'!$C$1)-COLUMN('Master Field Index'!$A$1)+1,FALSE),VLOOKUP(_xlfn.CONCAT(TRIM($A1321),".",TRIM($B1321),".",TRIM($D1321)),'DataLink Info'!$A$1:$T$9999,COLUMN('DataLink Info'!$N$1)-COLUMN('DataLink Info'!$A$1)+1,FALSE))</f>
        <v>3</v>
      </c>
      <c r="L1321" s="1">
        <f>IFERROR(VLOOKUP(TRIM($D1321),'Master Field Index'!$A$1:$D$9929,COLUMN('Master Field Index'!$D$1)-COLUMN('Master Field Index'!$A$1)+1,FALSE),VLOOKUP(_xlfn.CONCAT(TRIM($A1321),".",TRIM($B1321),".",TRIM($D1321)),'DataLink Info'!$A$1:$T$9999,COLUMN('DataLink Info'!$Q$1)-COLUMN('DataLink Info'!$A$1)+1,FALSE))</f>
        <v>0</v>
      </c>
      <c r="M1321" s="1" t="str">
        <f t="shared" si="82"/>
        <v xml:space="preserve">lt_encumbrance_doc_type         </v>
      </c>
      <c r="N1321" s="1" t="str">
        <f t="shared" si="84"/>
        <v xml:space="preserve">VARCHAR(3)                      </v>
      </c>
      <c r="O1321" s="4" t="str">
        <f t="shared" si="83"/>
        <v xml:space="preserve">        lt_encumbrance_doc_type         VARCHAR(3)                      NOT NULL,</v>
      </c>
    </row>
    <row r="1322" spans="1:15" hidden="1" x14ac:dyDescent="0.3">
      <c r="A1322" s="77" t="s">
        <v>51</v>
      </c>
      <c r="B1322" s="77" t="s">
        <v>276</v>
      </c>
      <c r="C1322" s="73">
        <v>26</v>
      </c>
      <c r="D1322" s="77" t="s">
        <v>143</v>
      </c>
      <c r="E1322" s="77" t="s">
        <v>20</v>
      </c>
      <c r="F1322" s="73">
        <v>1</v>
      </c>
      <c r="G1322" s="13"/>
      <c r="H1322" s="73">
        <v>0</v>
      </c>
      <c r="I1322" s="73">
        <f t="shared" si="81"/>
        <v>26</v>
      </c>
      <c r="J1322" s="1" t="str">
        <f>IFERROR(VLOOKUP(TRIM($D1322),'Master Field Index'!$A$1:$D$9929,COLUMN('Master Field Index'!$B$1)-COLUMN('Master Field Index'!$A$1)+1,FALSE),VLOOKUP(_xlfn.CONCAT(TRIM($A1322),".",TRIM($B1322),".",TRIM($D1322)),'DataLink Info'!$A$1:$T$9999,COLUMN('DataLink Info'!$K$1)-COLUMN('DataLink Info'!$A$1)+1,FALSE))</f>
        <v>CHARACTER</v>
      </c>
      <c r="K1322" s="1">
        <f>IFERROR(VLOOKUP(TRIM($D1322),'Master Field Index'!$A$1:$D$9929,COLUMN('Master Field Index'!$C$1)-COLUMN('Master Field Index'!$A$1)+1,FALSE),VLOOKUP(_xlfn.CONCAT(TRIM($A1322),".",TRIM($B1322),".",TRIM($D1322)),'DataLink Info'!$A$1:$T$9999,COLUMN('DataLink Info'!$N$1)-COLUMN('DataLink Info'!$A$1)+1,FALSE))</f>
        <v>1</v>
      </c>
      <c r="L1322" s="1">
        <f>IFERROR(VLOOKUP(TRIM($D1322),'Master Field Index'!$A$1:$D$9929,COLUMN('Master Field Index'!$D$1)-COLUMN('Master Field Index'!$A$1)+1,FALSE),VLOOKUP(_xlfn.CONCAT(TRIM($A1322),".",TRIM($B1322),".",TRIM($D1322)),'DataLink Info'!$A$1:$T$9999,COLUMN('DataLink Info'!$Q$1)-COLUMN('DataLink Info'!$A$1)+1,FALSE))</f>
        <v>0</v>
      </c>
      <c r="M1322" s="1" t="str">
        <f t="shared" si="82"/>
        <v xml:space="preserve">la_ledger_indicator             </v>
      </c>
      <c r="N1322" s="1" t="str">
        <f t="shared" si="84"/>
        <v xml:space="preserve">CHAR(1)                         </v>
      </c>
      <c r="O1322" s="4" t="str">
        <f t="shared" si="83"/>
        <v xml:space="preserve">        la_ledger_indicator             CHAR(1)                         NOT NULL,</v>
      </c>
    </row>
    <row r="1323" spans="1:15" hidden="1" x14ac:dyDescent="0.3">
      <c r="A1323" s="77" t="s">
        <v>51</v>
      </c>
      <c r="B1323" s="77" t="s">
        <v>276</v>
      </c>
      <c r="C1323" s="73">
        <v>27</v>
      </c>
      <c r="D1323" s="77" t="s">
        <v>144</v>
      </c>
      <c r="E1323" s="77" t="s">
        <v>20</v>
      </c>
      <c r="F1323" s="73">
        <v>2</v>
      </c>
      <c r="G1323" s="13"/>
      <c r="H1323" s="73">
        <v>0</v>
      </c>
      <c r="I1323" s="73">
        <f t="shared" si="81"/>
        <v>27</v>
      </c>
      <c r="J1323" s="1" t="str">
        <f>IFERROR(VLOOKUP(TRIM($D1323),'Master Field Index'!$A$1:$D$9929,COLUMN('Master Field Index'!$B$1)-COLUMN('Master Field Index'!$A$1)+1,FALSE),VLOOKUP(_xlfn.CONCAT(TRIM($A1323),".",TRIM($B1323),".",TRIM($D1323)),'DataLink Info'!$A$1:$T$9999,COLUMN('DataLink Info'!$K$1)-COLUMN('DataLink Info'!$A$1)+1,FALSE))</f>
        <v>CHARACTER</v>
      </c>
      <c r="K1323" s="1">
        <f>IFERROR(VLOOKUP(TRIM($D1323),'Master Field Index'!$A$1:$D$9929,COLUMN('Master Field Index'!$C$1)-COLUMN('Master Field Index'!$A$1)+1,FALSE),VLOOKUP(_xlfn.CONCAT(TRIM($A1323),".",TRIM($B1323),".",TRIM($D1323)),'DataLink Info'!$A$1:$T$9999,COLUMN('DataLink Info'!$N$1)-COLUMN('DataLink Info'!$A$1)+1,FALSE))</f>
        <v>2</v>
      </c>
      <c r="L1323" s="1">
        <f>IFERROR(VLOOKUP(TRIM($D1323),'Master Field Index'!$A$1:$D$9929,COLUMN('Master Field Index'!$D$1)-COLUMN('Master Field Index'!$A$1)+1,FALSE),VLOOKUP(_xlfn.CONCAT(TRIM($A1323),".",TRIM($B1323),".",TRIM($D1323)),'DataLink Info'!$A$1:$T$9999,COLUMN('DataLink Info'!$Q$1)-COLUMN('DataLink Info'!$A$1)+1,FALSE))</f>
        <v>0</v>
      </c>
      <c r="M1323" s="1" t="str">
        <f t="shared" si="82"/>
        <v xml:space="preserve">la_field_indicator              </v>
      </c>
      <c r="N1323" s="1" t="str">
        <f t="shared" si="84"/>
        <v xml:space="preserve">CHAR(2)                         </v>
      </c>
      <c r="O1323" s="4" t="str">
        <f t="shared" si="83"/>
        <v xml:space="preserve">        la_field_indicator              CHAR(2)                         NOT NULL,</v>
      </c>
    </row>
    <row r="1324" spans="1:15" hidden="1" x14ac:dyDescent="0.3">
      <c r="A1324" s="77" t="s">
        <v>51</v>
      </c>
      <c r="B1324" s="77" t="s">
        <v>276</v>
      </c>
      <c r="C1324" s="73">
        <v>28</v>
      </c>
      <c r="D1324" s="77" t="s">
        <v>145</v>
      </c>
      <c r="E1324" s="77" t="s">
        <v>65</v>
      </c>
      <c r="F1324" s="13"/>
      <c r="G1324" s="13"/>
      <c r="H1324" s="73">
        <v>0</v>
      </c>
      <c r="I1324" s="73">
        <f t="shared" si="81"/>
        <v>28</v>
      </c>
      <c r="J1324" s="1" t="str">
        <f>IFERROR(VLOOKUP(TRIM($D1324),'Master Field Index'!$A$1:$D$9929,COLUMN('Master Field Index'!$B$1)-COLUMN('Master Field Index'!$A$1)+1,FALSE),VLOOKUP(_xlfn.CONCAT(TRIM($A1324),".",TRIM($B1324),".",TRIM($D1324)),'DataLink Info'!$A$1:$T$9999,COLUMN('DataLink Info'!$K$1)-COLUMN('DataLink Info'!$A$1)+1,FALSE))</f>
        <v>DECIMAL</v>
      </c>
      <c r="K1324" s="1">
        <f>IFERROR(VLOOKUP(TRIM($D1324),'Master Field Index'!$A$1:$D$9929,COLUMN('Master Field Index'!$C$1)-COLUMN('Master Field Index'!$A$1)+1,FALSE),VLOOKUP(_xlfn.CONCAT(TRIM($A1324),".",TRIM($B1324),".",TRIM($D1324)),'DataLink Info'!$A$1:$T$9999,COLUMN('DataLink Info'!$N$1)-COLUMN('DataLink Info'!$A$1)+1,FALSE))</f>
        <v>19</v>
      </c>
      <c r="L1324" s="1">
        <f>IFERROR(VLOOKUP(TRIM($D1324),'Master Field Index'!$A$1:$D$9929,COLUMN('Master Field Index'!$D$1)-COLUMN('Master Field Index'!$A$1)+1,FALSE),VLOOKUP(_xlfn.CONCAT(TRIM($A1324),".",TRIM($B1324),".",TRIM($D1324)),'DataLink Info'!$A$1:$T$9999,COLUMN('DataLink Info'!$Q$1)-COLUMN('DataLink Info'!$A$1)+1,FALSE))</f>
        <v>4</v>
      </c>
      <c r="M1324" s="1" t="str">
        <f t="shared" si="82"/>
        <v xml:space="preserve">la_amount                       </v>
      </c>
      <c r="N1324" s="1" t="str">
        <f t="shared" si="84"/>
        <v xml:space="preserve">DECIMAL(19,4)                   </v>
      </c>
      <c r="O1324" s="4" t="str">
        <f t="shared" si="83"/>
        <v xml:space="preserve">        la_amount                       DECIMAL(19,4)                   NOT NULL,</v>
      </c>
    </row>
    <row r="1325" spans="1:15" hidden="1" x14ac:dyDescent="0.3">
      <c r="A1325" s="77" t="s">
        <v>51</v>
      </c>
      <c r="B1325" s="77" t="s">
        <v>276</v>
      </c>
      <c r="C1325" s="73">
        <v>29</v>
      </c>
      <c r="D1325" s="77" t="s">
        <v>146</v>
      </c>
      <c r="E1325" s="77" t="s">
        <v>30</v>
      </c>
      <c r="F1325" s="13"/>
      <c r="G1325" s="13"/>
      <c r="H1325" s="73">
        <v>0</v>
      </c>
      <c r="I1325" s="73">
        <f t="shared" si="81"/>
        <v>29</v>
      </c>
      <c r="J1325" s="1" t="str">
        <f>IFERROR(VLOOKUP(TRIM($D1325),'Master Field Index'!$A$1:$D$9929,COLUMN('Master Field Index'!$B$1)-COLUMN('Master Field Index'!$A$1)+1,FALSE),VLOOKUP(_xlfn.CONCAT(TRIM($A1325),".",TRIM($B1325),".",TRIM($D1325)),'DataLink Info'!$A$1:$T$9999,COLUMN('DataLink Info'!$K$1)-COLUMN('DataLink Info'!$A$1)+1,FALSE))</f>
        <v>SMALLINT</v>
      </c>
      <c r="K1325" s="1">
        <f>IFERROR(VLOOKUP(TRIM($D1325),'Master Field Index'!$A$1:$D$9929,COLUMN('Master Field Index'!$C$1)-COLUMN('Master Field Index'!$A$1)+1,FALSE),VLOOKUP(_xlfn.CONCAT(TRIM($A1325),".",TRIM($B1325),".",TRIM($D1325)),'DataLink Info'!$A$1:$T$9999,COLUMN('DataLink Info'!$N$1)-COLUMN('DataLink Info'!$A$1)+1,FALSE))</f>
        <v>2</v>
      </c>
      <c r="L1325" s="1">
        <f>IFERROR(VLOOKUP(TRIM($D1325),'Master Field Index'!$A$1:$D$9929,COLUMN('Master Field Index'!$D$1)-COLUMN('Master Field Index'!$A$1)+1,FALSE),VLOOKUP(_xlfn.CONCAT(TRIM($A1325),".",TRIM($B1325),".",TRIM($D1325)),'DataLink Info'!$A$1:$T$9999,COLUMN('DataLink Info'!$Q$1)-COLUMN('DataLink Info'!$A$1)+1,FALSE))</f>
        <v>0</v>
      </c>
      <c r="M1325" s="1" t="str">
        <f t="shared" si="82"/>
        <v xml:space="preserve">la_rule_sequence                </v>
      </c>
      <c r="N1325" s="1" t="str">
        <f t="shared" si="84"/>
        <v xml:space="preserve">SMALLINT                        </v>
      </c>
      <c r="O1325" s="4" t="str">
        <f t="shared" si="83"/>
        <v xml:space="preserve">        la_rule_sequence                SMALLINT                        NOT NULL,</v>
      </c>
    </row>
    <row r="1326" spans="1:15" hidden="1" x14ac:dyDescent="0.3">
      <c r="A1326" s="77" t="s">
        <v>51</v>
      </c>
      <c r="B1326" s="77" t="s">
        <v>276</v>
      </c>
      <c r="C1326" s="73">
        <v>30</v>
      </c>
      <c r="D1326" s="77" t="s">
        <v>147</v>
      </c>
      <c r="E1326" s="77" t="s">
        <v>20</v>
      </c>
      <c r="F1326" s="73">
        <v>4</v>
      </c>
      <c r="G1326" s="13"/>
      <c r="H1326" s="73">
        <v>0</v>
      </c>
      <c r="I1326" s="73">
        <f t="shared" si="81"/>
        <v>30</v>
      </c>
      <c r="J1326" s="1" t="str">
        <f>IFERROR(VLOOKUP(TRIM($D1326),'Master Field Index'!$A$1:$D$9929,COLUMN('Master Field Index'!$B$1)-COLUMN('Master Field Index'!$A$1)+1,FALSE),VLOOKUP(_xlfn.CONCAT(TRIM($A1326),".",TRIM($B1326),".",TRIM($D1326)),'DataLink Info'!$A$1:$T$9999,COLUMN('DataLink Info'!$K$1)-COLUMN('DataLink Info'!$A$1)+1,FALSE))</f>
        <v>CHARACTER</v>
      </c>
      <c r="K1326" s="1">
        <f>IFERROR(VLOOKUP(TRIM($D1326),'Master Field Index'!$A$1:$D$9929,COLUMN('Master Field Index'!$C$1)-COLUMN('Master Field Index'!$A$1)+1,FALSE),VLOOKUP(_xlfn.CONCAT(TRIM($A1326),".",TRIM($B1326),".",TRIM($D1326)),'DataLink Info'!$A$1:$T$9999,COLUMN('DataLink Info'!$N$1)-COLUMN('DataLink Info'!$A$1)+1,FALSE))</f>
        <v>4</v>
      </c>
      <c r="L1326" s="1">
        <f>IFERROR(VLOOKUP(TRIM($D1326),'Master Field Index'!$A$1:$D$9929,COLUMN('Master Field Index'!$D$1)-COLUMN('Master Field Index'!$A$1)+1,FALSE),VLOOKUP(_xlfn.CONCAT(TRIM($A1326),".",TRIM($B1326),".",TRIM($D1326)),'DataLink Info'!$A$1:$T$9999,COLUMN('DataLink Info'!$Q$1)-COLUMN('DataLink Info'!$A$1)+1,FALSE))</f>
        <v>0</v>
      </c>
      <c r="M1326" s="1" t="str">
        <f t="shared" si="82"/>
        <v xml:space="preserve">la_process_code                 </v>
      </c>
      <c r="N1326" s="1" t="str">
        <f t="shared" si="84"/>
        <v xml:space="preserve">CHAR(4)                         </v>
      </c>
      <c r="O1326" s="4" t="str">
        <f t="shared" si="83"/>
        <v xml:space="preserve">        la_process_code                 CHAR(4)                         NOT NULL,</v>
      </c>
    </row>
    <row r="1327" spans="1:15" hidden="1" x14ac:dyDescent="0.3">
      <c r="A1327" s="77" t="s">
        <v>51</v>
      </c>
      <c r="B1327" s="77" t="s">
        <v>276</v>
      </c>
      <c r="C1327" s="73">
        <v>31</v>
      </c>
      <c r="D1327" s="77" t="s">
        <v>148</v>
      </c>
      <c r="E1327" s="77" t="s">
        <v>20</v>
      </c>
      <c r="F1327" s="73">
        <v>1</v>
      </c>
      <c r="G1327" s="13"/>
      <c r="H1327" s="73">
        <v>0</v>
      </c>
      <c r="I1327" s="73">
        <f t="shared" si="81"/>
        <v>31</v>
      </c>
      <c r="J1327" s="1" t="str">
        <f>IFERROR(VLOOKUP(TRIM($D1327),'Master Field Index'!$A$1:$D$9929,COLUMN('Master Field Index'!$B$1)-COLUMN('Master Field Index'!$A$1)+1,FALSE),VLOOKUP(_xlfn.CONCAT(TRIM($A1327),".",TRIM($B1327),".",TRIM($D1327)),'DataLink Info'!$A$1:$T$9999,COLUMN('DataLink Info'!$K$1)-COLUMN('DataLink Info'!$A$1)+1,FALSE))</f>
        <v>CHARACTER</v>
      </c>
      <c r="K1327" s="1">
        <f>IFERROR(VLOOKUP(TRIM($D1327),'Master Field Index'!$A$1:$D$9929,COLUMN('Master Field Index'!$C$1)-COLUMN('Master Field Index'!$A$1)+1,FALSE),VLOOKUP(_xlfn.CONCAT(TRIM($A1327),".",TRIM($B1327),".",TRIM($D1327)),'DataLink Info'!$A$1:$T$9999,COLUMN('DataLink Info'!$N$1)-COLUMN('DataLink Info'!$A$1)+1,FALSE))</f>
        <v>1</v>
      </c>
      <c r="L1327" s="1">
        <f>IFERROR(VLOOKUP(TRIM($D1327),'Master Field Index'!$A$1:$D$9929,COLUMN('Master Field Index'!$D$1)-COLUMN('Master Field Index'!$A$1)+1,FALSE),VLOOKUP(_xlfn.CONCAT(TRIM($A1327),".",TRIM($B1327),".",TRIM($D1327)),'DataLink Info'!$A$1:$T$9999,COLUMN('DataLink Info'!$Q$1)-COLUMN('DataLink Info'!$A$1)+1,FALSE))</f>
        <v>0</v>
      </c>
      <c r="M1327" s="1" t="str">
        <f t="shared" si="82"/>
        <v xml:space="preserve">la_debit_credit                 </v>
      </c>
      <c r="N1327" s="1" t="str">
        <f t="shared" si="84"/>
        <v xml:space="preserve">CHAR(1)                         </v>
      </c>
      <c r="O1327" s="4" t="str">
        <f t="shared" si="83"/>
        <v xml:space="preserve">        la_debit_credit                 CHAR(1)                         NOT NULL,</v>
      </c>
    </row>
    <row r="1328" spans="1:15" hidden="1" x14ac:dyDescent="0.3">
      <c r="A1328" s="77" t="s">
        <v>51</v>
      </c>
      <c r="B1328" s="77" t="s">
        <v>276</v>
      </c>
      <c r="C1328" s="73">
        <v>32</v>
      </c>
      <c r="D1328" s="77" t="s">
        <v>140</v>
      </c>
      <c r="E1328" s="77" t="s">
        <v>83</v>
      </c>
      <c r="F1328" s="73">
        <v>6</v>
      </c>
      <c r="G1328" s="13"/>
      <c r="H1328" s="73">
        <v>0</v>
      </c>
      <c r="I1328" s="73">
        <f t="shared" si="81"/>
        <v>32</v>
      </c>
      <c r="J1328" s="1" t="str">
        <f>IFERROR(VLOOKUP(TRIM($D1328),'Master Field Index'!$A$1:$D$9929,COLUMN('Master Field Index'!$B$1)-COLUMN('Master Field Index'!$A$1)+1,FALSE),VLOOKUP(_xlfn.CONCAT(TRIM($A1328),".",TRIM($B1328),".",TRIM($D1328)),'DataLink Info'!$A$1:$T$9999,COLUMN('DataLink Info'!$K$1)-COLUMN('DataLink Info'!$A$1)+1,FALSE))</f>
        <v>CHARACTER</v>
      </c>
      <c r="K1328" s="1">
        <f>IFERROR(VLOOKUP(TRIM($D1328),'Master Field Index'!$A$1:$D$9929,COLUMN('Master Field Index'!$C$1)-COLUMN('Master Field Index'!$A$1)+1,FALSE),VLOOKUP(_xlfn.CONCAT(TRIM($A1328),".",TRIM($B1328),".",TRIM($D1328)),'DataLink Info'!$A$1:$T$9999,COLUMN('DataLink Info'!$N$1)-COLUMN('DataLink Info'!$A$1)+1,FALSE))</f>
        <v>12</v>
      </c>
      <c r="L1328" s="1">
        <f>IFERROR(VLOOKUP(TRIM($D1328),'Master Field Index'!$A$1:$D$9929,COLUMN('Master Field Index'!$D$1)-COLUMN('Master Field Index'!$A$1)+1,FALSE),VLOOKUP(_xlfn.CONCAT(TRIM($A1328),".",TRIM($B1328),".",TRIM($D1328)),'DataLink Info'!$A$1:$T$9999,COLUMN('DataLink Info'!$Q$1)-COLUMN('DataLink Info'!$A$1)+1,FALSE))</f>
        <v>0</v>
      </c>
      <c r="M1328" s="1" t="str">
        <f t="shared" si="82"/>
        <v xml:space="preserve">la_id                           </v>
      </c>
      <c r="N1328" s="1" t="str">
        <f t="shared" si="84"/>
        <v xml:space="preserve">CHAR(12)                        </v>
      </c>
      <c r="O1328" s="4" t="str">
        <f t="shared" si="83"/>
        <v xml:space="preserve">        la_id                           CHAR(12)                        NOT NULL,</v>
      </c>
    </row>
    <row r="1329" spans="1:15" hidden="1" x14ac:dyDescent="0.3">
      <c r="A1329" s="77" t="s">
        <v>51</v>
      </c>
      <c r="B1329" s="77" t="s">
        <v>276</v>
      </c>
      <c r="C1329" s="73">
        <v>33</v>
      </c>
      <c r="D1329" s="77" t="s">
        <v>141</v>
      </c>
      <c r="E1329" s="77" t="s">
        <v>83</v>
      </c>
      <c r="F1329" s="73">
        <v>6</v>
      </c>
      <c r="G1329" s="13"/>
      <c r="H1329" s="73">
        <v>0</v>
      </c>
      <c r="I1329" s="73">
        <f t="shared" si="81"/>
        <v>33</v>
      </c>
      <c r="J1329" s="1" t="str">
        <f>IFERROR(VLOOKUP(TRIM($D1329),'Master Field Index'!$A$1:$D$9929,COLUMN('Master Field Index'!$B$1)-COLUMN('Master Field Index'!$A$1)+1,FALSE),VLOOKUP(_xlfn.CONCAT(TRIM($A1329),".",TRIM($B1329),".",TRIM($D1329)),'DataLink Info'!$A$1:$T$9999,COLUMN('DataLink Info'!$K$1)-COLUMN('DataLink Info'!$A$1)+1,FALSE))</f>
        <v>CHARACTER</v>
      </c>
      <c r="K1329" s="1">
        <f>IFERROR(VLOOKUP(TRIM($D1329),'Master Field Index'!$A$1:$D$9929,COLUMN('Master Field Index'!$C$1)-COLUMN('Master Field Index'!$A$1)+1,FALSE),VLOOKUP(_xlfn.CONCAT(TRIM($A1329),".",TRIM($B1329),".",TRIM($D1329)),'DataLink Info'!$A$1:$T$9999,COLUMN('DataLink Info'!$N$1)-COLUMN('DataLink Info'!$A$1)+1,FALSE))</f>
        <v>12</v>
      </c>
      <c r="L1329" s="1">
        <f>IFERROR(VLOOKUP(TRIM($D1329),'Master Field Index'!$A$1:$D$9929,COLUMN('Master Field Index'!$D$1)-COLUMN('Master Field Index'!$A$1)+1,FALSE),VLOOKUP(_xlfn.CONCAT(TRIM($A1329),".",TRIM($B1329),".",TRIM($D1329)),'DataLink Info'!$A$1:$T$9999,COLUMN('DataLink Info'!$Q$1)-COLUMN('DataLink Info'!$A$1)+1,FALSE))</f>
        <v>0</v>
      </c>
      <c r="M1329" s="1" t="str">
        <f t="shared" si="82"/>
        <v xml:space="preserve">lt_id                           </v>
      </c>
      <c r="N1329" s="1" t="str">
        <f t="shared" si="84"/>
        <v xml:space="preserve">CHAR(12)                        </v>
      </c>
      <c r="O1329" s="4" t="str">
        <f t="shared" si="83"/>
        <v xml:space="preserve">        lt_id                           CHAR(12)                        NOT NULL,</v>
      </c>
    </row>
    <row r="1330" spans="1:15" hidden="1" x14ac:dyDescent="0.3">
      <c r="A1330" s="77" t="s">
        <v>51</v>
      </c>
      <c r="B1330" s="77" t="s">
        <v>276</v>
      </c>
      <c r="C1330" s="73">
        <v>34</v>
      </c>
      <c r="D1330" s="77" t="s">
        <v>127</v>
      </c>
      <c r="E1330" s="77" t="s">
        <v>83</v>
      </c>
      <c r="F1330" s="73">
        <v>6</v>
      </c>
      <c r="G1330" s="13"/>
      <c r="H1330" s="73">
        <v>0</v>
      </c>
      <c r="I1330" s="73">
        <f t="shared" si="81"/>
        <v>34</v>
      </c>
      <c r="J1330" s="1" t="str">
        <f>IFERROR(VLOOKUP(TRIM($D1330),'Master Field Index'!$A$1:$D$9929,COLUMN('Master Field Index'!$B$1)-COLUMN('Master Field Index'!$A$1)+1,FALSE),VLOOKUP(_xlfn.CONCAT(TRIM($A1330),".",TRIM($B1330),".",TRIM($D1330)),'DataLink Info'!$A$1:$T$9999,COLUMN('DataLink Info'!$K$1)-COLUMN('DataLink Info'!$A$1)+1,FALSE))</f>
        <v>CHARACTER</v>
      </c>
      <c r="K1330" s="1">
        <f>IFERROR(VLOOKUP(TRIM($D1330),'Master Field Index'!$A$1:$D$9929,COLUMN('Master Field Index'!$C$1)-COLUMN('Master Field Index'!$A$1)+1,FALSE),VLOOKUP(_xlfn.CONCAT(TRIM($A1330),".",TRIM($B1330),".",TRIM($D1330)),'DataLink Info'!$A$1:$T$9999,COLUMN('DataLink Info'!$N$1)-COLUMN('DataLink Info'!$A$1)+1,FALSE))</f>
        <v>12</v>
      </c>
      <c r="L1330" s="1">
        <f>IFERROR(VLOOKUP(TRIM($D1330),'Master Field Index'!$A$1:$D$9929,COLUMN('Master Field Index'!$D$1)-COLUMN('Master Field Index'!$A$1)+1,FALSE),VLOOKUP(_xlfn.CONCAT(TRIM($A1330),".",TRIM($B1330),".",TRIM($D1330)),'DataLink Info'!$A$1:$T$9999,COLUMN('DataLink Info'!$Q$1)-COLUMN('DataLink Info'!$A$1)+1,FALSE))</f>
        <v>0</v>
      </c>
      <c r="M1330" s="1" t="str">
        <f t="shared" si="82"/>
        <v xml:space="preserve">if_id                           </v>
      </c>
      <c r="N1330" s="1" t="str">
        <f t="shared" si="84"/>
        <v xml:space="preserve">CHAR(12)                        </v>
      </c>
      <c r="O1330" s="4" t="str">
        <f t="shared" si="83"/>
        <v xml:space="preserve">        if_id                           CHAR(12)                        NOT NULL,</v>
      </c>
    </row>
    <row r="1331" spans="1:15" hidden="1" x14ac:dyDescent="0.3">
      <c r="A1331" s="77" t="s">
        <v>51</v>
      </c>
      <c r="B1331" s="77" t="s">
        <v>276</v>
      </c>
      <c r="C1331" s="73">
        <v>35</v>
      </c>
      <c r="D1331" s="77" t="s">
        <v>142</v>
      </c>
      <c r="E1331" s="77" t="s">
        <v>83</v>
      </c>
      <c r="F1331" s="73">
        <v>6</v>
      </c>
      <c r="G1331" s="13"/>
      <c r="H1331" s="73">
        <v>0</v>
      </c>
      <c r="I1331" s="73">
        <f t="shared" si="81"/>
        <v>35</v>
      </c>
      <c r="J1331" s="1" t="str">
        <f>IFERROR(VLOOKUP(TRIM($D1331),'Master Field Index'!$A$1:$D$9929,COLUMN('Master Field Index'!$B$1)-COLUMN('Master Field Index'!$A$1)+1,FALSE),VLOOKUP(_xlfn.CONCAT(TRIM($A1331),".",TRIM($B1331),".",TRIM($D1331)),'DataLink Info'!$A$1:$T$9999,COLUMN('DataLink Info'!$K$1)-COLUMN('DataLink Info'!$A$1)+1,FALSE))</f>
        <v>CHARACTER</v>
      </c>
      <c r="K1331" s="1">
        <f>IFERROR(VLOOKUP(TRIM($D1331),'Master Field Index'!$A$1:$D$9929,COLUMN('Master Field Index'!$C$1)-COLUMN('Master Field Index'!$A$1)+1,FALSE),VLOOKUP(_xlfn.CONCAT(TRIM($A1331),".",TRIM($B1331),".",TRIM($D1331)),'DataLink Info'!$A$1:$T$9999,COLUMN('DataLink Info'!$N$1)-COLUMN('DataLink Info'!$A$1)+1,FALSE))</f>
        <v>12</v>
      </c>
      <c r="L1331" s="1">
        <f>IFERROR(VLOOKUP(TRIM($D1331),'Master Field Index'!$A$1:$D$9929,COLUMN('Master Field Index'!$D$1)-COLUMN('Master Field Index'!$A$1)+1,FALSE),VLOOKUP(_xlfn.CONCAT(TRIM($A1331),".",TRIM($B1331),".",TRIM($D1331)),'DataLink Info'!$A$1:$T$9999,COLUMN('DataLink Info'!$Q$1)-COLUMN('DataLink Info'!$A$1)+1,FALSE))</f>
        <v>0</v>
      </c>
      <c r="M1331" s="1" t="str">
        <f t="shared" si="82"/>
        <v xml:space="preserve">ol_id                           </v>
      </c>
      <c r="N1331" s="1" t="str">
        <f t="shared" si="84"/>
        <v xml:space="preserve">CHAR(12)                        </v>
      </c>
      <c r="O1331" s="4" t="str">
        <f t="shared" si="83"/>
        <v xml:space="preserve">        ol_id                           CHAR(12)                        NOT NULL,</v>
      </c>
    </row>
    <row r="1332" spans="1:15" hidden="1" x14ac:dyDescent="0.3">
      <c r="A1332" s="77" t="s">
        <v>51</v>
      </c>
      <c r="B1332" s="77" t="s">
        <v>276</v>
      </c>
      <c r="C1332" s="73">
        <v>36</v>
      </c>
      <c r="D1332" s="77" t="s">
        <v>121</v>
      </c>
      <c r="E1332" s="77" t="s">
        <v>83</v>
      </c>
      <c r="F1332" s="73">
        <v>6</v>
      </c>
      <c r="G1332" s="13"/>
      <c r="H1332" s="73">
        <v>0</v>
      </c>
      <c r="I1332" s="73">
        <f t="shared" si="81"/>
        <v>36</v>
      </c>
      <c r="J1332" s="1" t="str">
        <f>IFERROR(VLOOKUP(TRIM($D1332),'Master Field Index'!$A$1:$D$9929,COLUMN('Master Field Index'!$B$1)-COLUMN('Master Field Index'!$A$1)+1,FALSE),VLOOKUP(_xlfn.CONCAT(TRIM($A1332),".",TRIM($B1332),".",TRIM($D1332)),'DataLink Info'!$A$1:$T$9999,COLUMN('DataLink Info'!$K$1)-COLUMN('DataLink Info'!$A$1)+1,FALSE))</f>
        <v>CHARACTER</v>
      </c>
      <c r="K1332" s="1">
        <f>IFERROR(VLOOKUP(TRIM($D1332),'Master Field Index'!$A$1:$D$9929,COLUMN('Master Field Index'!$C$1)-COLUMN('Master Field Index'!$A$1)+1,FALSE),VLOOKUP(_xlfn.CONCAT(TRIM($A1332),".",TRIM($B1332),".",TRIM($D1332)),'DataLink Info'!$A$1:$T$9999,COLUMN('DataLink Info'!$N$1)-COLUMN('DataLink Info'!$A$1)+1,FALSE))</f>
        <v>12</v>
      </c>
      <c r="L1332" s="1">
        <f>IFERROR(VLOOKUP(TRIM($D1332),'Master Field Index'!$A$1:$D$9929,COLUMN('Master Field Index'!$D$1)-COLUMN('Master Field Index'!$A$1)+1,FALSE),VLOOKUP(_xlfn.CONCAT(TRIM($A1332),".",TRIM($B1332),".",TRIM($D1332)),'DataLink Info'!$A$1:$T$9999,COLUMN('DataLink Info'!$Q$1)-COLUMN('DataLink Info'!$A$1)+1,FALSE))</f>
        <v>0</v>
      </c>
      <c r="M1332" s="1" t="str">
        <f t="shared" si="82"/>
        <v xml:space="preserve">gl_id                           </v>
      </c>
      <c r="N1332" s="1" t="str">
        <f t="shared" si="84"/>
        <v xml:space="preserve">CHAR(12)                        </v>
      </c>
      <c r="O1332" s="4" t="str">
        <f t="shared" si="83"/>
        <v xml:space="preserve">        gl_id                           CHAR(12)                        NOT NULL,</v>
      </c>
    </row>
    <row r="1333" spans="1:15" hidden="1" x14ac:dyDescent="0.3">
      <c r="A1333" s="77" t="s">
        <v>51</v>
      </c>
      <c r="B1333" s="77" t="s">
        <v>276</v>
      </c>
      <c r="C1333" s="73">
        <v>37</v>
      </c>
      <c r="D1333" s="77" t="s">
        <v>53</v>
      </c>
      <c r="E1333" s="77" t="s">
        <v>30</v>
      </c>
      <c r="F1333" s="13"/>
      <c r="G1333" s="73">
        <v>0</v>
      </c>
      <c r="H1333" s="73">
        <v>0</v>
      </c>
      <c r="I1333" s="73">
        <f t="shared" si="81"/>
        <v>37</v>
      </c>
      <c r="J1333" s="1" t="str">
        <f>IFERROR(VLOOKUP(TRIM($D1333),'Master Field Index'!$A$1:$D$9929,COLUMN('Master Field Index'!$B$1)-COLUMN('Master Field Index'!$A$1)+1,FALSE),VLOOKUP(_xlfn.CONCAT(TRIM($A1333),".",TRIM($B1333),".",TRIM($D1333)),'DataLink Info'!$A$1:$T$9999,COLUMN('DataLink Info'!$K$1)-COLUMN('DataLink Info'!$A$1)+1,FALSE))</f>
        <v>SMALLINT</v>
      </c>
      <c r="K1333" s="1">
        <f>IFERROR(VLOOKUP(TRIM($D1333),'Master Field Index'!$A$1:$D$9929,COLUMN('Master Field Index'!$C$1)-COLUMN('Master Field Index'!$A$1)+1,FALSE),VLOOKUP(_xlfn.CONCAT(TRIM($A1333),".",TRIM($B1333),".",TRIM($D1333)),'DataLink Info'!$A$1:$T$9999,COLUMN('DataLink Info'!$N$1)-COLUMN('DataLink Info'!$A$1)+1,FALSE))</f>
        <v>2</v>
      </c>
      <c r="L1333" s="1">
        <f>IFERROR(VLOOKUP(TRIM($D1333),'Master Field Index'!$A$1:$D$9929,COLUMN('Master Field Index'!$D$1)-COLUMN('Master Field Index'!$A$1)+1,FALSE),VLOOKUP(_xlfn.CONCAT(TRIM($A1333),".",TRIM($B1333),".",TRIM($D1333)),'DataLink Info'!$A$1:$T$9999,COLUMN('DataLink Info'!$Q$1)-COLUMN('DataLink Info'!$A$1)+1,FALSE))</f>
        <v>0</v>
      </c>
      <c r="M1333" s="1" t="str">
        <f t="shared" si="82"/>
        <v xml:space="preserve">accounting_period               </v>
      </c>
      <c r="N1333" s="1" t="str">
        <f t="shared" si="84"/>
        <v xml:space="preserve">SMALLINT                        </v>
      </c>
      <c r="O1333" s="4" t="str">
        <f t="shared" si="83"/>
        <v xml:space="preserve">        accounting_period               SMALLINT                        NOT NULL,</v>
      </c>
    </row>
    <row r="1334" spans="1:15" hidden="1" x14ac:dyDescent="0.3">
      <c r="A1334" s="77" t="s">
        <v>51</v>
      </c>
      <c r="B1334" s="77" t="s">
        <v>276</v>
      </c>
      <c r="C1334" s="73">
        <v>38</v>
      </c>
      <c r="D1334" s="77" t="s">
        <v>11</v>
      </c>
      <c r="E1334" s="77" t="s">
        <v>21</v>
      </c>
      <c r="F1334" s="13"/>
      <c r="G1334" s="13"/>
      <c r="H1334" s="73">
        <v>0</v>
      </c>
      <c r="I1334" s="73">
        <f t="shared" si="81"/>
        <v>38</v>
      </c>
      <c r="J1334" s="1" t="str">
        <f>IFERROR(VLOOKUP(TRIM($D1334),'Master Field Index'!$A$1:$D$9929,COLUMN('Master Field Index'!$B$1)-COLUMN('Master Field Index'!$A$1)+1,FALSE),VLOOKUP(_xlfn.CONCAT(TRIM($A1334),".",TRIM($B1334),".",TRIM($D1334)),'DataLink Info'!$A$1:$T$9999,COLUMN('DataLink Info'!$K$1)-COLUMN('DataLink Info'!$A$1)+1,FALSE))</f>
        <v>TIMESTAMP</v>
      </c>
      <c r="K1334" s="1">
        <f>IFERROR(VLOOKUP(TRIM($D1334),'Master Field Index'!$A$1:$D$9929,COLUMN('Master Field Index'!$C$1)-COLUMN('Master Field Index'!$A$1)+1,FALSE),VLOOKUP(_xlfn.CONCAT(TRIM($A1334),".",TRIM($B1334),".",TRIM($D1334)),'DataLink Info'!$A$1:$T$9999,COLUMN('DataLink Info'!$N$1)-COLUMN('DataLink Info'!$A$1)+1,FALSE))</f>
        <v>10</v>
      </c>
      <c r="L1334" s="1">
        <f>IFERROR(VLOOKUP(TRIM($D1334),'Master Field Index'!$A$1:$D$9929,COLUMN('Master Field Index'!$D$1)-COLUMN('Master Field Index'!$A$1)+1,FALSE),VLOOKUP(_xlfn.CONCAT(TRIM($A1334),".",TRIM($B1334),".",TRIM($D1334)),'DataLink Info'!$A$1:$T$9999,COLUMN('DataLink Info'!$Q$1)-COLUMN('DataLink Info'!$A$1)+1,FALSE))</f>
        <v>6</v>
      </c>
      <c r="M1334" s="1" t="str">
        <f t="shared" si="82"/>
        <v xml:space="preserve">refresh_date                    </v>
      </c>
      <c r="N1334" s="1" t="str">
        <f t="shared" si="84"/>
        <v xml:space="preserve">DATETIME2                       </v>
      </c>
      <c r="O1334" s="4" t="str">
        <f t="shared" si="83"/>
        <v xml:space="preserve">        refresh_date                    DATETIME2                       NOT NULL,</v>
      </c>
    </row>
    <row r="1335" spans="1:15" hidden="1" x14ac:dyDescent="0.3">
      <c r="A1335" s="77" t="s">
        <v>51</v>
      </c>
      <c r="B1335" s="77" t="s">
        <v>276</v>
      </c>
      <c r="C1335" s="73">
        <v>39</v>
      </c>
      <c r="D1335" s="77" t="s">
        <v>37</v>
      </c>
      <c r="E1335" s="77" t="s">
        <v>19</v>
      </c>
      <c r="F1335" s="73">
        <v>0</v>
      </c>
      <c r="G1335" s="73">
        <v>0</v>
      </c>
      <c r="H1335" s="73">
        <v>0</v>
      </c>
      <c r="I1335" s="73">
        <f t="shared" si="81"/>
        <v>39</v>
      </c>
      <c r="J1335" s="1" t="str">
        <f>IFERROR(VLOOKUP(TRIM($D1335),'Master Field Index'!$A$1:$D$9929,COLUMN('Master Field Index'!$B$1)-COLUMN('Master Field Index'!$A$1)+1,FALSE),VLOOKUP(_xlfn.CONCAT(TRIM($A1335),".",TRIM($B1335),".",TRIM($D1335)),'DataLink Info'!$A$1:$T$9999,COLUMN('DataLink Info'!$K$1)-COLUMN('DataLink Info'!$A$1)+1,FALSE))</f>
        <v>INTEGER</v>
      </c>
      <c r="K1335" s="1">
        <f>IFERROR(VLOOKUP(TRIM($D1335),'Master Field Index'!$A$1:$D$9929,COLUMN('Master Field Index'!$C$1)-COLUMN('Master Field Index'!$A$1)+1,FALSE),VLOOKUP(_xlfn.CONCAT(TRIM($A1335),".",TRIM($B1335),".",TRIM($D1335)),'DataLink Info'!$A$1:$T$9999,COLUMN('DataLink Info'!$N$1)-COLUMN('DataLink Info'!$A$1)+1,FALSE))</f>
        <v>4</v>
      </c>
      <c r="L1335" s="1">
        <f>IFERROR(VLOOKUP(TRIM($D1335),'Master Field Index'!$A$1:$D$9929,COLUMN('Master Field Index'!$D$1)-COLUMN('Master Field Index'!$A$1)+1,FALSE),VLOOKUP(_xlfn.CONCAT(TRIM($A1335),".",TRIM($B1335),".",TRIM($D1335)),'DataLink Info'!$A$1:$T$9999,COLUMN('DataLink Info'!$Q$1)-COLUMN('DataLink Info'!$A$1)+1,FALSE))</f>
        <v>0</v>
      </c>
      <c r="M1335" s="1" t="str">
        <f t="shared" si="82"/>
        <v xml:space="preserve">full_accounting_period          </v>
      </c>
      <c r="N1335" s="1" t="str">
        <f t="shared" si="84"/>
        <v xml:space="preserve">INTEGER                         </v>
      </c>
      <c r="O1335" s="4" t="str">
        <f t="shared" si="83"/>
        <v xml:space="preserve">        full_accounting_period          INTEGER                         NOT NULL,</v>
      </c>
    </row>
    <row r="1336" spans="1:15" hidden="1" x14ac:dyDescent="0.3">
      <c r="A1336" s="77" t="s">
        <v>51</v>
      </c>
      <c r="B1336" s="77" t="s">
        <v>276</v>
      </c>
      <c r="C1336" s="73">
        <v>40</v>
      </c>
      <c r="D1336" s="77" t="s">
        <v>41</v>
      </c>
      <c r="E1336" s="77" t="s">
        <v>20</v>
      </c>
      <c r="F1336" s="73">
        <v>8</v>
      </c>
      <c r="G1336" s="73">
        <v>0</v>
      </c>
      <c r="H1336" s="73">
        <v>0</v>
      </c>
      <c r="I1336" s="73">
        <f t="shared" si="81"/>
        <v>40</v>
      </c>
      <c r="J1336" s="1" t="str">
        <f>IFERROR(VLOOKUP(TRIM($D1336),'Master Field Index'!$A$1:$D$9929,COLUMN('Master Field Index'!$B$1)-COLUMN('Master Field Index'!$A$1)+1,FALSE),VLOOKUP(_xlfn.CONCAT(TRIM($A1336),".",TRIM($B1336),".",TRIM($D1336)),'DataLink Info'!$A$1:$T$9999,COLUMN('DataLink Info'!$K$1)-COLUMN('DataLink Info'!$A$1)+1,FALSE))</f>
        <v>CHARACTER</v>
      </c>
      <c r="K1336" s="1">
        <f>IFERROR(VLOOKUP(TRIM($D1336),'Master Field Index'!$A$1:$D$9929,COLUMN('Master Field Index'!$C$1)-COLUMN('Master Field Index'!$A$1)+1,FALSE),VLOOKUP(_xlfn.CONCAT(TRIM($A1336),".",TRIM($B1336),".",TRIM($D1336)),'DataLink Info'!$A$1:$T$9999,COLUMN('DataLink Info'!$N$1)-COLUMN('DataLink Info'!$A$1)+1,FALSE))</f>
        <v>2</v>
      </c>
      <c r="L1336" s="1">
        <f>IFERROR(VLOOKUP(TRIM($D1336),'Master Field Index'!$A$1:$D$9929,COLUMN('Master Field Index'!$D$1)-COLUMN('Master Field Index'!$A$1)+1,FALSE),VLOOKUP(_xlfn.CONCAT(TRIM($A1336),".",TRIM($B1336),".",TRIM($D1336)),'DataLink Info'!$A$1:$T$9999,COLUMN('DataLink Info'!$Q$1)-COLUMN('DataLink Info'!$A$1)+1,FALSE))</f>
        <v>0</v>
      </c>
      <c r="M1336" s="1" t="str">
        <f t="shared" si="82"/>
        <v xml:space="preserve">bank_account_code               </v>
      </c>
      <c r="N1336" s="1" t="str">
        <f t="shared" si="84"/>
        <v xml:space="preserve">CHAR(2)                         </v>
      </c>
      <c r="O1336" s="4" t="str">
        <f t="shared" si="83"/>
        <v xml:space="preserve">        bank_account_code               CHAR(2)                         NOT NULL,</v>
      </c>
    </row>
    <row r="1337" spans="1:15" hidden="1" x14ac:dyDescent="0.3">
      <c r="A1337" s="77" t="s">
        <v>51</v>
      </c>
      <c r="B1337" s="77" t="s">
        <v>276</v>
      </c>
      <c r="C1337" s="73">
        <v>41</v>
      </c>
      <c r="D1337" s="77" t="s">
        <v>169</v>
      </c>
      <c r="E1337" s="77" t="s">
        <v>19</v>
      </c>
      <c r="F1337" s="73">
        <v>0</v>
      </c>
      <c r="G1337" s="73">
        <v>0</v>
      </c>
      <c r="H1337" s="73">
        <v>0</v>
      </c>
      <c r="I1337" s="73">
        <f t="shared" si="81"/>
        <v>41</v>
      </c>
      <c r="J1337" s="1" t="str">
        <f>IFERROR(VLOOKUP(TRIM($D1337),'Master Field Index'!$A$1:$D$9929,COLUMN('Master Field Index'!$B$1)-COLUMN('Master Field Index'!$A$1)+1,FALSE),VLOOKUP(_xlfn.CONCAT(TRIM($A1337),".",TRIM($B1337),".",TRIM($D1337)),'DataLink Info'!$A$1:$T$9999,COLUMN('DataLink Info'!$K$1)-COLUMN('DataLink Info'!$A$1)+1,FALSE))</f>
        <v>VARCHAR</v>
      </c>
      <c r="K1337" s="1">
        <f>IFERROR(VLOOKUP(TRIM($D1337),'Master Field Index'!$A$1:$D$9929,COLUMN('Master Field Index'!$C$1)-COLUMN('Master Field Index'!$A$1)+1,FALSE),VLOOKUP(_xlfn.CONCAT(TRIM($A1337),".",TRIM($B1337),".",TRIM($D1337)),'DataLink Info'!$A$1:$T$9999,COLUMN('DataLink Info'!$N$1)-COLUMN('DataLink Info'!$A$1)+1,FALSE))</f>
        <v>3</v>
      </c>
      <c r="L1337" s="1">
        <f>IFERROR(VLOOKUP(TRIM($D1337),'Master Field Index'!$A$1:$D$9929,COLUMN('Master Field Index'!$D$1)-COLUMN('Master Field Index'!$A$1)+1,FALSE),VLOOKUP(_xlfn.CONCAT(TRIM($A1337),".",TRIM($B1337),".",TRIM($D1337)),'DataLink Info'!$A$1:$T$9999,COLUMN('DataLink Info'!$Q$1)-COLUMN('DataLink Info'!$A$1)+1,FALSE))</f>
        <v>0</v>
      </c>
      <c r="M1337" s="1" t="str">
        <f t="shared" si="82"/>
        <v xml:space="preserve">auto_journal_id                 </v>
      </c>
      <c r="N1337" s="1" t="str">
        <f t="shared" si="84"/>
        <v xml:space="preserve">VARCHAR(3)                      </v>
      </c>
      <c r="O1337" s="4" t="str">
        <f t="shared" si="83"/>
        <v xml:space="preserve">        auto_journal_id                 VARCHAR(3)                      NOT NULL,</v>
      </c>
    </row>
    <row r="1338" spans="1:15" hidden="1" x14ac:dyDescent="0.3">
      <c r="A1338" s="77" t="s">
        <v>51</v>
      </c>
      <c r="B1338" s="77" t="s">
        <v>276</v>
      </c>
      <c r="C1338" s="73">
        <v>42</v>
      </c>
      <c r="D1338" s="77" t="s">
        <v>170</v>
      </c>
      <c r="E1338" s="77" t="s">
        <v>19</v>
      </c>
      <c r="F1338" s="73">
        <v>0</v>
      </c>
      <c r="G1338" s="73">
        <v>0</v>
      </c>
      <c r="H1338" s="73">
        <v>0</v>
      </c>
      <c r="I1338" s="73">
        <f t="shared" si="81"/>
        <v>42</v>
      </c>
      <c r="J1338" s="1" t="str">
        <f>IFERROR(VLOOKUP(TRIM($D1338),'Master Field Index'!$A$1:$D$9929,COLUMN('Master Field Index'!$B$1)-COLUMN('Master Field Index'!$A$1)+1,FALSE),VLOOKUP(_xlfn.CONCAT(TRIM($A1338),".",TRIM($B1338),".",TRIM($D1338)),'DataLink Info'!$A$1:$T$9999,COLUMN('DataLink Info'!$K$1)-COLUMN('DataLink Info'!$A$1)+1,FALSE))</f>
        <v>CHARACTER</v>
      </c>
      <c r="K1338" s="1">
        <f>IFERROR(VLOOKUP(TRIM($D1338),'Master Field Index'!$A$1:$D$9929,COLUMN('Master Field Index'!$C$1)-COLUMN('Master Field Index'!$A$1)+1,FALSE),VLOOKUP(_xlfn.CONCAT(TRIM($A1338),".",TRIM($B1338),".",TRIM($D1338)),'DataLink Info'!$A$1:$T$9999,COLUMN('DataLink Info'!$N$1)-COLUMN('DataLink Info'!$A$1)+1,FALSE))</f>
        <v>1</v>
      </c>
      <c r="L1338" s="1">
        <f>IFERROR(VLOOKUP(TRIM($D1338),'Master Field Index'!$A$1:$D$9929,COLUMN('Master Field Index'!$D$1)-COLUMN('Master Field Index'!$A$1)+1,FALSE),VLOOKUP(_xlfn.CONCAT(TRIM($A1338),".",TRIM($B1338),".",TRIM($D1338)),'DataLink Info'!$A$1:$T$9999,COLUMN('DataLink Info'!$Q$1)-COLUMN('DataLink Info'!$A$1)+1,FALSE))</f>
        <v>0</v>
      </c>
      <c r="M1338" s="1" t="str">
        <f t="shared" si="82"/>
        <v xml:space="preserve">auto_journal_reversal           </v>
      </c>
      <c r="N1338" s="1" t="str">
        <f t="shared" si="84"/>
        <v xml:space="preserve">CHAR(1)                         </v>
      </c>
      <c r="O1338" s="4" t="str">
        <f t="shared" si="83"/>
        <v xml:space="preserve">        auto_journal_reversal           CHAR(1)                         NOT NULL,</v>
      </c>
    </row>
    <row r="1339" spans="1:15" hidden="1" x14ac:dyDescent="0.3">
      <c r="A1339" s="77" t="s">
        <v>51</v>
      </c>
      <c r="B1339" s="77" t="s">
        <v>276</v>
      </c>
      <c r="C1339" s="73">
        <v>43</v>
      </c>
      <c r="D1339" s="77" t="s">
        <v>277</v>
      </c>
      <c r="E1339" s="77" t="s">
        <v>20</v>
      </c>
      <c r="F1339" s="73">
        <v>35</v>
      </c>
      <c r="G1339" s="13"/>
      <c r="H1339" s="73">
        <v>0</v>
      </c>
      <c r="I1339" s="73">
        <f t="shared" si="81"/>
        <v>43</v>
      </c>
      <c r="J1339" s="1" t="str">
        <f>IFERROR(VLOOKUP(TRIM($D1339),'Master Field Index'!$A$1:$D$9929,COLUMN('Master Field Index'!$B$1)-COLUMN('Master Field Index'!$A$1)+1,FALSE),VLOOKUP(_xlfn.CONCAT(TRIM($A1339),".",TRIM($B1339),".",TRIM($D1339)),'DataLink Info'!$A$1:$T$9999,COLUMN('DataLink Info'!$K$1)-COLUMN('DataLink Info'!$A$1)+1,FALSE))</f>
        <v>VARCHAR</v>
      </c>
      <c r="K1339" s="1">
        <f>IFERROR(VLOOKUP(TRIM($D1339),'Master Field Index'!$A$1:$D$9929,COLUMN('Master Field Index'!$C$1)-COLUMN('Master Field Index'!$A$1)+1,FALSE),VLOOKUP(_xlfn.CONCAT(TRIM($A1339),".",TRIM($B1339),".",TRIM($D1339)),'DataLink Info'!$A$1:$T$9999,COLUMN('DataLink Info'!$N$1)-COLUMN('DataLink Info'!$A$1)+1,FALSE))</f>
        <v>35</v>
      </c>
      <c r="L1339" s="1">
        <f>IFERROR(VLOOKUP(TRIM($D1339),'Master Field Index'!$A$1:$D$9929,COLUMN('Master Field Index'!$D$1)-COLUMN('Master Field Index'!$A$1)+1,FALSE),VLOOKUP(_xlfn.CONCAT(TRIM($A1339),".",TRIM($B1339),".",TRIM($D1339)),'DataLink Info'!$A$1:$T$9999,COLUMN('DataLink Info'!$Q$1)-COLUMN('DataLink Info'!$A$1)+1,FALSE))</f>
        <v>0</v>
      </c>
      <c r="M1339" s="1" t="str">
        <f t="shared" si="82"/>
        <v xml:space="preserve">description_privy               </v>
      </c>
      <c r="N1339" s="1" t="str">
        <f t="shared" si="84"/>
        <v xml:space="preserve">VARCHAR(35)                     </v>
      </c>
      <c r="O1339" s="4" t="str">
        <f t="shared" si="83"/>
        <v xml:space="preserve">        description_privy               VARCHAR(35)                     NOT NULL,</v>
      </c>
    </row>
    <row r="1340" spans="1:15" hidden="1" x14ac:dyDescent="0.3">
      <c r="A1340" s="77" t="s">
        <v>51</v>
      </c>
      <c r="B1340" s="77" t="s">
        <v>276</v>
      </c>
      <c r="C1340" s="73">
        <v>44</v>
      </c>
      <c r="D1340" s="77" t="s">
        <v>278</v>
      </c>
      <c r="E1340" s="77" t="s">
        <v>20</v>
      </c>
      <c r="F1340" s="73">
        <v>10</v>
      </c>
      <c r="G1340" s="13"/>
      <c r="H1340" s="73">
        <v>0</v>
      </c>
      <c r="I1340" s="73">
        <f t="shared" si="81"/>
        <v>44</v>
      </c>
      <c r="J1340" s="1" t="str">
        <f>IFERROR(VLOOKUP(TRIM($D1340),'Master Field Index'!$A$1:$D$9929,COLUMN('Master Field Index'!$B$1)-COLUMN('Master Field Index'!$A$1)+1,FALSE),VLOOKUP(_xlfn.CONCAT(TRIM($A1340),".",TRIM($B1340),".",TRIM($D1340)),'DataLink Info'!$A$1:$T$9999,COLUMN('DataLink Info'!$K$1)-COLUMN('DataLink Info'!$A$1)+1,FALSE))</f>
        <v>VARCHAR</v>
      </c>
      <c r="K1340" s="1">
        <f>IFERROR(VLOOKUP(TRIM($D1340),'Master Field Index'!$A$1:$D$9929,COLUMN('Master Field Index'!$C$1)-COLUMN('Master Field Index'!$A$1)+1,FALSE),VLOOKUP(_xlfn.CONCAT(TRIM($A1340),".",TRIM($B1340),".",TRIM($D1340)),'DataLink Info'!$A$1:$T$9999,COLUMN('DataLink Info'!$N$1)-COLUMN('DataLink Info'!$A$1)+1,FALSE))</f>
        <v>10</v>
      </c>
      <c r="L1340" s="1">
        <f>IFERROR(VLOOKUP(TRIM($D1340),'Master Field Index'!$A$1:$D$9929,COLUMN('Master Field Index'!$D$1)-COLUMN('Master Field Index'!$A$1)+1,FALSE),VLOOKUP(_xlfn.CONCAT(TRIM($A1340),".",TRIM($B1340),".",TRIM($D1340)),'DataLink Info'!$A$1:$T$9999,COLUMN('DataLink Info'!$Q$1)-COLUMN('DataLink Info'!$A$1)+1,FALSE))</f>
        <v>0</v>
      </c>
      <c r="M1340" s="1" t="str">
        <f t="shared" si="82"/>
        <v xml:space="preserve">document_reference_no_privy     </v>
      </c>
      <c r="N1340" s="1" t="str">
        <f t="shared" si="84"/>
        <v xml:space="preserve">VARCHAR(10)                     </v>
      </c>
      <c r="O1340" s="4" t="str">
        <f t="shared" si="83"/>
        <v xml:space="preserve">        document_reference_no_privy     VARCHAR(10)                     NOT NULL,</v>
      </c>
    </row>
    <row r="1341" spans="1:15" ht="72" hidden="1" x14ac:dyDescent="0.3">
      <c r="A1341" s="77" t="s">
        <v>51</v>
      </c>
      <c r="B1341" s="77" t="s">
        <v>294</v>
      </c>
      <c r="C1341" s="13"/>
      <c r="D1341" s="77" t="s">
        <v>295</v>
      </c>
      <c r="E1341" s="77" t="s">
        <v>65</v>
      </c>
      <c r="F1341" s="73">
        <v>8</v>
      </c>
      <c r="G1341" s="13"/>
      <c r="H1341" s="73">
        <v>0</v>
      </c>
      <c r="I1341" s="73">
        <f t="shared" si="81"/>
        <v>0</v>
      </c>
      <c r="J1341" s="1" t="str">
        <f>IFERROR(VLOOKUP(TRIM($D1341),'Master Field Index'!$A$1:$D$9929,COLUMN('Master Field Index'!$B$1)-COLUMN('Master Field Index'!$A$1)+1,FALSE),VLOOKUP(_xlfn.CONCAT(TRIM($A1341),".",TRIM($B1341),".",TRIM($D1341)),'DataLink Info'!$A$1:$T$9999,COLUMN('DataLink Info'!$K$1)-COLUMN('DataLink Info'!$A$1)+1,FALSE))</f>
        <v>DECIMAL</v>
      </c>
      <c r="K1341" s="1">
        <f>IFERROR(VLOOKUP(TRIM($D1341),'Master Field Index'!$A$1:$D$9929,COLUMN('Master Field Index'!$C$1)-COLUMN('Master Field Index'!$A$1)+1,FALSE),VLOOKUP(_xlfn.CONCAT(TRIM($A1341),".",TRIM($B1341),".",TRIM($D1341)),'DataLink Info'!$A$1:$T$9999,COLUMN('DataLink Info'!$N$1)-COLUMN('DataLink Info'!$A$1)+1,FALSE))</f>
        <v>19</v>
      </c>
      <c r="L1341" s="1">
        <f>IFERROR(VLOOKUP(TRIM($D1341),'Master Field Index'!$A$1:$D$9929,COLUMN('Master Field Index'!$D$1)-COLUMN('Master Field Index'!$A$1)+1,FALSE),VLOOKUP(_xlfn.CONCAT(TRIM($A1341),".",TRIM($B1341),".",TRIM($D1341)),'DataLink Info'!$A$1:$T$9999,COLUMN('DataLink Info'!$Q$1)-COLUMN('DataLink Info'!$A$1)+1,FALSE))</f>
        <v>4</v>
      </c>
      <c r="M1341" s="1" t="str">
        <f t="shared" si="82"/>
        <v xml:space="preserve">td_perm_fte_equivalent_signed   </v>
      </c>
      <c r="N1341" s="1" t="str">
        <f t="shared" si="84"/>
        <v xml:space="preserve">DECIMAL(19,4)                   </v>
      </c>
      <c r="O1341" s="4" t="str">
        <f t="shared" si="83"/>
        <v xml:space="preserve">        rowguid                     UNIQUEIDENTIFIER ROWGUIDCOL    NOT NULL DEFAULT NEWSEQUENTIALID(),_x000D_        version_number              ROWVERSION_x000D_    )_x000D_END TRY_x000D_BEGIN CATCH_x000D_    EXEC dbo.PrintError_x000D_    EXEC dbo.LogError_x000D_END CATCH_x000D__x000D_PRINT '-- ga.tf_transfer_detail'_x000D_BEGIN TRY_x000D_    CREATE TABLE ga.tf_transfer_detail_x000D_    (_x000D_        td_perm_fte_equivalent_signed   DECIMAL(19,4)                   NOT NULL,</v>
      </c>
    </row>
    <row r="1342" spans="1:15" hidden="1" x14ac:dyDescent="0.3">
      <c r="A1342" s="77" t="s">
        <v>51</v>
      </c>
      <c r="B1342" s="77" t="s">
        <v>294</v>
      </c>
      <c r="C1342" s="13"/>
      <c r="D1342" s="77" t="s">
        <v>101</v>
      </c>
      <c r="E1342" s="77" t="s">
        <v>20</v>
      </c>
      <c r="F1342" s="73">
        <v>6</v>
      </c>
      <c r="G1342" s="73">
        <v>0</v>
      </c>
      <c r="H1342" s="73">
        <v>0</v>
      </c>
      <c r="I1342" s="73">
        <f t="shared" si="81"/>
        <v>1</v>
      </c>
      <c r="J1342" s="1" t="str">
        <f>IFERROR(VLOOKUP(TRIM($D1342),'Master Field Index'!$A$1:$D$9929,COLUMN('Master Field Index'!$B$1)-COLUMN('Master Field Index'!$A$1)+1,FALSE),VLOOKUP(_xlfn.CONCAT(TRIM($A1342),".",TRIM($B1342),".",TRIM($D1342)),'DataLink Info'!$A$1:$T$9999,COLUMN('DataLink Info'!$K$1)-COLUMN('DataLink Info'!$A$1)+1,FALSE))</f>
        <v>CHARACTER</v>
      </c>
      <c r="K1342" s="1">
        <f>IFERROR(VLOOKUP(TRIM($D1342),'Master Field Index'!$A$1:$D$9929,COLUMN('Master Field Index'!$C$1)-COLUMN('Master Field Index'!$A$1)+1,FALSE),VLOOKUP(_xlfn.CONCAT(TRIM($A1342),".",TRIM($B1342),".",TRIM($D1342)),'DataLink Info'!$A$1:$T$9999,COLUMN('DataLink Info'!$N$1)-COLUMN('DataLink Info'!$A$1)+1,FALSE))</f>
        <v>6</v>
      </c>
      <c r="L1342" s="1">
        <f>IFERROR(VLOOKUP(TRIM($D1342),'Master Field Index'!$A$1:$D$9929,COLUMN('Master Field Index'!$D$1)-COLUMN('Master Field Index'!$A$1)+1,FALSE),VLOOKUP(_xlfn.CONCAT(TRIM($A1342),".",TRIM($B1342),".",TRIM($D1342)),'DataLink Info'!$A$1:$T$9999,COLUMN('DataLink Info'!$Q$1)-COLUMN('DataLink Info'!$A$1)+1,FALSE))</f>
        <v>0</v>
      </c>
      <c r="M1342" s="1" t="str">
        <f t="shared" si="82"/>
        <v xml:space="preserve">pf_fund                         </v>
      </c>
      <c r="N1342" s="1" t="str">
        <f t="shared" si="84"/>
        <v xml:space="preserve">CHAR(6)                         </v>
      </c>
      <c r="O1342" s="4" t="str">
        <f t="shared" si="83"/>
        <v xml:space="preserve">        pf_fund                         CHAR(6)                         NOT NULL,</v>
      </c>
    </row>
    <row r="1343" spans="1:15" hidden="1" x14ac:dyDescent="0.3">
      <c r="A1343" s="77" t="s">
        <v>51</v>
      </c>
      <c r="B1343" s="77" t="s">
        <v>294</v>
      </c>
      <c r="C1343" s="13"/>
      <c r="D1343" s="77" t="s">
        <v>296</v>
      </c>
      <c r="E1343" s="77" t="s">
        <v>20</v>
      </c>
      <c r="F1343" s="73">
        <v>1</v>
      </c>
      <c r="G1343" s="73">
        <v>0</v>
      </c>
      <c r="H1343" s="73">
        <v>1</v>
      </c>
      <c r="I1343" s="73">
        <f t="shared" si="81"/>
        <v>2</v>
      </c>
      <c r="J1343" s="1" t="str">
        <f>IFERROR(VLOOKUP(TRIM($D1343),'Master Field Index'!$A$1:$D$9929,COLUMN('Master Field Index'!$B$1)-COLUMN('Master Field Index'!$A$1)+1,FALSE),VLOOKUP(_xlfn.CONCAT(TRIM($A1343),".",TRIM($B1343),".",TRIM($D1343)),'DataLink Info'!$A$1:$T$9999,COLUMN('DataLink Info'!$K$1)-COLUMN('DataLink Info'!$A$1)+1,FALSE))</f>
        <v>CHARACTER</v>
      </c>
      <c r="K1343" s="1">
        <f>IFERROR(VLOOKUP(TRIM($D1343),'Master Field Index'!$A$1:$D$9929,COLUMN('Master Field Index'!$C$1)-COLUMN('Master Field Index'!$A$1)+1,FALSE),VLOOKUP(_xlfn.CONCAT(TRIM($A1343),".",TRIM($B1343),".",TRIM($D1343)),'DataLink Info'!$A$1:$T$9999,COLUMN('DataLink Info'!$N$1)-COLUMN('DataLink Info'!$A$1)+1,FALSE))</f>
        <v>1</v>
      </c>
      <c r="L1343" s="1">
        <f>IFERROR(VLOOKUP(TRIM($D1343),'Master Field Index'!$A$1:$D$9929,COLUMN('Master Field Index'!$D$1)-COLUMN('Master Field Index'!$A$1)+1,FALSE),VLOOKUP(_xlfn.CONCAT(TRIM($A1343),".",TRIM($B1343),".",TRIM($D1343)),'DataLink Info'!$A$1:$T$9999,COLUMN('DataLink Info'!$Q$1)-COLUMN('DataLink Info'!$A$1)+1,FALSE))</f>
        <v>0</v>
      </c>
      <c r="M1343" s="1" t="str">
        <f t="shared" si="82"/>
        <v xml:space="preserve">td_perm_class                   </v>
      </c>
      <c r="N1343" s="1" t="str">
        <f t="shared" si="84"/>
        <v xml:space="preserve">CHAR(1)                         </v>
      </c>
      <c r="O1343" s="4" t="str">
        <f t="shared" si="83"/>
        <v xml:space="preserve">        td_perm_class                   CHAR(1)                             NULL,</v>
      </c>
    </row>
    <row r="1344" spans="1:15" hidden="1" x14ac:dyDescent="0.3">
      <c r="A1344" s="77" t="s">
        <v>51</v>
      </c>
      <c r="B1344" s="77" t="s">
        <v>294</v>
      </c>
      <c r="C1344" s="13"/>
      <c r="D1344" s="77" t="s">
        <v>297</v>
      </c>
      <c r="E1344" s="77" t="s">
        <v>20</v>
      </c>
      <c r="F1344" s="73">
        <v>1</v>
      </c>
      <c r="G1344" s="73">
        <v>0</v>
      </c>
      <c r="H1344" s="73">
        <v>1</v>
      </c>
      <c r="I1344" s="73">
        <f t="shared" si="81"/>
        <v>3</v>
      </c>
      <c r="J1344" s="1" t="str">
        <f>IFERROR(VLOOKUP(TRIM($D1344),'Master Field Index'!$A$1:$D$9929,COLUMN('Master Field Index'!$B$1)-COLUMN('Master Field Index'!$A$1)+1,FALSE),VLOOKUP(_xlfn.CONCAT(TRIM($A1344),".",TRIM($B1344),".",TRIM($D1344)),'DataLink Info'!$A$1:$T$9999,COLUMN('DataLink Info'!$K$1)-COLUMN('DataLink Info'!$A$1)+1,FALSE))</f>
        <v>CHARACTER</v>
      </c>
      <c r="K1344" s="1">
        <f>IFERROR(VLOOKUP(TRIM($D1344),'Master Field Index'!$A$1:$D$9929,COLUMN('Master Field Index'!$C$1)-COLUMN('Master Field Index'!$A$1)+1,FALSE),VLOOKUP(_xlfn.CONCAT(TRIM($A1344),".",TRIM($B1344),".",TRIM($D1344)),'DataLink Info'!$A$1:$T$9999,COLUMN('DataLink Info'!$N$1)-COLUMN('DataLink Info'!$A$1)+1,FALSE))</f>
        <v>1</v>
      </c>
      <c r="L1344" s="1">
        <f>IFERROR(VLOOKUP(TRIM($D1344),'Master Field Index'!$A$1:$D$9929,COLUMN('Master Field Index'!$D$1)-COLUMN('Master Field Index'!$A$1)+1,FALSE),VLOOKUP(_xlfn.CONCAT(TRIM($A1344),".",TRIM($B1344),".",TRIM($D1344)),'DataLink Info'!$A$1:$T$9999,COLUMN('DataLink Info'!$Q$1)-COLUMN('DataLink Info'!$A$1)+1,FALSE))</f>
        <v>0</v>
      </c>
      <c r="M1344" s="1" t="str">
        <f t="shared" si="82"/>
        <v xml:space="preserve">td_perm_type                    </v>
      </c>
      <c r="N1344" s="1" t="str">
        <f t="shared" si="84"/>
        <v xml:space="preserve">CHAR(1)                         </v>
      </c>
      <c r="O1344" s="4" t="str">
        <f t="shared" si="83"/>
        <v xml:space="preserve">        td_perm_type                    CHAR(1)                             NULL,</v>
      </c>
    </row>
    <row r="1345" spans="1:15" hidden="1" x14ac:dyDescent="0.3">
      <c r="A1345" s="77" t="s">
        <v>51</v>
      </c>
      <c r="B1345" s="77" t="s">
        <v>294</v>
      </c>
      <c r="C1345" s="13"/>
      <c r="D1345" s="77" t="s">
        <v>298</v>
      </c>
      <c r="E1345" s="77" t="s">
        <v>20</v>
      </c>
      <c r="F1345" s="73">
        <v>1</v>
      </c>
      <c r="G1345" s="73">
        <v>0</v>
      </c>
      <c r="H1345" s="73">
        <v>1</v>
      </c>
      <c r="I1345" s="73">
        <f t="shared" si="81"/>
        <v>4</v>
      </c>
      <c r="J1345" s="1" t="str">
        <f>IFERROR(VLOOKUP(TRIM($D1345),'Master Field Index'!$A$1:$D$9929,COLUMN('Master Field Index'!$B$1)-COLUMN('Master Field Index'!$A$1)+1,FALSE),VLOOKUP(_xlfn.CONCAT(TRIM($A1345),".",TRIM($B1345),".",TRIM($D1345)),'DataLink Info'!$A$1:$T$9999,COLUMN('DataLink Info'!$K$1)-COLUMN('DataLink Info'!$A$1)+1,FALSE))</f>
        <v>CHARACTER</v>
      </c>
      <c r="K1345" s="1">
        <f>IFERROR(VLOOKUP(TRIM($D1345),'Master Field Index'!$A$1:$D$9929,COLUMN('Master Field Index'!$C$1)-COLUMN('Master Field Index'!$A$1)+1,FALSE),VLOOKUP(_xlfn.CONCAT(TRIM($A1345),".",TRIM($B1345),".",TRIM($D1345)),'DataLink Info'!$A$1:$T$9999,COLUMN('DataLink Info'!$N$1)-COLUMN('DataLink Info'!$A$1)+1,FALSE))</f>
        <v>1</v>
      </c>
      <c r="L1345" s="1">
        <f>IFERROR(VLOOKUP(TRIM($D1345),'Master Field Index'!$A$1:$D$9929,COLUMN('Master Field Index'!$D$1)-COLUMN('Master Field Index'!$A$1)+1,FALSE),VLOOKUP(_xlfn.CONCAT(TRIM($A1345),".",TRIM($B1345),".",TRIM($D1345)),'DataLink Info'!$A$1:$T$9999,COLUMN('DataLink Info'!$Q$1)-COLUMN('DataLink Info'!$A$1)+1,FALSE))</f>
        <v>0</v>
      </c>
      <c r="M1345" s="1" t="str">
        <f t="shared" si="82"/>
        <v xml:space="preserve">td_perm_syswide_admin_unit      </v>
      </c>
      <c r="N1345" s="1" t="str">
        <f t="shared" si="84"/>
        <v xml:space="preserve">CHAR(1)                         </v>
      </c>
      <c r="O1345" s="4" t="str">
        <f t="shared" si="83"/>
        <v xml:space="preserve">        td_perm_syswide_admin_unit      CHAR(1)                             NULL,</v>
      </c>
    </row>
    <row r="1346" spans="1:15" hidden="1" x14ac:dyDescent="0.3">
      <c r="A1346" s="77" t="s">
        <v>51</v>
      </c>
      <c r="B1346" s="77" t="s">
        <v>294</v>
      </c>
      <c r="C1346" s="13"/>
      <c r="D1346" s="77" t="s">
        <v>104</v>
      </c>
      <c r="E1346" s="77" t="s">
        <v>20</v>
      </c>
      <c r="F1346" s="73">
        <v>6</v>
      </c>
      <c r="G1346" s="13"/>
      <c r="H1346" s="73">
        <v>0</v>
      </c>
      <c r="I1346" s="73">
        <f t="shared" si="81"/>
        <v>5</v>
      </c>
      <c r="J1346" s="1" t="str">
        <f>IFERROR(VLOOKUP(TRIM($D1346),'Master Field Index'!$A$1:$D$9929,COLUMN('Master Field Index'!$B$1)-COLUMN('Master Field Index'!$A$1)+1,FALSE),VLOOKUP(_xlfn.CONCAT(TRIM($A1346),".",TRIM($B1346),".",TRIM($D1346)),'DataLink Info'!$A$1:$T$9999,COLUMN('DataLink Info'!$K$1)-COLUMN('DataLink Info'!$A$1)+1,FALSE))</f>
        <v>CHARACTER</v>
      </c>
      <c r="K1346" s="1">
        <f>IFERROR(VLOOKUP(TRIM($D1346),'Master Field Index'!$A$1:$D$9929,COLUMN('Master Field Index'!$C$1)-COLUMN('Master Field Index'!$A$1)+1,FALSE),VLOOKUP(_xlfn.CONCAT(TRIM($A1346),".",TRIM($B1346),".",TRIM($D1346)),'DataLink Info'!$A$1:$T$9999,COLUMN('DataLink Info'!$N$1)-COLUMN('DataLink Info'!$A$1)+1,FALSE))</f>
        <v>6</v>
      </c>
      <c r="L1346" s="1">
        <f>IFERROR(VLOOKUP(TRIM($D1346),'Master Field Index'!$A$1:$D$9929,COLUMN('Master Field Index'!$D$1)-COLUMN('Master Field Index'!$A$1)+1,FALSE),VLOOKUP(_xlfn.CONCAT(TRIM($A1346),".",TRIM($B1346),".",TRIM($D1346)),'DataLink Info'!$A$1:$T$9999,COLUMN('DataLink Info'!$Q$1)-COLUMN('DataLink Info'!$A$1)+1,FALSE))</f>
        <v>0</v>
      </c>
      <c r="M1346" s="1" t="str">
        <f t="shared" si="82"/>
        <v xml:space="preserve">pa_account                      </v>
      </c>
      <c r="N1346" s="1" t="str">
        <f t="shared" si="84"/>
        <v xml:space="preserve">CHAR(6)                         </v>
      </c>
      <c r="O1346" s="4" t="str">
        <f t="shared" si="83"/>
        <v xml:space="preserve">        pa_account                      CHAR(6)                         NOT NULL,</v>
      </c>
    </row>
    <row r="1347" spans="1:15" hidden="1" x14ac:dyDescent="0.3">
      <c r="A1347" s="77" t="s">
        <v>51</v>
      </c>
      <c r="B1347" s="77" t="s">
        <v>294</v>
      </c>
      <c r="C1347" s="13"/>
      <c r="D1347" s="77" t="s">
        <v>299</v>
      </c>
      <c r="E1347" s="77" t="s">
        <v>65</v>
      </c>
      <c r="F1347" s="73">
        <v>8</v>
      </c>
      <c r="G1347" s="13"/>
      <c r="H1347" s="73">
        <v>0</v>
      </c>
      <c r="I1347" s="73">
        <f t="shared" ref="I1347:I1410" si="85">IF($C1347&lt;&gt;"",$C1347,IF(TRIM($B1346)=TRIM($B1347),$I1346+1,0))</f>
        <v>6</v>
      </c>
      <c r="J1347" s="1" t="str">
        <f>IFERROR(VLOOKUP(TRIM($D1347),'Master Field Index'!$A$1:$D$9929,COLUMN('Master Field Index'!$B$1)-COLUMN('Master Field Index'!$A$1)+1,FALSE),VLOOKUP(_xlfn.CONCAT(TRIM($A1347),".",TRIM($B1347),".",TRIM($D1347)),'DataLink Info'!$A$1:$T$9999,COLUMN('DataLink Info'!$K$1)-COLUMN('DataLink Info'!$A$1)+1,FALSE))</f>
        <v>DECIMAL</v>
      </c>
      <c r="K1347" s="1">
        <f>IFERROR(VLOOKUP(TRIM($D1347),'Master Field Index'!$A$1:$D$9929,COLUMN('Master Field Index'!$C$1)-COLUMN('Master Field Index'!$A$1)+1,FALSE),VLOOKUP(_xlfn.CONCAT(TRIM($A1347),".",TRIM($B1347),".",TRIM($D1347)),'DataLink Info'!$A$1:$T$9999,COLUMN('DataLink Info'!$N$1)-COLUMN('DataLink Info'!$A$1)+1,FALSE))</f>
        <v>19</v>
      </c>
      <c r="L1347" s="1">
        <f>IFERROR(VLOOKUP(TRIM($D1347),'Master Field Index'!$A$1:$D$9929,COLUMN('Master Field Index'!$D$1)-COLUMN('Master Field Index'!$A$1)+1,FALSE),VLOOKUP(_xlfn.CONCAT(TRIM($A1347),".",TRIM($B1347),".",TRIM($D1347)),'DataLink Info'!$A$1:$T$9999,COLUMN('DataLink Info'!$Q$1)-COLUMN('DataLink Info'!$A$1)+1,FALSE))</f>
        <v>4</v>
      </c>
      <c r="M1347" s="1" t="str">
        <f t="shared" ref="M1347:M1410" si="86">_xlfn.CONCAT(LEFT(_xlfn.CONCAT(IF(OR(TRIM($D1347)="location",TRIM($D1347)="date",TRIM($D1347)="start_date",TRIM($D1347)="status",TRIM($D1347)="top"),_xlfn.CONCAT("[",TRIM($D1347),"]"),TRIM($D1347)),"                                               "),32))</f>
        <v xml:space="preserve">td_perm_amount_signed           </v>
      </c>
      <c r="N1347" s="1" t="str">
        <f t="shared" si="84"/>
        <v xml:space="preserve">DECIMAL(19,4)                   </v>
      </c>
      <c r="O1347" s="4" t="str">
        <f t="shared" ref="O1347:O1410" si="87">_xlfn.CONCAT(IF(AND($I1347=0,$I1346&lt;&gt;$I$1),_xlfn.CONCAT("        rowguid                     UNIQUEIDENTIFIER ROWGUIDCOL    NOT NULL DEFAULT NEWSEQUENTIALID(),",CHAR(13),"        version_number              ROWVERSION",CHAR(13),"    )",CHAR(13),"END TRY",CHAR(13),"BEGIN CATCH",CHAR(13),"    EXEC dbo.PrintError",CHAR(13),"    EXEC dbo.LogError",CHAR(13),"END CATCH",CHAR(13),CHAR(13)),""),IF($I1347=0,_xlfn.CONCAT("PRINT '-- ",TRIM($A1347),".",TRIM($B1347),"'",CHAR(13),"BEGIN TRY",CHAR(13),"    CREATE TABLE ",TRIM($A1347),".",TRIM($B1347),CHAR(13),"    (",CHAR(13)),""),"        ",_xlfn.CONCAT($M1347,$N1347,IF(OR($H1347=1,$H1347=""),"    NULL","NOT NULL"),","))</f>
        <v xml:space="preserve">        td_perm_amount_signed           DECIMAL(19,4)                   NOT NULL,</v>
      </c>
    </row>
    <row r="1348" spans="1:15" hidden="1" x14ac:dyDescent="0.3">
      <c r="A1348" s="77" t="s">
        <v>51</v>
      </c>
      <c r="B1348" s="77" t="s">
        <v>294</v>
      </c>
      <c r="C1348" s="13"/>
      <c r="D1348" s="77" t="s">
        <v>108</v>
      </c>
      <c r="E1348" s="77" t="s">
        <v>20</v>
      </c>
      <c r="F1348" s="73">
        <v>10</v>
      </c>
      <c r="G1348" s="73">
        <v>0</v>
      </c>
      <c r="H1348" s="73">
        <v>0</v>
      </c>
      <c r="I1348" s="73">
        <f t="shared" si="85"/>
        <v>7</v>
      </c>
      <c r="J1348" s="1" t="str">
        <f>IFERROR(VLOOKUP(TRIM($D1348),'Master Field Index'!$A$1:$D$9929,COLUMN('Master Field Index'!$B$1)-COLUMN('Master Field Index'!$A$1)+1,FALSE),VLOOKUP(_xlfn.CONCAT(TRIM($A1348),".",TRIM($B1348),".",TRIM($D1348)),'DataLink Info'!$A$1:$T$9999,COLUMN('DataLink Info'!$K$1)-COLUMN('DataLink Info'!$A$1)+1,FALSE))</f>
        <v>CHARACTER</v>
      </c>
      <c r="K1348" s="1">
        <f>IFERROR(VLOOKUP(TRIM($D1348),'Master Field Index'!$A$1:$D$9929,COLUMN('Master Field Index'!$C$1)-COLUMN('Master Field Index'!$A$1)+1,FALSE),VLOOKUP(_xlfn.CONCAT(TRIM($A1348),".",TRIM($B1348),".",TRIM($D1348)),'DataLink Info'!$A$1:$T$9999,COLUMN('DataLink Info'!$N$1)-COLUMN('DataLink Info'!$A$1)+1,FALSE))</f>
        <v>10</v>
      </c>
      <c r="L1348" s="1">
        <f>IFERROR(VLOOKUP(TRIM($D1348),'Master Field Index'!$A$1:$D$9929,COLUMN('Master Field Index'!$D$1)-COLUMN('Master Field Index'!$A$1)+1,FALSE),VLOOKUP(_xlfn.CONCAT(TRIM($A1348),".",TRIM($B1348),".",TRIM($D1348)),'DataLink Info'!$A$1:$T$9999,COLUMN('DataLink Info'!$Q$1)-COLUMN('DataLink Info'!$A$1)+1,FALSE))</f>
        <v>0</v>
      </c>
      <c r="M1348" s="1" t="str">
        <f t="shared" si="86"/>
        <v xml:space="preserve">pi_account_index                </v>
      </c>
      <c r="N1348" s="1" t="str">
        <f t="shared" si="84"/>
        <v xml:space="preserve">CHAR(10)                        </v>
      </c>
      <c r="O1348" s="4" t="str">
        <f t="shared" si="87"/>
        <v xml:space="preserve">        pi_account_index                CHAR(10)                        NOT NULL,</v>
      </c>
    </row>
    <row r="1349" spans="1:15" hidden="1" x14ac:dyDescent="0.3">
      <c r="A1349" s="77" t="s">
        <v>51</v>
      </c>
      <c r="B1349" s="77" t="s">
        <v>294</v>
      </c>
      <c r="C1349" s="13"/>
      <c r="D1349" s="77" t="s">
        <v>300</v>
      </c>
      <c r="E1349" s="77" t="s">
        <v>30</v>
      </c>
      <c r="F1349" s="73">
        <v>2</v>
      </c>
      <c r="G1349" s="13"/>
      <c r="H1349" s="73">
        <v>0</v>
      </c>
      <c r="I1349" s="73">
        <f t="shared" si="85"/>
        <v>8</v>
      </c>
      <c r="J1349" s="1" t="str">
        <f>IFERROR(VLOOKUP(TRIM($D1349),'Master Field Index'!$A$1:$D$9929,COLUMN('Master Field Index'!$B$1)-COLUMN('Master Field Index'!$A$1)+1,FALSE),VLOOKUP(_xlfn.CONCAT(TRIM($A1349),".",TRIM($B1349),".",TRIM($D1349)),'DataLink Info'!$A$1:$T$9999,COLUMN('DataLink Info'!$K$1)-COLUMN('DataLink Info'!$A$1)+1,FALSE))</f>
        <v>SMALLINT</v>
      </c>
      <c r="K1349" s="1">
        <f>IFERROR(VLOOKUP(TRIM($D1349),'Master Field Index'!$A$1:$D$9929,COLUMN('Master Field Index'!$C$1)-COLUMN('Master Field Index'!$A$1)+1,FALSE),VLOOKUP(_xlfn.CONCAT(TRIM($A1349),".",TRIM($B1349),".",TRIM($D1349)),'DataLink Info'!$A$1:$T$9999,COLUMN('DataLink Info'!$N$1)-COLUMN('DataLink Info'!$A$1)+1,FALSE))</f>
        <v>2</v>
      </c>
      <c r="L1349" s="1">
        <f>IFERROR(VLOOKUP(TRIM($D1349),'Master Field Index'!$A$1:$D$9929,COLUMN('Master Field Index'!$D$1)-COLUMN('Master Field Index'!$A$1)+1,FALSE),VLOOKUP(_xlfn.CONCAT(TRIM($A1349),".",TRIM($B1349),".",TRIM($D1349)),'DataLink Info'!$A$1:$T$9999,COLUMN('DataLink Info'!$Q$1)-COLUMN('DataLink Info'!$A$1)+1,FALSE))</f>
        <v>0</v>
      </c>
      <c r="M1349" s="1" t="str">
        <f t="shared" si="86"/>
        <v xml:space="preserve">td_sequence_number              </v>
      </c>
      <c r="N1349" s="1" t="str">
        <f t="shared" si="84"/>
        <v xml:space="preserve">SMALLINT                        </v>
      </c>
      <c r="O1349" s="4" t="str">
        <f t="shared" si="87"/>
        <v xml:space="preserve">        td_sequence_number              SMALLINT                        NOT NULL,</v>
      </c>
    </row>
    <row r="1350" spans="1:15" hidden="1" x14ac:dyDescent="0.3">
      <c r="A1350" s="77" t="s">
        <v>51</v>
      </c>
      <c r="B1350" s="77" t="s">
        <v>294</v>
      </c>
      <c r="C1350" s="13"/>
      <c r="D1350" s="77" t="s">
        <v>301</v>
      </c>
      <c r="E1350" s="77" t="s">
        <v>65</v>
      </c>
      <c r="F1350" s="73">
        <v>10</v>
      </c>
      <c r="G1350" s="73">
        <v>0</v>
      </c>
      <c r="H1350" s="73">
        <v>1</v>
      </c>
      <c r="I1350" s="73">
        <f t="shared" si="85"/>
        <v>9</v>
      </c>
      <c r="J1350" s="1" t="str">
        <f>IFERROR(VLOOKUP(TRIM($D1350),'Master Field Index'!$A$1:$D$9929,COLUMN('Master Field Index'!$B$1)-COLUMN('Master Field Index'!$A$1)+1,FALSE),VLOOKUP(_xlfn.CONCAT(TRIM($A1350),".",TRIM($B1350),".",TRIM($D1350)),'DataLink Info'!$A$1:$T$9999,COLUMN('DataLink Info'!$K$1)-COLUMN('DataLink Info'!$A$1)+1,FALSE))</f>
        <v>DECIMAL</v>
      </c>
      <c r="K1350" s="1">
        <f>IFERROR(VLOOKUP(TRIM($D1350),'Master Field Index'!$A$1:$D$9929,COLUMN('Master Field Index'!$C$1)-COLUMN('Master Field Index'!$A$1)+1,FALSE),VLOOKUP(_xlfn.CONCAT(TRIM($A1350),".",TRIM($B1350),".",TRIM($D1350)),'DataLink Info'!$A$1:$T$9999,COLUMN('DataLink Info'!$N$1)-COLUMN('DataLink Info'!$A$1)+1,FALSE))</f>
        <v>19</v>
      </c>
      <c r="L1350" s="1">
        <f>IFERROR(VLOOKUP(TRIM($D1350),'Master Field Index'!$A$1:$D$9929,COLUMN('Master Field Index'!$D$1)-COLUMN('Master Field Index'!$A$1)+1,FALSE),VLOOKUP(_xlfn.CONCAT(TRIM($A1350),".",TRIM($B1350),".",TRIM($D1350)),'DataLink Info'!$A$1:$T$9999,COLUMN('DataLink Info'!$Q$1)-COLUMN('DataLink Info'!$A$1)+1,FALSE))</f>
        <v>4</v>
      </c>
      <c r="M1350" s="1" t="str">
        <f t="shared" si="86"/>
        <v xml:space="preserve">td_perm_full_time_equivalent    </v>
      </c>
      <c r="N1350" s="1" t="str">
        <f t="shared" ref="N1350:N1413" si="88">LEFT(_xlfn.CONCAT(IF($J1350="CHARACTER",_xlfn.CONCAT("CHAR(",$K1350,")"),IF($J1350="VARCHAR",_xlfn.CONCAT("VARCHAR(",$K1350,")"),IF($J1350="TIMESTAMP","DATETIME2",IF($J1350="DATE","DATE",IF($J1350="DECIMAL",_xlfn.CONCAT("DECIMAL(",$K1350,",",$L1350,")"),$J1350))))),"                                    "),32)</f>
        <v xml:space="preserve">DECIMAL(19,4)                   </v>
      </c>
      <c r="O1350" s="4" t="str">
        <f t="shared" si="87"/>
        <v xml:space="preserve">        td_perm_full_time_equivalent    DECIMAL(19,4)                       NULL,</v>
      </c>
    </row>
    <row r="1351" spans="1:15" hidden="1" x14ac:dyDescent="0.3">
      <c r="A1351" s="77" t="s">
        <v>51</v>
      </c>
      <c r="B1351" s="77" t="s">
        <v>294</v>
      </c>
      <c r="C1351" s="13"/>
      <c r="D1351" s="77" t="s">
        <v>302</v>
      </c>
      <c r="E1351" s="77" t="s">
        <v>20</v>
      </c>
      <c r="F1351" s="73">
        <v>30</v>
      </c>
      <c r="G1351" s="73">
        <v>0</v>
      </c>
      <c r="H1351" s="73">
        <v>1</v>
      </c>
      <c r="I1351" s="73">
        <f t="shared" si="85"/>
        <v>10</v>
      </c>
      <c r="J1351" s="1" t="str">
        <f>IFERROR(VLOOKUP(TRIM($D1351),'Master Field Index'!$A$1:$D$9929,COLUMN('Master Field Index'!$B$1)-COLUMN('Master Field Index'!$A$1)+1,FALSE),VLOOKUP(_xlfn.CONCAT(TRIM($A1351),".",TRIM($B1351),".",TRIM($D1351)),'DataLink Info'!$A$1:$T$9999,COLUMN('DataLink Info'!$K$1)-COLUMN('DataLink Info'!$A$1)+1,FALSE))</f>
        <v>VARCHAR</v>
      </c>
      <c r="K1351" s="1">
        <f>IFERROR(VLOOKUP(TRIM($D1351),'Master Field Index'!$A$1:$D$9929,COLUMN('Master Field Index'!$C$1)-COLUMN('Master Field Index'!$A$1)+1,FALSE),VLOOKUP(_xlfn.CONCAT(TRIM($A1351),".",TRIM($B1351),".",TRIM($D1351)),'DataLink Info'!$A$1:$T$9999,COLUMN('DataLink Info'!$N$1)-COLUMN('DataLink Info'!$A$1)+1,FALSE))</f>
        <v>35</v>
      </c>
      <c r="L1351" s="1">
        <f>IFERROR(VLOOKUP(TRIM($D1351),'Master Field Index'!$A$1:$D$9929,COLUMN('Master Field Index'!$D$1)-COLUMN('Master Field Index'!$A$1)+1,FALSE),VLOOKUP(_xlfn.CONCAT(TRIM($A1351),".",TRIM($B1351),".",TRIM($D1351)),'DataLink Info'!$A$1:$T$9999,COLUMN('DataLink Info'!$Q$1)-COLUMN('DataLink Info'!$A$1)+1,FALSE))</f>
        <v>0</v>
      </c>
      <c r="M1351" s="1" t="str">
        <f t="shared" si="86"/>
        <v xml:space="preserve">td_perm_description             </v>
      </c>
      <c r="N1351" s="1" t="str">
        <f t="shared" si="88"/>
        <v xml:space="preserve">VARCHAR(35)                     </v>
      </c>
      <c r="O1351" s="4" t="str">
        <f t="shared" si="87"/>
        <v xml:space="preserve">        td_perm_description             VARCHAR(35)                         NULL,</v>
      </c>
    </row>
    <row r="1352" spans="1:15" hidden="1" x14ac:dyDescent="0.3">
      <c r="A1352" s="77" t="s">
        <v>51</v>
      </c>
      <c r="B1352" s="77" t="s">
        <v>294</v>
      </c>
      <c r="C1352" s="13"/>
      <c r="D1352" s="77" t="s">
        <v>37</v>
      </c>
      <c r="E1352" s="77" t="s">
        <v>33</v>
      </c>
      <c r="F1352" s="73">
        <v>4</v>
      </c>
      <c r="G1352" s="13"/>
      <c r="H1352" s="73">
        <v>1</v>
      </c>
      <c r="I1352" s="73">
        <f t="shared" si="85"/>
        <v>11</v>
      </c>
      <c r="J1352" s="1" t="str">
        <f>IFERROR(VLOOKUP(TRIM($D1352),'Master Field Index'!$A$1:$D$9929,COLUMN('Master Field Index'!$B$1)-COLUMN('Master Field Index'!$A$1)+1,FALSE),VLOOKUP(_xlfn.CONCAT(TRIM($A1352),".",TRIM($B1352),".",TRIM($D1352)),'DataLink Info'!$A$1:$T$9999,COLUMN('DataLink Info'!$K$1)-COLUMN('DataLink Info'!$A$1)+1,FALSE))</f>
        <v>INTEGER</v>
      </c>
      <c r="K1352" s="1">
        <f>IFERROR(VLOOKUP(TRIM($D1352),'Master Field Index'!$A$1:$D$9929,COLUMN('Master Field Index'!$C$1)-COLUMN('Master Field Index'!$A$1)+1,FALSE),VLOOKUP(_xlfn.CONCAT(TRIM($A1352),".",TRIM($B1352),".",TRIM($D1352)),'DataLink Info'!$A$1:$T$9999,COLUMN('DataLink Info'!$N$1)-COLUMN('DataLink Info'!$A$1)+1,FALSE))</f>
        <v>4</v>
      </c>
      <c r="L1352" s="1">
        <f>IFERROR(VLOOKUP(TRIM($D1352),'Master Field Index'!$A$1:$D$9929,COLUMN('Master Field Index'!$D$1)-COLUMN('Master Field Index'!$A$1)+1,FALSE),VLOOKUP(_xlfn.CONCAT(TRIM($A1352),".",TRIM($B1352),".",TRIM($D1352)),'DataLink Info'!$A$1:$T$9999,COLUMN('DataLink Info'!$Q$1)-COLUMN('DataLink Info'!$A$1)+1,FALSE))</f>
        <v>0</v>
      </c>
      <c r="M1352" s="1" t="str">
        <f t="shared" si="86"/>
        <v xml:space="preserve">full_accounting_period          </v>
      </c>
      <c r="N1352" s="1" t="str">
        <f t="shared" si="88"/>
        <v xml:space="preserve">INTEGER                         </v>
      </c>
      <c r="O1352" s="4" t="str">
        <f t="shared" si="87"/>
        <v xml:space="preserve">        full_accounting_period          INTEGER                             NULL,</v>
      </c>
    </row>
    <row r="1353" spans="1:15" hidden="1" x14ac:dyDescent="0.3">
      <c r="A1353" s="77" t="s">
        <v>51</v>
      </c>
      <c r="B1353" s="77" t="s">
        <v>294</v>
      </c>
      <c r="C1353" s="13"/>
      <c r="D1353" s="77" t="s">
        <v>102</v>
      </c>
      <c r="E1353" s="77" t="s">
        <v>20</v>
      </c>
      <c r="F1353" s="73">
        <v>6</v>
      </c>
      <c r="G1353" s="13"/>
      <c r="H1353" s="73">
        <v>0</v>
      </c>
      <c r="I1353" s="73">
        <f t="shared" si="85"/>
        <v>12</v>
      </c>
      <c r="J1353" s="1" t="str">
        <f>IFERROR(VLOOKUP(TRIM($D1353),'Master Field Index'!$A$1:$D$9929,COLUMN('Master Field Index'!$B$1)-COLUMN('Master Field Index'!$A$1)+1,FALSE),VLOOKUP(_xlfn.CONCAT(TRIM($A1353),".",TRIM($B1353),".",TRIM($D1353)),'DataLink Info'!$A$1:$T$9999,COLUMN('DataLink Info'!$K$1)-COLUMN('DataLink Info'!$A$1)+1,FALSE))</f>
        <v>CHARACTER</v>
      </c>
      <c r="K1353" s="1">
        <f>IFERROR(VLOOKUP(TRIM($D1353),'Master Field Index'!$A$1:$D$9929,COLUMN('Master Field Index'!$C$1)-COLUMN('Master Field Index'!$A$1)+1,FALSE),VLOOKUP(_xlfn.CONCAT(TRIM($A1353),".",TRIM($B1353),".",TRIM($D1353)),'DataLink Info'!$A$1:$T$9999,COLUMN('DataLink Info'!$N$1)-COLUMN('DataLink Info'!$A$1)+1,FALSE))</f>
        <v>6</v>
      </c>
      <c r="L1353" s="1">
        <f>IFERROR(VLOOKUP(TRIM($D1353),'Master Field Index'!$A$1:$D$9929,COLUMN('Master Field Index'!$D$1)-COLUMN('Master Field Index'!$A$1)+1,FALSE),VLOOKUP(_xlfn.CONCAT(TRIM($A1353),".",TRIM($B1353),".",TRIM($D1353)),'DataLink Info'!$A$1:$T$9999,COLUMN('DataLink Info'!$Q$1)-COLUMN('DataLink Info'!$A$1)+1,FALSE))</f>
        <v>0</v>
      </c>
      <c r="M1353" s="1" t="str">
        <f t="shared" si="86"/>
        <v xml:space="preserve">pl_location                     </v>
      </c>
      <c r="N1353" s="1" t="str">
        <f t="shared" si="88"/>
        <v xml:space="preserve">CHAR(6)                         </v>
      </c>
      <c r="O1353" s="4" t="str">
        <f t="shared" si="87"/>
        <v xml:space="preserve">        pl_location                     CHAR(6)                         NOT NULL,</v>
      </c>
    </row>
    <row r="1354" spans="1:15" hidden="1" x14ac:dyDescent="0.3">
      <c r="A1354" s="77" t="s">
        <v>51</v>
      </c>
      <c r="B1354" s="77" t="s">
        <v>294</v>
      </c>
      <c r="C1354" s="13"/>
      <c r="D1354" s="77" t="s">
        <v>303</v>
      </c>
      <c r="E1354" s="77" t="s">
        <v>19</v>
      </c>
      <c r="F1354" s="13"/>
      <c r="G1354" s="13"/>
      <c r="H1354" s="13"/>
      <c r="I1354" s="73">
        <f t="shared" si="85"/>
        <v>13</v>
      </c>
      <c r="J1354" s="1" t="str">
        <f>IFERROR(VLOOKUP(TRIM($D1354),'Master Field Index'!$A$1:$D$9929,COLUMN('Master Field Index'!$B$1)-COLUMN('Master Field Index'!$A$1)+1,FALSE),VLOOKUP(_xlfn.CONCAT(TRIM($A1354),".",TRIM($B1354),".",TRIM($D1354)),'DataLink Info'!$A$1:$T$9999,COLUMN('DataLink Info'!$K$1)-COLUMN('DataLink Info'!$A$1)+1,FALSE))</f>
        <v>CHARACTER</v>
      </c>
      <c r="K1354" s="1">
        <f>IFERROR(VLOOKUP(TRIM($D1354),'Master Field Index'!$A$1:$D$9929,COLUMN('Master Field Index'!$C$1)-COLUMN('Master Field Index'!$A$1)+1,FALSE),VLOOKUP(_xlfn.CONCAT(TRIM($A1354),".",TRIM($B1354),".",TRIM($D1354)),'DataLink Info'!$A$1:$T$9999,COLUMN('DataLink Info'!$N$1)-COLUMN('DataLink Info'!$A$1)+1,FALSE))</f>
        <v>8</v>
      </c>
      <c r="L1354" s="1">
        <f>IFERROR(VLOOKUP(TRIM($D1354),'Master Field Index'!$A$1:$D$9929,COLUMN('Master Field Index'!$D$1)-COLUMN('Master Field Index'!$A$1)+1,FALSE),VLOOKUP(_xlfn.CONCAT(TRIM($A1354),".",TRIM($B1354),".",TRIM($D1354)),'DataLink Info'!$A$1:$T$9999,COLUMN('DataLink Info'!$Q$1)-COLUMN('DataLink Info'!$A$1)+1,FALSE))</f>
        <v>0</v>
      </c>
      <c r="M1354" s="1" t="str">
        <f t="shared" si="86"/>
        <v xml:space="preserve">th_document_number              </v>
      </c>
      <c r="N1354" s="1" t="str">
        <f t="shared" si="88"/>
        <v xml:space="preserve">CHAR(8)                         </v>
      </c>
      <c r="O1354" s="4" t="str">
        <f t="shared" si="87"/>
        <v xml:space="preserve">        th_document_number              CHAR(8)                             NULL,</v>
      </c>
    </row>
    <row r="1355" spans="1:15" hidden="1" x14ac:dyDescent="0.3">
      <c r="A1355" s="77" t="s">
        <v>51</v>
      </c>
      <c r="B1355" s="77" t="s">
        <v>294</v>
      </c>
      <c r="C1355" s="13"/>
      <c r="D1355" s="77" t="s">
        <v>107</v>
      </c>
      <c r="E1355" s="77" t="s">
        <v>20</v>
      </c>
      <c r="F1355" s="73">
        <v>6</v>
      </c>
      <c r="G1355" s="13"/>
      <c r="H1355" s="73">
        <v>0</v>
      </c>
      <c r="I1355" s="73">
        <f t="shared" si="85"/>
        <v>14</v>
      </c>
      <c r="J1355" s="1" t="str">
        <f>IFERROR(VLOOKUP(TRIM($D1355),'Master Field Index'!$A$1:$D$9929,COLUMN('Master Field Index'!$B$1)-COLUMN('Master Field Index'!$A$1)+1,FALSE),VLOOKUP(_xlfn.CONCAT(TRIM($A1355),".",TRIM($B1355),".",TRIM($D1355)),'DataLink Info'!$A$1:$T$9999,COLUMN('DataLink Info'!$K$1)-COLUMN('DataLink Info'!$A$1)+1,FALSE))</f>
        <v>CHARACTER</v>
      </c>
      <c r="K1355" s="1">
        <f>IFERROR(VLOOKUP(TRIM($D1355),'Master Field Index'!$A$1:$D$9929,COLUMN('Master Field Index'!$C$1)-COLUMN('Master Field Index'!$A$1)+1,FALSE),VLOOKUP(_xlfn.CONCAT(TRIM($A1355),".",TRIM($B1355),".",TRIM($D1355)),'DataLink Info'!$A$1:$T$9999,COLUMN('DataLink Info'!$N$1)-COLUMN('DataLink Info'!$A$1)+1,FALSE))</f>
        <v>6</v>
      </c>
      <c r="L1355" s="1">
        <f>IFERROR(VLOOKUP(TRIM($D1355),'Master Field Index'!$A$1:$D$9929,COLUMN('Master Field Index'!$D$1)-COLUMN('Master Field Index'!$A$1)+1,FALSE),VLOOKUP(_xlfn.CONCAT(TRIM($A1355),".",TRIM($B1355),".",TRIM($D1355)),'DataLink Info'!$A$1:$T$9999,COLUMN('DataLink Info'!$Q$1)-COLUMN('DataLink Info'!$A$1)+1,FALSE))</f>
        <v>0</v>
      </c>
      <c r="M1355" s="1" t="str">
        <f t="shared" si="86"/>
        <v xml:space="preserve">pp_program                      </v>
      </c>
      <c r="N1355" s="1" t="str">
        <f t="shared" si="88"/>
        <v xml:space="preserve">CHAR(6)                         </v>
      </c>
      <c r="O1355" s="4" t="str">
        <f t="shared" si="87"/>
        <v xml:space="preserve">        pp_program                      CHAR(6)                         NOT NULL,</v>
      </c>
    </row>
    <row r="1356" spans="1:15" hidden="1" x14ac:dyDescent="0.3">
      <c r="A1356" s="77" t="s">
        <v>51</v>
      </c>
      <c r="B1356" s="77" t="s">
        <v>294</v>
      </c>
      <c r="C1356" s="13"/>
      <c r="D1356" s="77" t="s">
        <v>304</v>
      </c>
      <c r="E1356" s="77" t="s">
        <v>20</v>
      </c>
      <c r="F1356" s="73">
        <v>1</v>
      </c>
      <c r="G1356" s="73">
        <v>0</v>
      </c>
      <c r="H1356" s="73">
        <v>1</v>
      </c>
      <c r="I1356" s="73">
        <f t="shared" si="85"/>
        <v>15</v>
      </c>
      <c r="J1356" s="1" t="str">
        <f>IFERROR(VLOOKUP(TRIM($D1356),'Master Field Index'!$A$1:$D$9929,COLUMN('Master Field Index'!$B$1)-COLUMN('Master Field Index'!$A$1)+1,FALSE),VLOOKUP(_xlfn.CONCAT(TRIM($A1356),".",TRIM($B1356),".",TRIM($D1356)),'DataLink Info'!$A$1:$T$9999,COLUMN('DataLink Info'!$K$1)-COLUMN('DataLink Info'!$A$1)+1,FALSE))</f>
        <v>CHARACTER</v>
      </c>
      <c r="K1356" s="1">
        <f>IFERROR(VLOOKUP(TRIM($D1356),'Master Field Index'!$A$1:$D$9929,COLUMN('Master Field Index'!$C$1)-COLUMN('Master Field Index'!$A$1)+1,FALSE),VLOOKUP(_xlfn.CONCAT(TRIM($A1356),".",TRIM($B1356),".",TRIM($D1356)),'DataLink Info'!$A$1:$T$9999,COLUMN('DataLink Info'!$N$1)-COLUMN('DataLink Info'!$A$1)+1,FALSE))</f>
        <v>1</v>
      </c>
      <c r="L1356" s="1">
        <f>IFERROR(VLOOKUP(TRIM($D1356),'Master Field Index'!$A$1:$D$9929,COLUMN('Master Field Index'!$D$1)-COLUMN('Master Field Index'!$A$1)+1,FALSE),VLOOKUP(_xlfn.CONCAT(TRIM($A1356),".",TRIM($B1356),".",TRIM($D1356)),'DataLink Info'!$A$1:$T$9999,COLUMN('DataLink Info'!$Q$1)-COLUMN('DataLink Info'!$A$1)+1,FALSE))</f>
        <v>0</v>
      </c>
      <c r="M1356" s="1" t="str">
        <f t="shared" si="86"/>
        <v xml:space="preserve">td_perm_subcampus               </v>
      </c>
      <c r="N1356" s="1" t="str">
        <f t="shared" si="88"/>
        <v xml:space="preserve">CHAR(1)                         </v>
      </c>
      <c r="O1356" s="4" t="str">
        <f t="shared" si="87"/>
        <v xml:space="preserve">        td_perm_subcampus               CHAR(1)                             NULL,</v>
      </c>
    </row>
    <row r="1357" spans="1:15" hidden="1" x14ac:dyDescent="0.3">
      <c r="A1357" s="77" t="s">
        <v>51</v>
      </c>
      <c r="B1357" s="77" t="s">
        <v>294</v>
      </c>
      <c r="C1357" s="13"/>
      <c r="D1357" s="77" t="s">
        <v>53</v>
      </c>
      <c r="E1357" s="77" t="s">
        <v>30</v>
      </c>
      <c r="F1357" s="13"/>
      <c r="G1357" s="73">
        <v>0</v>
      </c>
      <c r="H1357" s="73">
        <v>0</v>
      </c>
      <c r="I1357" s="73">
        <f t="shared" si="85"/>
        <v>16</v>
      </c>
      <c r="J1357" s="1" t="str">
        <f>IFERROR(VLOOKUP(TRIM($D1357),'Master Field Index'!$A$1:$D$9929,COLUMN('Master Field Index'!$B$1)-COLUMN('Master Field Index'!$A$1)+1,FALSE),VLOOKUP(_xlfn.CONCAT(TRIM($A1357),".",TRIM($B1357),".",TRIM($D1357)),'DataLink Info'!$A$1:$T$9999,COLUMN('DataLink Info'!$K$1)-COLUMN('DataLink Info'!$A$1)+1,FALSE))</f>
        <v>SMALLINT</v>
      </c>
      <c r="K1357" s="1">
        <f>IFERROR(VLOOKUP(TRIM($D1357),'Master Field Index'!$A$1:$D$9929,COLUMN('Master Field Index'!$C$1)-COLUMN('Master Field Index'!$A$1)+1,FALSE),VLOOKUP(_xlfn.CONCAT(TRIM($A1357),".",TRIM($B1357),".",TRIM($D1357)),'DataLink Info'!$A$1:$T$9999,COLUMN('DataLink Info'!$N$1)-COLUMN('DataLink Info'!$A$1)+1,FALSE))</f>
        <v>2</v>
      </c>
      <c r="L1357" s="1">
        <f>IFERROR(VLOOKUP(TRIM($D1357),'Master Field Index'!$A$1:$D$9929,COLUMN('Master Field Index'!$D$1)-COLUMN('Master Field Index'!$A$1)+1,FALSE),VLOOKUP(_xlfn.CONCAT(TRIM($A1357),".",TRIM($B1357),".",TRIM($D1357)),'DataLink Info'!$A$1:$T$9999,COLUMN('DataLink Info'!$Q$1)-COLUMN('DataLink Info'!$A$1)+1,FALSE))</f>
        <v>0</v>
      </c>
      <c r="M1357" s="1" t="str">
        <f t="shared" si="86"/>
        <v xml:space="preserve">accounting_period               </v>
      </c>
      <c r="N1357" s="1" t="str">
        <f t="shared" si="88"/>
        <v xml:space="preserve">SMALLINT                        </v>
      </c>
      <c r="O1357" s="4" t="str">
        <f t="shared" si="87"/>
        <v xml:space="preserve">        accounting_period               SMALLINT                        NOT NULL,</v>
      </c>
    </row>
    <row r="1358" spans="1:15" hidden="1" x14ac:dyDescent="0.3">
      <c r="A1358" s="77" t="s">
        <v>51</v>
      </c>
      <c r="B1358" s="77" t="s">
        <v>294</v>
      </c>
      <c r="C1358" s="13"/>
      <c r="D1358" s="77" t="s">
        <v>11</v>
      </c>
      <c r="E1358" s="77" t="s">
        <v>21</v>
      </c>
      <c r="F1358" s="13"/>
      <c r="G1358" s="13"/>
      <c r="H1358" s="73">
        <v>0</v>
      </c>
      <c r="I1358" s="73">
        <f t="shared" si="85"/>
        <v>17</v>
      </c>
      <c r="J1358" s="1" t="str">
        <f>IFERROR(VLOOKUP(TRIM($D1358),'Master Field Index'!$A$1:$D$9929,COLUMN('Master Field Index'!$B$1)-COLUMN('Master Field Index'!$A$1)+1,FALSE),VLOOKUP(_xlfn.CONCAT(TRIM($A1358),".",TRIM($B1358),".",TRIM($D1358)),'DataLink Info'!$A$1:$T$9999,COLUMN('DataLink Info'!$K$1)-COLUMN('DataLink Info'!$A$1)+1,FALSE))</f>
        <v>TIMESTAMP</v>
      </c>
      <c r="K1358" s="1">
        <f>IFERROR(VLOOKUP(TRIM($D1358),'Master Field Index'!$A$1:$D$9929,COLUMN('Master Field Index'!$C$1)-COLUMN('Master Field Index'!$A$1)+1,FALSE),VLOOKUP(_xlfn.CONCAT(TRIM($A1358),".",TRIM($B1358),".",TRIM($D1358)),'DataLink Info'!$A$1:$T$9999,COLUMN('DataLink Info'!$N$1)-COLUMN('DataLink Info'!$A$1)+1,FALSE))</f>
        <v>10</v>
      </c>
      <c r="L1358" s="1">
        <f>IFERROR(VLOOKUP(TRIM($D1358),'Master Field Index'!$A$1:$D$9929,COLUMN('Master Field Index'!$D$1)-COLUMN('Master Field Index'!$A$1)+1,FALSE),VLOOKUP(_xlfn.CONCAT(TRIM($A1358),".",TRIM($B1358),".",TRIM($D1358)),'DataLink Info'!$A$1:$T$9999,COLUMN('DataLink Info'!$Q$1)-COLUMN('DataLink Info'!$A$1)+1,FALSE))</f>
        <v>6</v>
      </c>
      <c r="M1358" s="1" t="str">
        <f t="shared" si="86"/>
        <v xml:space="preserve">refresh_date                    </v>
      </c>
      <c r="N1358" s="1" t="str">
        <f t="shared" si="88"/>
        <v xml:space="preserve">DATETIME2                       </v>
      </c>
      <c r="O1358" s="4" t="str">
        <f t="shared" si="87"/>
        <v xml:space="preserve">        refresh_date                    DATETIME2                       NOT NULL,</v>
      </c>
    </row>
    <row r="1359" spans="1:15" hidden="1" x14ac:dyDescent="0.3">
      <c r="A1359" s="77" t="s">
        <v>51</v>
      </c>
      <c r="B1359" s="77" t="s">
        <v>294</v>
      </c>
      <c r="C1359" s="13"/>
      <c r="D1359" s="77" t="s">
        <v>305</v>
      </c>
      <c r="E1359" s="77" t="s">
        <v>65</v>
      </c>
      <c r="F1359" s="73">
        <v>10</v>
      </c>
      <c r="G1359" s="73">
        <v>0</v>
      </c>
      <c r="H1359" s="73">
        <v>1</v>
      </c>
      <c r="I1359" s="73">
        <f t="shared" si="85"/>
        <v>18</v>
      </c>
      <c r="J1359" s="1" t="str">
        <f>IFERROR(VLOOKUP(TRIM($D1359),'Master Field Index'!$A$1:$D$9929,COLUMN('Master Field Index'!$B$1)-COLUMN('Master Field Index'!$A$1)+1,FALSE),VLOOKUP(_xlfn.CONCAT(TRIM($A1359),".",TRIM($B1359),".",TRIM($D1359)),'DataLink Info'!$A$1:$T$9999,COLUMN('DataLink Info'!$K$1)-COLUMN('DataLink Info'!$A$1)+1,FALSE))</f>
        <v>DECIMAL</v>
      </c>
      <c r="K1359" s="1">
        <f>IFERROR(VLOOKUP(TRIM($D1359),'Master Field Index'!$A$1:$D$9929,COLUMN('Master Field Index'!$C$1)-COLUMN('Master Field Index'!$A$1)+1,FALSE),VLOOKUP(_xlfn.CONCAT(TRIM($A1359),".",TRIM($B1359),".",TRIM($D1359)),'DataLink Info'!$A$1:$T$9999,COLUMN('DataLink Info'!$N$1)-COLUMN('DataLink Info'!$A$1)+1,FALSE))</f>
        <v>19</v>
      </c>
      <c r="L1359" s="1">
        <f>IFERROR(VLOOKUP(TRIM($D1359),'Master Field Index'!$A$1:$D$9929,COLUMN('Master Field Index'!$D$1)-COLUMN('Master Field Index'!$A$1)+1,FALSE),VLOOKUP(_xlfn.CONCAT(TRIM($A1359),".",TRIM($B1359),".",TRIM($D1359)),'DataLink Info'!$A$1:$T$9999,COLUMN('DataLink Info'!$Q$1)-COLUMN('DataLink Info'!$A$1)+1,FALSE))</f>
        <v>4</v>
      </c>
      <c r="M1359" s="1" t="str">
        <f t="shared" si="86"/>
        <v xml:space="preserve">td_current_amount               </v>
      </c>
      <c r="N1359" s="1" t="str">
        <f t="shared" si="88"/>
        <v xml:space="preserve">DECIMAL(19,4)                   </v>
      </c>
      <c r="O1359" s="4" t="str">
        <f t="shared" si="87"/>
        <v xml:space="preserve">        td_current_amount               DECIMAL(19,4)                       NULL,</v>
      </c>
    </row>
    <row r="1360" spans="1:15" hidden="1" x14ac:dyDescent="0.3">
      <c r="A1360" s="77" t="s">
        <v>51</v>
      </c>
      <c r="B1360" s="77" t="s">
        <v>294</v>
      </c>
      <c r="C1360" s="13"/>
      <c r="D1360" s="77" t="s">
        <v>306</v>
      </c>
      <c r="E1360" s="77" t="s">
        <v>20</v>
      </c>
      <c r="F1360" s="73">
        <v>1</v>
      </c>
      <c r="G1360" s="73">
        <v>0</v>
      </c>
      <c r="H1360" s="73">
        <v>1</v>
      </c>
      <c r="I1360" s="73">
        <f t="shared" si="85"/>
        <v>19</v>
      </c>
      <c r="J1360" s="1" t="str">
        <f>IFERROR(VLOOKUP(TRIM($D1360),'Master Field Index'!$A$1:$D$9929,COLUMN('Master Field Index'!$B$1)-COLUMN('Master Field Index'!$A$1)+1,FALSE),VLOOKUP(_xlfn.CONCAT(TRIM($A1360),".",TRIM($B1360),".",TRIM($D1360)),'DataLink Info'!$A$1:$T$9999,COLUMN('DataLink Info'!$K$1)-COLUMN('DataLink Info'!$A$1)+1,FALSE))</f>
        <v>DECIMAL</v>
      </c>
      <c r="K1360" s="1">
        <f>IFERROR(VLOOKUP(TRIM($D1360),'Master Field Index'!$A$1:$D$9929,COLUMN('Master Field Index'!$C$1)-COLUMN('Master Field Index'!$A$1)+1,FALSE),VLOOKUP(_xlfn.CONCAT(TRIM($A1360),".",TRIM($B1360),".",TRIM($D1360)),'DataLink Info'!$A$1:$T$9999,COLUMN('DataLink Info'!$N$1)-COLUMN('DataLink Info'!$A$1)+1,FALSE))</f>
        <v>19</v>
      </c>
      <c r="L1360" s="1">
        <f>IFERROR(VLOOKUP(TRIM($D1360),'Master Field Index'!$A$1:$D$9929,COLUMN('Master Field Index'!$D$1)-COLUMN('Master Field Index'!$A$1)+1,FALSE),VLOOKUP(_xlfn.CONCAT(TRIM($A1360),".",TRIM($B1360),".",TRIM($D1360)),'DataLink Info'!$A$1:$T$9999,COLUMN('DataLink Info'!$Q$1)-COLUMN('DataLink Info'!$A$1)+1,FALSE))</f>
        <v>4</v>
      </c>
      <c r="M1360" s="1" t="str">
        <f t="shared" si="86"/>
        <v xml:space="preserve">td_fte_dbcr_indicator           </v>
      </c>
      <c r="N1360" s="1" t="str">
        <f t="shared" si="88"/>
        <v xml:space="preserve">DECIMAL(19,4)                   </v>
      </c>
      <c r="O1360" s="4" t="str">
        <f t="shared" si="87"/>
        <v xml:space="preserve">        td_fte_dbcr_indicator           DECIMAL(19,4)                       NULL,</v>
      </c>
    </row>
    <row r="1361" spans="1:15" hidden="1" x14ac:dyDescent="0.3">
      <c r="A1361" s="77" t="s">
        <v>51</v>
      </c>
      <c r="B1361" s="77" t="s">
        <v>294</v>
      </c>
      <c r="C1361" s="13"/>
      <c r="D1361" s="77" t="s">
        <v>307</v>
      </c>
      <c r="E1361" s="77" t="s">
        <v>20</v>
      </c>
      <c r="F1361" s="73">
        <v>1</v>
      </c>
      <c r="G1361" s="73">
        <v>0</v>
      </c>
      <c r="H1361" s="73">
        <v>1</v>
      </c>
      <c r="I1361" s="73">
        <f t="shared" si="85"/>
        <v>20</v>
      </c>
      <c r="J1361" s="1" t="str">
        <f>IFERROR(VLOOKUP(TRIM($D1361),'Master Field Index'!$A$1:$D$9929,COLUMN('Master Field Index'!$B$1)-COLUMN('Master Field Index'!$A$1)+1,FALSE),VLOOKUP(_xlfn.CONCAT(TRIM($A1361),".",TRIM($B1361),".",TRIM($D1361)),'DataLink Info'!$A$1:$T$9999,COLUMN('DataLink Info'!$K$1)-COLUMN('DataLink Info'!$A$1)+1,FALSE))</f>
        <v>CHARACTER</v>
      </c>
      <c r="K1361" s="1">
        <f>IFERROR(VLOOKUP(TRIM($D1361),'Master Field Index'!$A$1:$D$9929,COLUMN('Master Field Index'!$C$1)-COLUMN('Master Field Index'!$A$1)+1,FALSE),VLOOKUP(_xlfn.CONCAT(TRIM($A1361),".",TRIM($B1361),".",TRIM($D1361)),'DataLink Info'!$A$1:$T$9999,COLUMN('DataLink Info'!$N$1)-COLUMN('DataLink Info'!$A$1)+1,FALSE))</f>
        <v>1</v>
      </c>
      <c r="L1361" s="1">
        <f>IFERROR(VLOOKUP(TRIM($D1361),'Master Field Index'!$A$1:$D$9929,COLUMN('Master Field Index'!$D$1)-COLUMN('Master Field Index'!$A$1)+1,FALSE),VLOOKUP(_xlfn.CONCAT(TRIM($A1361),".",TRIM($B1361),".",TRIM($D1361)),'DataLink Info'!$A$1:$T$9999,COLUMN('DataLink Info'!$Q$1)-COLUMN('DataLink Info'!$A$1)+1,FALSE))</f>
        <v>0</v>
      </c>
      <c r="M1361" s="1" t="str">
        <f t="shared" si="86"/>
        <v xml:space="preserve">td_perm_dbcr_indicator          </v>
      </c>
      <c r="N1361" s="1" t="str">
        <f t="shared" si="88"/>
        <v xml:space="preserve">CHAR(1)                         </v>
      </c>
      <c r="O1361" s="4" t="str">
        <f t="shared" si="87"/>
        <v xml:space="preserve">        td_perm_dbcr_indicator          CHAR(1)                             NULL,</v>
      </c>
    </row>
    <row r="1362" spans="1:15" hidden="1" x14ac:dyDescent="0.3">
      <c r="A1362" s="77" t="s">
        <v>51</v>
      </c>
      <c r="B1362" s="77" t="s">
        <v>294</v>
      </c>
      <c r="C1362" s="13"/>
      <c r="D1362" s="77" t="s">
        <v>308</v>
      </c>
      <c r="E1362" s="77" t="s">
        <v>65</v>
      </c>
      <c r="F1362" s="73">
        <v>8</v>
      </c>
      <c r="G1362" s="13"/>
      <c r="H1362" s="73">
        <v>0</v>
      </c>
      <c r="I1362" s="73">
        <f t="shared" si="85"/>
        <v>21</v>
      </c>
      <c r="J1362" s="1" t="str">
        <f>IFERROR(VLOOKUP(TRIM($D1362),'Master Field Index'!$A$1:$D$9929,COLUMN('Master Field Index'!$B$1)-COLUMN('Master Field Index'!$A$1)+1,FALSE),VLOOKUP(_xlfn.CONCAT(TRIM($A1362),".",TRIM($B1362),".",TRIM($D1362)),'DataLink Info'!$A$1:$T$9999,COLUMN('DataLink Info'!$K$1)-COLUMN('DataLink Info'!$A$1)+1,FALSE))</f>
        <v>DECIMAL</v>
      </c>
      <c r="K1362" s="1">
        <f>IFERROR(VLOOKUP(TRIM($D1362),'Master Field Index'!$A$1:$D$9929,COLUMN('Master Field Index'!$C$1)-COLUMN('Master Field Index'!$A$1)+1,FALSE),VLOOKUP(_xlfn.CONCAT(TRIM($A1362),".",TRIM($B1362),".",TRIM($D1362)),'DataLink Info'!$A$1:$T$9999,COLUMN('DataLink Info'!$N$1)-COLUMN('DataLink Info'!$A$1)+1,FALSE))</f>
        <v>19</v>
      </c>
      <c r="L1362" s="1">
        <f>IFERROR(VLOOKUP(TRIM($D1362),'Master Field Index'!$A$1:$D$9929,COLUMN('Master Field Index'!$D$1)-COLUMN('Master Field Index'!$A$1)+1,FALSE),VLOOKUP(_xlfn.CONCAT(TRIM($A1362),".",TRIM($B1362),".",TRIM($D1362)),'DataLink Info'!$A$1:$T$9999,COLUMN('DataLink Info'!$Q$1)-COLUMN('DataLink Info'!$A$1)+1,FALSE))</f>
        <v>4</v>
      </c>
      <c r="M1362" s="1" t="str">
        <f t="shared" si="86"/>
        <v xml:space="preserve">td_current_amount_signed        </v>
      </c>
      <c r="N1362" s="1" t="str">
        <f t="shared" si="88"/>
        <v xml:space="preserve">DECIMAL(19,4)                   </v>
      </c>
      <c r="O1362" s="4" t="str">
        <f t="shared" si="87"/>
        <v xml:space="preserve">        td_current_amount_signed        DECIMAL(19,4)                   NOT NULL,</v>
      </c>
    </row>
    <row r="1363" spans="1:15" hidden="1" x14ac:dyDescent="0.3">
      <c r="A1363" s="77" t="s">
        <v>51</v>
      </c>
      <c r="B1363" s="77" t="s">
        <v>294</v>
      </c>
      <c r="C1363" s="13"/>
      <c r="D1363" s="77" t="s">
        <v>309</v>
      </c>
      <c r="E1363" s="77" t="s">
        <v>20</v>
      </c>
      <c r="F1363" s="73">
        <v>1</v>
      </c>
      <c r="G1363" s="73">
        <v>0</v>
      </c>
      <c r="H1363" s="73">
        <v>1</v>
      </c>
      <c r="I1363" s="73">
        <f t="shared" si="85"/>
        <v>22</v>
      </c>
      <c r="J1363" s="1" t="str">
        <f>IFERROR(VLOOKUP(TRIM($D1363),'Master Field Index'!$A$1:$D$9929,COLUMN('Master Field Index'!$B$1)-COLUMN('Master Field Index'!$A$1)+1,FALSE),VLOOKUP(_xlfn.CONCAT(TRIM($A1363),".",TRIM($B1363),".",TRIM($D1363)),'DataLink Info'!$A$1:$T$9999,COLUMN('DataLink Info'!$K$1)-COLUMN('DataLink Info'!$A$1)+1,FALSE))</f>
        <v>CHARACTER</v>
      </c>
      <c r="K1363" s="1">
        <f>IFERROR(VLOOKUP(TRIM($D1363),'Master Field Index'!$A$1:$D$9929,COLUMN('Master Field Index'!$C$1)-COLUMN('Master Field Index'!$A$1)+1,FALSE),VLOOKUP(_xlfn.CONCAT(TRIM($A1363),".",TRIM($B1363),".",TRIM($D1363)),'DataLink Info'!$A$1:$T$9999,COLUMN('DataLink Info'!$N$1)-COLUMN('DataLink Info'!$A$1)+1,FALSE))</f>
        <v>1</v>
      </c>
      <c r="L1363" s="1">
        <f>IFERROR(VLOOKUP(TRIM($D1363),'Master Field Index'!$A$1:$D$9929,COLUMN('Master Field Index'!$D$1)-COLUMN('Master Field Index'!$A$1)+1,FALSE),VLOOKUP(_xlfn.CONCAT(TRIM($A1363),".",TRIM($B1363),".",TRIM($D1363)),'DataLink Info'!$A$1:$T$9999,COLUMN('DataLink Info'!$Q$1)-COLUMN('DataLink Info'!$A$1)+1,FALSE))</f>
        <v>0</v>
      </c>
      <c r="M1363" s="1" t="str">
        <f t="shared" si="86"/>
        <v xml:space="preserve">td_current_dbcr_indicator       </v>
      </c>
      <c r="N1363" s="1" t="str">
        <f t="shared" si="88"/>
        <v xml:space="preserve">CHAR(1)                         </v>
      </c>
      <c r="O1363" s="4" t="str">
        <f t="shared" si="87"/>
        <v xml:space="preserve">        td_current_dbcr_indicator       CHAR(1)                             NULL,</v>
      </c>
    </row>
    <row r="1364" spans="1:15" hidden="1" x14ac:dyDescent="0.3">
      <c r="A1364" s="77" t="s">
        <v>51</v>
      </c>
      <c r="B1364" s="77" t="s">
        <v>294</v>
      </c>
      <c r="C1364" s="13"/>
      <c r="D1364" s="77" t="s">
        <v>103</v>
      </c>
      <c r="E1364" s="77" t="s">
        <v>20</v>
      </c>
      <c r="F1364" s="73">
        <v>6</v>
      </c>
      <c r="G1364" s="13"/>
      <c r="H1364" s="73">
        <v>0</v>
      </c>
      <c r="I1364" s="73">
        <f t="shared" si="85"/>
        <v>23</v>
      </c>
      <c r="J1364" s="1" t="str">
        <f>IFERROR(VLOOKUP(TRIM($D1364),'Master Field Index'!$A$1:$D$9929,COLUMN('Master Field Index'!$B$1)-COLUMN('Master Field Index'!$A$1)+1,FALSE),VLOOKUP(_xlfn.CONCAT(TRIM($A1364),".",TRIM($B1364),".",TRIM($D1364)),'DataLink Info'!$A$1:$T$9999,COLUMN('DataLink Info'!$K$1)-COLUMN('DataLink Info'!$A$1)+1,FALSE))</f>
        <v>CHARACTER</v>
      </c>
      <c r="K1364" s="1">
        <f>IFERROR(VLOOKUP(TRIM($D1364),'Master Field Index'!$A$1:$D$9929,COLUMN('Master Field Index'!$C$1)-COLUMN('Master Field Index'!$A$1)+1,FALSE),VLOOKUP(_xlfn.CONCAT(TRIM($A1364),".",TRIM($B1364),".",TRIM($D1364)),'DataLink Info'!$A$1:$T$9999,COLUMN('DataLink Info'!$N$1)-COLUMN('DataLink Info'!$A$1)+1,FALSE))</f>
        <v>6</v>
      </c>
      <c r="L1364" s="1">
        <f>IFERROR(VLOOKUP(TRIM($D1364),'Master Field Index'!$A$1:$D$9929,COLUMN('Master Field Index'!$D$1)-COLUMN('Master Field Index'!$A$1)+1,FALSE),VLOOKUP(_xlfn.CONCAT(TRIM($A1364),".",TRIM($B1364),".",TRIM($D1364)),'DataLink Info'!$A$1:$T$9999,COLUMN('DataLink Info'!$Q$1)-COLUMN('DataLink Info'!$A$1)+1,FALSE))</f>
        <v>0</v>
      </c>
      <c r="M1364" s="1" t="str">
        <f t="shared" si="86"/>
        <v xml:space="preserve">po_organization                 </v>
      </c>
      <c r="N1364" s="1" t="str">
        <f t="shared" si="88"/>
        <v xml:space="preserve">CHAR(6)                         </v>
      </c>
      <c r="O1364" s="4" t="str">
        <f t="shared" si="87"/>
        <v xml:space="preserve">        po_organization                 CHAR(6)                         NOT NULL,</v>
      </c>
    </row>
    <row r="1365" spans="1:15" hidden="1" x14ac:dyDescent="0.3">
      <c r="A1365" s="77" t="s">
        <v>51</v>
      </c>
      <c r="B1365" s="77" t="s">
        <v>294</v>
      </c>
      <c r="C1365" s="13"/>
      <c r="D1365" s="77" t="s">
        <v>310</v>
      </c>
      <c r="E1365" s="77" t="s">
        <v>20</v>
      </c>
      <c r="F1365" s="73">
        <v>35</v>
      </c>
      <c r="G1365" s="73">
        <v>0</v>
      </c>
      <c r="H1365" s="73">
        <v>1</v>
      </c>
      <c r="I1365" s="73">
        <f t="shared" si="85"/>
        <v>24</v>
      </c>
      <c r="J1365" s="1" t="str">
        <f>IFERROR(VLOOKUP(TRIM($D1365),'Master Field Index'!$A$1:$D$9929,COLUMN('Master Field Index'!$B$1)-COLUMN('Master Field Index'!$A$1)+1,FALSE),VLOOKUP(_xlfn.CONCAT(TRIM($A1365),".",TRIM($B1365),".",TRIM($D1365)),'DataLink Info'!$A$1:$T$9999,COLUMN('DataLink Info'!$K$1)-COLUMN('DataLink Info'!$A$1)+1,FALSE))</f>
        <v>VARCHAR</v>
      </c>
      <c r="K1365" s="1">
        <f>IFERROR(VLOOKUP(TRIM($D1365),'Master Field Index'!$A$1:$D$9929,COLUMN('Master Field Index'!$C$1)-COLUMN('Master Field Index'!$A$1)+1,FALSE),VLOOKUP(_xlfn.CONCAT(TRIM($A1365),".",TRIM($B1365),".",TRIM($D1365)),'DataLink Info'!$A$1:$T$9999,COLUMN('DataLink Info'!$N$1)-COLUMN('DataLink Info'!$A$1)+1,FALSE))</f>
        <v>35</v>
      </c>
      <c r="L1365" s="1">
        <f>IFERROR(VLOOKUP(TRIM($D1365),'Master Field Index'!$A$1:$D$9929,COLUMN('Master Field Index'!$D$1)-COLUMN('Master Field Index'!$A$1)+1,FALSE),VLOOKUP(_xlfn.CONCAT(TRIM($A1365),".",TRIM($B1365),".",TRIM($D1365)),'DataLink Info'!$A$1:$T$9999,COLUMN('DataLink Info'!$Q$1)-COLUMN('DataLink Info'!$A$1)+1,FALSE))</f>
        <v>0</v>
      </c>
      <c r="M1365" s="1" t="str">
        <f t="shared" si="86"/>
        <v xml:space="preserve">td_current_description          </v>
      </c>
      <c r="N1365" s="1" t="str">
        <f t="shared" si="88"/>
        <v xml:space="preserve">VARCHAR(35)                     </v>
      </c>
      <c r="O1365" s="4" t="str">
        <f t="shared" si="87"/>
        <v xml:space="preserve">        td_current_description          VARCHAR(35)                         NULL,</v>
      </c>
    </row>
    <row r="1366" spans="1:15" hidden="1" x14ac:dyDescent="0.3">
      <c r="A1366" s="77" t="s">
        <v>51</v>
      </c>
      <c r="B1366" s="77" t="s">
        <v>294</v>
      </c>
      <c r="C1366" s="13"/>
      <c r="D1366" s="77" t="s">
        <v>311</v>
      </c>
      <c r="E1366" s="77" t="s">
        <v>65</v>
      </c>
      <c r="F1366" s="73">
        <v>10</v>
      </c>
      <c r="G1366" s="73">
        <v>0</v>
      </c>
      <c r="H1366" s="73">
        <v>1</v>
      </c>
      <c r="I1366" s="73">
        <f t="shared" si="85"/>
        <v>25</v>
      </c>
      <c r="J1366" s="1" t="str">
        <f>IFERROR(VLOOKUP(TRIM($D1366),'Master Field Index'!$A$1:$D$9929,COLUMN('Master Field Index'!$B$1)-COLUMN('Master Field Index'!$A$1)+1,FALSE),VLOOKUP(_xlfn.CONCAT(TRIM($A1366),".",TRIM($B1366),".",TRIM($D1366)),'DataLink Info'!$A$1:$T$9999,COLUMN('DataLink Info'!$K$1)-COLUMN('DataLink Info'!$A$1)+1,FALSE))</f>
        <v>DECIMAL</v>
      </c>
      <c r="K1366" s="1">
        <f>IFERROR(VLOOKUP(TRIM($D1366),'Master Field Index'!$A$1:$D$9929,COLUMN('Master Field Index'!$C$1)-COLUMN('Master Field Index'!$A$1)+1,FALSE),VLOOKUP(_xlfn.CONCAT(TRIM($A1366),".",TRIM($B1366),".",TRIM($D1366)),'DataLink Info'!$A$1:$T$9999,COLUMN('DataLink Info'!$N$1)-COLUMN('DataLink Info'!$A$1)+1,FALSE))</f>
        <v>19</v>
      </c>
      <c r="L1366" s="1">
        <f>IFERROR(VLOOKUP(TRIM($D1366),'Master Field Index'!$A$1:$D$9929,COLUMN('Master Field Index'!$D$1)-COLUMN('Master Field Index'!$A$1)+1,FALSE),VLOOKUP(_xlfn.CONCAT(TRIM($A1366),".",TRIM($B1366),".",TRIM($D1366)),'DataLink Info'!$A$1:$T$9999,COLUMN('DataLink Info'!$Q$1)-COLUMN('DataLink Info'!$A$1)+1,FALSE))</f>
        <v>4</v>
      </c>
      <c r="M1366" s="1" t="str">
        <f t="shared" si="86"/>
        <v xml:space="preserve">td_perm_amount                  </v>
      </c>
      <c r="N1366" s="1" t="str">
        <f t="shared" si="88"/>
        <v xml:space="preserve">DECIMAL(19,4)                   </v>
      </c>
      <c r="O1366" s="4" t="str">
        <f t="shared" si="87"/>
        <v xml:space="preserve">        td_perm_amount                  DECIMAL(19,4)                       NULL,</v>
      </c>
    </row>
    <row r="1367" spans="1:15" ht="72" hidden="1" x14ac:dyDescent="0.3">
      <c r="A1367" s="77" t="s">
        <v>51</v>
      </c>
      <c r="B1367" s="77" t="s">
        <v>312</v>
      </c>
      <c r="C1367" s="13"/>
      <c r="D1367" s="77" t="s">
        <v>313</v>
      </c>
      <c r="E1367" s="77" t="s">
        <v>21</v>
      </c>
      <c r="F1367" s="73">
        <v>10</v>
      </c>
      <c r="G1367" s="73">
        <v>0</v>
      </c>
      <c r="H1367" s="73">
        <v>1</v>
      </c>
      <c r="I1367" s="73">
        <f t="shared" si="85"/>
        <v>0</v>
      </c>
      <c r="J1367" s="1" t="str">
        <f>IFERROR(VLOOKUP(TRIM($D1367),'Master Field Index'!$A$1:$D$9929,COLUMN('Master Field Index'!$B$1)-COLUMN('Master Field Index'!$A$1)+1,FALSE),VLOOKUP(_xlfn.CONCAT(TRIM($A1367),".",TRIM($B1367),".",TRIM($D1367)),'DataLink Info'!$A$1:$T$9999,COLUMN('DataLink Info'!$K$1)-COLUMN('DataLink Info'!$A$1)+1,FALSE))</f>
        <v>DATE</v>
      </c>
      <c r="K1367" s="1">
        <f>IFERROR(VLOOKUP(TRIM($D1367),'Master Field Index'!$A$1:$D$9929,COLUMN('Master Field Index'!$C$1)-COLUMN('Master Field Index'!$A$1)+1,FALSE),VLOOKUP(_xlfn.CONCAT(TRIM($A1367),".",TRIM($B1367),".",TRIM($D1367)),'DataLink Info'!$A$1:$T$9999,COLUMN('DataLink Info'!$N$1)-COLUMN('DataLink Info'!$A$1)+1,FALSE))</f>
        <v>4</v>
      </c>
      <c r="L1367" s="1">
        <f>IFERROR(VLOOKUP(TRIM($D1367),'Master Field Index'!$A$1:$D$9929,COLUMN('Master Field Index'!$D$1)-COLUMN('Master Field Index'!$A$1)+1,FALSE),VLOOKUP(_xlfn.CONCAT(TRIM($A1367),".",TRIM($B1367),".",TRIM($D1367)),'DataLink Info'!$A$1:$T$9999,COLUMN('DataLink Info'!$Q$1)-COLUMN('DataLink Info'!$A$1)+1,FALSE))</f>
        <v>0</v>
      </c>
      <c r="M1367" s="1" t="str">
        <f t="shared" si="86"/>
        <v xml:space="preserve">th_current_posting_date         </v>
      </c>
      <c r="N1367" s="1" t="str">
        <f t="shared" si="88"/>
        <v xml:space="preserve">DATE                            </v>
      </c>
      <c r="O1367" s="4" t="str">
        <f t="shared" si="87"/>
        <v xml:space="preserve">        rowguid                     UNIQUEIDENTIFIER ROWGUIDCOL    NOT NULL DEFAULT NEWSEQUENTIALID(),_x000D_        version_number              ROWVERSION_x000D_    )_x000D_END TRY_x000D_BEGIN CATCH_x000D_    EXEC dbo.PrintError_x000D_    EXEC dbo.LogError_x000D_END CATCH_x000D__x000D_PRINT '-- ga.tf_transfer_header'_x000D_BEGIN TRY_x000D_    CREATE TABLE ga.tf_transfer_header_x000D_    (_x000D_        th_current_posting_date         DATE                                NULL,</v>
      </c>
    </row>
    <row r="1368" spans="1:15" hidden="1" x14ac:dyDescent="0.3">
      <c r="A1368" s="77" t="s">
        <v>51</v>
      </c>
      <c r="B1368" s="77" t="s">
        <v>312</v>
      </c>
      <c r="C1368" s="13"/>
      <c r="D1368" s="77" t="s">
        <v>314</v>
      </c>
      <c r="E1368" s="77" t="s">
        <v>21</v>
      </c>
      <c r="F1368" s="73">
        <v>10</v>
      </c>
      <c r="G1368" s="73">
        <v>0</v>
      </c>
      <c r="H1368" s="73">
        <v>1</v>
      </c>
      <c r="I1368" s="73">
        <f t="shared" si="85"/>
        <v>1</v>
      </c>
      <c r="J1368" s="1" t="str">
        <f>IFERROR(VLOOKUP(TRIM($D1368),'Master Field Index'!$A$1:$D$9929,COLUMN('Master Field Index'!$B$1)-COLUMN('Master Field Index'!$A$1)+1,FALSE),VLOOKUP(_xlfn.CONCAT(TRIM($A1368),".",TRIM($B1368),".",TRIM($D1368)),'DataLink Info'!$A$1:$T$9999,COLUMN('DataLink Info'!$K$1)-COLUMN('DataLink Info'!$A$1)+1,FALSE))</f>
        <v>DATE</v>
      </c>
      <c r="K1368" s="1">
        <f>IFERROR(VLOOKUP(TRIM($D1368),'Master Field Index'!$A$1:$D$9929,COLUMN('Master Field Index'!$C$1)-COLUMN('Master Field Index'!$A$1)+1,FALSE),VLOOKUP(_xlfn.CONCAT(TRIM($A1368),".",TRIM($B1368),".",TRIM($D1368)),'DataLink Info'!$A$1:$T$9999,COLUMN('DataLink Info'!$N$1)-COLUMN('DataLink Info'!$A$1)+1,FALSE))</f>
        <v>4</v>
      </c>
      <c r="L1368" s="1">
        <f>IFERROR(VLOOKUP(TRIM($D1368),'Master Field Index'!$A$1:$D$9929,COLUMN('Master Field Index'!$D$1)-COLUMN('Master Field Index'!$A$1)+1,FALSE),VLOOKUP(_xlfn.CONCAT(TRIM($A1368),".",TRIM($B1368),".",TRIM($D1368)),'DataLink Info'!$A$1:$T$9999,COLUMN('DataLink Info'!$Q$1)-COLUMN('DataLink Info'!$A$1)+1,FALSE))</f>
        <v>0</v>
      </c>
      <c r="M1368" s="1" t="str">
        <f t="shared" si="86"/>
        <v xml:space="preserve">th_perm_extract_date            </v>
      </c>
      <c r="N1368" s="1" t="str">
        <f t="shared" si="88"/>
        <v xml:space="preserve">DATE                            </v>
      </c>
      <c r="O1368" s="4" t="str">
        <f t="shared" si="87"/>
        <v xml:space="preserve">        th_perm_extract_date            DATE                                NULL,</v>
      </c>
    </row>
    <row r="1369" spans="1:15" hidden="1" x14ac:dyDescent="0.3">
      <c r="A1369" s="77" t="s">
        <v>51</v>
      </c>
      <c r="B1369" s="77" t="s">
        <v>312</v>
      </c>
      <c r="C1369" s="13"/>
      <c r="D1369" s="77" t="s">
        <v>315</v>
      </c>
      <c r="E1369" s="77" t="s">
        <v>20</v>
      </c>
      <c r="F1369" s="73">
        <v>2</v>
      </c>
      <c r="G1369" s="73">
        <v>0</v>
      </c>
      <c r="H1369" s="73">
        <v>1</v>
      </c>
      <c r="I1369" s="73">
        <f t="shared" si="85"/>
        <v>2</v>
      </c>
      <c r="J1369" s="1" t="str">
        <f>IFERROR(VLOOKUP(TRIM($D1369),'Master Field Index'!$A$1:$D$9929,COLUMN('Master Field Index'!$B$1)-COLUMN('Master Field Index'!$A$1)+1,FALSE),VLOOKUP(_xlfn.CONCAT(TRIM($A1369),".",TRIM($B1369),".",TRIM($D1369)),'DataLink Info'!$A$1:$T$9999,COLUMN('DataLink Info'!$K$1)-COLUMN('DataLink Info'!$A$1)+1,FALSE))</f>
        <v>CHARACTER</v>
      </c>
      <c r="K1369" s="1">
        <f>IFERROR(VLOOKUP(TRIM($D1369),'Master Field Index'!$A$1:$D$9929,COLUMN('Master Field Index'!$C$1)-COLUMN('Master Field Index'!$A$1)+1,FALSE),VLOOKUP(_xlfn.CONCAT(TRIM($A1369),".",TRIM($B1369),".",TRIM($D1369)),'DataLink Info'!$A$1:$T$9999,COLUMN('DataLink Info'!$N$1)-COLUMN('DataLink Info'!$A$1)+1,FALSE))</f>
        <v>2</v>
      </c>
      <c r="L1369" s="1">
        <f>IFERROR(VLOOKUP(TRIM($D1369),'Master Field Index'!$A$1:$D$9929,COLUMN('Master Field Index'!$D$1)-COLUMN('Master Field Index'!$A$1)+1,FALSE),VLOOKUP(_xlfn.CONCAT(TRIM($A1369),".",TRIM($B1369),".",TRIM($D1369)),'DataLink Info'!$A$1:$T$9999,COLUMN('DataLink Info'!$Q$1)-COLUMN('DataLink Info'!$A$1)+1,FALSE))</f>
        <v>0</v>
      </c>
      <c r="M1369" s="1" t="str">
        <f t="shared" si="86"/>
        <v xml:space="preserve">th_document_status              </v>
      </c>
      <c r="N1369" s="1" t="str">
        <f t="shared" si="88"/>
        <v xml:space="preserve">CHAR(2)                         </v>
      </c>
      <c r="O1369" s="4" t="str">
        <f t="shared" si="87"/>
        <v xml:space="preserve">        th_document_status              CHAR(2)                             NULL,</v>
      </c>
    </row>
    <row r="1370" spans="1:15" hidden="1" x14ac:dyDescent="0.3">
      <c r="A1370" s="77" t="s">
        <v>51</v>
      </c>
      <c r="B1370" s="77" t="s">
        <v>312</v>
      </c>
      <c r="C1370" s="13"/>
      <c r="D1370" s="77" t="s">
        <v>303</v>
      </c>
      <c r="E1370" s="77" t="s">
        <v>19</v>
      </c>
      <c r="F1370" s="13"/>
      <c r="G1370" s="13"/>
      <c r="H1370" s="13"/>
      <c r="I1370" s="73">
        <f t="shared" si="85"/>
        <v>3</v>
      </c>
      <c r="J1370" s="1" t="str">
        <f>IFERROR(VLOOKUP(TRIM($D1370),'Master Field Index'!$A$1:$D$9929,COLUMN('Master Field Index'!$B$1)-COLUMN('Master Field Index'!$A$1)+1,FALSE),VLOOKUP(_xlfn.CONCAT(TRIM($A1370),".",TRIM($B1370),".",TRIM($D1370)),'DataLink Info'!$A$1:$T$9999,COLUMN('DataLink Info'!$K$1)-COLUMN('DataLink Info'!$A$1)+1,FALSE))</f>
        <v>CHARACTER</v>
      </c>
      <c r="K1370" s="1">
        <f>IFERROR(VLOOKUP(TRIM($D1370),'Master Field Index'!$A$1:$D$9929,COLUMN('Master Field Index'!$C$1)-COLUMN('Master Field Index'!$A$1)+1,FALSE),VLOOKUP(_xlfn.CONCAT(TRIM($A1370),".",TRIM($B1370),".",TRIM($D1370)),'DataLink Info'!$A$1:$T$9999,COLUMN('DataLink Info'!$N$1)-COLUMN('DataLink Info'!$A$1)+1,FALSE))</f>
        <v>8</v>
      </c>
      <c r="L1370" s="1">
        <f>IFERROR(VLOOKUP(TRIM($D1370),'Master Field Index'!$A$1:$D$9929,COLUMN('Master Field Index'!$D$1)-COLUMN('Master Field Index'!$A$1)+1,FALSE),VLOOKUP(_xlfn.CONCAT(TRIM($A1370),".",TRIM($B1370),".",TRIM($D1370)),'DataLink Info'!$A$1:$T$9999,COLUMN('DataLink Info'!$Q$1)-COLUMN('DataLink Info'!$A$1)+1,FALSE))</f>
        <v>0</v>
      </c>
      <c r="M1370" s="1" t="str">
        <f t="shared" si="86"/>
        <v xml:space="preserve">th_document_number              </v>
      </c>
      <c r="N1370" s="1" t="str">
        <f t="shared" si="88"/>
        <v xml:space="preserve">CHAR(8)                         </v>
      </c>
      <c r="O1370" s="4" t="str">
        <f t="shared" si="87"/>
        <v xml:space="preserve">        th_document_number              CHAR(8)                             NULL,</v>
      </c>
    </row>
    <row r="1371" spans="1:15" hidden="1" x14ac:dyDescent="0.3">
      <c r="A1371" s="77" t="s">
        <v>51</v>
      </c>
      <c r="B1371" s="77" t="s">
        <v>312</v>
      </c>
      <c r="C1371" s="13"/>
      <c r="D1371" s="77" t="s">
        <v>316</v>
      </c>
      <c r="E1371" s="77" t="s">
        <v>21</v>
      </c>
      <c r="F1371" s="73">
        <v>10</v>
      </c>
      <c r="G1371" s="73">
        <v>0</v>
      </c>
      <c r="H1371" s="73">
        <v>1</v>
      </c>
      <c r="I1371" s="73">
        <f t="shared" si="85"/>
        <v>4</v>
      </c>
      <c r="J1371" s="1" t="str">
        <f>IFERROR(VLOOKUP(TRIM($D1371),'Master Field Index'!$A$1:$D$9929,COLUMN('Master Field Index'!$B$1)-COLUMN('Master Field Index'!$A$1)+1,FALSE),VLOOKUP(_xlfn.CONCAT(TRIM($A1371),".",TRIM($B1371),".",TRIM($D1371)),'DataLink Info'!$A$1:$T$9999,COLUMN('DataLink Info'!$K$1)-COLUMN('DataLink Info'!$A$1)+1,FALSE))</f>
        <v>DATE</v>
      </c>
      <c r="K1371" s="1">
        <f>IFERROR(VLOOKUP(TRIM($D1371),'Master Field Index'!$A$1:$D$9929,COLUMN('Master Field Index'!$C$1)-COLUMN('Master Field Index'!$A$1)+1,FALSE),VLOOKUP(_xlfn.CONCAT(TRIM($A1371),".",TRIM($B1371),".",TRIM($D1371)),'DataLink Info'!$A$1:$T$9999,COLUMN('DataLink Info'!$N$1)-COLUMN('DataLink Info'!$A$1)+1,FALSE))</f>
        <v>4</v>
      </c>
      <c r="L1371" s="1">
        <f>IFERROR(VLOOKUP(TRIM($D1371),'Master Field Index'!$A$1:$D$9929,COLUMN('Master Field Index'!$D$1)-COLUMN('Master Field Index'!$A$1)+1,FALSE),VLOOKUP(_xlfn.CONCAT(TRIM($A1371),".",TRIM($B1371),".",TRIM($D1371)),'DataLink Info'!$A$1:$T$9999,COLUMN('DataLink Info'!$Q$1)-COLUMN('DataLink Info'!$A$1)+1,FALSE))</f>
        <v>0</v>
      </c>
      <c r="M1371" s="1" t="str">
        <f t="shared" si="86"/>
        <v xml:space="preserve">th_document_date                </v>
      </c>
      <c r="N1371" s="1" t="str">
        <f t="shared" si="88"/>
        <v xml:space="preserve">DATE                            </v>
      </c>
      <c r="O1371" s="4" t="str">
        <f t="shared" si="87"/>
        <v xml:space="preserve">        th_document_date                DATE                                NULL,</v>
      </c>
    </row>
    <row r="1372" spans="1:15" hidden="1" x14ac:dyDescent="0.3">
      <c r="A1372" s="77" t="s">
        <v>51</v>
      </c>
      <c r="B1372" s="77" t="s">
        <v>312</v>
      </c>
      <c r="C1372" s="13"/>
      <c r="D1372" s="77" t="s">
        <v>317</v>
      </c>
      <c r="E1372" s="77" t="s">
        <v>65</v>
      </c>
      <c r="F1372" s="73">
        <v>10</v>
      </c>
      <c r="G1372" s="73">
        <v>0</v>
      </c>
      <c r="H1372" s="73">
        <v>1</v>
      </c>
      <c r="I1372" s="73">
        <f t="shared" si="85"/>
        <v>5</v>
      </c>
      <c r="J1372" s="1" t="str">
        <f>IFERROR(VLOOKUP(TRIM($D1372),'Master Field Index'!$A$1:$D$9929,COLUMN('Master Field Index'!$B$1)-COLUMN('Master Field Index'!$A$1)+1,FALSE),VLOOKUP(_xlfn.CONCAT(TRIM($A1372),".",TRIM($B1372),".",TRIM($D1372)),'DataLink Info'!$A$1:$T$9999,COLUMN('DataLink Info'!$K$1)-COLUMN('DataLink Info'!$A$1)+1,FALSE))</f>
        <v>DECIMAL</v>
      </c>
      <c r="K1372" s="1">
        <f>IFERROR(VLOOKUP(TRIM($D1372),'Master Field Index'!$A$1:$D$9929,COLUMN('Master Field Index'!$C$1)-COLUMN('Master Field Index'!$A$1)+1,FALSE),VLOOKUP(_xlfn.CONCAT(TRIM($A1372),".",TRIM($B1372),".",TRIM($D1372)),'DataLink Info'!$A$1:$T$9999,COLUMN('DataLink Info'!$N$1)-COLUMN('DataLink Info'!$A$1)+1,FALSE))</f>
        <v>19</v>
      </c>
      <c r="L1372" s="1">
        <f>IFERROR(VLOOKUP(TRIM($D1372),'Master Field Index'!$A$1:$D$9929,COLUMN('Master Field Index'!$D$1)-COLUMN('Master Field Index'!$A$1)+1,FALSE),VLOOKUP(_xlfn.CONCAT(TRIM($A1372),".",TRIM($B1372),".",TRIM($D1372)),'DataLink Info'!$A$1:$T$9999,COLUMN('DataLink Info'!$Q$1)-COLUMN('DataLink Info'!$A$1)+1,FALSE))</f>
        <v>4</v>
      </c>
      <c r="M1372" s="1" t="str">
        <f t="shared" si="86"/>
        <v xml:space="preserve">th_document_amount              </v>
      </c>
      <c r="N1372" s="1" t="str">
        <f t="shared" si="88"/>
        <v xml:space="preserve">DECIMAL(19,4)                   </v>
      </c>
      <c r="O1372" s="4" t="str">
        <f t="shared" si="87"/>
        <v xml:space="preserve">        th_document_amount              DECIMAL(19,4)                       NULL,</v>
      </c>
    </row>
    <row r="1373" spans="1:15" hidden="1" x14ac:dyDescent="0.3">
      <c r="A1373" s="77" t="s">
        <v>51</v>
      </c>
      <c r="B1373" s="77" t="s">
        <v>312</v>
      </c>
      <c r="C1373" s="13"/>
      <c r="D1373" s="77" t="s">
        <v>11</v>
      </c>
      <c r="E1373" s="77" t="s">
        <v>21</v>
      </c>
      <c r="F1373" s="13"/>
      <c r="G1373" s="13"/>
      <c r="H1373" s="73">
        <v>0</v>
      </c>
      <c r="I1373" s="73">
        <f t="shared" si="85"/>
        <v>6</v>
      </c>
      <c r="J1373" s="1" t="str">
        <f>IFERROR(VLOOKUP(TRIM($D1373),'Master Field Index'!$A$1:$D$9929,COLUMN('Master Field Index'!$B$1)-COLUMN('Master Field Index'!$A$1)+1,FALSE),VLOOKUP(_xlfn.CONCAT(TRIM($A1373),".",TRIM($B1373),".",TRIM($D1373)),'DataLink Info'!$A$1:$T$9999,COLUMN('DataLink Info'!$K$1)-COLUMN('DataLink Info'!$A$1)+1,FALSE))</f>
        <v>TIMESTAMP</v>
      </c>
      <c r="K1373" s="1">
        <f>IFERROR(VLOOKUP(TRIM($D1373),'Master Field Index'!$A$1:$D$9929,COLUMN('Master Field Index'!$C$1)-COLUMN('Master Field Index'!$A$1)+1,FALSE),VLOOKUP(_xlfn.CONCAT(TRIM($A1373),".",TRIM($B1373),".",TRIM($D1373)),'DataLink Info'!$A$1:$T$9999,COLUMN('DataLink Info'!$N$1)-COLUMN('DataLink Info'!$A$1)+1,FALSE))</f>
        <v>10</v>
      </c>
      <c r="L1373" s="1">
        <f>IFERROR(VLOOKUP(TRIM($D1373),'Master Field Index'!$A$1:$D$9929,COLUMN('Master Field Index'!$D$1)-COLUMN('Master Field Index'!$A$1)+1,FALSE),VLOOKUP(_xlfn.CONCAT(TRIM($A1373),".",TRIM($B1373),".",TRIM($D1373)),'DataLink Info'!$A$1:$T$9999,COLUMN('DataLink Info'!$Q$1)-COLUMN('DataLink Info'!$A$1)+1,FALSE))</f>
        <v>6</v>
      </c>
      <c r="M1373" s="1" t="str">
        <f t="shared" si="86"/>
        <v xml:space="preserve">refresh_date                    </v>
      </c>
      <c r="N1373" s="1" t="str">
        <f t="shared" si="88"/>
        <v xml:space="preserve">DATETIME2                       </v>
      </c>
      <c r="O1373" s="4" t="str">
        <f t="shared" si="87"/>
        <v xml:space="preserve">        refresh_date                    DATETIME2                       NOT NULL,</v>
      </c>
    </row>
    <row r="1374" spans="1:15" ht="72" hidden="1" x14ac:dyDescent="0.3">
      <c r="A1374" s="77" t="s">
        <v>51</v>
      </c>
      <c r="B1374" s="77" t="s">
        <v>318</v>
      </c>
      <c r="C1374" s="13"/>
      <c r="D1374" s="77" t="s">
        <v>319</v>
      </c>
      <c r="E1374" s="77" t="s">
        <v>20</v>
      </c>
      <c r="F1374" s="73">
        <v>1</v>
      </c>
      <c r="G1374" s="13"/>
      <c r="H1374" s="73">
        <v>0</v>
      </c>
      <c r="I1374" s="73">
        <f t="shared" si="85"/>
        <v>0</v>
      </c>
      <c r="J1374" s="1" t="str">
        <f>IFERROR(VLOOKUP(TRIM($D1374),'Master Field Index'!$A$1:$D$9929,COLUMN('Master Field Index'!$B$1)-COLUMN('Master Field Index'!$A$1)+1,FALSE),VLOOKUP(_xlfn.CONCAT(TRIM($A1374),".",TRIM($B1374),".",TRIM($D1374)),'DataLink Info'!$A$1:$T$9999,COLUMN('DataLink Info'!$K$1)-COLUMN('DataLink Info'!$A$1)+1,FALSE))</f>
        <v>CHARACTER</v>
      </c>
      <c r="K1374" s="1">
        <f>IFERROR(VLOOKUP(TRIM($D1374),'Master Field Index'!$A$1:$D$9929,COLUMN('Master Field Index'!$C$1)-COLUMN('Master Field Index'!$A$1)+1,FALSE),VLOOKUP(_xlfn.CONCAT(TRIM($A1374),".",TRIM($B1374),".",TRIM($D1374)),'DataLink Info'!$A$1:$T$9999,COLUMN('DataLink Info'!$N$1)-COLUMN('DataLink Info'!$A$1)+1,FALSE))</f>
        <v>1</v>
      </c>
      <c r="L1374" s="1">
        <f>IFERROR(VLOOKUP(TRIM($D1374),'Master Field Index'!$A$1:$D$9929,COLUMN('Master Field Index'!$D$1)-COLUMN('Master Field Index'!$A$1)+1,FALSE),VLOOKUP(_xlfn.CONCAT(TRIM($A1374),".",TRIM($B1374),".",TRIM($D1374)),'DataLink Info'!$A$1:$T$9999,COLUMN('DataLink Info'!$Q$1)-COLUMN('DataLink Info'!$A$1)+1,FALSE))</f>
        <v>0</v>
      </c>
      <c r="M1374" s="1" t="str">
        <f t="shared" si="86"/>
        <v xml:space="preserve">tt_print_flag                   </v>
      </c>
      <c r="N1374" s="1" t="str">
        <f t="shared" si="88"/>
        <v xml:space="preserve">CHAR(1)                         </v>
      </c>
      <c r="O1374" s="4" t="str">
        <f t="shared" si="87"/>
        <v xml:space="preserve">        rowguid                     UNIQUEIDENTIFIER ROWGUIDCOL    NOT NULL DEFAULT NEWSEQUENTIALID(),_x000D_        version_number              ROWVERSION_x000D_    )_x000D_END TRY_x000D_BEGIN CATCH_x000D_    EXEC dbo.PrintError_x000D_    EXEC dbo.LogError_x000D_END CATCH_x000D__x000D_PRINT '-- ga.tf_transfer_text'_x000D_BEGIN TRY_x000D_    CREATE TABLE ga.tf_transfer_text_x000D_    (_x000D_        tt_print_flag                   CHAR(1)                         NOT NULL,</v>
      </c>
    </row>
    <row r="1375" spans="1:15" hidden="1" x14ac:dyDescent="0.3">
      <c r="A1375" s="77" t="s">
        <v>51</v>
      </c>
      <c r="B1375" s="77" t="s">
        <v>318</v>
      </c>
      <c r="C1375" s="13"/>
      <c r="D1375" s="77" t="s">
        <v>11</v>
      </c>
      <c r="E1375" s="77" t="s">
        <v>21</v>
      </c>
      <c r="F1375" s="13"/>
      <c r="G1375" s="13"/>
      <c r="H1375" s="73">
        <v>0</v>
      </c>
      <c r="I1375" s="73">
        <f t="shared" si="85"/>
        <v>1</v>
      </c>
      <c r="J1375" s="1" t="str">
        <f>IFERROR(VLOOKUP(TRIM($D1375),'Master Field Index'!$A$1:$D$9929,COLUMN('Master Field Index'!$B$1)-COLUMN('Master Field Index'!$A$1)+1,FALSE),VLOOKUP(_xlfn.CONCAT(TRIM($A1375),".",TRIM($B1375),".",TRIM($D1375)),'DataLink Info'!$A$1:$T$9999,COLUMN('DataLink Info'!$K$1)-COLUMN('DataLink Info'!$A$1)+1,FALSE))</f>
        <v>TIMESTAMP</v>
      </c>
      <c r="K1375" s="1">
        <f>IFERROR(VLOOKUP(TRIM($D1375),'Master Field Index'!$A$1:$D$9929,COLUMN('Master Field Index'!$C$1)-COLUMN('Master Field Index'!$A$1)+1,FALSE),VLOOKUP(_xlfn.CONCAT(TRIM($A1375),".",TRIM($B1375),".",TRIM($D1375)),'DataLink Info'!$A$1:$T$9999,COLUMN('DataLink Info'!$N$1)-COLUMN('DataLink Info'!$A$1)+1,FALSE))</f>
        <v>10</v>
      </c>
      <c r="L1375" s="1">
        <f>IFERROR(VLOOKUP(TRIM($D1375),'Master Field Index'!$A$1:$D$9929,COLUMN('Master Field Index'!$D$1)-COLUMN('Master Field Index'!$A$1)+1,FALSE),VLOOKUP(_xlfn.CONCAT(TRIM($A1375),".",TRIM($B1375),".",TRIM($D1375)),'DataLink Info'!$A$1:$T$9999,COLUMN('DataLink Info'!$Q$1)-COLUMN('DataLink Info'!$A$1)+1,FALSE))</f>
        <v>6</v>
      </c>
      <c r="M1375" s="1" t="str">
        <f t="shared" si="86"/>
        <v xml:space="preserve">refresh_date                    </v>
      </c>
      <c r="N1375" s="1" t="str">
        <f t="shared" si="88"/>
        <v xml:space="preserve">DATETIME2                       </v>
      </c>
      <c r="O1375" s="4" t="str">
        <f t="shared" si="87"/>
        <v xml:space="preserve">        refresh_date                    DATETIME2                       NOT NULL,</v>
      </c>
    </row>
    <row r="1376" spans="1:15" hidden="1" x14ac:dyDescent="0.3">
      <c r="A1376" s="77" t="s">
        <v>51</v>
      </c>
      <c r="B1376" s="77" t="s">
        <v>318</v>
      </c>
      <c r="C1376" s="13"/>
      <c r="D1376" s="77" t="s">
        <v>320</v>
      </c>
      <c r="E1376" s="77" t="s">
        <v>20</v>
      </c>
      <c r="F1376" s="73">
        <v>1</v>
      </c>
      <c r="G1376" s="13"/>
      <c r="H1376" s="73">
        <v>0</v>
      </c>
      <c r="I1376" s="73">
        <f t="shared" si="85"/>
        <v>2</v>
      </c>
      <c r="J1376" s="1" t="str">
        <f>IFERROR(VLOOKUP(TRIM($D1376),'Master Field Index'!$A$1:$D$9929,COLUMN('Master Field Index'!$B$1)-COLUMN('Master Field Index'!$A$1)+1,FALSE),VLOOKUP(_xlfn.CONCAT(TRIM($A1376),".",TRIM($B1376),".",TRIM($D1376)),'DataLink Info'!$A$1:$T$9999,COLUMN('DataLink Info'!$K$1)-COLUMN('DataLink Info'!$A$1)+1,FALSE))</f>
        <v>CHARACTER</v>
      </c>
      <c r="K1376" s="1">
        <f>IFERROR(VLOOKUP(TRIM($D1376),'Master Field Index'!$A$1:$D$9929,COLUMN('Master Field Index'!$C$1)-COLUMN('Master Field Index'!$A$1)+1,FALSE),VLOOKUP(_xlfn.CONCAT(TRIM($A1376),".",TRIM($B1376),".",TRIM($D1376)),'DataLink Info'!$A$1:$T$9999,COLUMN('DataLink Info'!$N$1)-COLUMN('DataLink Info'!$A$1)+1,FALSE))</f>
        <v>1</v>
      </c>
      <c r="L1376" s="1">
        <f>IFERROR(VLOOKUP(TRIM($D1376),'Master Field Index'!$A$1:$D$9929,COLUMN('Master Field Index'!$D$1)-COLUMN('Master Field Index'!$A$1)+1,FALSE),VLOOKUP(_xlfn.CONCAT(TRIM($A1376),".",TRIM($B1376),".",TRIM($D1376)),'DataLink Info'!$A$1:$T$9999,COLUMN('DataLink Info'!$Q$1)-COLUMN('DataLink Info'!$A$1)+1,FALSE))</f>
        <v>0</v>
      </c>
      <c r="M1376" s="1" t="str">
        <f t="shared" si="86"/>
        <v xml:space="preserve">tt_clause_code                  </v>
      </c>
      <c r="N1376" s="1" t="str">
        <f t="shared" si="88"/>
        <v xml:space="preserve">CHAR(1)                         </v>
      </c>
      <c r="O1376" s="4" t="str">
        <f t="shared" si="87"/>
        <v xml:space="preserve">        tt_clause_code                  CHAR(1)                         NOT NULL,</v>
      </c>
    </row>
    <row r="1377" spans="1:15" hidden="1" x14ac:dyDescent="0.3">
      <c r="A1377" s="77" t="s">
        <v>51</v>
      </c>
      <c r="B1377" s="77" t="s">
        <v>318</v>
      </c>
      <c r="C1377" s="13"/>
      <c r="D1377" s="77" t="s">
        <v>321</v>
      </c>
      <c r="E1377" s="77" t="s">
        <v>30</v>
      </c>
      <c r="F1377" s="73">
        <v>2</v>
      </c>
      <c r="G1377" s="13"/>
      <c r="H1377" s="73">
        <v>0</v>
      </c>
      <c r="I1377" s="73">
        <f t="shared" si="85"/>
        <v>3</v>
      </c>
      <c r="J1377" s="1" t="str">
        <f>IFERROR(VLOOKUP(TRIM($D1377),'Master Field Index'!$A$1:$D$9929,COLUMN('Master Field Index'!$B$1)-COLUMN('Master Field Index'!$A$1)+1,FALSE),VLOOKUP(_xlfn.CONCAT(TRIM($A1377),".",TRIM($B1377),".",TRIM($D1377)),'DataLink Info'!$A$1:$T$9999,COLUMN('DataLink Info'!$K$1)-COLUMN('DataLink Info'!$A$1)+1,FALSE))</f>
        <v>SMALLINT</v>
      </c>
      <c r="K1377" s="1">
        <f>IFERROR(VLOOKUP(TRIM($D1377),'Master Field Index'!$A$1:$D$9929,COLUMN('Master Field Index'!$C$1)-COLUMN('Master Field Index'!$A$1)+1,FALSE),VLOOKUP(_xlfn.CONCAT(TRIM($A1377),".",TRIM($B1377),".",TRIM($D1377)),'DataLink Info'!$A$1:$T$9999,COLUMN('DataLink Info'!$N$1)-COLUMN('DataLink Info'!$A$1)+1,FALSE))</f>
        <v>2</v>
      </c>
      <c r="L1377" s="1">
        <f>IFERROR(VLOOKUP(TRIM($D1377),'Master Field Index'!$A$1:$D$9929,COLUMN('Master Field Index'!$D$1)-COLUMN('Master Field Index'!$A$1)+1,FALSE),VLOOKUP(_xlfn.CONCAT(TRIM($A1377),".",TRIM($B1377),".",TRIM($D1377)),'DataLink Info'!$A$1:$T$9999,COLUMN('DataLink Info'!$Q$1)-COLUMN('DataLink Info'!$A$1)+1,FALSE))</f>
        <v>0</v>
      </c>
      <c r="M1377" s="1" t="str">
        <f t="shared" si="86"/>
        <v xml:space="preserve">tt_sequence_number              </v>
      </c>
      <c r="N1377" s="1" t="str">
        <f t="shared" si="88"/>
        <v xml:space="preserve">SMALLINT                        </v>
      </c>
      <c r="O1377" s="4" t="str">
        <f t="shared" si="87"/>
        <v xml:space="preserve">        tt_sequence_number              SMALLINT                        NOT NULL,</v>
      </c>
    </row>
    <row r="1378" spans="1:15" hidden="1" x14ac:dyDescent="0.3">
      <c r="A1378" s="77" t="s">
        <v>51</v>
      </c>
      <c r="B1378" s="77" t="s">
        <v>318</v>
      </c>
      <c r="C1378" s="13"/>
      <c r="D1378" s="77" t="s">
        <v>322</v>
      </c>
      <c r="E1378" s="77" t="s">
        <v>20</v>
      </c>
      <c r="F1378" s="73">
        <v>55</v>
      </c>
      <c r="G1378" s="73">
        <v>0</v>
      </c>
      <c r="H1378" s="73">
        <v>1</v>
      </c>
      <c r="I1378" s="73">
        <f t="shared" si="85"/>
        <v>4</v>
      </c>
      <c r="J1378" s="1" t="str">
        <f>IFERROR(VLOOKUP(TRIM($D1378),'Master Field Index'!$A$1:$D$9929,COLUMN('Master Field Index'!$B$1)-COLUMN('Master Field Index'!$A$1)+1,FALSE),VLOOKUP(_xlfn.CONCAT(TRIM($A1378),".",TRIM($B1378),".",TRIM($D1378)),'DataLink Info'!$A$1:$T$9999,COLUMN('DataLink Info'!$K$1)-COLUMN('DataLink Info'!$A$1)+1,FALSE))</f>
        <v>VARCHAR</v>
      </c>
      <c r="K1378" s="1">
        <f>IFERROR(VLOOKUP(TRIM($D1378),'Master Field Index'!$A$1:$D$9929,COLUMN('Master Field Index'!$C$1)-COLUMN('Master Field Index'!$A$1)+1,FALSE),VLOOKUP(_xlfn.CONCAT(TRIM($A1378),".",TRIM($B1378),".",TRIM($D1378)),'DataLink Info'!$A$1:$T$9999,COLUMN('DataLink Info'!$N$1)-COLUMN('DataLink Info'!$A$1)+1,FALSE))</f>
        <v>35</v>
      </c>
      <c r="L1378" s="1">
        <f>IFERROR(VLOOKUP(TRIM($D1378),'Master Field Index'!$A$1:$D$9929,COLUMN('Master Field Index'!$D$1)-COLUMN('Master Field Index'!$A$1)+1,FALSE),VLOOKUP(_xlfn.CONCAT(TRIM($A1378),".",TRIM($B1378),".",TRIM($D1378)),'DataLink Info'!$A$1:$T$9999,COLUMN('DataLink Info'!$Q$1)-COLUMN('DataLink Info'!$A$1)+1,FALSE))</f>
        <v>0</v>
      </c>
      <c r="M1378" s="1" t="str">
        <f t="shared" si="86"/>
        <v xml:space="preserve">tt_text                         </v>
      </c>
      <c r="N1378" s="1" t="str">
        <f t="shared" si="88"/>
        <v xml:space="preserve">VARCHAR(35)                     </v>
      </c>
      <c r="O1378" s="4" t="str">
        <f t="shared" si="87"/>
        <v xml:space="preserve">        tt_text                         VARCHAR(35)                         NULL,</v>
      </c>
    </row>
    <row r="1379" spans="1:15" hidden="1" x14ac:dyDescent="0.3">
      <c r="A1379" s="77" t="s">
        <v>51</v>
      </c>
      <c r="B1379" s="77" t="s">
        <v>318</v>
      </c>
      <c r="C1379" s="13"/>
      <c r="D1379" s="77" t="s">
        <v>303</v>
      </c>
      <c r="E1379" s="77" t="s">
        <v>19</v>
      </c>
      <c r="F1379" s="13"/>
      <c r="G1379" s="13"/>
      <c r="H1379" s="13"/>
      <c r="I1379" s="73">
        <f t="shared" si="85"/>
        <v>5</v>
      </c>
      <c r="J1379" s="1" t="str">
        <f>IFERROR(VLOOKUP(TRIM($D1379),'Master Field Index'!$A$1:$D$9929,COLUMN('Master Field Index'!$B$1)-COLUMN('Master Field Index'!$A$1)+1,FALSE),VLOOKUP(_xlfn.CONCAT(TRIM($A1379),".",TRIM($B1379),".",TRIM($D1379)),'DataLink Info'!$A$1:$T$9999,COLUMN('DataLink Info'!$K$1)-COLUMN('DataLink Info'!$A$1)+1,FALSE))</f>
        <v>CHARACTER</v>
      </c>
      <c r="K1379" s="1">
        <f>IFERROR(VLOOKUP(TRIM($D1379),'Master Field Index'!$A$1:$D$9929,COLUMN('Master Field Index'!$C$1)-COLUMN('Master Field Index'!$A$1)+1,FALSE),VLOOKUP(_xlfn.CONCAT(TRIM($A1379),".",TRIM($B1379),".",TRIM($D1379)),'DataLink Info'!$A$1:$T$9999,COLUMN('DataLink Info'!$N$1)-COLUMN('DataLink Info'!$A$1)+1,FALSE))</f>
        <v>8</v>
      </c>
      <c r="L1379" s="1">
        <f>IFERROR(VLOOKUP(TRIM($D1379),'Master Field Index'!$A$1:$D$9929,COLUMN('Master Field Index'!$D$1)-COLUMN('Master Field Index'!$A$1)+1,FALSE),VLOOKUP(_xlfn.CONCAT(TRIM($A1379),".",TRIM($B1379),".",TRIM($D1379)),'DataLink Info'!$A$1:$T$9999,COLUMN('DataLink Info'!$Q$1)-COLUMN('DataLink Info'!$A$1)+1,FALSE))</f>
        <v>0</v>
      </c>
      <c r="M1379" s="1" t="str">
        <f t="shared" si="86"/>
        <v xml:space="preserve">th_document_number              </v>
      </c>
      <c r="N1379" s="1" t="str">
        <f t="shared" si="88"/>
        <v xml:space="preserve">CHAR(8)                         </v>
      </c>
      <c r="O1379" s="4" t="str">
        <f t="shared" si="87"/>
        <v xml:space="preserve">        th_document_number              CHAR(8)                             NULL,</v>
      </c>
    </row>
    <row r="1380" spans="1:15" ht="72" hidden="1" x14ac:dyDescent="0.3">
      <c r="A1380" s="1" t="s">
        <v>1943</v>
      </c>
      <c r="B1380" s="1" t="s">
        <v>1942</v>
      </c>
      <c r="C1380" s="1">
        <v>0</v>
      </c>
      <c r="D1380" s="1" t="s">
        <v>2503</v>
      </c>
      <c r="E1380" s="1" t="s">
        <v>19</v>
      </c>
      <c r="F1380" s="1">
        <v>0</v>
      </c>
      <c r="G1380" s="1">
        <v>0</v>
      </c>
      <c r="H1380" s="1">
        <v>0</v>
      </c>
      <c r="I1380" s="73">
        <f t="shared" si="85"/>
        <v>0</v>
      </c>
      <c r="J1380" s="1" t="str">
        <f>IFERROR(VLOOKUP(TRIM($D1380),'Master Field Index'!$A$1:$D$9929,COLUMN('Master Field Index'!$B$1)-COLUMN('Master Field Index'!$A$1)+1,FALSE),VLOOKUP(_xlfn.CONCAT(TRIM($A1380),".",TRIM($B1380),".",TRIM($D1380)),'DataLink Info'!$A$1:$T$9999,COLUMN('DataLink Info'!$K$1)-COLUMN('DataLink Info'!$A$1)+1,FALSE))</f>
        <v>DECIMAL</v>
      </c>
      <c r="K1380" s="1">
        <f>IFERROR(VLOOKUP(TRIM($D1380),'Master Field Index'!$A$1:$D$9929,COLUMN('Master Field Index'!$C$1)-COLUMN('Master Field Index'!$A$1)+1,FALSE),VLOOKUP(_xlfn.CONCAT(TRIM($A1380),".",TRIM($B1380),".",TRIM($D1380)),'DataLink Info'!$A$1:$T$9999,COLUMN('DataLink Info'!$N$1)-COLUMN('DataLink Info'!$A$1)+1,FALSE))</f>
        <v>18</v>
      </c>
      <c r="L1380" s="1">
        <f>IFERROR(VLOOKUP(TRIM($D1380),'Master Field Index'!$A$1:$D$9929,COLUMN('Master Field Index'!$D$1)-COLUMN('Master Field Index'!$A$1)+1,FALSE),VLOOKUP(_xlfn.CONCAT(TRIM($A1380),".",TRIM($B1380),".",TRIM($D1380)),'DataLink Info'!$A$1:$T$9999,COLUMN('DataLink Info'!$Q$1)-COLUMN('DataLink Info'!$A$1)+1,FALSE))</f>
        <v>0</v>
      </c>
      <c r="M1380" s="1" t="str">
        <f t="shared" si="86"/>
        <v xml:space="preserve">role_key                        </v>
      </c>
      <c r="N1380" s="1" t="str">
        <f t="shared" si="88"/>
        <v xml:space="preserve">DECIMAL(18,0)                   </v>
      </c>
      <c r="O1380" s="4" t="str">
        <f t="shared" si="87"/>
        <v xml:space="preserve">        rowguid                     UNIQUEIDENTIFIER ROWGUIDCOL    NOT NULL DEFAULT NEWSEQUENTIALID(),_x000D_        version_number              ROWVERSION_x000D_    )_x000D_END TRY_x000D_BEGIN CATCH_x000D_    EXEC dbo.PrintError_x000D_    EXEC dbo.LogError_x000D_END CATCH_x000D__x000D_PRINT '-- pur.ec_admin_support'_x000D_BEGIN TRY_x000D_    CREATE TABLE pur.ec_admin_support_x000D_    (_x000D_        role_key                        DECIMAL(18,0)                   NOT NULL,</v>
      </c>
    </row>
    <row r="1381" spans="1:15" hidden="1" x14ac:dyDescent="0.3">
      <c r="A1381" s="1" t="s">
        <v>1943</v>
      </c>
      <c r="B1381" s="1" t="s">
        <v>1942</v>
      </c>
      <c r="C1381" s="1">
        <v>1</v>
      </c>
      <c r="D1381" s="1" t="s">
        <v>2507</v>
      </c>
      <c r="E1381" s="1" t="s">
        <v>19</v>
      </c>
      <c r="F1381" s="1">
        <v>0</v>
      </c>
      <c r="G1381" s="1">
        <v>0</v>
      </c>
      <c r="H1381" s="1">
        <v>0</v>
      </c>
      <c r="I1381" s="73">
        <f t="shared" si="85"/>
        <v>1</v>
      </c>
      <c r="J1381" s="1" t="str">
        <f>IFERROR(VLOOKUP(TRIM($D1381),'Master Field Index'!$A$1:$D$9929,COLUMN('Master Field Index'!$B$1)-COLUMN('Master Field Index'!$A$1)+1,FALSE),VLOOKUP(_xlfn.CONCAT(TRIM($A1381),".",TRIM($B1381),".",TRIM($D1381)),'DataLink Info'!$A$1:$T$9999,COLUMN('DataLink Info'!$K$1)-COLUMN('DataLink Info'!$A$1)+1,FALSE))</f>
        <v>DECIMAL</v>
      </c>
      <c r="K1381" s="1">
        <f>IFERROR(VLOOKUP(TRIM($D1381),'Master Field Index'!$A$1:$D$9929,COLUMN('Master Field Index'!$C$1)-COLUMN('Master Field Index'!$A$1)+1,FALSE),VLOOKUP(_xlfn.CONCAT(TRIM($A1381),".",TRIM($B1381),".",TRIM($D1381)),'DataLink Info'!$A$1:$T$9999,COLUMN('DataLink Info'!$N$1)-COLUMN('DataLink Info'!$A$1)+1,FALSE))</f>
        <v>18</v>
      </c>
      <c r="L1381" s="1">
        <f>IFERROR(VLOOKUP(TRIM($D1381),'Master Field Index'!$A$1:$D$9929,COLUMN('Master Field Index'!$D$1)-COLUMN('Master Field Index'!$A$1)+1,FALSE),VLOOKUP(_xlfn.CONCAT(TRIM($A1381),".",TRIM($B1381),".",TRIM($D1381)),'DataLink Info'!$A$1:$T$9999,COLUMN('DataLink Info'!$Q$1)-COLUMN('DataLink Info'!$A$1)+1,FALSE))</f>
        <v>0</v>
      </c>
      <c r="M1381" s="1" t="str">
        <f t="shared" si="86"/>
        <v xml:space="preserve">person_key                      </v>
      </c>
      <c r="N1381" s="1" t="str">
        <f t="shared" si="88"/>
        <v xml:space="preserve">DECIMAL(18,0)                   </v>
      </c>
      <c r="O1381" s="4" t="str">
        <f t="shared" si="87"/>
        <v xml:space="preserve">        person_key                      DECIMAL(18,0)                   NOT NULL,</v>
      </c>
    </row>
    <row r="1382" spans="1:15" hidden="1" x14ac:dyDescent="0.3">
      <c r="A1382" s="1" t="s">
        <v>1943</v>
      </c>
      <c r="B1382" s="1" t="s">
        <v>1942</v>
      </c>
      <c r="C1382" s="1">
        <v>2</v>
      </c>
      <c r="D1382" s="1" t="s">
        <v>2498</v>
      </c>
      <c r="E1382" s="1" t="s">
        <v>19</v>
      </c>
      <c r="F1382" s="1">
        <v>0</v>
      </c>
      <c r="G1382" s="1">
        <v>0</v>
      </c>
      <c r="H1382" s="1">
        <v>0</v>
      </c>
      <c r="I1382" s="73">
        <f t="shared" si="85"/>
        <v>2</v>
      </c>
      <c r="J1382" s="1" t="str">
        <f>IFERROR(VLOOKUP(TRIM($D1382),'Master Field Index'!$A$1:$D$9929,COLUMN('Master Field Index'!$B$1)-COLUMN('Master Field Index'!$A$1)+1,FALSE),VLOOKUP(_xlfn.CONCAT(TRIM($A1382),".",TRIM($B1382),".",TRIM($D1382)),'DataLink Info'!$A$1:$T$9999,COLUMN('DataLink Info'!$K$1)-COLUMN('DataLink Info'!$A$1)+1,FALSE))</f>
        <v>DECIMAL</v>
      </c>
      <c r="K1382" s="1">
        <f>IFERROR(VLOOKUP(TRIM($D1382),'Master Field Index'!$A$1:$D$9929,COLUMN('Master Field Index'!$C$1)-COLUMN('Master Field Index'!$A$1)+1,FALSE),VLOOKUP(_xlfn.CONCAT(TRIM($A1382),".",TRIM($B1382),".",TRIM($D1382)),'DataLink Info'!$A$1:$T$9999,COLUMN('DataLink Info'!$N$1)-COLUMN('DataLink Info'!$A$1)+1,FALSE))</f>
        <v>18</v>
      </c>
      <c r="L1382" s="1">
        <f>IFERROR(VLOOKUP(TRIM($D1382),'Master Field Index'!$A$1:$D$9929,COLUMN('Master Field Index'!$D$1)-COLUMN('Master Field Index'!$A$1)+1,FALSE),VLOOKUP(_xlfn.CONCAT(TRIM($A1382),".",TRIM($B1382),".",TRIM($D1382)),'DataLink Info'!$A$1:$T$9999,COLUMN('DataLink Info'!$Q$1)-COLUMN('DataLink Info'!$A$1)+1,FALSE))</f>
        <v>0</v>
      </c>
      <c r="M1382" s="1" t="str">
        <f t="shared" si="86"/>
        <v xml:space="preserve">workgroup_key                   </v>
      </c>
      <c r="N1382" s="1" t="str">
        <f t="shared" si="88"/>
        <v xml:space="preserve">DECIMAL(18,0)                   </v>
      </c>
      <c r="O1382" s="4" t="str">
        <f t="shared" si="87"/>
        <v xml:space="preserve">        workgroup_key                   DECIMAL(18,0)                   NOT NULL,</v>
      </c>
    </row>
    <row r="1383" spans="1:15" hidden="1" x14ac:dyDescent="0.3">
      <c r="A1383" s="1" t="s">
        <v>1943</v>
      </c>
      <c r="B1383" s="1" t="s">
        <v>1942</v>
      </c>
      <c r="C1383" s="1">
        <v>3</v>
      </c>
      <c r="D1383" s="1" t="s">
        <v>66</v>
      </c>
      <c r="E1383" s="1" t="s">
        <v>20</v>
      </c>
      <c r="F1383" s="1">
        <v>35</v>
      </c>
      <c r="H1383" s="1">
        <v>0</v>
      </c>
      <c r="I1383" s="73">
        <f t="shared" si="85"/>
        <v>3</v>
      </c>
      <c r="J1383" s="1" t="str">
        <f>IFERROR(VLOOKUP(TRIM($D1383),'Master Field Index'!$A$1:$D$9929,COLUMN('Master Field Index'!$B$1)-COLUMN('Master Field Index'!$A$1)+1,FALSE),VLOOKUP(_xlfn.CONCAT(TRIM($A1383),".",TRIM($B1383),".",TRIM($D1383)),'DataLink Info'!$A$1:$T$9999,COLUMN('DataLink Info'!$K$1)-COLUMN('DataLink Info'!$A$1)+1,FALSE))</f>
        <v>VARCHAR</v>
      </c>
      <c r="K1383" s="1">
        <f>IFERROR(VLOOKUP(TRIM($D1383),'Master Field Index'!$A$1:$D$9929,COLUMN('Master Field Index'!$C$1)-COLUMN('Master Field Index'!$A$1)+1,FALSE),VLOOKUP(_xlfn.CONCAT(TRIM($A1383),".",TRIM($B1383),".",TRIM($D1383)),'DataLink Info'!$A$1:$T$9999,COLUMN('DataLink Info'!$N$1)-COLUMN('DataLink Info'!$A$1)+1,FALSE))</f>
        <v>35</v>
      </c>
      <c r="L1383" s="1">
        <f>IFERROR(VLOOKUP(TRIM($D1383),'Master Field Index'!$A$1:$D$9929,COLUMN('Master Field Index'!$D$1)-COLUMN('Master Field Index'!$A$1)+1,FALSE),VLOOKUP(_xlfn.CONCAT(TRIM($A1383),".",TRIM($B1383),".",TRIM($D1383)),'DataLink Info'!$A$1:$T$9999,COLUMN('DataLink Info'!$Q$1)-COLUMN('DataLink Info'!$A$1)+1,FALSE))</f>
        <v>0</v>
      </c>
      <c r="M1383" s="1" t="str">
        <f t="shared" si="86"/>
        <v xml:space="preserve">description                     </v>
      </c>
      <c r="N1383" s="1" t="str">
        <f t="shared" si="88"/>
        <v xml:space="preserve">VARCHAR(35)                     </v>
      </c>
      <c r="O1383" s="4" t="str">
        <f t="shared" si="87"/>
        <v xml:space="preserve">        description                     VARCHAR(35)                     NOT NULL,</v>
      </c>
    </row>
    <row r="1384" spans="1:15" hidden="1" x14ac:dyDescent="0.3">
      <c r="A1384" s="1" t="s">
        <v>1943</v>
      </c>
      <c r="B1384" s="1" t="s">
        <v>1942</v>
      </c>
      <c r="C1384" s="1">
        <v>4</v>
      </c>
      <c r="D1384" s="1" t="s">
        <v>2504</v>
      </c>
      <c r="E1384" s="1" t="s">
        <v>19</v>
      </c>
      <c r="F1384" s="1">
        <v>0</v>
      </c>
      <c r="G1384" s="1">
        <v>0</v>
      </c>
      <c r="H1384" s="1">
        <v>0</v>
      </c>
      <c r="I1384" s="73">
        <f t="shared" si="85"/>
        <v>4</v>
      </c>
      <c r="J1384" s="1" t="str">
        <f>IFERROR(VLOOKUP(TRIM($D1384),'Master Field Index'!$A$1:$D$9929,COLUMN('Master Field Index'!$B$1)-COLUMN('Master Field Index'!$A$1)+1,FALSE),VLOOKUP(_xlfn.CONCAT(TRIM($A1384),".",TRIM($B1384),".",TRIM($D1384)),'DataLink Info'!$A$1:$T$9999,COLUMN('DataLink Info'!$K$1)-COLUMN('DataLink Info'!$A$1)+1,FALSE))</f>
        <v>VARCHAR</v>
      </c>
      <c r="K1384" s="1">
        <f>IFERROR(VLOOKUP(TRIM($D1384),'Master Field Index'!$A$1:$D$9929,COLUMN('Master Field Index'!$C$1)-COLUMN('Master Field Index'!$A$1)+1,FALSE),VLOOKUP(_xlfn.CONCAT(TRIM($A1384),".",TRIM($B1384),".",TRIM($D1384)),'DataLink Info'!$A$1:$T$9999,COLUMN('DataLink Info'!$N$1)-COLUMN('DataLink Info'!$A$1)+1,FALSE))</f>
        <v>9</v>
      </c>
      <c r="L1384" s="1">
        <f>IFERROR(VLOOKUP(TRIM($D1384),'Master Field Index'!$A$1:$D$9929,COLUMN('Master Field Index'!$D$1)-COLUMN('Master Field Index'!$A$1)+1,FALSE),VLOOKUP(_xlfn.CONCAT(TRIM($A1384),".",TRIM($B1384),".",TRIM($D1384)),'DataLink Info'!$A$1:$T$9999,COLUMN('DataLink Info'!$Q$1)-COLUMN('DataLink Info'!$A$1)+1,FALSE))</f>
        <v>0</v>
      </c>
      <c r="M1384" s="1" t="str">
        <f t="shared" si="86"/>
        <v xml:space="preserve">campus_id                       </v>
      </c>
      <c r="N1384" s="1" t="str">
        <f t="shared" si="88"/>
        <v xml:space="preserve">VARCHAR(9)                      </v>
      </c>
      <c r="O1384" s="4" t="str">
        <f t="shared" si="87"/>
        <v xml:space="preserve">        campus_id                       VARCHAR(9)                      NOT NULL,</v>
      </c>
    </row>
    <row r="1385" spans="1:15" hidden="1" x14ac:dyDescent="0.3">
      <c r="A1385" s="1" t="s">
        <v>1943</v>
      </c>
      <c r="B1385" s="1" t="s">
        <v>1942</v>
      </c>
      <c r="C1385" s="1">
        <v>5</v>
      </c>
      <c r="D1385" s="1" t="s">
        <v>2508</v>
      </c>
      <c r="E1385" s="1" t="s">
        <v>2502</v>
      </c>
      <c r="F1385" s="1">
        <v>0</v>
      </c>
      <c r="G1385" s="1">
        <v>0</v>
      </c>
      <c r="H1385" s="1">
        <v>0</v>
      </c>
      <c r="I1385" s="73">
        <f t="shared" si="85"/>
        <v>5</v>
      </c>
      <c r="J1385" s="1" t="str">
        <f>IFERROR(VLOOKUP(TRIM($D1385),'Master Field Index'!$A$1:$D$9929,COLUMN('Master Field Index'!$B$1)-COLUMN('Master Field Index'!$A$1)+1,FALSE),VLOOKUP(_xlfn.CONCAT(TRIM($A1385),".",TRIM($B1385),".",TRIM($D1385)),'DataLink Info'!$A$1:$T$9999,COLUMN('DataLink Info'!$K$1)-COLUMN('DataLink Info'!$A$1)+1,FALSE))</f>
        <v>DECIMAL</v>
      </c>
      <c r="K1385" s="1">
        <f>IFERROR(VLOOKUP(TRIM($D1385),'Master Field Index'!$A$1:$D$9929,COLUMN('Master Field Index'!$C$1)-COLUMN('Master Field Index'!$A$1)+1,FALSE),VLOOKUP(_xlfn.CONCAT(TRIM($A1385),".",TRIM($B1385),".",TRIM($D1385)),'DataLink Info'!$A$1:$T$9999,COLUMN('DataLink Info'!$N$1)-COLUMN('DataLink Info'!$A$1)+1,FALSE))</f>
        <v>18</v>
      </c>
      <c r="L1385" s="1">
        <f>IFERROR(VLOOKUP(TRIM($D1385),'Master Field Index'!$A$1:$D$9929,COLUMN('Master Field Index'!$D$1)-COLUMN('Master Field Index'!$A$1)+1,FALSE),VLOOKUP(_xlfn.CONCAT(TRIM($A1385),".",TRIM($B1385),".",TRIM($D1385)),'DataLink Info'!$A$1:$T$9999,COLUMN('DataLink Info'!$Q$1)-COLUMN('DataLink Info'!$A$1)+1,FALSE))</f>
        <v>0</v>
      </c>
      <c r="M1385" s="1" t="str">
        <f t="shared" si="86"/>
        <v xml:space="preserve">affiliate_id                    </v>
      </c>
      <c r="N1385" s="1" t="str">
        <f t="shared" si="88"/>
        <v xml:space="preserve">DECIMAL(18,0)                   </v>
      </c>
      <c r="O1385" s="4" t="str">
        <f t="shared" si="87"/>
        <v xml:space="preserve">        affiliate_id                    DECIMAL(18,0)                   NOT NULL,</v>
      </c>
    </row>
    <row r="1386" spans="1:15" hidden="1" x14ac:dyDescent="0.3">
      <c r="A1386" s="1" t="s">
        <v>1943</v>
      </c>
      <c r="B1386" s="1" t="s">
        <v>1942</v>
      </c>
      <c r="C1386" s="1">
        <v>6</v>
      </c>
      <c r="D1386" s="1" t="s">
        <v>2495</v>
      </c>
      <c r="E1386" s="1" t="s">
        <v>19</v>
      </c>
      <c r="F1386" s="1">
        <v>0</v>
      </c>
      <c r="G1386" s="1">
        <v>0</v>
      </c>
      <c r="H1386" s="1">
        <v>0</v>
      </c>
      <c r="I1386" s="73">
        <f t="shared" si="85"/>
        <v>6</v>
      </c>
      <c r="J1386" s="1" t="str">
        <f>IFERROR(VLOOKUP(TRIM($D1386),'Master Field Index'!$A$1:$D$9929,COLUMN('Master Field Index'!$B$1)-COLUMN('Master Field Index'!$A$1)+1,FALSE),VLOOKUP(_xlfn.CONCAT(TRIM($A1386),".",TRIM($B1386),".",TRIM($D1386)),'DataLink Info'!$A$1:$T$9999,COLUMN('DataLink Info'!$K$1)-COLUMN('DataLink Info'!$A$1)+1,FALSE))</f>
        <v>VARCHAR</v>
      </c>
      <c r="K1386" s="1">
        <f>IFERROR(VLOOKUP(TRIM($D1386),'Master Field Index'!$A$1:$D$9929,COLUMN('Master Field Index'!$C$1)-COLUMN('Master Field Index'!$A$1)+1,FALSE),VLOOKUP(_xlfn.CONCAT(TRIM($A1386),".",TRIM($B1386),".",TRIM($D1386)),'DataLink Info'!$A$1:$T$9999,COLUMN('DataLink Info'!$N$1)-COLUMN('DataLink Info'!$A$1)+1,FALSE))</f>
        <v>24</v>
      </c>
      <c r="L1386" s="1">
        <f>IFERROR(VLOOKUP(TRIM($D1386),'Master Field Index'!$A$1:$D$9929,COLUMN('Master Field Index'!$D$1)-COLUMN('Master Field Index'!$A$1)+1,FALSE),VLOOKUP(_xlfn.CONCAT(TRIM($A1386),".",TRIM($B1386),".",TRIM($D1386)),'DataLink Info'!$A$1:$T$9999,COLUMN('DataLink Info'!$Q$1)-COLUMN('DataLink Info'!$A$1)+1,FALSE))</f>
        <v>0</v>
      </c>
      <c r="M1386" s="1" t="str">
        <f t="shared" si="86"/>
        <v xml:space="preserve">card_name                       </v>
      </c>
      <c r="N1386" s="1" t="str">
        <f t="shared" si="88"/>
        <v xml:space="preserve">VARCHAR(24)                     </v>
      </c>
      <c r="O1386" s="4" t="str">
        <f t="shared" si="87"/>
        <v xml:space="preserve">        card_name                       VARCHAR(24)                     NOT NULL,</v>
      </c>
    </row>
    <row r="1387" spans="1:15" hidden="1" x14ac:dyDescent="0.3">
      <c r="A1387" s="1" t="s">
        <v>1943</v>
      </c>
      <c r="B1387" s="1" t="s">
        <v>1942</v>
      </c>
      <c r="C1387" s="1">
        <v>7</v>
      </c>
      <c r="D1387" s="1" t="s">
        <v>2505</v>
      </c>
      <c r="E1387" s="1" t="s">
        <v>19</v>
      </c>
      <c r="F1387" s="1">
        <v>0</v>
      </c>
      <c r="G1387" s="1">
        <v>0</v>
      </c>
      <c r="H1387" s="1">
        <v>0</v>
      </c>
      <c r="I1387" s="73">
        <f t="shared" si="85"/>
        <v>7</v>
      </c>
      <c r="J1387" s="1" t="str">
        <f>IFERROR(VLOOKUP(TRIM($D1387),'Master Field Index'!$A$1:$D$9929,COLUMN('Master Field Index'!$B$1)-COLUMN('Master Field Index'!$A$1)+1,FALSE),VLOOKUP(_xlfn.CONCAT(TRIM($A1387),".",TRIM($B1387),".",TRIM($D1387)),'DataLink Info'!$A$1:$T$9999,COLUMN('DataLink Info'!$K$1)-COLUMN('DataLink Info'!$A$1)+1,FALSE))</f>
        <v>VARCHAR</v>
      </c>
      <c r="K1387" s="1">
        <f>IFERROR(VLOOKUP(TRIM($D1387),'Master Field Index'!$A$1:$D$9929,COLUMN('Master Field Index'!$C$1)-COLUMN('Master Field Index'!$A$1)+1,FALSE),VLOOKUP(_xlfn.CONCAT(TRIM($A1387),".",TRIM($B1387),".",TRIM($D1387)),'DataLink Info'!$A$1:$T$9999,COLUMN('DataLink Info'!$N$1)-COLUMN('DataLink Info'!$A$1)+1,FALSE))</f>
        <v>26</v>
      </c>
      <c r="L1387" s="1">
        <f>IFERROR(VLOOKUP(TRIM($D1387),'Master Field Index'!$A$1:$D$9929,COLUMN('Master Field Index'!$D$1)-COLUMN('Master Field Index'!$A$1)+1,FALSE),VLOOKUP(_xlfn.CONCAT(TRIM($A1387),".",TRIM($B1387),".",TRIM($D1387)),'DataLink Info'!$A$1:$T$9999,COLUMN('DataLink Info'!$Q$1)-COLUMN('DataLink Info'!$A$1)+1,FALSE))</f>
        <v>0</v>
      </c>
      <c r="M1387" s="1" t="str">
        <f t="shared" si="86"/>
        <v xml:space="preserve">name_comp                       </v>
      </c>
      <c r="N1387" s="1" t="str">
        <f t="shared" si="88"/>
        <v xml:space="preserve">VARCHAR(26)                     </v>
      </c>
      <c r="O1387" s="4" t="str">
        <f t="shared" si="87"/>
        <v xml:space="preserve">        name_comp                       VARCHAR(26)                     NOT NULL,</v>
      </c>
    </row>
    <row r="1388" spans="1:15" hidden="1" x14ac:dyDescent="0.3">
      <c r="A1388" s="1" t="s">
        <v>1943</v>
      </c>
      <c r="B1388" s="1" t="s">
        <v>1942</v>
      </c>
      <c r="C1388" s="1">
        <v>8</v>
      </c>
      <c r="D1388" s="1" t="s">
        <v>2499</v>
      </c>
      <c r="E1388" s="1" t="s">
        <v>20</v>
      </c>
      <c r="F1388" s="1">
        <v>4</v>
      </c>
      <c r="G1388" s="1">
        <v>0</v>
      </c>
      <c r="H1388" s="1">
        <v>0</v>
      </c>
      <c r="I1388" s="73">
        <f t="shared" si="85"/>
        <v>8</v>
      </c>
      <c r="J1388" s="1" t="str">
        <f>IFERROR(VLOOKUP(TRIM($D1388),'Master Field Index'!$A$1:$D$9929,COLUMN('Master Field Index'!$B$1)-COLUMN('Master Field Index'!$A$1)+1,FALSE),VLOOKUP(_xlfn.CONCAT(TRIM($A1388),".",TRIM($B1388),".",TRIM($D1388)),'DataLink Info'!$A$1:$T$9999,COLUMN('DataLink Info'!$K$1)-COLUMN('DataLink Info'!$A$1)+1,FALSE))</f>
        <v>VARCHAR</v>
      </c>
      <c r="K1388" s="1">
        <f>IFERROR(VLOOKUP(TRIM($D1388),'Master Field Index'!$A$1:$D$9929,COLUMN('Master Field Index'!$C$1)-COLUMN('Master Field Index'!$A$1)+1,FALSE),VLOOKUP(_xlfn.CONCAT(TRIM($A1388),".",TRIM($B1388),".",TRIM($D1388)),'DataLink Info'!$A$1:$T$9999,COLUMN('DataLink Info'!$N$1)-COLUMN('DataLink Info'!$A$1)+1,FALSE))</f>
        <v>6</v>
      </c>
      <c r="L1388" s="1">
        <f>IFERROR(VLOOKUP(TRIM($D1388),'Master Field Index'!$A$1:$D$9929,COLUMN('Master Field Index'!$D$1)-COLUMN('Master Field Index'!$A$1)+1,FALSE),VLOOKUP(_xlfn.CONCAT(TRIM($A1388),".",TRIM($B1388),".",TRIM($D1388)),'DataLink Info'!$A$1:$T$9999,COLUMN('DataLink Info'!$Q$1)-COLUMN('DataLink Info'!$A$1)+1,FALSE))</f>
        <v>0</v>
      </c>
      <c r="M1388" s="1" t="str">
        <f t="shared" si="86"/>
        <v xml:space="preserve">home_department_code            </v>
      </c>
      <c r="N1388" s="1" t="str">
        <f t="shared" si="88"/>
        <v xml:space="preserve">VARCHAR(6)                      </v>
      </c>
      <c r="O1388" s="4" t="str">
        <f t="shared" si="87"/>
        <v xml:space="preserve">        home_department_code            VARCHAR(6)                      NOT NULL,</v>
      </c>
    </row>
    <row r="1389" spans="1:15" hidden="1" x14ac:dyDescent="0.3">
      <c r="A1389" s="1" t="s">
        <v>1943</v>
      </c>
      <c r="B1389" s="1" t="s">
        <v>1942</v>
      </c>
      <c r="C1389" s="1">
        <v>9</v>
      </c>
      <c r="D1389" s="1" t="s">
        <v>2496</v>
      </c>
      <c r="E1389" s="1" t="s">
        <v>19</v>
      </c>
      <c r="F1389" s="1">
        <v>0</v>
      </c>
      <c r="G1389" s="1">
        <v>0</v>
      </c>
      <c r="H1389" s="1">
        <v>0</v>
      </c>
      <c r="I1389" s="73">
        <f t="shared" si="85"/>
        <v>9</v>
      </c>
      <c r="J1389" s="1" t="str">
        <f>IFERROR(VLOOKUP(TRIM($D1389),'Master Field Index'!$A$1:$D$9929,COLUMN('Master Field Index'!$B$1)-COLUMN('Master Field Index'!$A$1)+1,FALSE),VLOOKUP(_xlfn.CONCAT(TRIM($A1389),".",TRIM($B1389),".",TRIM($D1389)),'DataLink Info'!$A$1:$T$9999,COLUMN('DataLink Info'!$K$1)-COLUMN('DataLink Info'!$A$1)+1,FALSE))</f>
        <v>VARCHAR</v>
      </c>
      <c r="K1389" s="1">
        <f>IFERROR(VLOOKUP(TRIM($D1389),'Master Field Index'!$A$1:$D$9929,COLUMN('Master Field Index'!$C$1)-COLUMN('Master Field Index'!$A$1)+1,FALSE),VLOOKUP(_xlfn.CONCAT(TRIM($A1389),".",TRIM($B1389),".",TRIM($D1389)),'DataLink Info'!$A$1:$T$9999,COLUMN('DataLink Info'!$N$1)-COLUMN('DataLink Info'!$A$1)+1,FALSE))</f>
        <v>60</v>
      </c>
      <c r="L1389" s="1">
        <f>IFERROR(VLOOKUP(TRIM($D1389),'Master Field Index'!$A$1:$D$9929,COLUMN('Master Field Index'!$D$1)-COLUMN('Master Field Index'!$A$1)+1,FALSE),VLOOKUP(_xlfn.CONCAT(TRIM($A1389),".",TRIM($B1389),".",TRIM($D1389)),'DataLink Info'!$A$1:$T$9999,COLUMN('DataLink Info'!$Q$1)-COLUMN('DataLink Info'!$A$1)+1,FALSE))</f>
        <v>0</v>
      </c>
      <c r="M1389" s="1" t="str">
        <f t="shared" si="86"/>
        <v xml:space="preserve">name_salutary                   </v>
      </c>
      <c r="N1389" s="1" t="str">
        <f t="shared" si="88"/>
        <v xml:space="preserve">VARCHAR(60)                     </v>
      </c>
      <c r="O1389" s="4" t="str">
        <f t="shared" si="87"/>
        <v xml:space="preserve">        name_salutary                   VARCHAR(60)                     NOT NULL,</v>
      </c>
    </row>
    <row r="1390" spans="1:15" hidden="1" x14ac:dyDescent="0.3">
      <c r="A1390" s="1" t="s">
        <v>1943</v>
      </c>
      <c r="B1390" s="1" t="s">
        <v>1942</v>
      </c>
      <c r="C1390" s="1">
        <v>10</v>
      </c>
      <c r="D1390" s="1" t="s">
        <v>2506</v>
      </c>
      <c r="E1390" s="1" t="s">
        <v>20</v>
      </c>
      <c r="F1390" s="1">
        <v>28</v>
      </c>
      <c r="H1390" s="1">
        <v>0</v>
      </c>
      <c r="I1390" s="73">
        <f t="shared" si="85"/>
        <v>10</v>
      </c>
      <c r="J1390" s="1" t="str">
        <f>IFERROR(VLOOKUP(TRIM($D1390),'Master Field Index'!$A$1:$D$9929,COLUMN('Master Field Index'!$B$1)-COLUMN('Master Field Index'!$A$1)+1,FALSE),VLOOKUP(_xlfn.CONCAT(TRIM($A1390),".",TRIM($B1390),".",TRIM($D1390)),'DataLink Info'!$A$1:$T$9999,COLUMN('DataLink Info'!$K$1)-COLUMN('DataLink Info'!$A$1)+1,FALSE))</f>
        <v>VARCHAR</v>
      </c>
      <c r="K1390" s="1">
        <f>IFERROR(VLOOKUP(TRIM($D1390),'Master Field Index'!$A$1:$D$9929,COLUMN('Master Field Index'!$C$1)-COLUMN('Master Field Index'!$A$1)+1,FALSE),VLOOKUP(_xlfn.CONCAT(TRIM($A1390),".",TRIM($B1390),".",TRIM($D1390)),'DataLink Info'!$A$1:$T$9999,COLUMN('DataLink Info'!$N$1)-COLUMN('DataLink Info'!$A$1)+1,FALSE))</f>
        <v>40</v>
      </c>
      <c r="L1390" s="1">
        <f>IFERROR(VLOOKUP(TRIM($D1390),'Master Field Index'!$A$1:$D$9929,COLUMN('Master Field Index'!$D$1)-COLUMN('Master Field Index'!$A$1)+1,FALSE),VLOOKUP(_xlfn.CONCAT(TRIM($A1390),".",TRIM($B1390),".",TRIM($D1390)),'DataLink Info'!$A$1:$T$9999,COLUMN('DataLink Info'!$Q$1)-COLUMN('DataLink Info'!$A$1)+1,FALSE))</f>
        <v>0</v>
      </c>
      <c r="M1390" s="1" t="str">
        <f t="shared" si="86"/>
        <v xml:space="preserve">email_address                   </v>
      </c>
      <c r="N1390" s="1" t="str">
        <f t="shared" si="88"/>
        <v xml:space="preserve">VARCHAR(40)                     </v>
      </c>
      <c r="O1390" s="4" t="str">
        <f t="shared" si="87"/>
        <v xml:space="preserve">        email_address                   VARCHAR(40)                     NOT NULL,</v>
      </c>
    </row>
    <row r="1391" spans="1:15" hidden="1" x14ac:dyDescent="0.3">
      <c r="A1391" s="1" t="s">
        <v>1943</v>
      </c>
      <c r="B1391" s="1" t="s">
        <v>1942</v>
      </c>
      <c r="C1391" s="1">
        <v>11</v>
      </c>
      <c r="D1391" s="1" t="s">
        <v>2510</v>
      </c>
      <c r="E1391" s="1" t="s">
        <v>2511</v>
      </c>
      <c r="F1391" s="1">
        <v>0</v>
      </c>
      <c r="G1391" s="1">
        <v>0</v>
      </c>
      <c r="H1391" s="1">
        <v>0</v>
      </c>
      <c r="I1391" s="73">
        <f t="shared" si="85"/>
        <v>11</v>
      </c>
      <c r="J1391" s="1" t="str">
        <f>IFERROR(VLOOKUP(TRIM($D1391),'Master Field Index'!$A$1:$D$9929,COLUMN('Master Field Index'!$B$1)-COLUMN('Master Field Index'!$A$1)+1,FALSE),VLOOKUP(_xlfn.CONCAT(TRIM($A1391),".",TRIM($B1391),".",TRIM($D1391)),'DataLink Info'!$A$1:$T$9999,COLUMN('DataLink Info'!$K$1)-COLUMN('DataLink Info'!$A$1)+1,FALSE))</f>
        <v>VARCHAR</v>
      </c>
      <c r="K1391" s="1">
        <f>IFERROR(VLOOKUP(TRIM($D1391),'Master Field Index'!$A$1:$D$9929,COLUMN('Master Field Index'!$C$1)-COLUMN('Master Field Index'!$A$1)+1,FALSE),VLOOKUP(_xlfn.CONCAT(TRIM($A1391),".",TRIM($B1391),".",TRIM($D1391)),'DataLink Info'!$A$1:$T$9999,COLUMN('DataLink Info'!$N$1)-COLUMN('DataLink Info'!$A$1)+1,FALSE))</f>
        <v>20</v>
      </c>
      <c r="L1391" s="1">
        <f>IFERROR(VLOOKUP(TRIM($D1391),'Master Field Index'!$A$1:$D$9929,COLUMN('Master Field Index'!$D$1)-COLUMN('Master Field Index'!$A$1)+1,FALSE),VLOOKUP(_xlfn.CONCAT(TRIM($A1391),".",TRIM($B1391),".",TRIM($D1391)),'DataLink Info'!$A$1:$T$9999,COLUMN('DataLink Info'!$Q$1)-COLUMN('DataLink Info'!$A$1)+1,FALSE))</f>
        <v>0</v>
      </c>
      <c r="M1391" s="1" t="str">
        <f t="shared" si="86"/>
        <v xml:space="preserve">phone_number                    </v>
      </c>
      <c r="N1391" s="1" t="str">
        <f t="shared" si="88"/>
        <v xml:space="preserve">VARCHAR(20)                     </v>
      </c>
      <c r="O1391" s="4" t="str">
        <f t="shared" si="87"/>
        <v xml:space="preserve">        phone_number                    VARCHAR(20)                     NOT NULL,</v>
      </c>
    </row>
    <row r="1392" spans="1:15" hidden="1" x14ac:dyDescent="0.3">
      <c r="A1392" s="1" t="s">
        <v>1943</v>
      </c>
      <c r="B1392" s="1" t="s">
        <v>1942</v>
      </c>
      <c r="C1392" s="1">
        <v>12</v>
      </c>
      <c r="D1392" s="1" t="s">
        <v>2500</v>
      </c>
      <c r="E1392" s="1" t="s">
        <v>19</v>
      </c>
      <c r="F1392" s="1">
        <v>0</v>
      </c>
      <c r="G1392" s="1">
        <v>0</v>
      </c>
      <c r="H1392" s="1">
        <v>0</v>
      </c>
      <c r="I1392" s="73">
        <f t="shared" si="85"/>
        <v>12</v>
      </c>
      <c r="J1392" s="1" t="str">
        <f>IFERROR(VLOOKUP(TRIM($D1392),'Master Field Index'!$A$1:$D$9929,COLUMN('Master Field Index'!$B$1)-COLUMN('Master Field Index'!$A$1)+1,FALSE),VLOOKUP(_xlfn.CONCAT(TRIM($A1392),".",TRIM($B1392),".",TRIM($D1392)),'DataLink Info'!$A$1:$T$9999,COLUMN('DataLink Info'!$K$1)-COLUMN('DataLink Info'!$A$1)+1,FALSE))</f>
        <v>VARCHAR</v>
      </c>
      <c r="K1392" s="1">
        <f>IFERROR(VLOOKUP(TRIM($D1392),'Master Field Index'!$A$1:$D$9929,COLUMN('Master Field Index'!$C$1)-COLUMN('Master Field Index'!$A$1)+1,FALSE),VLOOKUP(_xlfn.CONCAT(TRIM($A1392),".",TRIM($B1392),".",TRIM($D1392)),'DataLink Info'!$A$1:$T$9999,COLUMN('DataLink Info'!$N$1)-COLUMN('DataLink Info'!$A$1)+1,FALSE))</f>
        <v>6</v>
      </c>
      <c r="L1392" s="1">
        <f>IFERROR(VLOOKUP(TRIM($D1392),'Master Field Index'!$A$1:$D$9929,COLUMN('Master Field Index'!$D$1)-COLUMN('Master Field Index'!$A$1)+1,FALSE),VLOOKUP(_xlfn.CONCAT(TRIM($A1392),".",TRIM($B1392),".",TRIM($D1392)),'DataLink Info'!$A$1:$T$9999,COLUMN('DataLink Info'!$Q$1)-COLUMN('DataLink Info'!$A$1)+1,FALSE))</f>
        <v>0</v>
      </c>
      <c r="M1392" s="1" t="str">
        <f t="shared" si="86"/>
        <v xml:space="preserve">mail_drop                       </v>
      </c>
      <c r="N1392" s="1" t="str">
        <f t="shared" si="88"/>
        <v xml:space="preserve">VARCHAR(6)                      </v>
      </c>
      <c r="O1392" s="4" t="str">
        <f t="shared" si="87"/>
        <v xml:space="preserve">        mail_drop                       VARCHAR(6)                      NOT NULL,</v>
      </c>
    </row>
    <row r="1393" spans="1:15" hidden="1" x14ac:dyDescent="0.3">
      <c r="A1393" s="1" t="s">
        <v>1943</v>
      </c>
      <c r="B1393" s="1" t="s">
        <v>1942</v>
      </c>
      <c r="C1393" s="1">
        <v>13</v>
      </c>
      <c r="D1393" s="1" t="s">
        <v>2501</v>
      </c>
      <c r="E1393" s="1" t="s">
        <v>2502</v>
      </c>
      <c r="F1393" s="1">
        <v>0</v>
      </c>
      <c r="G1393" s="1">
        <v>0</v>
      </c>
      <c r="H1393" s="1">
        <v>0</v>
      </c>
      <c r="I1393" s="73">
        <f t="shared" si="85"/>
        <v>13</v>
      </c>
      <c r="J1393" s="1" t="str">
        <f>IFERROR(VLOOKUP(TRIM($D1393),'Master Field Index'!$A$1:$D$9929,COLUMN('Master Field Index'!$B$1)-COLUMN('Master Field Index'!$A$1)+1,FALSE),VLOOKUP(_xlfn.CONCAT(TRIM($A1393),".",TRIM($B1393),".",TRIM($D1393)),'DataLink Info'!$A$1:$T$9999,COLUMN('DataLink Info'!$K$1)-COLUMN('DataLink Info'!$A$1)+1,FALSE))</f>
        <v>VARCHAR</v>
      </c>
      <c r="K1393" s="1">
        <f>IFERROR(VLOOKUP(TRIM($D1393),'Master Field Index'!$A$1:$D$9929,COLUMN('Master Field Index'!$C$1)-COLUMN('Master Field Index'!$A$1)+1,FALSE),VLOOKUP(_xlfn.CONCAT(TRIM($A1393),".",TRIM($B1393),".",TRIM($D1393)),'DataLink Info'!$A$1:$T$9999,COLUMN('DataLink Info'!$N$1)-COLUMN('DataLink Info'!$A$1)+1,FALSE))</f>
        <v>9</v>
      </c>
      <c r="L1393" s="1">
        <f>IFERROR(VLOOKUP(TRIM($D1393),'Master Field Index'!$A$1:$D$9929,COLUMN('Master Field Index'!$D$1)-COLUMN('Master Field Index'!$A$1)+1,FALSE),VLOOKUP(_xlfn.CONCAT(TRIM($A1393),".",TRIM($B1393),".",TRIM($D1393)),'DataLink Info'!$A$1:$T$9999,COLUMN('DataLink Info'!$Q$1)-COLUMN('DataLink Info'!$A$1)+1,FALSE))</f>
        <v>0</v>
      </c>
      <c r="M1393" s="1" t="str">
        <f t="shared" si="86"/>
        <v xml:space="preserve">employee_id                     </v>
      </c>
      <c r="N1393" s="1" t="str">
        <f t="shared" si="88"/>
        <v xml:space="preserve">VARCHAR(9)                      </v>
      </c>
      <c r="O1393" s="4" t="str">
        <f t="shared" si="87"/>
        <v xml:space="preserve">        employee_id                     VARCHAR(9)                      NOT NULL,</v>
      </c>
    </row>
    <row r="1394" spans="1:15" hidden="1" x14ac:dyDescent="0.3">
      <c r="A1394" s="1" t="s">
        <v>1943</v>
      </c>
      <c r="B1394" s="1" t="s">
        <v>1942</v>
      </c>
      <c r="C1394" s="1">
        <v>14</v>
      </c>
      <c r="D1394" s="1" t="s">
        <v>2509</v>
      </c>
      <c r="E1394" s="1" t="s">
        <v>20</v>
      </c>
      <c r="F1394" s="1">
        <v>1</v>
      </c>
      <c r="G1394" s="1">
        <v>0</v>
      </c>
      <c r="H1394" s="1">
        <v>1</v>
      </c>
      <c r="I1394" s="73">
        <f t="shared" si="85"/>
        <v>14</v>
      </c>
      <c r="J1394" s="1" t="str">
        <f>IFERROR(VLOOKUP(TRIM($D1394),'Master Field Index'!$A$1:$D$9929,COLUMN('Master Field Index'!$B$1)-COLUMN('Master Field Index'!$A$1)+1,FALSE),VLOOKUP(_xlfn.CONCAT(TRIM($A1394),".",TRIM($B1394),".",TRIM($D1394)),'DataLink Info'!$A$1:$T$9999,COLUMN('DataLink Info'!$K$1)-COLUMN('DataLink Info'!$A$1)+1,FALSE))</f>
        <v>VARCHAR</v>
      </c>
      <c r="K1394" s="1">
        <f>IFERROR(VLOOKUP(TRIM($D1394),'Master Field Index'!$A$1:$D$9929,COLUMN('Master Field Index'!$C$1)-COLUMN('Master Field Index'!$A$1)+1,FALSE),VLOOKUP(_xlfn.CONCAT(TRIM($A1394),".",TRIM($B1394),".",TRIM($D1394)),'DataLink Info'!$A$1:$T$9999,COLUMN('DataLink Info'!$N$1)-COLUMN('DataLink Info'!$A$1)+1,FALSE))</f>
        <v>1</v>
      </c>
      <c r="L1394" s="1">
        <f>IFERROR(VLOOKUP(TRIM($D1394),'Master Field Index'!$A$1:$D$9929,COLUMN('Master Field Index'!$D$1)-COLUMN('Master Field Index'!$A$1)+1,FALSE),VLOOKUP(_xlfn.CONCAT(TRIM($A1394),".",TRIM($B1394),".",TRIM($D1394)),'DataLink Info'!$A$1:$T$9999,COLUMN('DataLink Info'!$Q$1)-COLUMN('DataLink Info'!$A$1)+1,FALSE))</f>
        <v>0</v>
      </c>
      <c r="M1394" s="1" t="str">
        <f t="shared" si="86"/>
        <v xml:space="preserve">emp_status_cd                   </v>
      </c>
      <c r="N1394" s="1" t="str">
        <f t="shared" si="88"/>
        <v xml:space="preserve">VARCHAR(1)                      </v>
      </c>
      <c r="O1394" s="4" t="str">
        <f t="shared" si="87"/>
        <v xml:space="preserve">        emp_status_cd                   VARCHAR(1)                          NULL,</v>
      </c>
    </row>
    <row r="1395" spans="1:15" hidden="1" x14ac:dyDescent="0.3">
      <c r="A1395" s="1" t="s">
        <v>1943</v>
      </c>
      <c r="B1395" s="1" t="s">
        <v>1942</v>
      </c>
      <c r="C1395" s="1">
        <v>15</v>
      </c>
      <c r="D1395" s="1" t="s">
        <v>2497</v>
      </c>
      <c r="E1395" s="1" t="s">
        <v>20</v>
      </c>
      <c r="F1395" s="1">
        <v>8</v>
      </c>
      <c r="H1395" s="1">
        <v>0</v>
      </c>
      <c r="I1395" s="73">
        <f t="shared" si="85"/>
        <v>15</v>
      </c>
      <c r="J1395" s="1" t="str">
        <f>IFERROR(VLOOKUP(TRIM($D1395),'Master Field Index'!$A$1:$D$9929,COLUMN('Master Field Index'!$B$1)-COLUMN('Master Field Index'!$A$1)+1,FALSE),VLOOKUP(_xlfn.CONCAT(TRIM($A1395),".",TRIM($B1395),".",TRIM($D1395)),'DataLink Info'!$A$1:$T$9999,COLUMN('DataLink Info'!$K$1)-COLUMN('DataLink Info'!$A$1)+1,FALSE))</f>
        <v>VARCHAR</v>
      </c>
      <c r="K1395" s="1">
        <f>IFERROR(VLOOKUP(TRIM($D1395),'Master Field Index'!$A$1:$D$9929,COLUMN('Master Field Index'!$C$1)-COLUMN('Master Field Index'!$A$1)+1,FALSE),VLOOKUP(_xlfn.CONCAT(TRIM($A1395),".",TRIM($B1395),".",TRIM($D1395)),'DataLink Info'!$A$1:$T$9999,COLUMN('DataLink Info'!$N$1)-COLUMN('DataLink Info'!$A$1)+1,FALSE))</f>
        <v>8</v>
      </c>
      <c r="L1395" s="1">
        <f>IFERROR(VLOOKUP(TRIM($D1395),'Master Field Index'!$A$1:$D$9929,COLUMN('Master Field Index'!$D$1)-COLUMN('Master Field Index'!$A$1)+1,FALSE),VLOOKUP(_xlfn.CONCAT(TRIM($A1395),".",TRIM($B1395),".",TRIM($D1395)),'DataLink Info'!$A$1:$T$9999,COLUMN('DataLink Info'!$Q$1)-COLUMN('DataLink Info'!$A$1)+1,FALSE))</f>
        <v>0</v>
      </c>
      <c r="M1395" s="1" t="str">
        <f t="shared" si="86"/>
        <v xml:space="preserve">user_id                         </v>
      </c>
      <c r="N1395" s="1" t="str">
        <f t="shared" si="88"/>
        <v xml:space="preserve">VARCHAR(8)                      </v>
      </c>
      <c r="O1395" s="4" t="str">
        <f t="shared" si="87"/>
        <v xml:space="preserve">        user_id                         VARCHAR(8)                      NOT NULL,</v>
      </c>
    </row>
    <row r="1396" spans="1:15" hidden="1" x14ac:dyDescent="0.3">
      <c r="A1396" s="1" t="s">
        <v>1943</v>
      </c>
      <c r="B1396" s="1" t="s">
        <v>1942</v>
      </c>
      <c r="C1396" s="1">
        <v>16</v>
      </c>
      <c r="D1396" s="1" t="s">
        <v>1299</v>
      </c>
      <c r="E1396" s="1" t="s">
        <v>19</v>
      </c>
      <c r="F1396" s="1">
        <v>0</v>
      </c>
      <c r="G1396" s="1">
        <v>0</v>
      </c>
      <c r="H1396" s="1">
        <v>0</v>
      </c>
      <c r="I1396" s="73">
        <f t="shared" si="85"/>
        <v>16</v>
      </c>
      <c r="J1396" s="1" t="str">
        <f>IFERROR(VLOOKUP(TRIM($D1396),'Master Field Index'!$A$1:$D$9929,COLUMN('Master Field Index'!$B$1)-COLUMN('Master Field Index'!$A$1)+1,FALSE),VLOOKUP(_xlfn.CONCAT(TRIM($A1396),".",TRIM($B1396),".",TRIM($D1396)),'DataLink Info'!$A$1:$T$9999,COLUMN('DataLink Info'!$K$1)-COLUMN('DataLink Info'!$A$1)+1,FALSE))</f>
        <v>TIMESTAMP</v>
      </c>
      <c r="K1396" s="1">
        <f>IFERROR(VLOOKUP(TRIM($D1396),'Master Field Index'!$A$1:$D$9929,COLUMN('Master Field Index'!$C$1)-COLUMN('Master Field Index'!$A$1)+1,FALSE),VLOOKUP(_xlfn.CONCAT(TRIM($A1396),".",TRIM($B1396),".",TRIM($D1396)),'DataLink Info'!$A$1:$T$9999,COLUMN('DataLink Info'!$N$1)-COLUMN('DataLink Info'!$A$1)+1,FALSE))</f>
        <v>10</v>
      </c>
      <c r="L1396" s="1">
        <f>IFERROR(VLOOKUP(TRIM($D1396),'Master Field Index'!$A$1:$D$9929,COLUMN('Master Field Index'!$D$1)-COLUMN('Master Field Index'!$A$1)+1,FALSE),VLOOKUP(_xlfn.CONCAT(TRIM($A1396),".",TRIM($B1396),".",TRIM($D1396)),'DataLink Info'!$A$1:$T$9999,COLUMN('DataLink Info'!$Q$1)-COLUMN('DataLink Info'!$A$1)+1,FALSE))</f>
        <v>0</v>
      </c>
      <c r="M1396" s="1" t="str">
        <f t="shared" si="86"/>
        <v xml:space="preserve">last_activity_date              </v>
      </c>
      <c r="N1396" s="1" t="str">
        <f t="shared" si="88"/>
        <v xml:space="preserve">DATETIME2                       </v>
      </c>
      <c r="O1396" s="4" t="str">
        <f t="shared" si="87"/>
        <v xml:space="preserve">        last_activity_date              DATETIME2                       NOT NULL,</v>
      </c>
    </row>
    <row r="1397" spans="1:15" hidden="1" x14ac:dyDescent="0.3">
      <c r="A1397" s="1" t="s">
        <v>1943</v>
      </c>
      <c r="B1397" s="1" t="s">
        <v>1942</v>
      </c>
      <c r="C1397" s="1">
        <v>17</v>
      </c>
      <c r="D1397" s="1" t="s">
        <v>11</v>
      </c>
      <c r="E1397" s="1" t="s">
        <v>21</v>
      </c>
      <c r="H1397" s="1">
        <v>0</v>
      </c>
      <c r="I1397" s="73">
        <f t="shared" si="85"/>
        <v>17</v>
      </c>
      <c r="J1397" s="1" t="str">
        <f>IFERROR(VLOOKUP(TRIM($D1397),'Master Field Index'!$A$1:$D$9929,COLUMN('Master Field Index'!$B$1)-COLUMN('Master Field Index'!$A$1)+1,FALSE),VLOOKUP(_xlfn.CONCAT(TRIM($A1397),".",TRIM($B1397),".",TRIM($D1397)),'DataLink Info'!$A$1:$T$9999,COLUMN('DataLink Info'!$K$1)-COLUMN('DataLink Info'!$A$1)+1,FALSE))</f>
        <v>TIMESTAMP</v>
      </c>
      <c r="K1397" s="1">
        <f>IFERROR(VLOOKUP(TRIM($D1397),'Master Field Index'!$A$1:$D$9929,COLUMN('Master Field Index'!$C$1)-COLUMN('Master Field Index'!$A$1)+1,FALSE),VLOOKUP(_xlfn.CONCAT(TRIM($A1397),".",TRIM($B1397),".",TRIM($D1397)),'DataLink Info'!$A$1:$T$9999,COLUMN('DataLink Info'!$N$1)-COLUMN('DataLink Info'!$A$1)+1,FALSE))</f>
        <v>10</v>
      </c>
      <c r="L1397" s="1">
        <f>IFERROR(VLOOKUP(TRIM($D1397),'Master Field Index'!$A$1:$D$9929,COLUMN('Master Field Index'!$D$1)-COLUMN('Master Field Index'!$A$1)+1,FALSE),VLOOKUP(_xlfn.CONCAT(TRIM($A1397),".",TRIM($B1397),".",TRIM($D1397)),'DataLink Info'!$A$1:$T$9999,COLUMN('DataLink Info'!$Q$1)-COLUMN('DataLink Info'!$A$1)+1,FALSE))</f>
        <v>6</v>
      </c>
      <c r="M1397" s="1" t="str">
        <f t="shared" si="86"/>
        <v xml:space="preserve">refresh_date                    </v>
      </c>
      <c r="N1397" s="1" t="str">
        <f t="shared" si="88"/>
        <v xml:space="preserve">DATETIME2                       </v>
      </c>
      <c r="O1397" s="4" t="str">
        <f t="shared" si="87"/>
        <v xml:space="preserve">        refresh_date                    DATETIME2                       NOT NULL,</v>
      </c>
    </row>
    <row r="1398" spans="1:15" ht="72" hidden="1" x14ac:dyDescent="0.3">
      <c r="A1398" s="1" t="s">
        <v>1943</v>
      </c>
      <c r="B1398" s="1" t="s">
        <v>1945</v>
      </c>
      <c r="C1398" s="1">
        <v>0</v>
      </c>
      <c r="D1398" s="1" t="s">
        <v>2017</v>
      </c>
      <c r="E1398" s="1" t="s">
        <v>19</v>
      </c>
      <c r="I1398" s="73">
        <f t="shared" si="85"/>
        <v>0</v>
      </c>
      <c r="J1398" s="1" t="str">
        <f>IFERROR(VLOOKUP(TRIM($D1398),'Master Field Index'!$A$1:$D$9929,COLUMN('Master Field Index'!$B$1)-COLUMN('Master Field Index'!$A$1)+1,FALSE),VLOOKUP(_xlfn.CONCAT(TRIM($A1398),".",TRIM($B1398),".",TRIM($D1398)),'DataLink Info'!$A$1:$T$9999,COLUMN('DataLink Info'!$K$1)-COLUMN('DataLink Info'!$A$1)+1,FALSE))</f>
        <v>VARCHAR</v>
      </c>
      <c r="K1398" s="1">
        <f>IFERROR(VLOOKUP(TRIM($D1398),'Master Field Index'!$A$1:$D$9929,COLUMN('Master Field Index'!$C$1)-COLUMN('Master Field Index'!$A$1)+1,FALSE),VLOOKUP(_xlfn.CONCAT(TRIM($A1398),".",TRIM($B1398),".",TRIM($D1398)),'DataLink Info'!$A$1:$T$9999,COLUMN('DataLink Info'!$N$1)-COLUMN('DataLink Info'!$A$1)+1,FALSE))</f>
        <v>10</v>
      </c>
      <c r="L1398" s="1">
        <f>IFERROR(VLOOKUP(TRIM($D1398),'Master Field Index'!$A$1:$D$9929,COLUMN('Master Field Index'!$D$1)-COLUMN('Master Field Index'!$A$1)+1,FALSE),VLOOKUP(_xlfn.CONCAT(TRIM($A1398),".",TRIM($B1398),".",TRIM($D1398)),'DataLink Info'!$A$1:$T$9999,COLUMN('DataLink Info'!$Q$1)-COLUMN('DataLink Info'!$A$1)+1,FALSE))</f>
        <v>0</v>
      </c>
      <c r="M1398" s="1" t="str">
        <f t="shared" si="86"/>
        <v xml:space="preserve">import_id                       </v>
      </c>
      <c r="N1398" s="1" t="str">
        <f t="shared" si="88"/>
        <v xml:space="preserve">VARCHAR(10)                     </v>
      </c>
      <c r="O1398" s="4" t="str">
        <f t="shared" si="87"/>
        <v xml:space="preserve">        rowguid                     UNIQUEIDENTIFIER ROWGUIDCOL    NOT NULL DEFAULT NEWSEQUENTIALID(),_x000D_        version_number              ROWVERSION_x000D_    )_x000D_END TRY_x000D_BEGIN CATCH_x000D_    EXEC dbo.PrintError_x000D_    EXEC dbo.LogError_x000D_END CATCH_x000D__x000D_PRINT '-- pur.ec_airline_leg_data'_x000D_BEGIN TRY_x000D_    CREATE TABLE pur.ec_airline_leg_data_x000D_    (_x000D_        import_id                       VARCHAR(10)                         NULL,</v>
      </c>
    </row>
    <row r="1399" spans="1:15" hidden="1" x14ac:dyDescent="0.3">
      <c r="A1399" s="1" t="s">
        <v>1943</v>
      </c>
      <c r="B1399" s="1" t="s">
        <v>1945</v>
      </c>
      <c r="C1399" s="1">
        <v>1</v>
      </c>
      <c r="D1399" s="1" t="s">
        <v>1969</v>
      </c>
      <c r="E1399" s="1" t="s">
        <v>19</v>
      </c>
      <c r="I1399" s="73">
        <f t="shared" si="85"/>
        <v>1</v>
      </c>
      <c r="J1399" s="1" t="str">
        <f>IFERROR(VLOOKUP(TRIM($D1399),'Master Field Index'!$A$1:$D$9929,COLUMN('Master Field Index'!$B$1)-COLUMN('Master Field Index'!$A$1)+1,FALSE),VLOOKUP(_xlfn.CONCAT(TRIM($A1399),".",TRIM($B1399),".",TRIM($D1399)),'DataLink Info'!$A$1:$T$9999,COLUMN('DataLink Info'!$K$1)-COLUMN('DataLink Info'!$A$1)+1,FALSE))</f>
        <v>DECIMAL</v>
      </c>
      <c r="K1399" s="1">
        <f>IFERROR(VLOOKUP(TRIM($D1399),'Master Field Index'!$A$1:$D$9929,COLUMN('Master Field Index'!$C$1)-COLUMN('Master Field Index'!$A$1)+1,FALSE),VLOOKUP(_xlfn.CONCAT(TRIM($A1399),".",TRIM($B1399),".",TRIM($D1399)),'DataLink Info'!$A$1:$T$9999,COLUMN('DataLink Info'!$N$1)-COLUMN('DataLink Info'!$A$1)+1,FALSE))</f>
        <v>18</v>
      </c>
      <c r="L1399" s="1">
        <f>IFERROR(VLOOKUP(TRIM($D1399),'Master Field Index'!$A$1:$D$9929,COLUMN('Master Field Index'!$D$1)-COLUMN('Master Field Index'!$A$1)+1,FALSE),VLOOKUP(_xlfn.CONCAT(TRIM($A1399),".",TRIM($B1399),".",TRIM($D1399)),'DataLink Info'!$A$1:$T$9999,COLUMN('DataLink Info'!$Q$1)-COLUMN('DataLink Info'!$A$1)+1,FALSE))</f>
        <v>0</v>
      </c>
      <c r="M1399" s="1" t="str">
        <f t="shared" si="86"/>
        <v xml:space="preserve">workgroup_key                   </v>
      </c>
      <c r="N1399" s="1" t="str">
        <f t="shared" si="88"/>
        <v xml:space="preserve">DECIMAL(18,0)                   </v>
      </c>
      <c r="O1399" s="4" t="str">
        <f t="shared" si="87"/>
        <v xml:space="preserve">        workgroup_key                   DECIMAL(18,0)                       NULL,</v>
      </c>
    </row>
    <row r="1400" spans="1:15" hidden="1" x14ac:dyDescent="0.3">
      <c r="A1400" s="1" t="s">
        <v>1943</v>
      </c>
      <c r="B1400" s="1" t="s">
        <v>1945</v>
      </c>
      <c r="C1400" s="1">
        <v>2</v>
      </c>
      <c r="D1400" s="1" t="s">
        <v>2018</v>
      </c>
      <c r="E1400" s="1" t="s">
        <v>19</v>
      </c>
      <c r="I1400" s="73">
        <f t="shared" si="85"/>
        <v>2</v>
      </c>
      <c r="J1400" s="1" t="str">
        <f>IFERROR(VLOOKUP(TRIM($D1400),'Master Field Index'!$A$1:$D$9929,COLUMN('Master Field Index'!$B$1)-COLUMN('Master Field Index'!$A$1)+1,FALSE),VLOOKUP(_xlfn.CONCAT(TRIM($A1400),".",TRIM($B1400),".",TRIM($D1400)),'DataLink Info'!$A$1:$T$9999,COLUMN('DataLink Info'!$K$1)-COLUMN('DataLink Info'!$A$1)+1,FALSE))</f>
        <v>DECIMAL</v>
      </c>
      <c r="K1400" s="1">
        <f>IFERROR(VLOOKUP(TRIM($D1400),'Master Field Index'!$A$1:$D$9929,COLUMN('Master Field Index'!$C$1)-COLUMN('Master Field Index'!$A$1)+1,FALSE),VLOOKUP(_xlfn.CONCAT(TRIM($A1400),".",TRIM($B1400),".",TRIM($D1400)),'DataLink Info'!$A$1:$T$9999,COLUMN('DataLink Info'!$N$1)-COLUMN('DataLink Info'!$A$1)+1,FALSE))</f>
        <v>18</v>
      </c>
      <c r="L1400" s="1">
        <f>IFERROR(VLOOKUP(TRIM($D1400),'Master Field Index'!$A$1:$D$9929,COLUMN('Master Field Index'!$D$1)-COLUMN('Master Field Index'!$A$1)+1,FALSE),VLOOKUP(_xlfn.CONCAT(TRIM($A1400),".",TRIM($B1400),".",TRIM($D1400)),'DataLink Info'!$A$1:$T$9999,COLUMN('DataLink Info'!$Q$1)-COLUMN('DataLink Info'!$A$1)+1,FALSE))</f>
        <v>0</v>
      </c>
      <c r="M1400" s="1" t="str">
        <f t="shared" si="86"/>
        <v xml:space="preserve">card_key                        </v>
      </c>
      <c r="N1400" s="1" t="str">
        <f t="shared" si="88"/>
        <v xml:space="preserve">DECIMAL(18,0)                   </v>
      </c>
      <c r="O1400" s="4" t="str">
        <f t="shared" si="87"/>
        <v xml:space="preserve">        card_key                        DECIMAL(18,0)                       NULL,</v>
      </c>
    </row>
    <row r="1401" spans="1:15" hidden="1" x14ac:dyDescent="0.3">
      <c r="A1401" s="1" t="s">
        <v>1943</v>
      </c>
      <c r="B1401" s="1" t="s">
        <v>1945</v>
      </c>
      <c r="C1401" s="1">
        <v>3</v>
      </c>
      <c r="D1401" s="1" t="s">
        <v>2019</v>
      </c>
      <c r="E1401" s="1" t="s">
        <v>19</v>
      </c>
      <c r="I1401" s="73">
        <f t="shared" si="85"/>
        <v>3</v>
      </c>
      <c r="J1401" s="1" t="str">
        <f>IFERROR(VLOOKUP(TRIM($D1401),'Master Field Index'!$A$1:$D$9929,COLUMN('Master Field Index'!$B$1)-COLUMN('Master Field Index'!$A$1)+1,FALSE),VLOOKUP(_xlfn.CONCAT(TRIM($A1401),".",TRIM($B1401),".",TRIM($D1401)),'DataLink Info'!$A$1:$T$9999,COLUMN('DataLink Info'!$K$1)-COLUMN('DataLink Info'!$A$1)+1,FALSE))</f>
        <v>VARCHAR</v>
      </c>
      <c r="K1401" s="1">
        <f>IFERROR(VLOOKUP(TRIM($D1401),'Master Field Index'!$A$1:$D$9929,COLUMN('Master Field Index'!$C$1)-COLUMN('Master Field Index'!$A$1)+1,FALSE),VLOOKUP(_xlfn.CONCAT(TRIM($A1401),".",TRIM($B1401),".",TRIM($D1401)),'DataLink Info'!$A$1:$T$9999,COLUMN('DataLink Info'!$N$1)-COLUMN('DataLink Info'!$A$1)+1,FALSE))</f>
        <v>16</v>
      </c>
      <c r="L1401" s="1">
        <f>IFERROR(VLOOKUP(TRIM($D1401),'Master Field Index'!$A$1:$D$9929,COLUMN('Master Field Index'!$D$1)-COLUMN('Master Field Index'!$A$1)+1,FALSE),VLOOKUP(_xlfn.CONCAT(TRIM($A1401),".",TRIM($B1401),".",TRIM($D1401)),'DataLink Info'!$A$1:$T$9999,COLUMN('DataLink Info'!$Q$1)-COLUMN('DataLink Info'!$A$1)+1,FALSE))</f>
        <v>0</v>
      </c>
      <c r="M1401" s="1" t="str">
        <f t="shared" si="86"/>
        <v xml:space="preserve">vendor_id                       </v>
      </c>
      <c r="N1401" s="1" t="str">
        <f t="shared" si="88"/>
        <v xml:space="preserve">VARCHAR(16)                     </v>
      </c>
      <c r="O1401" s="4" t="str">
        <f t="shared" si="87"/>
        <v xml:space="preserve">        vendor_id                       VARCHAR(16)                         NULL,</v>
      </c>
    </row>
    <row r="1402" spans="1:15" hidden="1" x14ac:dyDescent="0.3">
      <c r="A1402" s="1" t="s">
        <v>1943</v>
      </c>
      <c r="B1402" s="1" t="s">
        <v>1945</v>
      </c>
      <c r="C1402" s="1">
        <v>4</v>
      </c>
      <c r="D1402" s="1" t="s">
        <v>2020</v>
      </c>
      <c r="E1402" s="1" t="s">
        <v>19</v>
      </c>
      <c r="I1402" s="73">
        <f t="shared" si="85"/>
        <v>4</v>
      </c>
      <c r="J1402" s="1" t="str">
        <f>IFERROR(VLOOKUP(TRIM($D1402),'Master Field Index'!$A$1:$D$9929,COLUMN('Master Field Index'!$B$1)-COLUMN('Master Field Index'!$A$1)+1,FALSE),VLOOKUP(_xlfn.CONCAT(TRIM($A1402),".",TRIM($B1402),".",TRIM($D1402)),'DataLink Info'!$A$1:$T$9999,COLUMN('DataLink Info'!$K$1)-COLUMN('DataLink Info'!$A$1)+1,FALSE))</f>
        <v>VARCHAR</v>
      </c>
      <c r="K1402" s="1">
        <f>IFERROR(VLOOKUP(TRIM($D1402),'Master Field Index'!$A$1:$D$9929,COLUMN('Master Field Index'!$C$1)-COLUMN('Master Field Index'!$A$1)+1,FALSE),VLOOKUP(_xlfn.CONCAT(TRIM($A1402),".",TRIM($B1402),".",TRIM($D1402)),'DataLink Info'!$A$1:$T$9999,COLUMN('DataLink Info'!$N$1)-COLUMN('DataLink Info'!$A$1)+1,FALSE))</f>
        <v>3</v>
      </c>
      <c r="L1402" s="1">
        <f>IFERROR(VLOOKUP(TRIM($D1402),'Master Field Index'!$A$1:$D$9929,COLUMN('Master Field Index'!$D$1)-COLUMN('Master Field Index'!$A$1)+1,FALSE),VLOOKUP(_xlfn.CONCAT(TRIM($A1402),".",TRIM($B1402),".",TRIM($D1402)),'DataLink Info'!$A$1:$T$9999,COLUMN('DataLink Info'!$Q$1)-COLUMN('DataLink Info'!$A$1)+1,FALSE))</f>
        <v>0</v>
      </c>
      <c r="M1402" s="1" t="str">
        <f t="shared" si="86"/>
        <v xml:space="preserve">modification_indicator          </v>
      </c>
      <c r="N1402" s="1" t="str">
        <f t="shared" si="88"/>
        <v xml:space="preserve">VARCHAR(3)                      </v>
      </c>
      <c r="O1402" s="4" t="str">
        <f t="shared" si="87"/>
        <v xml:space="preserve">        modification_indicator          VARCHAR(3)                          NULL,</v>
      </c>
    </row>
    <row r="1403" spans="1:15" hidden="1" x14ac:dyDescent="0.3">
      <c r="A1403" s="1" t="s">
        <v>1943</v>
      </c>
      <c r="B1403" s="1" t="s">
        <v>1945</v>
      </c>
      <c r="C1403" s="1">
        <v>5</v>
      </c>
      <c r="D1403" s="1" t="s">
        <v>2031</v>
      </c>
      <c r="E1403" s="1" t="s">
        <v>19</v>
      </c>
      <c r="I1403" s="73">
        <f t="shared" si="85"/>
        <v>5</v>
      </c>
      <c r="J1403" s="1" t="str">
        <f>IFERROR(VLOOKUP(TRIM($D1403),'Master Field Index'!$A$1:$D$9929,COLUMN('Master Field Index'!$B$1)-COLUMN('Master Field Index'!$A$1)+1,FALSE),VLOOKUP(_xlfn.CONCAT(TRIM($A1403),".",TRIM($B1403),".",TRIM($D1403)),'DataLink Info'!$A$1:$T$9999,COLUMN('DataLink Info'!$K$1)-COLUMN('DataLink Info'!$A$1)+1,FALSE))</f>
        <v>DECIMAL</v>
      </c>
      <c r="K1403" s="1">
        <f>IFERROR(VLOOKUP(TRIM($D1403),'Master Field Index'!$A$1:$D$9929,COLUMN('Master Field Index'!$C$1)-COLUMN('Master Field Index'!$A$1)+1,FALSE),VLOOKUP(_xlfn.CONCAT(TRIM($A1403),".",TRIM($B1403),".",TRIM($D1403)),'DataLink Info'!$A$1:$T$9999,COLUMN('DataLink Info'!$N$1)-COLUMN('DataLink Info'!$A$1)+1,FALSE))</f>
        <v>18</v>
      </c>
      <c r="L1403" s="1">
        <f>IFERROR(VLOOKUP(TRIM($D1403),'Master Field Index'!$A$1:$D$9929,COLUMN('Master Field Index'!$D$1)-COLUMN('Master Field Index'!$A$1)+1,FALSE),VLOOKUP(_xlfn.CONCAT(TRIM($A1403),".",TRIM($B1403),".",TRIM($D1403)),'DataLink Info'!$A$1:$T$9999,COLUMN('DataLink Info'!$Q$1)-COLUMN('DataLink Info'!$A$1)+1,FALSE))</f>
        <v>0</v>
      </c>
      <c r="M1403" s="1" t="str">
        <f t="shared" si="86"/>
        <v xml:space="preserve">data_leg_key                    </v>
      </c>
      <c r="N1403" s="1" t="str">
        <f t="shared" si="88"/>
        <v xml:space="preserve">DECIMAL(18,0)                   </v>
      </c>
      <c r="O1403" s="4" t="str">
        <f t="shared" si="87"/>
        <v xml:space="preserve">        data_leg_key                    DECIMAL(18,0)                       NULL,</v>
      </c>
    </row>
    <row r="1404" spans="1:15" hidden="1" x14ac:dyDescent="0.3">
      <c r="A1404" s="1" t="s">
        <v>1943</v>
      </c>
      <c r="B1404" s="1" t="s">
        <v>1945</v>
      </c>
      <c r="C1404" s="1">
        <v>6</v>
      </c>
      <c r="D1404" s="1" t="s">
        <v>2021</v>
      </c>
      <c r="E1404" s="1" t="s">
        <v>19</v>
      </c>
      <c r="I1404" s="73">
        <f t="shared" si="85"/>
        <v>6</v>
      </c>
      <c r="J1404" s="1" t="str">
        <f>IFERROR(VLOOKUP(TRIM($D1404),'Master Field Index'!$A$1:$D$9929,COLUMN('Master Field Index'!$B$1)-COLUMN('Master Field Index'!$A$1)+1,FALSE),VLOOKUP(_xlfn.CONCAT(TRIM($A1404),".",TRIM($B1404),".",TRIM($D1404)),'DataLink Info'!$A$1:$T$9999,COLUMN('DataLink Info'!$K$1)-COLUMN('DataLink Info'!$A$1)+1,FALSE))</f>
        <v>DECIMAL</v>
      </c>
      <c r="K1404" s="1">
        <f>IFERROR(VLOOKUP(TRIM($D1404),'Master Field Index'!$A$1:$D$9929,COLUMN('Master Field Index'!$C$1)-COLUMN('Master Field Index'!$A$1)+1,FALSE),VLOOKUP(_xlfn.CONCAT(TRIM($A1404),".",TRIM($B1404),".",TRIM($D1404)),'DataLink Info'!$A$1:$T$9999,COLUMN('DataLink Info'!$N$1)-COLUMN('DataLink Info'!$A$1)+1,FALSE))</f>
        <v>18</v>
      </c>
      <c r="L1404" s="1">
        <f>IFERROR(VLOOKUP(TRIM($D1404),'Master Field Index'!$A$1:$D$9929,COLUMN('Master Field Index'!$D$1)-COLUMN('Master Field Index'!$A$1)+1,FALSE),VLOOKUP(_xlfn.CONCAT(TRIM($A1404),".",TRIM($B1404),".",TRIM($D1404)),'DataLink Info'!$A$1:$T$9999,COLUMN('DataLink Info'!$Q$1)-COLUMN('DataLink Info'!$A$1)+1,FALSE))</f>
        <v>0</v>
      </c>
      <c r="M1404" s="1" t="str">
        <f t="shared" si="86"/>
        <v xml:space="preserve">airline_data_key                </v>
      </c>
      <c r="N1404" s="1" t="str">
        <f t="shared" si="88"/>
        <v xml:space="preserve">DECIMAL(18,0)                   </v>
      </c>
      <c r="O1404" s="4" t="str">
        <f t="shared" si="87"/>
        <v xml:space="preserve">        airline_data_key                DECIMAL(18,0)                       NULL,</v>
      </c>
    </row>
    <row r="1405" spans="1:15" hidden="1" x14ac:dyDescent="0.3">
      <c r="A1405" s="1" t="s">
        <v>1943</v>
      </c>
      <c r="B1405" s="1" t="s">
        <v>1945</v>
      </c>
      <c r="C1405" s="1">
        <v>7</v>
      </c>
      <c r="D1405" s="1" t="s">
        <v>2022</v>
      </c>
      <c r="E1405" s="1" t="s">
        <v>19</v>
      </c>
      <c r="I1405" s="73">
        <f t="shared" si="85"/>
        <v>7</v>
      </c>
      <c r="J1405" s="1" t="str">
        <f>IFERROR(VLOOKUP(TRIM($D1405),'Master Field Index'!$A$1:$D$9929,COLUMN('Master Field Index'!$B$1)-COLUMN('Master Field Index'!$A$1)+1,FALSE),VLOOKUP(_xlfn.CONCAT(TRIM($A1405),".",TRIM($B1405),".",TRIM($D1405)),'DataLink Info'!$A$1:$T$9999,COLUMN('DataLink Info'!$K$1)-COLUMN('DataLink Info'!$A$1)+1,FALSE))</f>
        <v>CHARACTER</v>
      </c>
      <c r="K1405" s="1">
        <f>IFERROR(VLOOKUP(TRIM($D1405),'Master Field Index'!$A$1:$D$9929,COLUMN('Master Field Index'!$C$1)-COLUMN('Master Field Index'!$A$1)+1,FALSE),VLOOKUP(_xlfn.CONCAT(TRIM($A1405),".",TRIM($B1405),".",TRIM($D1405)),'DataLink Info'!$A$1:$T$9999,COLUMN('DataLink Info'!$N$1)-COLUMN('DataLink Info'!$A$1)+1,FALSE))</f>
        <v>10</v>
      </c>
      <c r="L1405" s="1">
        <f>IFERROR(VLOOKUP(TRIM($D1405),'Master Field Index'!$A$1:$D$9929,COLUMN('Master Field Index'!$D$1)-COLUMN('Master Field Index'!$A$1)+1,FALSE),VLOOKUP(_xlfn.CONCAT(TRIM($A1405),".",TRIM($B1405),".",TRIM($D1405)),'DataLink Info'!$A$1:$T$9999,COLUMN('DataLink Info'!$Q$1)-COLUMN('DataLink Info'!$A$1)+1,FALSE))</f>
        <v>0</v>
      </c>
      <c r="M1405" s="1" t="str">
        <f t="shared" si="86"/>
        <v xml:space="preserve">transaction_id                  </v>
      </c>
      <c r="N1405" s="1" t="str">
        <f t="shared" si="88"/>
        <v xml:space="preserve">CHAR(10)                        </v>
      </c>
      <c r="O1405" s="4" t="str">
        <f t="shared" si="87"/>
        <v xml:space="preserve">        transaction_id                  CHAR(10)                            NULL,</v>
      </c>
    </row>
    <row r="1406" spans="1:15" hidden="1" x14ac:dyDescent="0.3">
      <c r="A1406" s="1" t="s">
        <v>1943</v>
      </c>
      <c r="B1406" s="1" t="s">
        <v>1945</v>
      </c>
      <c r="C1406" s="1">
        <v>8</v>
      </c>
      <c r="D1406" s="1" t="s">
        <v>2032</v>
      </c>
      <c r="E1406" s="1" t="s">
        <v>19</v>
      </c>
      <c r="I1406" s="73">
        <f t="shared" si="85"/>
        <v>8</v>
      </c>
      <c r="J1406" s="1" t="str">
        <f>IFERROR(VLOOKUP(TRIM($D1406),'Master Field Index'!$A$1:$D$9929,COLUMN('Master Field Index'!$B$1)-COLUMN('Master Field Index'!$A$1)+1,FALSE),VLOOKUP(_xlfn.CONCAT(TRIM($A1406),".",TRIM($B1406),".",TRIM($D1406)),'DataLink Info'!$A$1:$T$9999,COLUMN('DataLink Info'!$K$1)-COLUMN('DataLink Info'!$A$1)+1,FALSE))</f>
        <v>INTEGER</v>
      </c>
      <c r="K1406" s="1">
        <f>IFERROR(VLOOKUP(TRIM($D1406),'Master Field Index'!$A$1:$D$9929,COLUMN('Master Field Index'!$C$1)-COLUMN('Master Field Index'!$A$1)+1,FALSE),VLOOKUP(_xlfn.CONCAT(TRIM($A1406),".",TRIM($B1406),".",TRIM($D1406)),'DataLink Info'!$A$1:$T$9999,COLUMN('DataLink Info'!$N$1)-COLUMN('DataLink Info'!$A$1)+1,FALSE))</f>
        <v>4</v>
      </c>
      <c r="L1406" s="1">
        <f>IFERROR(VLOOKUP(TRIM($D1406),'Master Field Index'!$A$1:$D$9929,COLUMN('Master Field Index'!$D$1)-COLUMN('Master Field Index'!$A$1)+1,FALSE),VLOOKUP(_xlfn.CONCAT(TRIM($A1406),".",TRIM($B1406),".",TRIM($D1406)),'DataLink Info'!$A$1:$T$9999,COLUMN('DataLink Info'!$Q$1)-COLUMN('DataLink Info'!$A$1)+1,FALSE))</f>
        <v>0</v>
      </c>
      <c r="M1406" s="1" t="str">
        <f t="shared" si="86"/>
        <v xml:space="preserve">data_leg_sequence               </v>
      </c>
      <c r="N1406" s="1" t="str">
        <f t="shared" si="88"/>
        <v xml:space="preserve">INTEGER                         </v>
      </c>
      <c r="O1406" s="4" t="str">
        <f t="shared" si="87"/>
        <v xml:space="preserve">        data_leg_sequence               INTEGER                             NULL,</v>
      </c>
    </row>
    <row r="1407" spans="1:15" hidden="1" x14ac:dyDescent="0.3">
      <c r="A1407" s="1" t="s">
        <v>1943</v>
      </c>
      <c r="B1407" s="1" t="s">
        <v>1945</v>
      </c>
      <c r="C1407" s="1">
        <v>9</v>
      </c>
      <c r="D1407" s="1" t="s">
        <v>2023</v>
      </c>
      <c r="E1407" s="1" t="s">
        <v>19</v>
      </c>
      <c r="I1407" s="73">
        <f t="shared" si="85"/>
        <v>9</v>
      </c>
      <c r="J1407" s="1" t="str">
        <f>IFERROR(VLOOKUP(TRIM($D1407),'Master Field Index'!$A$1:$D$9929,COLUMN('Master Field Index'!$B$1)-COLUMN('Master Field Index'!$A$1)+1,FALSE),VLOOKUP(_xlfn.CONCAT(TRIM($A1407),".",TRIM($B1407),".",TRIM($D1407)),'DataLink Info'!$A$1:$T$9999,COLUMN('DataLink Info'!$K$1)-COLUMN('DataLink Info'!$A$1)+1,FALSE))</f>
        <v>CHARACTER</v>
      </c>
      <c r="K1407" s="1">
        <f>IFERROR(VLOOKUP(TRIM($D1407),'Master Field Index'!$A$1:$D$9929,COLUMN('Master Field Index'!$C$1)-COLUMN('Master Field Index'!$A$1)+1,FALSE),VLOOKUP(_xlfn.CONCAT(TRIM($A1407),".",TRIM($B1407),".",TRIM($D1407)),'DataLink Info'!$A$1:$T$9999,COLUMN('DataLink Info'!$N$1)-COLUMN('DataLink Info'!$A$1)+1,FALSE))</f>
        <v>4</v>
      </c>
      <c r="L1407" s="1">
        <f>IFERROR(VLOOKUP(TRIM($D1407),'Master Field Index'!$A$1:$D$9929,COLUMN('Master Field Index'!$D$1)-COLUMN('Master Field Index'!$A$1)+1,FALSE),VLOOKUP(_xlfn.CONCAT(TRIM($A1407),".",TRIM($B1407),".",TRIM($D1407)),'DataLink Info'!$A$1:$T$9999,COLUMN('DataLink Info'!$Q$1)-COLUMN('DataLink Info'!$A$1)+1,FALSE))</f>
        <v>0</v>
      </c>
      <c r="M1407" s="1" t="str">
        <f t="shared" si="86"/>
        <v xml:space="preserve">tsys_tran_code                  </v>
      </c>
      <c r="N1407" s="1" t="str">
        <f t="shared" si="88"/>
        <v xml:space="preserve">CHAR(4)                         </v>
      </c>
      <c r="O1407" s="4" t="str">
        <f t="shared" si="87"/>
        <v xml:space="preserve">        tsys_tran_code                  CHAR(4)                             NULL,</v>
      </c>
    </row>
    <row r="1408" spans="1:15" hidden="1" x14ac:dyDescent="0.3">
      <c r="A1408" s="1" t="s">
        <v>1943</v>
      </c>
      <c r="B1408" s="1" t="s">
        <v>1945</v>
      </c>
      <c r="C1408" s="1">
        <v>10</v>
      </c>
      <c r="D1408" s="1" t="s">
        <v>2033</v>
      </c>
      <c r="E1408" s="1" t="s">
        <v>19</v>
      </c>
      <c r="I1408" s="73">
        <f t="shared" si="85"/>
        <v>10</v>
      </c>
      <c r="J1408" s="1" t="str">
        <f>IFERROR(VLOOKUP(TRIM($D1408),'Master Field Index'!$A$1:$D$9929,COLUMN('Master Field Index'!$B$1)-COLUMN('Master Field Index'!$A$1)+1,FALSE),VLOOKUP(_xlfn.CONCAT(TRIM($A1408),".",TRIM($B1408),".",TRIM($D1408)),'DataLink Info'!$A$1:$T$9999,COLUMN('DataLink Info'!$K$1)-COLUMN('DataLink Info'!$A$1)+1,FALSE))</f>
        <v>CHARACTER</v>
      </c>
      <c r="K1408" s="1">
        <f>IFERROR(VLOOKUP(TRIM($D1408),'Master Field Index'!$A$1:$D$9929,COLUMN('Master Field Index'!$C$1)-COLUMN('Master Field Index'!$A$1)+1,FALSE),VLOOKUP(_xlfn.CONCAT(TRIM($A1408),".",TRIM($B1408),".",TRIM($D1408)),'DataLink Info'!$A$1:$T$9999,COLUMN('DataLink Info'!$N$1)-COLUMN('DataLink Info'!$A$1)+1,FALSE))</f>
        <v>2</v>
      </c>
      <c r="L1408" s="1">
        <f>IFERROR(VLOOKUP(TRIM($D1408),'Master Field Index'!$A$1:$D$9929,COLUMN('Master Field Index'!$D$1)-COLUMN('Master Field Index'!$A$1)+1,FALSE),VLOOKUP(_xlfn.CONCAT(TRIM($A1408),".",TRIM($B1408),".",TRIM($D1408)),'DataLink Info'!$A$1:$T$9999,COLUMN('DataLink Info'!$Q$1)-COLUMN('DataLink Info'!$A$1)+1,FALSE))</f>
        <v>0</v>
      </c>
      <c r="M1408" s="1" t="str">
        <f t="shared" si="86"/>
        <v xml:space="preserve">carrier_code                    </v>
      </c>
      <c r="N1408" s="1" t="str">
        <f t="shared" si="88"/>
        <v xml:space="preserve">CHAR(2)                         </v>
      </c>
      <c r="O1408" s="4" t="str">
        <f t="shared" si="87"/>
        <v xml:space="preserve">        carrier_code                    CHAR(2)                             NULL,</v>
      </c>
    </row>
    <row r="1409" spans="1:15" hidden="1" x14ac:dyDescent="0.3">
      <c r="A1409" s="1" t="s">
        <v>1943</v>
      </c>
      <c r="B1409" s="1" t="s">
        <v>1945</v>
      </c>
      <c r="C1409" s="1">
        <v>11</v>
      </c>
      <c r="D1409" s="1" t="s">
        <v>2034</v>
      </c>
      <c r="E1409" s="1" t="s">
        <v>19</v>
      </c>
      <c r="I1409" s="73">
        <f t="shared" si="85"/>
        <v>11</v>
      </c>
      <c r="J1409" s="1" t="str">
        <f>IFERROR(VLOOKUP(TRIM($D1409),'Master Field Index'!$A$1:$D$9929,COLUMN('Master Field Index'!$B$1)-COLUMN('Master Field Index'!$A$1)+1,FALSE),VLOOKUP(_xlfn.CONCAT(TRIM($A1409),".",TRIM($B1409),".",TRIM($D1409)),'DataLink Info'!$A$1:$T$9999,COLUMN('DataLink Info'!$K$1)-COLUMN('DataLink Info'!$A$1)+1,FALSE))</f>
        <v>CHARACTER</v>
      </c>
      <c r="K1409" s="1">
        <f>IFERROR(VLOOKUP(TRIM($D1409),'Master Field Index'!$A$1:$D$9929,COLUMN('Master Field Index'!$C$1)-COLUMN('Master Field Index'!$A$1)+1,FALSE),VLOOKUP(_xlfn.CONCAT(TRIM($A1409),".",TRIM($B1409),".",TRIM($D1409)),'DataLink Info'!$A$1:$T$9999,COLUMN('DataLink Info'!$N$1)-COLUMN('DataLink Info'!$A$1)+1,FALSE))</f>
        <v>1</v>
      </c>
      <c r="L1409" s="1">
        <f>IFERROR(VLOOKUP(TRIM($D1409),'Master Field Index'!$A$1:$D$9929,COLUMN('Master Field Index'!$D$1)-COLUMN('Master Field Index'!$A$1)+1,FALSE),VLOOKUP(_xlfn.CONCAT(TRIM($A1409),".",TRIM($B1409),".",TRIM($D1409)),'DataLink Info'!$A$1:$T$9999,COLUMN('DataLink Info'!$Q$1)-COLUMN('DataLink Info'!$A$1)+1,FALSE))</f>
        <v>0</v>
      </c>
      <c r="M1409" s="1" t="str">
        <f t="shared" si="86"/>
        <v xml:space="preserve">service_class                   </v>
      </c>
      <c r="N1409" s="1" t="str">
        <f t="shared" si="88"/>
        <v xml:space="preserve">CHAR(1)                         </v>
      </c>
      <c r="O1409" s="4" t="str">
        <f t="shared" si="87"/>
        <v xml:space="preserve">        service_class                   CHAR(1)                             NULL,</v>
      </c>
    </row>
    <row r="1410" spans="1:15" hidden="1" x14ac:dyDescent="0.3">
      <c r="A1410" s="1" t="s">
        <v>1943</v>
      </c>
      <c r="B1410" s="1" t="s">
        <v>1945</v>
      </c>
      <c r="C1410" s="1">
        <v>12</v>
      </c>
      <c r="D1410" s="1" t="s">
        <v>2035</v>
      </c>
      <c r="E1410" s="1" t="s">
        <v>19</v>
      </c>
      <c r="I1410" s="73">
        <f t="shared" si="85"/>
        <v>12</v>
      </c>
      <c r="J1410" s="1" t="str">
        <f>IFERROR(VLOOKUP(TRIM($D1410),'Master Field Index'!$A$1:$D$9929,COLUMN('Master Field Index'!$B$1)-COLUMN('Master Field Index'!$A$1)+1,FALSE),VLOOKUP(_xlfn.CONCAT(TRIM($A1410),".",TRIM($B1410),".",TRIM($D1410)),'DataLink Info'!$A$1:$T$9999,COLUMN('DataLink Info'!$K$1)-COLUMN('DataLink Info'!$A$1)+1,FALSE))</f>
        <v>CHARACTER</v>
      </c>
      <c r="K1410" s="1">
        <f>IFERROR(VLOOKUP(TRIM($D1410),'Master Field Index'!$A$1:$D$9929,COLUMN('Master Field Index'!$C$1)-COLUMN('Master Field Index'!$A$1)+1,FALSE),VLOOKUP(_xlfn.CONCAT(TRIM($A1410),".",TRIM($B1410),".",TRIM($D1410)),'DataLink Info'!$A$1:$T$9999,COLUMN('DataLink Info'!$N$1)-COLUMN('DataLink Info'!$A$1)+1,FALSE))</f>
        <v>3</v>
      </c>
      <c r="L1410" s="1">
        <f>IFERROR(VLOOKUP(TRIM($D1410),'Master Field Index'!$A$1:$D$9929,COLUMN('Master Field Index'!$D$1)-COLUMN('Master Field Index'!$A$1)+1,FALSE),VLOOKUP(_xlfn.CONCAT(TRIM($A1410),".",TRIM($B1410),".",TRIM($D1410)),'DataLink Info'!$A$1:$T$9999,COLUMN('DataLink Info'!$Q$1)-COLUMN('DataLink Info'!$A$1)+1,FALSE))</f>
        <v>0</v>
      </c>
      <c r="M1410" s="1" t="str">
        <f t="shared" si="86"/>
        <v xml:space="preserve">destination_airport_code        </v>
      </c>
      <c r="N1410" s="1" t="str">
        <f t="shared" si="88"/>
        <v xml:space="preserve">CHAR(3)                         </v>
      </c>
      <c r="O1410" s="4" t="str">
        <f t="shared" si="87"/>
        <v xml:space="preserve">        destination_airport_code        CHAR(3)                             NULL,</v>
      </c>
    </row>
    <row r="1411" spans="1:15" hidden="1" x14ac:dyDescent="0.3">
      <c r="A1411" s="1" t="s">
        <v>1943</v>
      </c>
      <c r="B1411" s="1" t="s">
        <v>1945</v>
      </c>
      <c r="C1411" s="1">
        <v>13</v>
      </c>
      <c r="D1411" s="1" t="s">
        <v>2036</v>
      </c>
      <c r="E1411" s="1" t="s">
        <v>19</v>
      </c>
      <c r="I1411" s="73">
        <f t="shared" ref="I1411:I1474" si="89">IF($C1411&lt;&gt;"",$C1411,IF(TRIM($B1410)=TRIM($B1411),$I1410+1,0))</f>
        <v>13</v>
      </c>
      <c r="J1411" s="1" t="str">
        <f>IFERROR(VLOOKUP(TRIM($D1411),'Master Field Index'!$A$1:$D$9929,COLUMN('Master Field Index'!$B$1)-COLUMN('Master Field Index'!$A$1)+1,FALSE),VLOOKUP(_xlfn.CONCAT(TRIM($A1411),".",TRIM($B1411),".",TRIM($D1411)),'DataLink Info'!$A$1:$T$9999,COLUMN('DataLink Info'!$K$1)-COLUMN('DataLink Info'!$A$1)+1,FALSE))</f>
        <v>CHARACTER</v>
      </c>
      <c r="K1411" s="1">
        <f>IFERROR(VLOOKUP(TRIM($D1411),'Master Field Index'!$A$1:$D$9929,COLUMN('Master Field Index'!$C$1)-COLUMN('Master Field Index'!$A$1)+1,FALSE),VLOOKUP(_xlfn.CONCAT(TRIM($A1411),".",TRIM($B1411),".",TRIM($D1411)),'DataLink Info'!$A$1:$T$9999,COLUMN('DataLink Info'!$N$1)-COLUMN('DataLink Info'!$A$1)+1,FALSE))</f>
        <v>1</v>
      </c>
      <c r="L1411" s="1">
        <f>IFERROR(VLOOKUP(TRIM($D1411),'Master Field Index'!$A$1:$D$9929,COLUMN('Master Field Index'!$D$1)-COLUMN('Master Field Index'!$A$1)+1,FALSE),VLOOKUP(_xlfn.CONCAT(TRIM($A1411),".",TRIM($B1411),".",TRIM($D1411)),'DataLink Info'!$A$1:$T$9999,COLUMN('DataLink Info'!$Q$1)-COLUMN('DataLink Info'!$A$1)+1,FALSE))</f>
        <v>0</v>
      </c>
      <c r="M1411" s="1" t="str">
        <f t="shared" ref="M1411:M1474" si="90">_xlfn.CONCAT(LEFT(_xlfn.CONCAT(IF(OR(TRIM($D1411)="location",TRIM($D1411)="date",TRIM($D1411)="start_date",TRIM($D1411)="status",TRIM($D1411)="top"),_xlfn.CONCAT("[",TRIM($D1411),"]"),TRIM($D1411)),"                                               "),32))</f>
        <v xml:space="preserve">stopover_code                   </v>
      </c>
      <c r="N1411" s="1" t="str">
        <f t="shared" si="88"/>
        <v xml:space="preserve">CHAR(1)                         </v>
      </c>
      <c r="O1411" s="4" t="str">
        <f t="shared" ref="O1411:O1474" si="91">_xlfn.CONCAT(IF(AND($I1411=0,$I1410&lt;&gt;$I$1),_xlfn.CONCAT("        rowguid                     UNIQUEIDENTIFIER ROWGUIDCOL    NOT NULL DEFAULT NEWSEQUENTIALID(),",CHAR(13),"        version_number              ROWVERSION",CHAR(13),"    )",CHAR(13),"END TRY",CHAR(13),"BEGIN CATCH",CHAR(13),"    EXEC dbo.PrintError",CHAR(13),"    EXEC dbo.LogError",CHAR(13),"END CATCH",CHAR(13),CHAR(13)),""),IF($I1411=0,_xlfn.CONCAT("PRINT '-- ",TRIM($A1411),".",TRIM($B1411),"'",CHAR(13),"BEGIN TRY",CHAR(13),"    CREATE TABLE ",TRIM($A1411),".",TRIM($B1411),CHAR(13),"    (",CHAR(13)),""),"        ",_xlfn.CONCAT($M1411,$N1411,IF(OR($H1411=1,$H1411=""),"    NULL","NOT NULL"),","))</f>
        <v xml:space="preserve">        stopover_code                   CHAR(1)                             NULL,</v>
      </c>
    </row>
    <row r="1412" spans="1:15" hidden="1" x14ac:dyDescent="0.3">
      <c r="A1412" s="1" t="s">
        <v>1943</v>
      </c>
      <c r="B1412" s="1" t="s">
        <v>1945</v>
      </c>
      <c r="C1412" s="1">
        <v>14</v>
      </c>
      <c r="D1412" s="1" t="s">
        <v>1458</v>
      </c>
      <c r="E1412" s="1" t="s">
        <v>19</v>
      </c>
      <c r="I1412" s="73">
        <f t="shared" si="89"/>
        <v>14</v>
      </c>
      <c r="J1412" s="1" t="str">
        <f>IFERROR(VLOOKUP(TRIM($D1412),'Master Field Index'!$A$1:$D$9929,COLUMN('Master Field Index'!$B$1)-COLUMN('Master Field Index'!$A$1)+1,FALSE),VLOOKUP(_xlfn.CONCAT(TRIM($A1412),".",TRIM($B1412),".",TRIM($D1412)),'DataLink Info'!$A$1:$T$9999,COLUMN('DataLink Info'!$K$1)-COLUMN('DataLink Info'!$A$1)+1,FALSE))</f>
        <v>TIMESTAMP</v>
      </c>
      <c r="K1412" s="1">
        <f>IFERROR(VLOOKUP(TRIM($D1412),'Master Field Index'!$A$1:$D$9929,COLUMN('Master Field Index'!$C$1)-COLUMN('Master Field Index'!$A$1)+1,FALSE),VLOOKUP(_xlfn.CONCAT(TRIM($A1412),".",TRIM($B1412),".",TRIM($D1412)),'DataLink Info'!$A$1:$T$9999,COLUMN('DataLink Info'!$N$1)-COLUMN('DataLink Info'!$A$1)+1,FALSE))</f>
        <v>10</v>
      </c>
      <c r="L1412" s="1">
        <f>IFERROR(VLOOKUP(TRIM($D1412),'Master Field Index'!$A$1:$D$9929,COLUMN('Master Field Index'!$D$1)-COLUMN('Master Field Index'!$A$1)+1,FALSE),VLOOKUP(_xlfn.CONCAT(TRIM($A1412),".",TRIM($B1412),".",TRIM($D1412)),'DataLink Info'!$A$1:$T$9999,COLUMN('DataLink Info'!$Q$1)-COLUMN('DataLink Info'!$A$1)+1,FALSE))</f>
        <v>0</v>
      </c>
      <c r="M1412" s="1" t="str">
        <f t="shared" si="90"/>
        <v xml:space="preserve">last_activity_date              </v>
      </c>
      <c r="N1412" s="1" t="str">
        <f t="shared" si="88"/>
        <v xml:space="preserve">DATETIME2                       </v>
      </c>
      <c r="O1412" s="4" t="str">
        <f t="shared" si="91"/>
        <v xml:space="preserve">        last_activity_date              DATETIME2                           NULL,</v>
      </c>
    </row>
    <row r="1413" spans="1:15" hidden="1" x14ac:dyDescent="0.3">
      <c r="A1413" s="1" t="s">
        <v>1943</v>
      </c>
      <c r="B1413" s="1" t="s">
        <v>1945</v>
      </c>
      <c r="C1413" s="1">
        <v>15</v>
      </c>
      <c r="D1413" s="1" t="s">
        <v>328</v>
      </c>
      <c r="E1413" s="1" t="s">
        <v>21</v>
      </c>
      <c r="H1413" s="1">
        <v>0</v>
      </c>
      <c r="I1413" s="73">
        <f t="shared" si="89"/>
        <v>15</v>
      </c>
      <c r="J1413" s="1" t="str">
        <f>IFERROR(VLOOKUP(TRIM($D1413),'Master Field Index'!$A$1:$D$9929,COLUMN('Master Field Index'!$B$1)-COLUMN('Master Field Index'!$A$1)+1,FALSE),VLOOKUP(_xlfn.CONCAT(TRIM($A1413),".",TRIM($B1413),".",TRIM($D1413)),'DataLink Info'!$A$1:$T$9999,COLUMN('DataLink Info'!$K$1)-COLUMN('DataLink Info'!$A$1)+1,FALSE))</f>
        <v>TIMESTAMP</v>
      </c>
      <c r="K1413" s="1">
        <f>IFERROR(VLOOKUP(TRIM($D1413),'Master Field Index'!$A$1:$D$9929,COLUMN('Master Field Index'!$C$1)-COLUMN('Master Field Index'!$A$1)+1,FALSE),VLOOKUP(_xlfn.CONCAT(TRIM($A1413),".",TRIM($B1413),".",TRIM($D1413)),'DataLink Info'!$A$1:$T$9999,COLUMN('DataLink Info'!$N$1)-COLUMN('DataLink Info'!$A$1)+1,FALSE))</f>
        <v>10</v>
      </c>
      <c r="L1413" s="1">
        <f>IFERROR(VLOOKUP(TRIM($D1413),'Master Field Index'!$A$1:$D$9929,COLUMN('Master Field Index'!$D$1)-COLUMN('Master Field Index'!$A$1)+1,FALSE),VLOOKUP(_xlfn.CONCAT(TRIM($A1413),".",TRIM($B1413),".",TRIM($D1413)),'DataLink Info'!$A$1:$T$9999,COLUMN('DataLink Info'!$Q$1)-COLUMN('DataLink Info'!$A$1)+1,FALSE))</f>
        <v>6</v>
      </c>
      <c r="M1413" s="1" t="str">
        <f t="shared" si="90"/>
        <v xml:space="preserve">refresh_date                    </v>
      </c>
      <c r="N1413" s="1" t="str">
        <f t="shared" si="88"/>
        <v xml:space="preserve">DATETIME2                       </v>
      </c>
      <c r="O1413" s="4" t="str">
        <f t="shared" si="91"/>
        <v xml:space="preserve">        refresh_date                    DATETIME2                       NOT NULL,</v>
      </c>
    </row>
    <row r="1414" spans="1:15" ht="72" hidden="1" x14ac:dyDescent="0.3">
      <c r="A1414" s="1" t="s">
        <v>1943</v>
      </c>
      <c r="B1414" s="1" t="s">
        <v>1946</v>
      </c>
      <c r="C1414" s="1">
        <v>0</v>
      </c>
      <c r="D1414" s="1" t="s">
        <v>2017</v>
      </c>
      <c r="E1414" s="1" t="s">
        <v>19</v>
      </c>
      <c r="I1414" s="73">
        <f t="shared" si="89"/>
        <v>0</v>
      </c>
      <c r="J1414" s="1" t="str">
        <f>IFERROR(VLOOKUP(TRIM($D1414),'Master Field Index'!$A$1:$D$9929,COLUMN('Master Field Index'!$B$1)-COLUMN('Master Field Index'!$A$1)+1,FALSE),VLOOKUP(_xlfn.CONCAT(TRIM($A1414),".",TRIM($B1414),".",TRIM($D1414)),'DataLink Info'!$A$1:$T$9999,COLUMN('DataLink Info'!$K$1)-COLUMN('DataLink Info'!$A$1)+1,FALSE))</f>
        <v>VARCHAR</v>
      </c>
      <c r="K1414" s="1">
        <f>IFERROR(VLOOKUP(TRIM($D1414),'Master Field Index'!$A$1:$D$9929,COLUMN('Master Field Index'!$C$1)-COLUMN('Master Field Index'!$A$1)+1,FALSE),VLOOKUP(_xlfn.CONCAT(TRIM($A1414),".",TRIM($B1414),".",TRIM($D1414)),'DataLink Info'!$A$1:$T$9999,COLUMN('DataLink Info'!$N$1)-COLUMN('DataLink Info'!$A$1)+1,FALSE))</f>
        <v>10</v>
      </c>
      <c r="L1414" s="1">
        <f>IFERROR(VLOOKUP(TRIM($D1414),'Master Field Index'!$A$1:$D$9929,COLUMN('Master Field Index'!$D$1)-COLUMN('Master Field Index'!$A$1)+1,FALSE),VLOOKUP(_xlfn.CONCAT(TRIM($A1414),".",TRIM($B1414),".",TRIM($D1414)),'DataLink Info'!$A$1:$T$9999,COLUMN('DataLink Info'!$Q$1)-COLUMN('DataLink Info'!$A$1)+1,FALSE))</f>
        <v>0</v>
      </c>
      <c r="M1414" s="1" t="str">
        <f t="shared" si="90"/>
        <v xml:space="preserve">import_id                       </v>
      </c>
      <c r="N1414" s="1" t="str">
        <f t="shared" ref="N1414:N1477" si="92">LEFT(_xlfn.CONCAT(IF($J1414="CHARACTER",_xlfn.CONCAT("CHAR(",$K1414,")"),IF($J1414="VARCHAR",_xlfn.CONCAT("VARCHAR(",$K1414,")"),IF($J1414="TIMESTAMP","DATETIME2",IF($J1414="DATE","DATE",IF($J1414="DECIMAL",_xlfn.CONCAT("DECIMAL(",$K1414,",",$L1414,")"),$J1414))))),"                                    "),32)</f>
        <v xml:space="preserve">VARCHAR(10)                     </v>
      </c>
      <c r="O1414" s="4" t="str">
        <f t="shared" si="91"/>
        <v xml:space="preserve">        rowguid                     UNIQUEIDENTIFIER ROWGUIDCOL    NOT NULL DEFAULT NEWSEQUENTIALID(),_x000D_        version_number              ROWVERSION_x000D_    )_x000D_END TRY_x000D_BEGIN CATCH_x000D_    EXEC dbo.PrintError_x000D_    EXEC dbo.LogError_x000D_END CATCH_x000D__x000D_PRINT '-- pur.ec_car_rental_data'_x000D_BEGIN TRY_x000D_    CREATE TABLE pur.ec_car_rental_data_x000D_    (_x000D_        import_id                       VARCHAR(10)                         NULL,</v>
      </c>
    </row>
    <row r="1415" spans="1:15" hidden="1" x14ac:dyDescent="0.3">
      <c r="A1415" s="1" t="s">
        <v>1943</v>
      </c>
      <c r="B1415" s="1" t="s">
        <v>1946</v>
      </c>
      <c r="C1415" s="1">
        <v>1</v>
      </c>
      <c r="D1415" s="1" t="s">
        <v>1969</v>
      </c>
      <c r="E1415" s="1" t="s">
        <v>19</v>
      </c>
      <c r="I1415" s="73">
        <f t="shared" si="89"/>
        <v>1</v>
      </c>
      <c r="J1415" s="1" t="str">
        <f>IFERROR(VLOOKUP(TRIM($D1415),'Master Field Index'!$A$1:$D$9929,COLUMN('Master Field Index'!$B$1)-COLUMN('Master Field Index'!$A$1)+1,FALSE),VLOOKUP(_xlfn.CONCAT(TRIM($A1415),".",TRIM($B1415),".",TRIM($D1415)),'DataLink Info'!$A$1:$T$9999,COLUMN('DataLink Info'!$K$1)-COLUMN('DataLink Info'!$A$1)+1,FALSE))</f>
        <v>DECIMAL</v>
      </c>
      <c r="K1415" s="1">
        <f>IFERROR(VLOOKUP(TRIM($D1415),'Master Field Index'!$A$1:$D$9929,COLUMN('Master Field Index'!$C$1)-COLUMN('Master Field Index'!$A$1)+1,FALSE),VLOOKUP(_xlfn.CONCAT(TRIM($A1415),".",TRIM($B1415),".",TRIM($D1415)),'DataLink Info'!$A$1:$T$9999,COLUMN('DataLink Info'!$N$1)-COLUMN('DataLink Info'!$A$1)+1,FALSE))</f>
        <v>18</v>
      </c>
      <c r="L1415" s="1">
        <f>IFERROR(VLOOKUP(TRIM($D1415),'Master Field Index'!$A$1:$D$9929,COLUMN('Master Field Index'!$D$1)-COLUMN('Master Field Index'!$A$1)+1,FALSE),VLOOKUP(_xlfn.CONCAT(TRIM($A1415),".",TRIM($B1415),".",TRIM($D1415)),'DataLink Info'!$A$1:$T$9999,COLUMN('DataLink Info'!$Q$1)-COLUMN('DataLink Info'!$A$1)+1,FALSE))</f>
        <v>0</v>
      </c>
      <c r="M1415" s="1" t="str">
        <f t="shared" si="90"/>
        <v xml:space="preserve">workgroup_key                   </v>
      </c>
      <c r="N1415" s="1" t="str">
        <f t="shared" si="92"/>
        <v xml:space="preserve">DECIMAL(18,0)                   </v>
      </c>
      <c r="O1415" s="4" t="str">
        <f t="shared" si="91"/>
        <v xml:space="preserve">        workgroup_key                   DECIMAL(18,0)                       NULL,</v>
      </c>
    </row>
    <row r="1416" spans="1:15" hidden="1" x14ac:dyDescent="0.3">
      <c r="A1416" s="1" t="s">
        <v>1943</v>
      </c>
      <c r="B1416" s="1" t="s">
        <v>1946</v>
      </c>
      <c r="C1416" s="1">
        <v>2</v>
      </c>
      <c r="D1416" s="1" t="s">
        <v>2018</v>
      </c>
      <c r="E1416" s="1" t="s">
        <v>19</v>
      </c>
      <c r="I1416" s="73">
        <f t="shared" si="89"/>
        <v>2</v>
      </c>
      <c r="J1416" s="1" t="str">
        <f>IFERROR(VLOOKUP(TRIM($D1416),'Master Field Index'!$A$1:$D$9929,COLUMN('Master Field Index'!$B$1)-COLUMN('Master Field Index'!$A$1)+1,FALSE),VLOOKUP(_xlfn.CONCAT(TRIM($A1416),".",TRIM($B1416),".",TRIM($D1416)),'DataLink Info'!$A$1:$T$9999,COLUMN('DataLink Info'!$K$1)-COLUMN('DataLink Info'!$A$1)+1,FALSE))</f>
        <v>DECIMAL</v>
      </c>
      <c r="K1416" s="1">
        <f>IFERROR(VLOOKUP(TRIM($D1416),'Master Field Index'!$A$1:$D$9929,COLUMN('Master Field Index'!$C$1)-COLUMN('Master Field Index'!$A$1)+1,FALSE),VLOOKUP(_xlfn.CONCAT(TRIM($A1416),".",TRIM($B1416),".",TRIM($D1416)),'DataLink Info'!$A$1:$T$9999,COLUMN('DataLink Info'!$N$1)-COLUMN('DataLink Info'!$A$1)+1,FALSE))</f>
        <v>18</v>
      </c>
      <c r="L1416" s="1">
        <f>IFERROR(VLOOKUP(TRIM($D1416),'Master Field Index'!$A$1:$D$9929,COLUMN('Master Field Index'!$D$1)-COLUMN('Master Field Index'!$A$1)+1,FALSE),VLOOKUP(_xlfn.CONCAT(TRIM($A1416),".",TRIM($B1416),".",TRIM($D1416)),'DataLink Info'!$A$1:$T$9999,COLUMN('DataLink Info'!$Q$1)-COLUMN('DataLink Info'!$A$1)+1,FALSE))</f>
        <v>0</v>
      </c>
      <c r="M1416" s="1" t="str">
        <f t="shared" si="90"/>
        <v xml:space="preserve">card_key                        </v>
      </c>
      <c r="N1416" s="1" t="str">
        <f t="shared" si="92"/>
        <v xml:space="preserve">DECIMAL(18,0)                   </v>
      </c>
      <c r="O1416" s="4" t="str">
        <f t="shared" si="91"/>
        <v xml:space="preserve">        card_key                        DECIMAL(18,0)                       NULL,</v>
      </c>
    </row>
    <row r="1417" spans="1:15" hidden="1" x14ac:dyDescent="0.3">
      <c r="A1417" s="1" t="s">
        <v>1943</v>
      </c>
      <c r="B1417" s="1" t="s">
        <v>1946</v>
      </c>
      <c r="C1417" s="1">
        <v>3</v>
      </c>
      <c r="D1417" s="1" t="s">
        <v>2019</v>
      </c>
      <c r="E1417" s="1" t="s">
        <v>19</v>
      </c>
      <c r="I1417" s="73">
        <f t="shared" si="89"/>
        <v>3</v>
      </c>
      <c r="J1417" s="1" t="str">
        <f>IFERROR(VLOOKUP(TRIM($D1417),'Master Field Index'!$A$1:$D$9929,COLUMN('Master Field Index'!$B$1)-COLUMN('Master Field Index'!$A$1)+1,FALSE),VLOOKUP(_xlfn.CONCAT(TRIM($A1417),".",TRIM($B1417),".",TRIM($D1417)),'DataLink Info'!$A$1:$T$9999,COLUMN('DataLink Info'!$K$1)-COLUMN('DataLink Info'!$A$1)+1,FALSE))</f>
        <v>VARCHAR</v>
      </c>
      <c r="K1417" s="1">
        <f>IFERROR(VLOOKUP(TRIM($D1417),'Master Field Index'!$A$1:$D$9929,COLUMN('Master Field Index'!$C$1)-COLUMN('Master Field Index'!$A$1)+1,FALSE),VLOOKUP(_xlfn.CONCAT(TRIM($A1417),".",TRIM($B1417),".",TRIM($D1417)),'DataLink Info'!$A$1:$T$9999,COLUMN('DataLink Info'!$N$1)-COLUMN('DataLink Info'!$A$1)+1,FALSE))</f>
        <v>16</v>
      </c>
      <c r="L1417" s="1">
        <f>IFERROR(VLOOKUP(TRIM($D1417),'Master Field Index'!$A$1:$D$9929,COLUMN('Master Field Index'!$D$1)-COLUMN('Master Field Index'!$A$1)+1,FALSE),VLOOKUP(_xlfn.CONCAT(TRIM($A1417),".",TRIM($B1417),".",TRIM($D1417)),'DataLink Info'!$A$1:$T$9999,COLUMN('DataLink Info'!$Q$1)-COLUMN('DataLink Info'!$A$1)+1,FALSE))</f>
        <v>0</v>
      </c>
      <c r="M1417" s="1" t="str">
        <f t="shared" si="90"/>
        <v xml:space="preserve">vendor_id                       </v>
      </c>
      <c r="N1417" s="1" t="str">
        <f t="shared" si="92"/>
        <v xml:space="preserve">VARCHAR(16)                     </v>
      </c>
      <c r="O1417" s="4" t="str">
        <f t="shared" si="91"/>
        <v xml:space="preserve">        vendor_id                       VARCHAR(16)                         NULL,</v>
      </c>
    </row>
    <row r="1418" spans="1:15" hidden="1" x14ac:dyDescent="0.3">
      <c r="A1418" s="1" t="s">
        <v>1943</v>
      </c>
      <c r="B1418" s="1" t="s">
        <v>1946</v>
      </c>
      <c r="C1418" s="1">
        <v>4</v>
      </c>
      <c r="D1418" s="1" t="s">
        <v>2020</v>
      </c>
      <c r="E1418" s="1" t="s">
        <v>19</v>
      </c>
      <c r="I1418" s="73">
        <f t="shared" si="89"/>
        <v>4</v>
      </c>
      <c r="J1418" s="1" t="str">
        <f>IFERROR(VLOOKUP(TRIM($D1418),'Master Field Index'!$A$1:$D$9929,COLUMN('Master Field Index'!$B$1)-COLUMN('Master Field Index'!$A$1)+1,FALSE),VLOOKUP(_xlfn.CONCAT(TRIM($A1418),".",TRIM($B1418),".",TRIM($D1418)),'DataLink Info'!$A$1:$T$9999,COLUMN('DataLink Info'!$K$1)-COLUMN('DataLink Info'!$A$1)+1,FALSE))</f>
        <v>VARCHAR</v>
      </c>
      <c r="K1418" s="1">
        <f>IFERROR(VLOOKUP(TRIM($D1418),'Master Field Index'!$A$1:$D$9929,COLUMN('Master Field Index'!$C$1)-COLUMN('Master Field Index'!$A$1)+1,FALSE),VLOOKUP(_xlfn.CONCAT(TRIM($A1418),".",TRIM($B1418),".",TRIM($D1418)),'DataLink Info'!$A$1:$T$9999,COLUMN('DataLink Info'!$N$1)-COLUMN('DataLink Info'!$A$1)+1,FALSE))</f>
        <v>3</v>
      </c>
      <c r="L1418" s="1">
        <f>IFERROR(VLOOKUP(TRIM($D1418),'Master Field Index'!$A$1:$D$9929,COLUMN('Master Field Index'!$D$1)-COLUMN('Master Field Index'!$A$1)+1,FALSE),VLOOKUP(_xlfn.CONCAT(TRIM($A1418),".",TRIM($B1418),".",TRIM($D1418)),'DataLink Info'!$A$1:$T$9999,COLUMN('DataLink Info'!$Q$1)-COLUMN('DataLink Info'!$A$1)+1,FALSE))</f>
        <v>0</v>
      </c>
      <c r="M1418" s="1" t="str">
        <f t="shared" si="90"/>
        <v xml:space="preserve">modification_indicator          </v>
      </c>
      <c r="N1418" s="1" t="str">
        <f t="shared" si="92"/>
        <v xml:space="preserve">VARCHAR(3)                      </v>
      </c>
      <c r="O1418" s="4" t="str">
        <f t="shared" si="91"/>
        <v xml:space="preserve">        modification_indicator          VARCHAR(3)                          NULL,</v>
      </c>
    </row>
    <row r="1419" spans="1:15" hidden="1" x14ac:dyDescent="0.3">
      <c r="A1419" s="1" t="s">
        <v>1943</v>
      </c>
      <c r="B1419" s="1" t="s">
        <v>1946</v>
      </c>
      <c r="C1419" s="1">
        <v>5</v>
      </c>
      <c r="D1419" s="1" t="s">
        <v>2045</v>
      </c>
      <c r="E1419" s="1" t="s">
        <v>19</v>
      </c>
      <c r="I1419" s="73">
        <f t="shared" si="89"/>
        <v>5</v>
      </c>
      <c r="J1419" s="1" t="str">
        <f>IFERROR(VLOOKUP(TRIM($D1419),'Master Field Index'!$A$1:$D$9929,COLUMN('Master Field Index'!$B$1)-COLUMN('Master Field Index'!$A$1)+1,FALSE),VLOOKUP(_xlfn.CONCAT(TRIM($A1419),".",TRIM($B1419),".",TRIM($D1419)),'DataLink Info'!$A$1:$T$9999,COLUMN('DataLink Info'!$K$1)-COLUMN('DataLink Info'!$A$1)+1,FALSE))</f>
        <v>DECIMAL</v>
      </c>
      <c r="K1419" s="1">
        <f>IFERROR(VLOOKUP(TRIM($D1419),'Master Field Index'!$A$1:$D$9929,COLUMN('Master Field Index'!$C$1)-COLUMN('Master Field Index'!$A$1)+1,FALSE),VLOOKUP(_xlfn.CONCAT(TRIM($A1419),".",TRIM($B1419),".",TRIM($D1419)),'DataLink Info'!$A$1:$T$9999,COLUMN('DataLink Info'!$N$1)-COLUMN('DataLink Info'!$A$1)+1,FALSE))</f>
        <v>18</v>
      </c>
      <c r="L1419" s="1">
        <f>IFERROR(VLOOKUP(TRIM($D1419),'Master Field Index'!$A$1:$D$9929,COLUMN('Master Field Index'!$D$1)-COLUMN('Master Field Index'!$A$1)+1,FALSE),VLOOKUP(_xlfn.CONCAT(TRIM($A1419),".",TRIM($B1419),".",TRIM($D1419)),'DataLink Info'!$A$1:$T$9999,COLUMN('DataLink Info'!$Q$1)-COLUMN('DataLink Info'!$A$1)+1,FALSE))</f>
        <v>0</v>
      </c>
      <c r="M1419" s="1" t="str">
        <f t="shared" si="90"/>
        <v xml:space="preserve">car_rental_key                  </v>
      </c>
      <c r="N1419" s="1" t="str">
        <f t="shared" si="92"/>
        <v xml:space="preserve">DECIMAL(18,0)                   </v>
      </c>
      <c r="O1419" s="4" t="str">
        <f t="shared" si="91"/>
        <v xml:space="preserve">        car_rental_key                  DECIMAL(18,0)                       NULL,</v>
      </c>
    </row>
    <row r="1420" spans="1:15" hidden="1" x14ac:dyDescent="0.3">
      <c r="A1420" s="1" t="s">
        <v>1943</v>
      </c>
      <c r="B1420" s="1" t="s">
        <v>1946</v>
      </c>
      <c r="C1420" s="1">
        <v>6</v>
      </c>
      <c r="D1420" s="1" t="s">
        <v>2022</v>
      </c>
      <c r="E1420" s="1" t="s">
        <v>19</v>
      </c>
      <c r="I1420" s="73">
        <f t="shared" si="89"/>
        <v>6</v>
      </c>
      <c r="J1420" s="1" t="str">
        <f>IFERROR(VLOOKUP(TRIM($D1420),'Master Field Index'!$A$1:$D$9929,COLUMN('Master Field Index'!$B$1)-COLUMN('Master Field Index'!$A$1)+1,FALSE),VLOOKUP(_xlfn.CONCAT(TRIM($A1420),".",TRIM($B1420),".",TRIM($D1420)),'DataLink Info'!$A$1:$T$9999,COLUMN('DataLink Info'!$K$1)-COLUMN('DataLink Info'!$A$1)+1,FALSE))</f>
        <v>CHARACTER</v>
      </c>
      <c r="K1420" s="1">
        <f>IFERROR(VLOOKUP(TRIM($D1420),'Master Field Index'!$A$1:$D$9929,COLUMN('Master Field Index'!$C$1)-COLUMN('Master Field Index'!$A$1)+1,FALSE),VLOOKUP(_xlfn.CONCAT(TRIM($A1420),".",TRIM($B1420),".",TRIM($D1420)),'DataLink Info'!$A$1:$T$9999,COLUMN('DataLink Info'!$N$1)-COLUMN('DataLink Info'!$A$1)+1,FALSE))</f>
        <v>10</v>
      </c>
      <c r="L1420" s="1">
        <f>IFERROR(VLOOKUP(TRIM($D1420),'Master Field Index'!$A$1:$D$9929,COLUMN('Master Field Index'!$D$1)-COLUMN('Master Field Index'!$A$1)+1,FALSE),VLOOKUP(_xlfn.CONCAT(TRIM($A1420),".",TRIM($B1420),".",TRIM($D1420)),'DataLink Info'!$A$1:$T$9999,COLUMN('DataLink Info'!$Q$1)-COLUMN('DataLink Info'!$A$1)+1,FALSE))</f>
        <v>0</v>
      </c>
      <c r="M1420" s="1" t="str">
        <f t="shared" si="90"/>
        <v xml:space="preserve">transaction_id                  </v>
      </c>
      <c r="N1420" s="1" t="str">
        <f t="shared" si="92"/>
        <v xml:space="preserve">CHAR(10)                        </v>
      </c>
      <c r="O1420" s="4" t="str">
        <f t="shared" si="91"/>
        <v xml:space="preserve">        transaction_id                  CHAR(10)                            NULL,</v>
      </c>
    </row>
    <row r="1421" spans="1:15" hidden="1" x14ac:dyDescent="0.3">
      <c r="A1421" s="1" t="s">
        <v>1943</v>
      </c>
      <c r="B1421" s="1" t="s">
        <v>1946</v>
      </c>
      <c r="C1421" s="1">
        <v>7</v>
      </c>
      <c r="D1421" s="1" t="s">
        <v>2023</v>
      </c>
      <c r="E1421" s="1" t="s">
        <v>19</v>
      </c>
      <c r="I1421" s="73">
        <f t="shared" si="89"/>
        <v>7</v>
      </c>
      <c r="J1421" s="1" t="str">
        <f>IFERROR(VLOOKUP(TRIM($D1421),'Master Field Index'!$A$1:$D$9929,COLUMN('Master Field Index'!$B$1)-COLUMN('Master Field Index'!$A$1)+1,FALSE),VLOOKUP(_xlfn.CONCAT(TRIM($A1421),".",TRIM($B1421),".",TRIM($D1421)),'DataLink Info'!$A$1:$T$9999,COLUMN('DataLink Info'!$K$1)-COLUMN('DataLink Info'!$A$1)+1,FALSE))</f>
        <v>CHARACTER</v>
      </c>
      <c r="K1421" s="1">
        <f>IFERROR(VLOOKUP(TRIM($D1421),'Master Field Index'!$A$1:$D$9929,COLUMN('Master Field Index'!$C$1)-COLUMN('Master Field Index'!$A$1)+1,FALSE),VLOOKUP(_xlfn.CONCAT(TRIM($A1421),".",TRIM($B1421),".",TRIM($D1421)),'DataLink Info'!$A$1:$T$9999,COLUMN('DataLink Info'!$N$1)-COLUMN('DataLink Info'!$A$1)+1,FALSE))</f>
        <v>4</v>
      </c>
      <c r="L1421" s="1">
        <f>IFERROR(VLOOKUP(TRIM($D1421),'Master Field Index'!$A$1:$D$9929,COLUMN('Master Field Index'!$D$1)-COLUMN('Master Field Index'!$A$1)+1,FALSE),VLOOKUP(_xlfn.CONCAT(TRIM($A1421),".",TRIM($B1421),".",TRIM($D1421)),'DataLink Info'!$A$1:$T$9999,COLUMN('DataLink Info'!$Q$1)-COLUMN('DataLink Info'!$A$1)+1,FALSE))</f>
        <v>0</v>
      </c>
      <c r="M1421" s="1" t="str">
        <f t="shared" si="90"/>
        <v xml:space="preserve">tsys_tran_code                  </v>
      </c>
      <c r="N1421" s="1" t="str">
        <f t="shared" si="92"/>
        <v xml:space="preserve">CHAR(4)                         </v>
      </c>
      <c r="O1421" s="4" t="str">
        <f t="shared" si="91"/>
        <v xml:space="preserve">        tsys_tran_code                  CHAR(4)                             NULL,</v>
      </c>
    </row>
    <row r="1422" spans="1:15" hidden="1" x14ac:dyDescent="0.3">
      <c r="A1422" s="1" t="s">
        <v>1943</v>
      </c>
      <c r="B1422" s="1" t="s">
        <v>1946</v>
      </c>
      <c r="C1422" s="1">
        <v>8</v>
      </c>
      <c r="D1422" s="1" t="s">
        <v>2046</v>
      </c>
      <c r="E1422" s="1" t="s">
        <v>19</v>
      </c>
      <c r="I1422" s="73">
        <f t="shared" si="89"/>
        <v>8</v>
      </c>
      <c r="J1422" s="1" t="str">
        <f>IFERROR(VLOOKUP(TRIM($D1422),'Master Field Index'!$A$1:$D$9929,COLUMN('Master Field Index'!$B$1)-COLUMN('Master Field Index'!$A$1)+1,FALSE),VLOOKUP(_xlfn.CONCAT(TRIM($A1422),".",TRIM($B1422),".",TRIM($D1422)),'DataLink Info'!$A$1:$T$9999,COLUMN('DataLink Info'!$K$1)-COLUMN('DataLink Info'!$A$1)+1,FALSE))</f>
        <v>CHARACTER</v>
      </c>
      <c r="K1422" s="1">
        <f>IFERROR(VLOOKUP(TRIM($D1422),'Master Field Index'!$A$1:$D$9929,COLUMN('Master Field Index'!$C$1)-COLUMN('Master Field Index'!$A$1)+1,FALSE),VLOOKUP(_xlfn.CONCAT(TRIM($A1422),".",TRIM($B1422),".",TRIM($D1422)),'DataLink Info'!$A$1:$T$9999,COLUMN('DataLink Info'!$N$1)-COLUMN('DataLink Info'!$A$1)+1,FALSE))</f>
        <v>1</v>
      </c>
      <c r="L1422" s="1">
        <f>IFERROR(VLOOKUP(TRIM($D1422),'Master Field Index'!$A$1:$D$9929,COLUMN('Master Field Index'!$D$1)-COLUMN('Master Field Index'!$A$1)+1,FALSE),VLOOKUP(_xlfn.CONCAT(TRIM($A1422),".",TRIM($B1422),".",TRIM($D1422)),'DataLink Info'!$A$1:$T$9999,COLUMN('DataLink Info'!$Q$1)-COLUMN('DataLink Info'!$A$1)+1,FALSE))</f>
        <v>0</v>
      </c>
      <c r="M1422" s="1" t="str">
        <f t="shared" si="90"/>
        <v xml:space="preserve">no_show_code                    </v>
      </c>
      <c r="N1422" s="1" t="str">
        <f t="shared" si="92"/>
        <v xml:space="preserve">CHAR(1)                         </v>
      </c>
      <c r="O1422" s="4" t="str">
        <f t="shared" si="91"/>
        <v xml:space="preserve">        no_show_code                    CHAR(1)                             NULL,</v>
      </c>
    </row>
    <row r="1423" spans="1:15" hidden="1" x14ac:dyDescent="0.3">
      <c r="A1423" s="1" t="s">
        <v>1943</v>
      </c>
      <c r="B1423" s="1" t="s">
        <v>1946</v>
      </c>
      <c r="C1423" s="1">
        <v>9</v>
      </c>
      <c r="D1423" s="1" t="s">
        <v>2047</v>
      </c>
      <c r="E1423" s="1" t="s">
        <v>19</v>
      </c>
      <c r="I1423" s="73">
        <f t="shared" si="89"/>
        <v>9</v>
      </c>
      <c r="J1423" s="1" t="str">
        <f>IFERROR(VLOOKUP(TRIM($D1423),'Master Field Index'!$A$1:$D$9929,COLUMN('Master Field Index'!$B$1)-COLUMN('Master Field Index'!$A$1)+1,FALSE),VLOOKUP(_xlfn.CONCAT(TRIM($A1423),".",TRIM($B1423),".",TRIM($D1423)),'DataLink Info'!$A$1:$T$9999,COLUMN('DataLink Info'!$K$1)-COLUMN('DataLink Info'!$A$1)+1,FALSE))</f>
        <v>DATE</v>
      </c>
      <c r="K1423" s="1">
        <f>IFERROR(VLOOKUP(TRIM($D1423),'Master Field Index'!$A$1:$D$9929,COLUMN('Master Field Index'!$C$1)-COLUMN('Master Field Index'!$A$1)+1,FALSE),VLOOKUP(_xlfn.CONCAT(TRIM($A1423),".",TRIM($B1423),".",TRIM($D1423)),'DataLink Info'!$A$1:$T$9999,COLUMN('DataLink Info'!$N$1)-COLUMN('DataLink Info'!$A$1)+1,FALSE))</f>
        <v>4</v>
      </c>
      <c r="L1423" s="1">
        <f>IFERROR(VLOOKUP(TRIM($D1423),'Master Field Index'!$A$1:$D$9929,COLUMN('Master Field Index'!$D$1)-COLUMN('Master Field Index'!$A$1)+1,FALSE),VLOOKUP(_xlfn.CONCAT(TRIM($A1423),".",TRIM($B1423),".",TRIM($D1423)),'DataLink Info'!$A$1:$T$9999,COLUMN('DataLink Info'!$Q$1)-COLUMN('DataLink Info'!$A$1)+1,FALSE))</f>
        <v>0</v>
      </c>
      <c r="M1423" s="1" t="str">
        <f t="shared" si="90"/>
        <v xml:space="preserve">check_out_date                  </v>
      </c>
      <c r="N1423" s="1" t="str">
        <f t="shared" si="92"/>
        <v xml:space="preserve">DATE                            </v>
      </c>
      <c r="O1423" s="4" t="str">
        <f t="shared" si="91"/>
        <v xml:space="preserve">        check_out_date                  DATE                                NULL,</v>
      </c>
    </row>
    <row r="1424" spans="1:15" hidden="1" x14ac:dyDescent="0.3">
      <c r="A1424" s="1" t="s">
        <v>1943</v>
      </c>
      <c r="B1424" s="1" t="s">
        <v>1946</v>
      </c>
      <c r="C1424" s="1">
        <v>10</v>
      </c>
      <c r="D1424" s="1" t="s">
        <v>2048</v>
      </c>
      <c r="E1424" s="1" t="s">
        <v>19</v>
      </c>
      <c r="I1424" s="73">
        <f t="shared" si="89"/>
        <v>10</v>
      </c>
      <c r="J1424" s="1" t="str">
        <f>IFERROR(VLOOKUP(TRIM($D1424),'Master Field Index'!$A$1:$D$9929,COLUMN('Master Field Index'!$B$1)-COLUMN('Master Field Index'!$A$1)+1,FALSE),VLOOKUP(_xlfn.CONCAT(TRIM($A1424),".",TRIM($B1424),".",TRIM($D1424)),'DataLink Info'!$A$1:$T$9999,COLUMN('DataLink Info'!$K$1)-COLUMN('DataLink Info'!$A$1)+1,FALSE))</f>
        <v>VARCHAR</v>
      </c>
      <c r="K1424" s="1">
        <f>IFERROR(VLOOKUP(TRIM($D1424),'Master Field Index'!$A$1:$D$9929,COLUMN('Master Field Index'!$C$1)-COLUMN('Master Field Index'!$A$1)+1,FALSE),VLOOKUP(_xlfn.CONCAT(TRIM($A1424),".",TRIM($B1424),".",TRIM($D1424)),'DataLink Info'!$A$1:$T$9999,COLUMN('DataLink Info'!$N$1)-COLUMN('DataLink Info'!$A$1)+1,FALSE))</f>
        <v>8</v>
      </c>
      <c r="L1424" s="1">
        <f>IFERROR(VLOOKUP(TRIM($D1424),'Master Field Index'!$A$1:$D$9929,COLUMN('Master Field Index'!$D$1)-COLUMN('Master Field Index'!$A$1)+1,FALSE),VLOOKUP(_xlfn.CONCAT(TRIM($A1424),".",TRIM($B1424),".",TRIM($D1424)),'DataLink Info'!$A$1:$T$9999,COLUMN('DataLink Info'!$Q$1)-COLUMN('DataLink Info'!$A$1)+1,FALSE))</f>
        <v>0</v>
      </c>
      <c r="M1424" s="1" t="str">
        <f t="shared" si="90"/>
        <v xml:space="preserve">extra_charges                   </v>
      </c>
      <c r="N1424" s="1" t="str">
        <f t="shared" si="92"/>
        <v xml:space="preserve">VARCHAR(8)                      </v>
      </c>
      <c r="O1424" s="4" t="str">
        <f t="shared" si="91"/>
        <v xml:space="preserve">        extra_charges                   VARCHAR(8)                          NULL,</v>
      </c>
    </row>
    <row r="1425" spans="1:15" hidden="1" x14ac:dyDescent="0.3">
      <c r="A1425" s="1" t="s">
        <v>1943</v>
      </c>
      <c r="B1425" s="1" t="s">
        <v>1946</v>
      </c>
      <c r="C1425" s="1">
        <v>11</v>
      </c>
      <c r="D1425" s="1" t="s">
        <v>2049</v>
      </c>
      <c r="E1425" s="1" t="s">
        <v>19</v>
      </c>
      <c r="I1425" s="73">
        <f t="shared" si="89"/>
        <v>11</v>
      </c>
      <c r="J1425" s="1" t="str">
        <f>IFERROR(VLOOKUP(TRIM($D1425),'Master Field Index'!$A$1:$D$9929,COLUMN('Master Field Index'!$B$1)-COLUMN('Master Field Index'!$A$1)+1,FALSE),VLOOKUP(_xlfn.CONCAT(TRIM($A1425),".",TRIM($B1425),".",TRIM($D1425)),'DataLink Info'!$A$1:$T$9999,COLUMN('DataLink Info'!$K$1)-COLUMN('DataLink Info'!$A$1)+1,FALSE))</f>
        <v>VARCHAR</v>
      </c>
      <c r="K1425" s="1">
        <f>IFERROR(VLOOKUP(TRIM($D1425),'Master Field Index'!$A$1:$D$9929,COLUMN('Master Field Index'!$C$1)-COLUMN('Master Field Index'!$A$1)+1,FALSE),VLOOKUP(_xlfn.CONCAT(TRIM($A1425),".",TRIM($B1425),".",TRIM($D1425)),'DataLink Info'!$A$1:$T$9999,COLUMN('DataLink Info'!$N$1)-COLUMN('DataLink Info'!$A$1)+1,FALSE))</f>
        <v>25</v>
      </c>
      <c r="L1425" s="1">
        <f>IFERROR(VLOOKUP(TRIM($D1425),'Master Field Index'!$A$1:$D$9929,COLUMN('Master Field Index'!$D$1)-COLUMN('Master Field Index'!$A$1)+1,FALSE),VLOOKUP(_xlfn.CONCAT(TRIM($A1425),".",TRIM($B1425),".",TRIM($D1425)),'DataLink Info'!$A$1:$T$9999,COLUMN('DataLink Info'!$Q$1)-COLUMN('DataLink Info'!$A$1)+1,FALSE))</f>
        <v>0</v>
      </c>
      <c r="M1425" s="1" t="str">
        <f t="shared" si="90"/>
        <v xml:space="preserve">agreement_number                </v>
      </c>
      <c r="N1425" s="1" t="str">
        <f t="shared" si="92"/>
        <v xml:space="preserve">VARCHAR(25)                     </v>
      </c>
      <c r="O1425" s="4" t="str">
        <f t="shared" si="91"/>
        <v xml:space="preserve">        agreement_number                VARCHAR(25)                         NULL,</v>
      </c>
    </row>
    <row r="1426" spans="1:15" hidden="1" x14ac:dyDescent="0.3">
      <c r="A1426" s="1" t="s">
        <v>1943</v>
      </c>
      <c r="B1426" s="1" t="s">
        <v>1946</v>
      </c>
      <c r="C1426" s="1">
        <v>12</v>
      </c>
      <c r="D1426" s="1" t="s">
        <v>2050</v>
      </c>
      <c r="E1426" s="1" t="s">
        <v>19</v>
      </c>
      <c r="I1426" s="73">
        <f t="shared" si="89"/>
        <v>12</v>
      </c>
      <c r="J1426" s="1" t="str">
        <f>IFERROR(VLOOKUP(TRIM($D1426),'Master Field Index'!$A$1:$D$9929,COLUMN('Master Field Index'!$B$1)-COLUMN('Master Field Index'!$A$1)+1,FALSE),VLOOKUP(_xlfn.CONCAT(TRIM($A1426),".",TRIM($B1426),".",TRIM($D1426)),'DataLink Info'!$A$1:$T$9999,COLUMN('DataLink Info'!$K$1)-COLUMN('DataLink Info'!$A$1)+1,FALSE))</f>
        <v>VARCHAR</v>
      </c>
      <c r="K1426" s="1">
        <f>IFERROR(VLOOKUP(TRIM($D1426),'Master Field Index'!$A$1:$D$9929,COLUMN('Master Field Index'!$C$1)-COLUMN('Master Field Index'!$A$1)+1,FALSE),VLOOKUP(_xlfn.CONCAT(TRIM($A1426),".",TRIM($B1426),".",TRIM($D1426)),'DataLink Info'!$A$1:$T$9999,COLUMN('DataLink Info'!$N$1)-COLUMN('DataLink Info'!$A$1)+1,FALSE))</f>
        <v>12</v>
      </c>
      <c r="L1426" s="1">
        <f>IFERROR(VLOOKUP(TRIM($D1426),'Master Field Index'!$A$1:$D$9929,COLUMN('Master Field Index'!$D$1)-COLUMN('Master Field Index'!$A$1)+1,FALSE),VLOOKUP(_xlfn.CONCAT(TRIM($A1426),".",TRIM($B1426),".",TRIM($D1426)),'DataLink Info'!$A$1:$T$9999,COLUMN('DataLink Info'!$Q$1)-COLUMN('DataLink Info'!$A$1)+1,FALSE))</f>
        <v>0</v>
      </c>
      <c r="M1426" s="1" t="str">
        <f t="shared" si="90"/>
        <v xml:space="preserve">corporate_id                    </v>
      </c>
      <c r="N1426" s="1" t="str">
        <f t="shared" si="92"/>
        <v xml:space="preserve">VARCHAR(12)                     </v>
      </c>
      <c r="O1426" s="4" t="str">
        <f t="shared" si="91"/>
        <v xml:space="preserve">        corporate_id                    VARCHAR(12)                         NULL,</v>
      </c>
    </row>
    <row r="1427" spans="1:15" hidden="1" x14ac:dyDescent="0.3">
      <c r="A1427" s="1" t="s">
        <v>1943</v>
      </c>
      <c r="B1427" s="1" t="s">
        <v>1946</v>
      </c>
      <c r="C1427" s="1">
        <v>13</v>
      </c>
      <c r="D1427" s="1" t="s">
        <v>2051</v>
      </c>
      <c r="E1427" s="1" t="s">
        <v>19</v>
      </c>
      <c r="I1427" s="73">
        <f t="shared" si="89"/>
        <v>13</v>
      </c>
      <c r="J1427" s="1" t="str">
        <f>IFERROR(VLOOKUP(TRIM($D1427),'Master Field Index'!$A$1:$D$9929,COLUMN('Master Field Index'!$B$1)-COLUMN('Master Field Index'!$A$1)+1,FALSE),VLOOKUP(_xlfn.CONCAT(TRIM($A1427),".",TRIM($B1427),".",TRIM($D1427)),'DataLink Info'!$A$1:$T$9999,COLUMN('DataLink Info'!$K$1)-COLUMN('DataLink Info'!$A$1)+1,FALSE))</f>
        <v>VARCHAR</v>
      </c>
      <c r="K1427" s="1">
        <f>IFERROR(VLOOKUP(TRIM($D1427),'Master Field Index'!$A$1:$D$9929,COLUMN('Master Field Index'!$C$1)-COLUMN('Master Field Index'!$A$1)+1,FALSE),VLOOKUP(_xlfn.CONCAT(TRIM($A1427),".",TRIM($B1427),".",TRIM($D1427)),'DataLink Info'!$A$1:$T$9999,COLUMN('DataLink Info'!$N$1)-COLUMN('DataLink Info'!$A$1)+1,FALSE))</f>
        <v>25</v>
      </c>
      <c r="L1427" s="1">
        <f>IFERROR(VLOOKUP(TRIM($D1427),'Master Field Index'!$A$1:$D$9929,COLUMN('Master Field Index'!$D$1)-COLUMN('Master Field Index'!$A$1)+1,FALSE),VLOOKUP(_xlfn.CONCAT(TRIM($A1427),".",TRIM($B1427),".",TRIM($D1427)),'DataLink Info'!$A$1:$T$9999,COLUMN('DataLink Info'!$Q$1)-COLUMN('DataLink Info'!$A$1)+1,FALSE))</f>
        <v>0</v>
      </c>
      <c r="M1427" s="1" t="str">
        <f t="shared" si="90"/>
        <v xml:space="preserve">renter_name                     </v>
      </c>
      <c r="N1427" s="1" t="str">
        <f t="shared" si="92"/>
        <v xml:space="preserve">VARCHAR(25)                     </v>
      </c>
      <c r="O1427" s="4" t="str">
        <f t="shared" si="91"/>
        <v xml:space="preserve">        renter_name                     VARCHAR(25)                         NULL,</v>
      </c>
    </row>
    <row r="1428" spans="1:15" hidden="1" x14ac:dyDescent="0.3">
      <c r="A1428" s="1" t="s">
        <v>1943</v>
      </c>
      <c r="B1428" s="1" t="s">
        <v>1946</v>
      </c>
      <c r="C1428" s="1">
        <v>14</v>
      </c>
      <c r="D1428" s="1" t="s">
        <v>2052</v>
      </c>
      <c r="E1428" s="1" t="s">
        <v>19</v>
      </c>
      <c r="I1428" s="73">
        <f t="shared" si="89"/>
        <v>14</v>
      </c>
      <c r="J1428" s="1" t="str">
        <f>IFERROR(VLOOKUP(TRIM($D1428),'Master Field Index'!$A$1:$D$9929,COLUMN('Master Field Index'!$B$1)-COLUMN('Master Field Index'!$A$1)+1,FALSE),VLOOKUP(_xlfn.CONCAT(TRIM($A1428),".",TRIM($B1428),".",TRIM($D1428)),'DataLink Info'!$A$1:$T$9999,COLUMN('DataLink Info'!$K$1)-COLUMN('DataLink Info'!$A$1)+1,FALSE))</f>
        <v>VARCHAR</v>
      </c>
      <c r="K1428" s="1">
        <f>IFERROR(VLOOKUP(TRIM($D1428),'Master Field Index'!$A$1:$D$9929,COLUMN('Master Field Index'!$C$1)-COLUMN('Master Field Index'!$A$1)+1,FALSE),VLOOKUP(_xlfn.CONCAT(TRIM($A1428),".",TRIM($B1428),".",TRIM($D1428)),'DataLink Info'!$A$1:$T$9999,COLUMN('DataLink Info'!$N$1)-COLUMN('DataLink Info'!$A$1)+1,FALSE))</f>
        <v>18</v>
      </c>
      <c r="L1428" s="1">
        <f>IFERROR(VLOOKUP(TRIM($D1428),'Master Field Index'!$A$1:$D$9929,COLUMN('Master Field Index'!$D$1)-COLUMN('Master Field Index'!$A$1)+1,FALSE),VLOOKUP(_xlfn.CONCAT(TRIM($A1428),".",TRIM($B1428),".",TRIM($D1428)),'DataLink Info'!$A$1:$T$9999,COLUMN('DataLink Info'!$Q$1)-COLUMN('DataLink Info'!$A$1)+1,FALSE))</f>
        <v>0</v>
      </c>
      <c r="M1428" s="1" t="str">
        <f t="shared" si="90"/>
        <v xml:space="preserve">return_location                 </v>
      </c>
      <c r="N1428" s="1" t="str">
        <f t="shared" si="92"/>
        <v xml:space="preserve">VARCHAR(18)                     </v>
      </c>
      <c r="O1428" s="4" t="str">
        <f t="shared" si="91"/>
        <v xml:space="preserve">        return_location                 VARCHAR(18)                         NULL,</v>
      </c>
    </row>
    <row r="1429" spans="1:15" hidden="1" x14ac:dyDescent="0.3">
      <c r="A1429" s="1" t="s">
        <v>1943</v>
      </c>
      <c r="B1429" s="1" t="s">
        <v>1946</v>
      </c>
      <c r="C1429" s="1">
        <v>15</v>
      </c>
      <c r="D1429" s="1" t="s">
        <v>2053</v>
      </c>
      <c r="E1429" s="1" t="s">
        <v>19</v>
      </c>
      <c r="I1429" s="73">
        <f t="shared" si="89"/>
        <v>15</v>
      </c>
      <c r="J1429" s="1" t="str">
        <f>IFERROR(VLOOKUP(TRIM($D1429),'Master Field Index'!$A$1:$D$9929,COLUMN('Master Field Index'!$B$1)-COLUMN('Master Field Index'!$A$1)+1,FALSE),VLOOKUP(_xlfn.CONCAT(TRIM($A1429),".",TRIM($B1429),".",TRIM($D1429)),'DataLink Info'!$A$1:$T$9999,COLUMN('DataLink Info'!$K$1)-COLUMN('DataLink Info'!$A$1)+1,FALSE))</f>
        <v>CHARACTER</v>
      </c>
      <c r="K1429" s="1">
        <f>IFERROR(VLOOKUP(TRIM($D1429),'Master Field Index'!$A$1:$D$9929,COLUMN('Master Field Index'!$C$1)-COLUMN('Master Field Index'!$A$1)+1,FALSE),VLOOKUP(_xlfn.CONCAT(TRIM($A1429),".",TRIM($B1429),".",TRIM($D1429)),'DataLink Info'!$A$1:$T$9999,COLUMN('DataLink Info'!$N$1)-COLUMN('DataLink Info'!$A$1)+1,FALSE))</f>
        <v>2</v>
      </c>
      <c r="L1429" s="1">
        <f>IFERROR(VLOOKUP(TRIM($D1429),'Master Field Index'!$A$1:$D$9929,COLUMN('Master Field Index'!$D$1)-COLUMN('Master Field Index'!$A$1)+1,FALSE),VLOOKUP(_xlfn.CONCAT(TRIM($A1429),".",TRIM($B1429),".",TRIM($D1429)),'DataLink Info'!$A$1:$T$9999,COLUMN('DataLink Info'!$Q$1)-COLUMN('DataLink Info'!$A$1)+1,FALSE))</f>
        <v>0</v>
      </c>
      <c r="M1429" s="1" t="str">
        <f t="shared" si="90"/>
        <v xml:space="preserve">car_class_code                  </v>
      </c>
      <c r="N1429" s="1" t="str">
        <f t="shared" si="92"/>
        <v xml:space="preserve">CHAR(2)                         </v>
      </c>
      <c r="O1429" s="4" t="str">
        <f t="shared" si="91"/>
        <v xml:space="preserve">        car_class_code                  CHAR(2)                             NULL,</v>
      </c>
    </row>
    <row r="1430" spans="1:15" hidden="1" x14ac:dyDescent="0.3">
      <c r="A1430" s="1" t="s">
        <v>1943</v>
      </c>
      <c r="B1430" s="1" t="s">
        <v>1946</v>
      </c>
      <c r="C1430" s="1">
        <v>16</v>
      </c>
      <c r="D1430" s="1" t="s">
        <v>2054</v>
      </c>
      <c r="E1430" s="1" t="s">
        <v>19</v>
      </c>
      <c r="I1430" s="73">
        <f t="shared" si="89"/>
        <v>16</v>
      </c>
      <c r="J1430" s="1" t="str">
        <f>IFERROR(VLOOKUP(TRIM($D1430),'Master Field Index'!$A$1:$D$9929,COLUMN('Master Field Index'!$B$1)-COLUMN('Master Field Index'!$A$1)+1,FALSE),VLOOKUP(_xlfn.CONCAT(TRIM($A1430),".",TRIM($B1430),".",TRIM($D1430)),'DataLink Info'!$A$1:$T$9999,COLUMN('DataLink Info'!$K$1)-COLUMN('DataLink Info'!$A$1)+1,FALSE))</f>
        <v>DECIMAL</v>
      </c>
      <c r="K1430" s="1">
        <f>IFERROR(VLOOKUP(TRIM($D1430),'Master Field Index'!$A$1:$D$9929,COLUMN('Master Field Index'!$C$1)-COLUMN('Master Field Index'!$A$1)+1,FALSE),VLOOKUP(_xlfn.CONCAT(TRIM($A1430),".",TRIM($B1430),".",TRIM($D1430)),'DataLink Info'!$A$1:$T$9999,COLUMN('DataLink Info'!$N$1)-COLUMN('DataLink Info'!$A$1)+1,FALSE))</f>
        <v>12</v>
      </c>
      <c r="L1430" s="1">
        <f>IFERROR(VLOOKUP(TRIM($D1430),'Master Field Index'!$A$1:$D$9929,COLUMN('Master Field Index'!$D$1)-COLUMN('Master Field Index'!$A$1)+1,FALSE),VLOOKUP(_xlfn.CONCAT(TRIM($A1430),".",TRIM($B1430),".",TRIM($D1430)),'DataLink Info'!$A$1:$T$9999,COLUMN('DataLink Info'!$Q$1)-COLUMN('DataLink Info'!$A$1)+1,FALSE))</f>
        <v>2</v>
      </c>
      <c r="M1430" s="1" t="str">
        <f t="shared" si="90"/>
        <v xml:space="preserve">insurance_charges               </v>
      </c>
      <c r="N1430" s="1" t="str">
        <f t="shared" si="92"/>
        <v xml:space="preserve">DECIMAL(12,2)                   </v>
      </c>
      <c r="O1430" s="4" t="str">
        <f t="shared" si="91"/>
        <v xml:space="preserve">        insurance_charges               DECIMAL(12,2)                       NULL,</v>
      </c>
    </row>
    <row r="1431" spans="1:15" hidden="1" x14ac:dyDescent="0.3">
      <c r="A1431" s="1" t="s">
        <v>1943</v>
      </c>
      <c r="B1431" s="1" t="s">
        <v>1946</v>
      </c>
      <c r="C1431" s="1">
        <v>17</v>
      </c>
      <c r="D1431" s="1" t="s">
        <v>2055</v>
      </c>
      <c r="E1431" s="1" t="s">
        <v>19</v>
      </c>
      <c r="I1431" s="73">
        <f t="shared" si="89"/>
        <v>17</v>
      </c>
      <c r="J1431" s="1" t="str">
        <f>IFERROR(VLOOKUP(TRIM($D1431),'Master Field Index'!$A$1:$D$9929,COLUMN('Master Field Index'!$B$1)-COLUMN('Master Field Index'!$A$1)+1,FALSE),VLOOKUP(_xlfn.CONCAT(TRIM($A1431),".",TRIM($B1431),".",TRIM($D1431)),'DataLink Info'!$A$1:$T$9999,COLUMN('DataLink Info'!$K$1)-COLUMN('DataLink Info'!$A$1)+1,FALSE))</f>
        <v>DECIMAL</v>
      </c>
      <c r="K1431" s="1">
        <f>IFERROR(VLOOKUP(TRIM($D1431),'Master Field Index'!$A$1:$D$9929,COLUMN('Master Field Index'!$C$1)-COLUMN('Master Field Index'!$A$1)+1,FALSE),VLOOKUP(_xlfn.CONCAT(TRIM($A1431),".",TRIM($B1431),".",TRIM($D1431)),'DataLink Info'!$A$1:$T$9999,COLUMN('DataLink Info'!$N$1)-COLUMN('DataLink Info'!$A$1)+1,FALSE))</f>
        <v>12</v>
      </c>
      <c r="L1431" s="1">
        <f>IFERROR(VLOOKUP(TRIM($D1431),'Master Field Index'!$A$1:$D$9929,COLUMN('Master Field Index'!$D$1)-COLUMN('Master Field Index'!$A$1)+1,FALSE),VLOOKUP(_xlfn.CONCAT(TRIM($A1431),".",TRIM($B1431),".",TRIM($D1431)),'DataLink Info'!$A$1:$T$9999,COLUMN('DataLink Info'!$Q$1)-COLUMN('DataLink Info'!$A$1)+1,FALSE))</f>
        <v>2</v>
      </c>
      <c r="M1431" s="1" t="str">
        <f t="shared" si="90"/>
        <v xml:space="preserve">daily_rental_rate               </v>
      </c>
      <c r="N1431" s="1" t="str">
        <f t="shared" si="92"/>
        <v xml:space="preserve">DECIMAL(12,2)                   </v>
      </c>
      <c r="O1431" s="4" t="str">
        <f t="shared" si="91"/>
        <v xml:space="preserve">        daily_rental_rate               DECIMAL(12,2)                       NULL,</v>
      </c>
    </row>
    <row r="1432" spans="1:15" hidden="1" x14ac:dyDescent="0.3">
      <c r="A1432" s="1" t="s">
        <v>1943</v>
      </c>
      <c r="B1432" s="1" t="s">
        <v>1946</v>
      </c>
      <c r="C1432" s="1">
        <v>18</v>
      </c>
      <c r="D1432" s="1" t="s">
        <v>2056</v>
      </c>
      <c r="E1432" s="1" t="s">
        <v>19</v>
      </c>
      <c r="I1432" s="73">
        <f t="shared" si="89"/>
        <v>18</v>
      </c>
      <c r="J1432" s="1" t="str">
        <f>IFERROR(VLOOKUP(TRIM($D1432),'Master Field Index'!$A$1:$D$9929,COLUMN('Master Field Index'!$B$1)-COLUMN('Master Field Index'!$A$1)+1,FALSE),VLOOKUP(_xlfn.CONCAT(TRIM($A1432),".",TRIM($B1432),".",TRIM($D1432)),'DataLink Info'!$A$1:$T$9999,COLUMN('DataLink Info'!$K$1)-COLUMN('DataLink Info'!$A$1)+1,FALSE))</f>
        <v>DECIMAL</v>
      </c>
      <c r="K1432" s="1">
        <f>IFERROR(VLOOKUP(TRIM($D1432),'Master Field Index'!$A$1:$D$9929,COLUMN('Master Field Index'!$C$1)-COLUMN('Master Field Index'!$A$1)+1,FALSE),VLOOKUP(_xlfn.CONCAT(TRIM($A1432),".",TRIM($B1432),".",TRIM($D1432)),'DataLink Info'!$A$1:$T$9999,COLUMN('DataLink Info'!$N$1)-COLUMN('DataLink Info'!$A$1)+1,FALSE))</f>
        <v>12</v>
      </c>
      <c r="L1432" s="1">
        <f>IFERROR(VLOOKUP(TRIM($D1432),'Master Field Index'!$A$1:$D$9929,COLUMN('Master Field Index'!$D$1)-COLUMN('Master Field Index'!$A$1)+1,FALSE),VLOOKUP(_xlfn.CONCAT(TRIM($A1432),".",TRIM($B1432),".",TRIM($D1432)),'DataLink Info'!$A$1:$T$9999,COLUMN('DataLink Info'!$Q$1)-COLUMN('DataLink Info'!$A$1)+1,FALSE))</f>
        <v>2</v>
      </c>
      <c r="M1432" s="1" t="str">
        <f t="shared" si="90"/>
        <v xml:space="preserve">weekly_rental_rate              </v>
      </c>
      <c r="N1432" s="1" t="str">
        <f t="shared" si="92"/>
        <v xml:space="preserve">DECIMAL(12,2)                   </v>
      </c>
      <c r="O1432" s="4" t="str">
        <f t="shared" si="91"/>
        <v xml:space="preserve">        weekly_rental_rate              DECIMAL(12,2)                       NULL,</v>
      </c>
    </row>
    <row r="1433" spans="1:15" hidden="1" x14ac:dyDescent="0.3">
      <c r="A1433" s="1" t="s">
        <v>1943</v>
      </c>
      <c r="B1433" s="1" t="s">
        <v>1946</v>
      </c>
      <c r="C1433" s="1">
        <v>19</v>
      </c>
      <c r="D1433" s="1" t="s">
        <v>2057</v>
      </c>
      <c r="E1433" s="1" t="s">
        <v>19</v>
      </c>
      <c r="I1433" s="73">
        <f t="shared" si="89"/>
        <v>19</v>
      </c>
      <c r="J1433" s="1" t="str">
        <f>IFERROR(VLOOKUP(TRIM($D1433),'Master Field Index'!$A$1:$D$9929,COLUMN('Master Field Index'!$B$1)-COLUMN('Master Field Index'!$A$1)+1,FALSE),VLOOKUP(_xlfn.CONCAT(TRIM($A1433),".",TRIM($B1433),".",TRIM($D1433)),'DataLink Info'!$A$1:$T$9999,COLUMN('DataLink Info'!$K$1)-COLUMN('DataLink Info'!$A$1)+1,FALSE))</f>
        <v>DECIMAL</v>
      </c>
      <c r="K1433" s="1">
        <f>IFERROR(VLOOKUP(TRIM($D1433),'Master Field Index'!$A$1:$D$9929,COLUMN('Master Field Index'!$C$1)-COLUMN('Master Field Index'!$A$1)+1,FALSE),VLOOKUP(_xlfn.CONCAT(TRIM($A1433),".",TRIM($B1433),".",TRIM($D1433)),'DataLink Info'!$A$1:$T$9999,COLUMN('DataLink Info'!$N$1)-COLUMN('DataLink Info'!$A$1)+1,FALSE))</f>
        <v>12</v>
      </c>
      <c r="L1433" s="1">
        <f>IFERROR(VLOOKUP(TRIM($D1433),'Master Field Index'!$A$1:$D$9929,COLUMN('Master Field Index'!$D$1)-COLUMN('Master Field Index'!$A$1)+1,FALSE),VLOOKUP(_xlfn.CONCAT(TRIM($A1433),".",TRIM($B1433),".",TRIM($D1433)),'DataLink Info'!$A$1:$T$9999,COLUMN('DataLink Info'!$Q$1)-COLUMN('DataLink Info'!$A$1)+1,FALSE))</f>
        <v>2</v>
      </c>
      <c r="M1433" s="1" t="str">
        <f t="shared" si="90"/>
        <v xml:space="preserve">one_way_dropoff_charge          </v>
      </c>
      <c r="N1433" s="1" t="str">
        <f t="shared" si="92"/>
        <v xml:space="preserve">DECIMAL(12,2)                   </v>
      </c>
      <c r="O1433" s="4" t="str">
        <f t="shared" si="91"/>
        <v xml:space="preserve">        one_way_dropoff_charge          DECIMAL(12,2)                       NULL,</v>
      </c>
    </row>
    <row r="1434" spans="1:15" hidden="1" x14ac:dyDescent="0.3">
      <c r="A1434" s="1" t="s">
        <v>1943</v>
      </c>
      <c r="B1434" s="1" t="s">
        <v>1946</v>
      </c>
      <c r="C1434" s="1">
        <v>20</v>
      </c>
      <c r="D1434" s="1" t="s">
        <v>2058</v>
      </c>
      <c r="E1434" s="1" t="s">
        <v>19</v>
      </c>
      <c r="I1434" s="73">
        <f t="shared" si="89"/>
        <v>20</v>
      </c>
      <c r="J1434" s="1" t="str">
        <f>IFERROR(VLOOKUP(TRIM($D1434),'Master Field Index'!$A$1:$D$9929,COLUMN('Master Field Index'!$B$1)-COLUMN('Master Field Index'!$A$1)+1,FALSE),VLOOKUP(_xlfn.CONCAT(TRIM($A1434),".",TRIM($B1434),".",TRIM($D1434)),'DataLink Info'!$A$1:$T$9999,COLUMN('DataLink Info'!$K$1)-COLUMN('DataLink Info'!$A$1)+1,FALSE))</f>
        <v>DECIMAL</v>
      </c>
      <c r="K1434" s="1">
        <f>IFERROR(VLOOKUP(TRIM($D1434),'Master Field Index'!$A$1:$D$9929,COLUMN('Master Field Index'!$C$1)-COLUMN('Master Field Index'!$A$1)+1,FALSE),VLOOKUP(_xlfn.CONCAT(TRIM($A1434),".",TRIM($B1434),".",TRIM($D1434)),'DataLink Info'!$A$1:$T$9999,COLUMN('DataLink Info'!$N$1)-COLUMN('DataLink Info'!$A$1)+1,FALSE))</f>
        <v>12</v>
      </c>
      <c r="L1434" s="1">
        <f>IFERROR(VLOOKUP(TRIM($D1434),'Master Field Index'!$A$1:$D$9929,COLUMN('Master Field Index'!$D$1)-COLUMN('Master Field Index'!$A$1)+1,FALSE),VLOOKUP(_xlfn.CONCAT(TRIM($A1434),".",TRIM($B1434),".",TRIM($D1434)),'DataLink Info'!$A$1:$T$9999,COLUMN('DataLink Info'!$Q$1)-COLUMN('DataLink Info'!$A$1)+1,FALSE))</f>
        <v>2</v>
      </c>
      <c r="M1434" s="1" t="str">
        <f t="shared" si="90"/>
        <v xml:space="preserve">regular_mileage_charge          </v>
      </c>
      <c r="N1434" s="1" t="str">
        <f t="shared" si="92"/>
        <v xml:space="preserve">DECIMAL(12,2)                   </v>
      </c>
      <c r="O1434" s="4" t="str">
        <f t="shared" si="91"/>
        <v xml:space="preserve">        regular_mileage_charge          DECIMAL(12,2)                       NULL,</v>
      </c>
    </row>
    <row r="1435" spans="1:15" hidden="1" x14ac:dyDescent="0.3">
      <c r="A1435" s="1" t="s">
        <v>1943</v>
      </c>
      <c r="B1435" s="1" t="s">
        <v>1946</v>
      </c>
      <c r="C1435" s="1">
        <v>21</v>
      </c>
      <c r="D1435" s="1" t="s">
        <v>2059</v>
      </c>
      <c r="E1435" s="1" t="s">
        <v>19</v>
      </c>
      <c r="I1435" s="73">
        <f t="shared" si="89"/>
        <v>21</v>
      </c>
      <c r="J1435" s="1" t="str">
        <f>IFERROR(VLOOKUP(TRIM($D1435),'Master Field Index'!$A$1:$D$9929,COLUMN('Master Field Index'!$B$1)-COLUMN('Master Field Index'!$A$1)+1,FALSE),VLOOKUP(_xlfn.CONCAT(TRIM($A1435),".",TRIM($B1435),".",TRIM($D1435)),'DataLink Info'!$A$1:$T$9999,COLUMN('DataLink Info'!$K$1)-COLUMN('DataLink Info'!$A$1)+1,FALSE))</f>
        <v>DECIMAL</v>
      </c>
      <c r="K1435" s="1">
        <f>IFERROR(VLOOKUP(TRIM($D1435),'Master Field Index'!$A$1:$D$9929,COLUMN('Master Field Index'!$C$1)-COLUMN('Master Field Index'!$A$1)+1,FALSE),VLOOKUP(_xlfn.CONCAT(TRIM($A1435),".",TRIM($B1435),".",TRIM($D1435)),'DataLink Info'!$A$1:$T$9999,COLUMN('DataLink Info'!$N$1)-COLUMN('DataLink Info'!$A$1)+1,FALSE))</f>
        <v>12</v>
      </c>
      <c r="L1435" s="1">
        <f>IFERROR(VLOOKUP(TRIM($D1435),'Master Field Index'!$A$1:$D$9929,COLUMN('Master Field Index'!$D$1)-COLUMN('Master Field Index'!$A$1)+1,FALSE),VLOOKUP(_xlfn.CONCAT(TRIM($A1435),".",TRIM($B1435),".",TRIM($D1435)),'DataLink Info'!$A$1:$T$9999,COLUMN('DataLink Info'!$Q$1)-COLUMN('DataLink Info'!$A$1)+1,FALSE))</f>
        <v>2</v>
      </c>
      <c r="M1435" s="1" t="str">
        <f t="shared" si="90"/>
        <v xml:space="preserve">extra_mileage_charge            </v>
      </c>
      <c r="N1435" s="1" t="str">
        <f t="shared" si="92"/>
        <v xml:space="preserve">DECIMAL(12,2)                   </v>
      </c>
      <c r="O1435" s="4" t="str">
        <f t="shared" si="91"/>
        <v xml:space="preserve">        extra_mileage_charge            DECIMAL(12,2)                       NULL,</v>
      </c>
    </row>
    <row r="1436" spans="1:15" hidden="1" x14ac:dyDescent="0.3">
      <c r="A1436" s="1" t="s">
        <v>1943</v>
      </c>
      <c r="B1436" s="1" t="s">
        <v>1946</v>
      </c>
      <c r="C1436" s="1">
        <v>22</v>
      </c>
      <c r="D1436" s="1" t="s">
        <v>2060</v>
      </c>
      <c r="E1436" s="1" t="s">
        <v>19</v>
      </c>
      <c r="I1436" s="73">
        <f t="shared" si="89"/>
        <v>22</v>
      </c>
      <c r="J1436" s="1" t="str">
        <f>IFERROR(VLOOKUP(TRIM($D1436),'Master Field Index'!$A$1:$D$9929,COLUMN('Master Field Index'!$B$1)-COLUMN('Master Field Index'!$A$1)+1,FALSE),VLOOKUP(_xlfn.CONCAT(TRIM($A1436),".",TRIM($B1436),".",TRIM($D1436)),'DataLink Info'!$A$1:$T$9999,COLUMN('DataLink Info'!$K$1)-COLUMN('DataLink Info'!$A$1)+1,FALSE))</f>
        <v>DECIMAL</v>
      </c>
      <c r="K1436" s="1">
        <f>IFERROR(VLOOKUP(TRIM($D1436),'Master Field Index'!$A$1:$D$9929,COLUMN('Master Field Index'!$C$1)-COLUMN('Master Field Index'!$A$1)+1,FALSE),VLOOKUP(_xlfn.CONCAT(TRIM($A1436),".",TRIM($B1436),".",TRIM($D1436)),'DataLink Info'!$A$1:$T$9999,COLUMN('DataLink Info'!$N$1)-COLUMN('DataLink Info'!$A$1)+1,FALSE))</f>
        <v>12</v>
      </c>
      <c r="L1436" s="1">
        <f>IFERROR(VLOOKUP(TRIM($D1436),'Master Field Index'!$A$1:$D$9929,COLUMN('Master Field Index'!$D$1)-COLUMN('Master Field Index'!$A$1)+1,FALSE),VLOOKUP(_xlfn.CONCAT(TRIM($A1436),".",TRIM($B1436),".",TRIM($D1436)),'DataLink Info'!$A$1:$T$9999,COLUMN('DataLink Info'!$Q$1)-COLUMN('DataLink Info'!$A$1)+1,FALSE))</f>
        <v>2</v>
      </c>
      <c r="M1436" s="1" t="str">
        <f t="shared" si="90"/>
        <v xml:space="preserve">late_return_charge              </v>
      </c>
      <c r="N1436" s="1" t="str">
        <f t="shared" si="92"/>
        <v xml:space="preserve">DECIMAL(12,2)                   </v>
      </c>
      <c r="O1436" s="4" t="str">
        <f t="shared" si="91"/>
        <v xml:space="preserve">        late_return_charge              DECIMAL(12,2)                       NULL,</v>
      </c>
    </row>
    <row r="1437" spans="1:15" hidden="1" x14ac:dyDescent="0.3">
      <c r="A1437" s="1" t="s">
        <v>1943</v>
      </c>
      <c r="B1437" s="1" t="s">
        <v>1946</v>
      </c>
      <c r="C1437" s="1">
        <v>23</v>
      </c>
      <c r="D1437" s="1" t="s">
        <v>2061</v>
      </c>
      <c r="E1437" s="1" t="s">
        <v>19</v>
      </c>
      <c r="I1437" s="73">
        <f t="shared" si="89"/>
        <v>23</v>
      </c>
      <c r="J1437" s="1" t="str">
        <f>IFERROR(VLOOKUP(TRIM($D1437),'Master Field Index'!$A$1:$D$9929,COLUMN('Master Field Index'!$B$1)-COLUMN('Master Field Index'!$A$1)+1,FALSE),VLOOKUP(_xlfn.CONCAT(TRIM($A1437),".",TRIM($B1437),".",TRIM($D1437)),'DataLink Info'!$A$1:$T$9999,COLUMN('DataLink Info'!$K$1)-COLUMN('DataLink Info'!$A$1)+1,FALSE))</f>
        <v>DECIMAL</v>
      </c>
      <c r="K1437" s="1">
        <f>IFERROR(VLOOKUP(TRIM($D1437),'Master Field Index'!$A$1:$D$9929,COLUMN('Master Field Index'!$C$1)-COLUMN('Master Field Index'!$A$1)+1,FALSE),VLOOKUP(_xlfn.CONCAT(TRIM($A1437),".",TRIM($B1437),".",TRIM($D1437)),'DataLink Info'!$A$1:$T$9999,COLUMN('DataLink Info'!$N$1)-COLUMN('DataLink Info'!$A$1)+1,FALSE))</f>
        <v>12</v>
      </c>
      <c r="L1437" s="1">
        <f>IFERROR(VLOOKUP(TRIM($D1437),'Master Field Index'!$A$1:$D$9929,COLUMN('Master Field Index'!$D$1)-COLUMN('Master Field Index'!$A$1)+1,FALSE),VLOOKUP(_xlfn.CONCAT(TRIM($A1437),".",TRIM($B1437),".",TRIM($D1437)),'DataLink Info'!$A$1:$T$9999,COLUMN('DataLink Info'!$Q$1)-COLUMN('DataLink Info'!$A$1)+1,FALSE))</f>
        <v>2</v>
      </c>
      <c r="M1437" s="1" t="str">
        <f t="shared" si="90"/>
        <v xml:space="preserve">fuel_charge                     </v>
      </c>
      <c r="N1437" s="1" t="str">
        <f t="shared" si="92"/>
        <v xml:space="preserve">DECIMAL(12,2)                   </v>
      </c>
      <c r="O1437" s="4" t="str">
        <f t="shared" si="91"/>
        <v xml:space="preserve">        fuel_charge                     DECIMAL(12,2)                       NULL,</v>
      </c>
    </row>
    <row r="1438" spans="1:15" hidden="1" x14ac:dyDescent="0.3">
      <c r="A1438" s="1" t="s">
        <v>1943</v>
      </c>
      <c r="B1438" s="1" t="s">
        <v>1946</v>
      </c>
      <c r="C1438" s="1">
        <v>24</v>
      </c>
      <c r="D1438" s="1" t="s">
        <v>2062</v>
      </c>
      <c r="E1438" s="1" t="s">
        <v>19</v>
      </c>
      <c r="I1438" s="73">
        <f t="shared" si="89"/>
        <v>24</v>
      </c>
      <c r="J1438" s="1" t="str">
        <f>IFERROR(VLOOKUP(TRIM($D1438),'Master Field Index'!$A$1:$D$9929,COLUMN('Master Field Index'!$B$1)-COLUMN('Master Field Index'!$A$1)+1,FALSE),VLOOKUP(_xlfn.CONCAT(TRIM($A1438),".",TRIM($B1438),".",TRIM($D1438)),'DataLink Info'!$A$1:$T$9999,COLUMN('DataLink Info'!$K$1)-COLUMN('DataLink Info'!$A$1)+1,FALSE))</f>
        <v>DECIMAL</v>
      </c>
      <c r="K1438" s="1">
        <f>IFERROR(VLOOKUP(TRIM($D1438),'Master Field Index'!$A$1:$D$9929,COLUMN('Master Field Index'!$C$1)-COLUMN('Master Field Index'!$A$1)+1,FALSE),VLOOKUP(_xlfn.CONCAT(TRIM($A1438),".",TRIM($B1438),".",TRIM($D1438)),'DataLink Info'!$A$1:$T$9999,COLUMN('DataLink Info'!$N$1)-COLUMN('DataLink Info'!$A$1)+1,FALSE))</f>
        <v>19</v>
      </c>
      <c r="L1438" s="1">
        <f>IFERROR(VLOOKUP(TRIM($D1438),'Master Field Index'!$A$1:$D$9929,COLUMN('Master Field Index'!$D$1)-COLUMN('Master Field Index'!$A$1)+1,FALSE),VLOOKUP(_xlfn.CONCAT(TRIM($A1438),".",TRIM($B1438),".",TRIM($D1438)),'DataLink Info'!$A$1:$T$9999,COLUMN('DataLink Info'!$Q$1)-COLUMN('DataLink Info'!$A$1)+1,FALSE))</f>
        <v>4</v>
      </c>
      <c r="M1438" s="1" t="str">
        <f t="shared" si="90"/>
        <v xml:space="preserve">total_tax                       </v>
      </c>
      <c r="N1438" s="1" t="str">
        <f t="shared" si="92"/>
        <v xml:space="preserve">DECIMAL(19,4)                   </v>
      </c>
      <c r="O1438" s="4" t="str">
        <f t="shared" si="91"/>
        <v xml:space="preserve">        total_tax                       DECIMAL(19,4)                       NULL,</v>
      </c>
    </row>
    <row r="1439" spans="1:15" hidden="1" x14ac:dyDescent="0.3">
      <c r="A1439" s="1" t="s">
        <v>1943</v>
      </c>
      <c r="B1439" s="1" t="s">
        <v>1946</v>
      </c>
      <c r="C1439" s="1">
        <v>25</v>
      </c>
      <c r="D1439" s="1" t="s">
        <v>1458</v>
      </c>
      <c r="E1439" s="1" t="s">
        <v>19</v>
      </c>
      <c r="I1439" s="73">
        <f t="shared" si="89"/>
        <v>25</v>
      </c>
      <c r="J1439" s="1" t="str">
        <f>IFERROR(VLOOKUP(TRIM($D1439),'Master Field Index'!$A$1:$D$9929,COLUMN('Master Field Index'!$B$1)-COLUMN('Master Field Index'!$A$1)+1,FALSE),VLOOKUP(_xlfn.CONCAT(TRIM($A1439),".",TRIM($B1439),".",TRIM($D1439)),'DataLink Info'!$A$1:$T$9999,COLUMN('DataLink Info'!$K$1)-COLUMN('DataLink Info'!$A$1)+1,FALSE))</f>
        <v>TIMESTAMP</v>
      </c>
      <c r="K1439" s="1">
        <f>IFERROR(VLOOKUP(TRIM($D1439),'Master Field Index'!$A$1:$D$9929,COLUMN('Master Field Index'!$C$1)-COLUMN('Master Field Index'!$A$1)+1,FALSE),VLOOKUP(_xlfn.CONCAT(TRIM($A1439),".",TRIM($B1439),".",TRIM($D1439)),'DataLink Info'!$A$1:$T$9999,COLUMN('DataLink Info'!$N$1)-COLUMN('DataLink Info'!$A$1)+1,FALSE))</f>
        <v>10</v>
      </c>
      <c r="L1439" s="1">
        <f>IFERROR(VLOOKUP(TRIM($D1439),'Master Field Index'!$A$1:$D$9929,COLUMN('Master Field Index'!$D$1)-COLUMN('Master Field Index'!$A$1)+1,FALSE),VLOOKUP(_xlfn.CONCAT(TRIM($A1439),".",TRIM($B1439),".",TRIM($D1439)),'DataLink Info'!$A$1:$T$9999,COLUMN('DataLink Info'!$Q$1)-COLUMN('DataLink Info'!$A$1)+1,FALSE))</f>
        <v>0</v>
      </c>
      <c r="M1439" s="1" t="str">
        <f t="shared" si="90"/>
        <v xml:space="preserve">last_activity_date              </v>
      </c>
      <c r="N1439" s="1" t="str">
        <f t="shared" si="92"/>
        <v xml:space="preserve">DATETIME2                       </v>
      </c>
      <c r="O1439" s="4" t="str">
        <f t="shared" si="91"/>
        <v xml:space="preserve">        last_activity_date              DATETIME2                           NULL,</v>
      </c>
    </row>
    <row r="1440" spans="1:15" hidden="1" x14ac:dyDescent="0.3">
      <c r="A1440" s="1" t="s">
        <v>1943</v>
      </c>
      <c r="B1440" s="1" t="s">
        <v>1946</v>
      </c>
      <c r="C1440" s="1">
        <v>26</v>
      </c>
      <c r="D1440" s="1" t="s">
        <v>328</v>
      </c>
      <c r="E1440" s="1" t="s">
        <v>21</v>
      </c>
      <c r="H1440" s="1">
        <v>0</v>
      </c>
      <c r="I1440" s="73">
        <f t="shared" si="89"/>
        <v>26</v>
      </c>
      <c r="J1440" s="1" t="str">
        <f>IFERROR(VLOOKUP(TRIM($D1440),'Master Field Index'!$A$1:$D$9929,COLUMN('Master Field Index'!$B$1)-COLUMN('Master Field Index'!$A$1)+1,FALSE),VLOOKUP(_xlfn.CONCAT(TRIM($A1440),".",TRIM($B1440),".",TRIM($D1440)),'DataLink Info'!$A$1:$T$9999,COLUMN('DataLink Info'!$K$1)-COLUMN('DataLink Info'!$A$1)+1,FALSE))</f>
        <v>TIMESTAMP</v>
      </c>
      <c r="K1440" s="1">
        <f>IFERROR(VLOOKUP(TRIM($D1440),'Master Field Index'!$A$1:$D$9929,COLUMN('Master Field Index'!$C$1)-COLUMN('Master Field Index'!$A$1)+1,FALSE),VLOOKUP(_xlfn.CONCAT(TRIM($A1440),".",TRIM($B1440),".",TRIM($D1440)),'DataLink Info'!$A$1:$T$9999,COLUMN('DataLink Info'!$N$1)-COLUMN('DataLink Info'!$A$1)+1,FALSE))</f>
        <v>10</v>
      </c>
      <c r="L1440" s="1">
        <f>IFERROR(VLOOKUP(TRIM($D1440),'Master Field Index'!$A$1:$D$9929,COLUMN('Master Field Index'!$D$1)-COLUMN('Master Field Index'!$A$1)+1,FALSE),VLOOKUP(_xlfn.CONCAT(TRIM($A1440),".",TRIM($B1440),".",TRIM($D1440)),'DataLink Info'!$A$1:$T$9999,COLUMN('DataLink Info'!$Q$1)-COLUMN('DataLink Info'!$A$1)+1,FALSE))</f>
        <v>6</v>
      </c>
      <c r="M1440" s="1" t="str">
        <f t="shared" si="90"/>
        <v xml:space="preserve">refresh_date                    </v>
      </c>
      <c r="N1440" s="1" t="str">
        <f t="shared" si="92"/>
        <v xml:space="preserve">DATETIME2                       </v>
      </c>
      <c r="O1440" s="4" t="str">
        <f t="shared" si="91"/>
        <v xml:space="preserve">        refresh_date                    DATETIME2                       NOT NULL,</v>
      </c>
    </row>
    <row r="1441" spans="1:15" ht="72" hidden="1" x14ac:dyDescent="0.3">
      <c r="A1441" s="1" t="s">
        <v>1943</v>
      </c>
      <c r="B1441" s="1" t="s">
        <v>1947</v>
      </c>
      <c r="C1441" s="1">
        <v>0</v>
      </c>
      <c r="D1441" s="1" t="s">
        <v>2515</v>
      </c>
      <c r="E1441" s="1" t="s">
        <v>19</v>
      </c>
      <c r="F1441" s="1">
        <v>0</v>
      </c>
      <c r="G1441" s="1">
        <v>0</v>
      </c>
      <c r="H1441" s="1">
        <v>0</v>
      </c>
      <c r="I1441" s="73">
        <f t="shared" si="89"/>
        <v>0</v>
      </c>
      <c r="J1441" s="1" t="str">
        <f>IFERROR(VLOOKUP(TRIM($D1441),'Master Field Index'!$A$1:$D$9929,COLUMN('Master Field Index'!$B$1)-COLUMN('Master Field Index'!$A$1)+1,FALSE),VLOOKUP(_xlfn.CONCAT(TRIM($A1441),".",TRIM($B1441),".",TRIM($D1441)),'DataLink Info'!$A$1:$T$9999,COLUMN('DataLink Info'!$K$1)-COLUMN('DataLink Info'!$A$1)+1,FALSE))</f>
        <v>DECIMAL</v>
      </c>
      <c r="K1441" s="1">
        <f>IFERROR(VLOOKUP(TRIM($D1441),'Master Field Index'!$A$1:$D$9929,COLUMN('Master Field Index'!$C$1)-COLUMN('Master Field Index'!$A$1)+1,FALSE),VLOOKUP(_xlfn.CONCAT(TRIM($A1441),".",TRIM($B1441),".",TRIM($D1441)),'DataLink Info'!$A$1:$T$9999,COLUMN('DataLink Info'!$N$1)-COLUMN('DataLink Info'!$A$1)+1,FALSE))</f>
        <v>18</v>
      </c>
      <c r="L1441" s="1">
        <f>IFERROR(VLOOKUP(TRIM($D1441),'Master Field Index'!$A$1:$D$9929,COLUMN('Master Field Index'!$D$1)-COLUMN('Master Field Index'!$A$1)+1,FALSE),VLOOKUP(_xlfn.CONCAT(TRIM($A1441),".",TRIM($B1441),".",TRIM($D1441)),'DataLink Info'!$A$1:$T$9999,COLUMN('DataLink Info'!$Q$1)-COLUMN('DataLink Info'!$A$1)+1,FALSE))</f>
        <v>0</v>
      </c>
      <c r="M1441" s="1" t="str">
        <f t="shared" si="90"/>
        <v xml:space="preserve">card_key                        </v>
      </c>
      <c r="N1441" s="1" t="str">
        <f t="shared" si="92"/>
        <v xml:space="preserve">DECIMAL(18,0)                   </v>
      </c>
      <c r="O1441" s="4" t="str">
        <f t="shared" si="91"/>
        <v xml:space="preserve">        rowguid                     UNIQUEIDENTIFIER ROWGUIDCOL    NOT NULL DEFAULT NEWSEQUENTIALID(),_x000D_        version_number              ROWVERSION_x000D_    )_x000D_END TRY_x000D_BEGIN CATCH_x000D_    EXEC dbo.PrintError_x000D_    EXEC dbo.LogError_x000D_END CATCH_x000D__x000D_PRINT '-- pur.ec_card_accounting'_x000D_BEGIN TRY_x000D_    CREATE TABLE pur.ec_card_accounting_x000D_    (_x000D_        card_key                        DECIMAL(18,0)                   NOT NULL,</v>
      </c>
    </row>
    <row r="1442" spans="1:15" hidden="1" x14ac:dyDescent="0.3">
      <c r="A1442" s="1" t="s">
        <v>1943</v>
      </c>
      <c r="B1442" s="1" t="s">
        <v>1947</v>
      </c>
      <c r="C1442" s="1">
        <v>1</v>
      </c>
      <c r="D1442" s="1" t="s">
        <v>681</v>
      </c>
      <c r="E1442" s="1" t="s">
        <v>21</v>
      </c>
      <c r="F1442" s="1">
        <v>4</v>
      </c>
      <c r="G1442" s="1">
        <v>0</v>
      </c>
      <c r="H1442" s="1">
        <v>1</v>
      </c>
      <c r="I1442" s="73">
        <f t="shared" si="89"/>
        <v>1</v>
      </c>
      <c r="J1442" s="1" t="str">
        <f>IFERROR(VLOOKUP(TRIM($D1442),'Master Field Index'!$A$1:$D$9929,COLUMN('Master Field Index'!$B$1)-COLUMN('Master Field Index'!$A$1)+1,FALSE),VLOOKUP(_xlfn.CONCAT(TRIM($A1442),".",TRIM($B1442),".",TRIM($D1442)),'DataLink Info'!$A$1:$T$9999,COLUMN('DataLink Info'!$K$1)-COLUMN('DataLink Info'!$A$1)+1,FALSE))</f>
        <v>TIMESTAMP</v>
      </c>
      <c r="K1442" s="1">
        <f>IFERROR(VLOOKUP(TRIM($D1442),'Master Field Index'!$A$1:$D$9929,COLUMN('Master Field Index'!$C$1)-COLUMN('Master Field Index'!$A$1)+1,FALSE),VLOOKUP(_xlfn.CONCAT(TRIM($A1442),".",TRIM($B1442),".",TRIM($D1442)),'DataLink Info'!$A$1:$T$9999,COLUMN('DataLink Info'!$N$1)-COLUMN('DataLink Info'!$A$1)+1,FALSE))</f>
        <v>10</v>
      </c>
      <c r="L1442" s="1">
        <f>IFERROR(VLOOKUP(TRIM($D1442),'Master Field Index'!$A$1:$D$9929,COLUMN('Master Field Index'!$D$1)-COLUMN('Master Field Index'!$A$1)+1,FALSE),VLOOKUP(_xlfn.CONCAT(TRIM($A1442),".",TRIM($B1442),".",TRIM($D1442)),'DataLink Info'!$A$1:$T$9999,COLUMN('DataLink Info'!$Q$1)-COLUMN('DataLink Info'!$A$1)+1,FALSE))</f>
        <v>6</v>
      </c>
      <c r="M1442" s="1" t="str">
        <f t="shared" si="90"/>
        <v xml:space="preserve">[start_date]                    </v>
      </c>
      <c r="N1442" s="1" t="str">
        <f t="shared" si="92"/>
        <v xml:space="preserve">DATETIME2                       </v>
      </c>
      <c r="O1442" s="4" t="str">
        <f t="shared" si="91"/>
        <v xml:space="preserve">        [start_date]                    DATETIME2                           NULL,</v>
      </c>
    </row>
    <row r="1443" spans="1:15" hidden="1" x14ac:dyDescent="0.3">
      <c r="A1443" s="1" t="s">
        <v>1943</v>
      </c>
      <c r="B1443" s="1" t="s">
        <v>1947</v>
      </c>
      <c r="C1443" s="1">
        <v>2</v>
      </c>
      <c r="D1443" s="1" t="s">
        <v>682</v>
      </c>
      <c r="E1443" s="1" t="s">
        <v>21</v>
      </c>
      <c r="F1443" s="1">
        <v>4</v>
      </c>
      <c r="G1443" s="1">
        <v>0</v>
      </c>
      <c r="H1443" s="1">
        <v>1</v>
      </c>
      <c r="I1443" s="73">
        <f t="shared" si="89"/>
        <v>2</v>
      </c>
      <c r="J1443" s="1" t="str">
        <f>IFERROR(VLOOKUP(TRIM($D1443),'Master Field Index'!$A$1:$D$9929,COLUMN('Master Field Index'!$B$1)-COLUMN('Master Field Index'!$A$1)+1,FALSE),VLOOKUP(_xlfn.CONCAT(TRIM($A1443),".",TRIM($B1443),".",TRIM($D1443)),'DataLink Info'!$A$1:$T$9999,COLUMN('DataLink Info'!$K$1)-COLUMN('DataLink Info'!$A$1)+1,FALSE))</f>
        <v>DATE</v>
      </c>
      <c r="K1443" s="1">
        <f>IFERROR(VLOOKUP(TRIM($D1443),'Master Field Index'!$A$1:$D$9929,COLUMN('Master Field Index'!$C$1)-COLUMN('Master Field Index'!$A$1)+1,FALSE),VLOOKUP(_xlfn.CONCAT(TRIM($A1443),".",TRIM($B1443),".",TRIM($D1443)),'DataLink Info'!$A$1:$T$9999,COLUMN('DataLink Info'!$N$1)-COLUMN('DataLink Info'!$A$1)+1,FALSE))</f>
        <v>4</v>
      </c>
      <c r="L1443" s="1">
        <f>IFERROR(VLOOKUP(TRIM($D1443),'Master Field Index'!$A$1:$D$9929,COLUMN('Master Field Index'!$D$1)-COLUMN('Master Field Index'!$A$1)+1,FALSE),VLOOKUP(_xlfn.CONCAT(TRIM($A1443),".",TRIM($B1443),".",TRIM($D1443)),'DataLink Info'!$A$1:$T$9999,COLUMN('DataLink Info'!$Q$1)-COLUMN('DataLink Info'!$A$1)+1,FALSE))</f>
        <v>0</v>
      </c>
      <c r="M1443" s="1" t="str">
        <f t="shared" si="90"/>
        <v xml:space="preserve">end_date                        </v>
      </c>
      <c r="N1443" s="1" t="str">
        <f t="shared" si="92"/>
        <v xml:space="preserve">DATE                            </v>
      </c>
      <c r="O1443" s="4" t="str">
        <f t="shared" si="91"/>
        <v xml:space="preserve">        end_date                        DATE                                NULL,</v>
      </c>
    </row>
    <row r="1444" spans="1:15" hidden="1" x14ac:dyDescent="0.3">
      <c r="A1444" s="1" t="s">
        <v>1943</v>
      </c>
      <c r="B1444" s="1" t="s">
        <v>1947</v>
      </c>
      <c r="C1444" s="1">
        <v>3</v>
      </c>
      <c r="D1444" s="1" t="s">
        <v>58</v>
      </c>
      <c r="E1444" s="1" t="s">
        <v>20</v>
      </c>
      <c r="F1444" s="1">
        <v>10</v>
      </c>
      <c r="G1444" s="1">
        <v>0</v>
      </c>
      <c r="H1444" s="1">
        <v>0</v>
      </c>
      <c r="I1444" s="73">
        <f t="shared" si="89"/>
        <v>3</v>
      </c>
      <c r="J1444" s="1" t="str">
        <f>IFERROR(VLOOKUP(TRIM($D1444),'Master Field Index'!$A$1:$D$9929,COLUMN('Master Field Index'!$B$1)-COLUMN('Master Field Index'!$A$1)+1,FALSE),VLOOKUP(_xlfn.CONCAT(TRIM($A1444),".",TRIM($B1444),".",TRIM($D1444)),'DataLink Info'!$A$1:$T$9999,COLUMN('DataLink Info'!$K$1)-COLUMN('DataLink Info'!$A$1)+1,FALSE))</f>
        <v>CHARACTER</v>
      </c>
      <c r="K1444" s="1">
        <f>IFERROR(VLOOKUP(TRIM($D1444),'Master Field Index'!$A$1:$D$9929,COLUMN('Master Field Index'!$C$1)-COLUMN('Master Field Index'!$A$1)+1,FALSE),VLOOKUP(_xlfn.CONCAT(TRIM($A1444),".",TRIM($B1444),".",TRIM($D1444)),'DataLink Info'!$A$1:$T$9999,COLUMN('DataLink Info'!$N$1)-COLUMN('DataLink Info'!$A$1)+1,FALSE))</f>
        <v>10</v>
      </c>
      <c r="L1444" s="1">
        <f>IFERROR(VLOOKUP(TRIM($D1444),'Master Field Index'!$A$1:$D$9929,COLUMN('Master Field Index'!$D$1)-COLUMN('Master Field Index'!$A$1)+1,FALSE),VLOOKUP(_xlfn.CONCAT(TRIM($A1444),".",TRIM($B1444),".",TRIM($D1444)),'DataLink Info'!$A$1:$T$9999,COLUMN('DataLink Info'!$Q$1)-COLUMN('DataLink Info'!$A$1)+1,FALSE))</f>
        <v>0</v>
      </c>
      <c r="M1444" s="1" t="str">
        <f t="shared" si="90"/>
        <v xml:space="preserve">account_index                   </v>
      </c>
      <c r="N1444" s="1" t="str">
        <f t="shared" si="92"/>
        <v xml:space="preserve">CHAR(10)                        </v>
      </c>
      <c r="O1444" s="4" t="str">
        <f t="shared" si="91"/>
        <v xml:space="preserve">        account_index                   CHAR(10)                        NOT NULL,</v>
      </c>
    </row>
    <row r="1445" spans="1:15" hidden="1" x14ac:dyDescent="0.3">
      <c r="A1445" s="1" t="s">
        <v>1943</v>
      </c>
      <c r="B1445" s="1" t="s">
        <v>1947</v>
      </c>
      <c r="C1445" s="1">
        <v>4</v>
      </c>
      <c r="D1445" s="1" t="s">
        <v>693</v>
      </c>
      <c r="E1445" s="1" t="s">
        <v>20</v>
      </c>
      <c r="F1445" s="1">
        <v>1</v>
      </c>
      <c r="G1445" s="1">
        <v>0</v>
      </c>
      <c r="H1445" s="1">
        <v>1</v>
      </c>
      <c r="I1445" s="73">
        <f t="shared" si="89"/>
        <v>4</v>
      </c>
      <c r="J1445" s="1" t="str">
        <f>IFERROR(VLOOKUP(TRIM($D1445),'Master Field Index'!$A$1:$D$9929,COLUMN('Master Field Index'!$B$1)-COLUMN('Master Field Index'!$A$1)+1,FALSE),VLOOKUP(_xlfn.CONCAT(TRIM($A1445),".",TRIM($B1445),".",TRIM($D1445)),'DataLink Info'!$A$1:$T$9999,COLUMN('DataLink Info'!$K$1)-COLUMN('DataLink Info'!$A$1)+1,FALSE))</f>
        <v>CHARACTER</v>
      </c>
      <c r="K1445" s="1">
        <f>IFERROR(VLOOKUP(TRIM($D1445),'Master Field Index'!$A$1:$D$9929,COLUMN('Master Field Index'!$C$1)-COLUMN('Master Field Index'!$A$1)+1,FALSE),VLOOKUP(_xlfn.CONCAT(TRIM($A1445),".",TRIM($B1445),".",TRIM($D1445)),'DataLink Info'!$A$1:$T$9999,COLUMN('DataLink Info'!$N$1)-COLUMN('DataLink Info'!$A$1)+1,FALSE))</f>
        <v>6</v>
      </c>
      <c r="L1445" s="1">
        <f>IFERROR(VLOOKUP(TRIM($D1445),'Master Field Index'!$A$1:$D$9929,COLUMN('Master Field Index'!$D$1)-COLUMN('Master Field Index'!$A$1)+1,FALSE),VLOOKUP(_xlfn.CONCAT(TRIM($A1445),".",TRIM($B1445),".",TRIM($D1445)),'DataLink Info'!$A$1:$T$9999,COLUMN('DataLink Info'!$Q$1)-COLUMN('DataLink Info'!$A$1)+1,FALSE))</f>
        <v>0</v>
      </c>
      <c r="M1445" s="1" t="str">
        <f t="shared" si="90"/>
        <v xml:space="preserve">fund_code                       </v>
      </c>
      <c r="N1445" s="1" t="str">
        <f t="shared" si="92"/>
        <v xml:space="preserve">CHAR(6)                         </v>
      </c>
      <c r="O1445" s="4" t="str">
        <f t="shared" si="91"/>
        <v xml:space="preserve">        fund_code                       CHAR(6)                             NULL,</v>
      </c>
    </row>
    <row r="1446" spans="1:15" hidden="1" x14ac:dyDescent="0.3">
      <c r="A1446" s="1" t="s">
        <v>1943</v>
      </c>
      <c r="B1446" s="1" t="s">
        <v>1947</v>
      </c>
      <c r="C1446" s="1">
        <v>5</v>
      </c>
      <c r="D1446" s="1" t="s">
        <v>2516</v>
      </c>
      <c r="E1446" s="1" t="s">
        <v>2502</v>
      </c>
      <c r="F1446" s="1">
        <v>0</v>
      </c>
      <c r="G1446" s="1">
        <v>0</v>
      </c>
      <c r="H1446" s="1">
        <v>0</v>
      </c>
      <c r="I1446" s="73">
        <f t="shared" si="89"/>
        <v>5</v>
      </c>
      <c r="J1446" s="1" t="str">
        <f>IFERROR(VLOOKUP(TRIM($D1446),'Master Field Index'!$A$1:$D$9929,COLUMN('Master Field Index'!$B$1)-COLUMN('Master Field Index'!$A$1)+1,FALSE),VLOOKUP(_xlfn.CONCAT(TRIM($A1446),".",TRIM($B1446),".",TRIM($D1446)),'DataLink Info'!$A$1:$T$9999,COLUMN('DataLink Info'!$K$1)-COLUMN('DataLink Info'!$A$1)+1,FALSE))</f>
        <v>VARCHAR</v>
      </c>
      <c r="K1446" s="1">
        <f>IFERROR(VLOOKUP(TRIM($D1446),'Master Field Index'!$A$1:$D$9929,COLUMN('Master Field Index'!$C$1)-COLUMN('Master Field Index'!$A$1)+1,FALSE),VLOOKUP(_xlfn.CONCAT(TRIM($A1446),".",TRIM($B1446),".",TRIM($D1446)),'DataLink Info'!$A$1:$T$9999,COLUMN('DataLink Info'!$N$1)-COLUMN('DataLink Info'!$A$1)+1,FALSE))</f>
        <v>6</v>
      </c>
      <c r="L1446" s="1">
        <f>IFERROR(VLOOKUP(TRIM($D1446),'Master Field Index'!$A$1:$D$9929,COLUMN('Master Field Index'!$D$1)-COLUMN('Master Field Index'!$A$1)+1,FALSE),VLOOKUP(_xlfn.CONCAT(TRIM($A1446),".",TRIM($B1446),".",TRIM($D1446)),'DataLink Info'!$A$1:$T$9999,COLUMN('DataLink Info'!$Q$1)-COLUMN('DataLink Info'!$A$1)+1,FALSE))</f>
        <v>0</v>
      </c>
      <c r="M1446" s="1" t="str">
        <f t="shared" si="90"/>
        <v xml:space="preserve">organization_code               </v>
      </c>
      <c r="N1446" s="1" t="str">
        <f t="shared" si="92"/>
        <v xml:space="preserve">VARCHAR(6)                      </v>
      </c>
      <c r="O1446" s="4" t="str">
        <f t="shared" si="91"/>
        <v xml:space="preserve">        organization_code               VARCHAR(6)                      NOT NULL,</v>
      </c>
    </row>
    <row r="1447" spans="1:15" hidden="1" x14ac:dyDescent="0.3">
      <c r="A1447" s="1" t="s">
        <v>1943</v>
      </c>
      <c r="B1447" s="1" t="s">
        <v>1947</v>
      </c>
      <c r="C1447" s="1">
        <v>6</v>
      </c>
      <c r="D1447" s="1" t="s">
        <v>2514</v>
      </c>
      <c r="E1447" s="1" t="s">
        <v>19</v>
      </c>
      <c r="F1447" s="1">
        <v>0</v>
      </c>
      <c r="G1447" s="1">
        <v>0</v>
      </c>
      <c r="H1447" s="1">
        <v>0</v>
      </c>
      <c r="I1447" s="73">
        <f t="shared" si="89"/>
        <v>6</v>
      </c>
      <c r="J1447" s="1" t="str">
        <f>IFERROR(VLOOKUP(TRIM($D1447),'Master Field Index'!$A$1:$D$9929,COLUMN('Master Field Index'!$B$1)-COLUMN('Master Field Index'!$A$1)+1,FALSE),VLOOKUP(_xlfn.CONCAT(TRIM($A1447),".",TRIM($B1447),".",TRIM($D1447)),'DataLink Info'!$A$1:$T$9999,COLUMN('DataLink Info'!$K$1)-COLUMN('DataLink Info'!$A$1)+1,FALSE))</f>
        <v>VARCHAR</v>
      </c>
      <c r="K1447" s="1">
        <f>IFERROR(VLOOKUP(TRIM($D1447),'Master Field Index'!$A$1:$D$9929,COLUMN('Master Field Index'!$C$1)-COLUMN('Master Field Index'!$A$1)+1,FALSE),VLOOKUP(_xlfn.CONCAT(TRIM($A1447),".",TRIM($B1447),".",TRIM($D1447)),'DataLink Info'!$A$1:$T$9999,COLUMN('DataLink Info'!$N$1)-COLUMN('DataLink Info'!$A$1)+1,FALSE))</f>
        <v>6</v>
      </c>
      <c r="L1447" s="1">
        <f>IFERROR(VLOOKUP(TRIM($D1447),'Master Field Index'!$A$1:$D$9929,COLUMN('Master Field Index'!$D$1)-COLUMN('Master Field Index'!$A$1)+1,FALSE),VLOOKUP(_xlfn.CONCAT(TRIM($A1447),".",TRIM($B1447),".",TRIM($D1447)),'DataLink Info'!$A$1:$T$9999,COLUMN('DataLink Info'!$Q$1)-COLUMN('DataLink Info'!$A$1)+1,FALSE))</f>
        <v>0</v>
      </c>
      <c r="M1447" s="1" t="str">
        <f t="shared" si="90"/>
        <v xml:space="preserve">program_code                    </v>
      </c>
      <c r="N1447" s="1" t="str">
        <f t="shared" si="92"/>
        <v xml:space="preserve">VARCHAR(6)                      </v>
      </c>
      <c r="O1447" s="4" t="str">
        <f t="shared" si="91"/>
        <v xml:space="preserve">        program_code                    VARCHAR(6)                      NOT NULL,</v>
      </c>
    </row>
    <row r="1448" spans="1:15" hidden="1" x14ac:dyDescent="0.3">
      <c r="A1448" s="1" t="s">
        <v>1943</v>
      </c>
      <c r="B1448" s="1" t="s">
        <v>1947</v>
      </c>
      <c r="C1448" s="1">
        <v>7</v>
      </c>
      <c r="D1448" s="1" t="s">
        <v>2512</v>
      </c>
      <c r="E1448" s="1" t="s">
        <v>19</v>
      </c>
      <c r="F1448" s="1">
        <v>0</v>
      </c>
      <c r="G1448" s="1">
        <v>0</v>
      </c>
      <c r="H1448" s="1">
        <v>0</v>
      </c>
      <c r="I1448" s="73">
        <f t="shared" si="89"/>
        <v>7</v>
      </c>
      <c r="J1448" s="1" t="str">
        <f>IFERROR(VLOOKUP(TRIM($D1448),'Master Field Index'!$A$1:$D$9929,COLUMN('Master Field Index'!$B$1)-COLUMN('Master Field Index'!$A$1)+1,FALSE),VLOOKUP(_xlfn.CONCAT(TRIM($A1448),".",TRIM($B1448),".",TRIM($D1448)),'DataLink Info'!$A$1:$T$9999,COLUMN('DataLink Info'!$K$1)-COLUMN('DataLink Info'!$A$1)+1,FALSE))</f>
        <v>VARCHAR</v>
      </c>
      <c r="K1448" s="1">
        <f>IFERROR(VLOOKUP(TRIM($D1448),'Master Field Index'!$A$1:$D$9929,COLUMN('Master Field Index'!$C$1)-COLUMN('Master Field Index'!$A$1)+1,FALSE),VLOOKUP(_xlfn.CONCAT(TRIM($A1448),".",TRIM($B1448),".",TRIM($D1448)),'DataLink Info'!$A$1:$T$9999,COLUMN('DataLink Info'!$N$1)-COLUMN('DataLink Info'!$A$1)+1,FALSE))</f>
        <v>6</v>
      </c>
      <c r="L1448" s="1">
        <f>IFERROR(VLOOKUP(TRIM($D1448),'Master Field Index'!$A$1:$D$9929,COLUMN('Master Field Index'!$D$1)-COLUMN('Master Field Index'!$A$1)+1,FALSE),VLOOKUP(_xlfn.CONCAT(TRIM($A1448),".",TRIM($B1448),".",TRIM($D1448)),'DataLink Info'!$A$1:$T$9999,COLUMN('DataLink Info'!$Q$1)-COLUMN('DataLink Info'!$A$1)+1,FALSE))</f>
        <v>0</v>
      </c>
      <c r="M1448" s="1" t="str">
        <f t="shared" si="90"/>
        <v xml:space="preserve">account_code                    </v>
      </c>
      <c r="N1448" s="1" t="str">
        <f t="shared" si="92"/>
        <v xml:space="preserve">VARCHAR(6)                      </v>
      </c>
      <c r="O1448" s="4" t="str">
        <f t="shared" si="91"/>
        <v xml:space="preserve">        account_code                    VARCHAR(6)                      NOT NULL,</v>
      </c>
    </row>
    <row r="1449" spans="1:15" hidden="1" x14ac:dyDescent="0.3">
      <c r="A1449" s="1" t="s">
        <v>1943</v>
      </c>
      <c r="B1449" s="1" t="s">
        <v>1947</v>
      </c>
      <c r="C1449" s="1">
        <v>8</v>
      </c>
      <c r="D1449" s="1" t="s">
        <v>2513</v>
      </c>
      <c r="E1449" s="1" t="s">
        <v>19</v>
      </c>
      <c r="F1449" s="1">
        <v>0</v>
      </c>
      <c r="G1449" s="1">
        <v>0</v>
      </c>
      <c r="H1449" s="1">
        <v>0</v>
      </c>
      <c r="I1449" s="73">
        <f t="shared" si="89"/>
        <v>8</v>
      </c>
      <c r="J1449" s="1" t="str">
        <f>IFERROR(VLOOKUP(TRIM($D1449),'Master Field Index'!$A$1:$D$9929,COLUMN('Master Field Index'!$B$1)-COLUMN('Master Field Index'!$A$1)+1,FALSE),VLOOKUP(_xlfn.CONCAT(TRIM($A1449),".",TRIM($B1449),".",TRIM($D1449)),'DataLink Info'!$A$1:$T$9999,COLUMN('DataLink Info'!$K$1)-COLUMN('DataLink Info'!$A$1)+1,FALSE))</f>
        <v>VARCHAR</v>
      </c>
      <c r="K1449" s="1">
        <f>IFERROR(VLOOKUP(TRIM($D1449),'Master Field Index'!$A$1:$D$9929,COLUMN('Master Field Index'!$C$1)-COLUMN('Master Field Index'!$A$1)+1,FALSE),VLOOKUP(_xlfn.CONCAT(TRIM($A1449),".",TRIM($B1449),".",TRIM($D1449)),'DataLink Info'!$A$1:$T$9999,COLUMN('DataLink Info'!$N$1)-COLUMN('DataLink Info'!$A$1)+1,FALSE))</f>
        <v>6</v>
      </c>
      <c r="L1449" s="1">
        <f>IFERROR(VLOOKUP(TRIM($D1449),'Master Field Index'!$A$1:$D$9929,COLUMN('Master Field Index'!$D$1)-COLUMN('Master Field Index'!$A$1)+1,FALSE),VLOOKUP(_xlfn.CONCAT(TRIM($A1449),".",TRIM($B1449),".",TRIM($D1449)),'DataLink Info'!$A$1:$T$9999,COLUMN('DataLink Info'!$Q$1)-COLUMN('DataLink Info'!$A$1)+1,FALSE))</f>
        <v>0</v>
      </c>
      <c r="M1449" s="1" t="str">
        <f t="shared" si="90"/>
        <v xml:space="preserve">location_code                   </v>
      </c>
      <c r="N1449" s="1" t="str">
        <f t="shared" si="92"/>
        <v xml:space="preserve">VARCHAR(6)                      </v>
      </c>
      <c r="O1449" s="4" t="str">
        <f t="shared" si="91"/>
        <v xml:space="preserve">        location_code                   VARCHAR(6)                      NOT NULL,</v>
      </c>
    </row>
    <row r="1450" spans="1:15" hidden="1" x14ac:dyDescent="0.3">
      <c r="A1450" s="1" t="s">
        <v>1943</v>
      </c>
      <c r="B1450" s="1" t="s">
        <v>1947</v>
      </c>
      <c r="C1450" s="1">
        <v>9</v>
      </c>
      <c r="D1450" s="1" t="s">
        <v>1296</v>
      </c>
      <c r="E1450" s="1" t="s">
        <v>19</v>
      </c>
      <c r="F1450" s="1">
        <v>0</v>
      </c>
      <c r="G1450" s="1">
        <v>0</v>
      </c>
      <c r="H1450" s="1">
        <v>0</v>
      </c>
      <c r="I1450" s="73">
        <f t="shared" si="89"/>
        <v>9</v>
      </c>
      <c r="J1450" s="1" t="str">
        <f>IFERROR(VLOOKUP(TRIM($D1450),'Master Field Index'!$A$1:$D$9929,COLUMN('Master Field Index'!$B$1)-COLUMN('Master Field Index'!$A$1)+1,FALSE),VLOOKUP(_xlfn.CONCAT(TRIM($A1450),".",TRIM($B1450),".",TRIM($D1450)),'DataLink Info'!$A$1:$T$9999,COLUMN('DataLink Info'!$K$1)-COLUMN('DataLink Info'!$A$1)+1,FALSE))</f>
        <v>CHARACTER</v>
      </c>
      <c r="K1450" s="1">
        <f>IFERROR(VLOOKUP(TRIM($D1450),'Master Field Index'!$A$1:$D$9929,COLUMN('Master Field Index'!$C$1)-COLUMN('Master Field Index'!$A$1)+1,FALSE),VLOOKUP(_xlfn.CONCAT(TRIM($A1450),".",TRIM($B1450),".",TRIM($D1450)),'DataLink Info'!$A$1:$T$9999,COLUMN('DataLink Info'!$N$1)-COLUMN('DataLink Info'!$A$1)+1,FALSE))</f>
        <v>1</v>
      </c>
      <c r="L1450" s="1">
        <f>IFERROR(VLOOKUP(TRIM($D1450),'Master Field Index'!$A$1:$D$9929,COLUMN('Master Field Index'!$D$1)-COLUMN('Master Field Index'!$A$1)+1,FALSE),VLOOKUP(_xlfn.CONCAT(TRIM($A1450),".",TRIM($B1450),".",TRIM($D1450)),'DataLink Info'!$A$1:$T$9999,COLUMN('DataLink Info'!$Q$1)-COLUMN('DataLink Info'!$A$1)+1,FALSE))</f>
        <v>0</v>
      </c>
      <c r="M1450" s="1" t="str">
        <f t="shared" si="90"/>
        <v xml:space="preserve">most_recent_flag                </v>
      </c>
      <c r="N1450" s="1" t="str">
        <f t="shared" si="92"/>
        <v xml:space="preserve">CHAR(1)                         </v>
      </c>
      <c r="O1450" s="4" t="str">
        <f t="shared" si="91"/>
        <v xml:space="preserve">        most_recent_flag                CHAR(1)                         NOT NULL,</v>
      </c>
    </row>
    <row r="1451" spans="1:15" hidden="1" x14ac:dyDescent="0.3">
      <c r="A1451" s="1" t="s">
        <v>1943</v>
      </c>
      <c r="B1451" s="1" t="s">
        <v>1947</v>
      </c>
      <c r="C1451" s="1">
        <v>10</v>
      </c>
      <c r="D1451" s="1" t="s">
        <v>2497</v>
      </c>
      <c r="E1451" s="1" t="s">
        <v>20</v>
      </c>
      <c r="F1451" s="1">
        <v>8</v>
      </c>
      <c r="H1451" s="1">
        <v>0</v>
      </c>
      <c r="I1451" s="73">
        <f t="shared" si="89"/>
        <v>10</v>
      </c>
      <c r="J1451" s="1" t="str">
        <f>IFERROR(VLOOKUP(TRIM($D1451),'Master Field Index'!$A$1:$D$9929,COLUMN('Master Field Index'!$B$1)-COLUMN('Master Field Index'!$A$1)+1,FALSE),VLOOKUP(_xlfn.CONCAT(TRIM($A1451),".",TRIM($B1451),".",TRIM($D1451)),'DataLink Info'!$A$1:$T$9999,COLUMN('DataLink Info'!$K$1)-COLUMN('DataLink Info'!$A$1)+1,FALSE))</f>
        <v>VARCHAR</v>
      </c>
      <c r="K1451" s="1">
        <f>IFERROR(VLOOKUP(TRIM($D1451),'Master Field Index'!$A$1:$D$9929,COLUMN('Master Field Index'!$C$1)-COLUMN('Master Field Index'!$A$1)+1,FALSE),VLOOKUP(_xlfn.CONCAT(TRIM($A1451),".",TRIM($B1451),".",TRIM($D1451)),'DataLink Info'!$A$1:$T$9999,COLUMN('DataLink Info'!$N$1)-COLUMN('DataLink Info'!$A$1)+1,FALSE))</f>
        <v>8</v>
      </c>
      <c r="L1451" s="1">
        <f>IFERROR(VLOOKUP(TRIM($D1451),'Master Field Index'!$A$1:$D$9929,COLUMN('Master Field Index'!$D$1)-COLUMN('Master Field Index'!$A$1)+1,FALSE),VLOOKUP(_xlfn.CONCAT(TRIM($A1451),".",TRIM($B1451),".",TRIM($D1451)),'DataLink Info'!$A$1:$T$9999,COLUMN('DataLink Info'!$Q$1)-COLUMN('DataLink Info'!$A$1)+1,FALSE))</f>
        <v>0</v>
      </c>
      <c r="M1451" s="1" t="str">
        <f t="shared" si="90"/>
        <v xml:space="preserve">user_id                         </v>
      </c>
      <c r="N1451" s="1" t="str">
        <f t="shared" si="92"/>
        <v xml:space="preserve">VARCHAR(8)                      </v>
      </c>
      <c r="O1451" s="4" t="str">
        <f t="shared" si="91"/>
        <v xml:space="preserve">        user_id                         VARCHAR(8)                      NOT NULL,</v>
      </c>
    </row>
    <row r="1452" spans="1:15" hidden="1" x14ac:dyDescent="0.3">
      <c r="A1452" s="1" t="s">
        <v>1943</v>
      </c>
      <c r="B1452" s="1" t="s">
        <v>1947</v>
      </c>
      <c r="C1452" s="1">
        <v>11</v>
      </c>
      <c r="D1452" s="1" t="s">
        <v>1299</v>
      </c>
      <c r="E1452" s="1" t="s">
        <v>19</v>
      </c>
      <c r="F1452" s="1">
        <v>0</v>
      </c>
      <c r="G1452" s="1">
        <v>0</v>
      </c>
      <c r="H1452" s="1">
        <v>0</v>
      </c>
      <c r="I1452" s="73">
        <f t="shared" si="89"/>
        <v>11</v>
      </c>
      <c r="J1452" s="1" t="str">
        <f>IFERROR(VLOOKUP(TRIM($D1452),'Master Field Index'!$A$1:$D$9929,COLUMN('Master Field Index'!$B$1)-COLUMN('Master Field Index'!$A$1)+1,FALSE),VLOOKUP(_xlfn.CONCAT(TRIM($A1452),".",TRIM($B1452),".",TRIM($D1452)),'DataLink Info'!$A$1:$T$9999,COLUMN('DataLink Info'!$K$1)-COLUMN('DataLink Info'!$A$1)+1,FALSE))</f>
        <v>TIMESTAMP</v>
      </c>
      <c r="K1452" s="1">
        <f>IFERROR(VLOOKUP(TRIM($D1452),'Master Field Index'!$A$1:$D$9929,COLUMN('Master Field Index'!$C$1)-COLUMN('Master Field Index'!$A$1)+1,FALSE),VLOOKUP(_xlfn.CONCAT(TRIM($A1452),".",TRIM($B1452),".",TRIM($D1452)),'DataLink Info'!$A$1:$T$9999,COLUMN('DataLink Info'!$N$1)-COLUMN('DataLink Info'!$A$1)+1,FALSE))</f>
        <v>10</v>
      </c>
      <c r="L1452" s="1">
        <f>IFERROR(VLOOKUP(TRIM($D1452),'Master Field Index'!$A$1:$D$9929,COLUMN('Master Field Index'!$D$1)-COLUMN('Master Field Index'!$A$1)+1,FALSE),VLOOKUP(_xlfn.CONCAT(TRIM($A1452),".",TRIM($B1452),".",TRIM($D1452)),'DataLink Info'!$A$1:$T$9999,COLUMN('DataLink Info'!$Q$1)-COLUMN('DataLink Info'!$A$1)+1,FALSE))</f>
        <v>0</v>
      </c>
      <c r="M1452" s="1" t="str">
        <f t="shared" si="90"/>
        <v xml:space="preserve">last_activity_date              </v>
      </c>
      <c r="N1452" s="1" t="str">
        <f t="shared" si="92"/>
        <v xml:space="preserve">DATETIME2                       </v>
      </c>
      <c r="O1452" s="4" t="str">
        <f t="shared" si="91"/>
        <v xml:space="preserve">        last_activity_date              DATETIME2                       NOT NULL,</v>
      </c>
    </row>
    <row r="1453" spans="1:15" hidden="1" x14ac:dyDescent="0.3">
      <c r="A1453" s="1" t="s">
        <v>1943</v>
      </c>
      <c r="B1453" s="1" t="s">
        <v>1947</v>
      </c>
      <c r="C1453" s="1">
        <v>12</v>
      </c>
      <c r="D1453" s="1" t="s">
        <v>11</v>
      </c>
      <c r="E1453" s="1" t="s">
        <v>21</v>
      </c>
      <c r="H1453" s="1">
        <v>0</v>
      </c>
      <c r="I1453" s="73">
        <f t="shared" si="89"/>
        <v>12</v>
      </c>
      <c r="J1453" s="1" t="str">
        <f>IFERROR(VLOOKUP(TRIM($D1453),'Master Field Index'!$A$1:$D$9929,COLUMN('Master Field Index'!$B$1)-COLUMN('Master Field Index'!$A$1)+1,FALSE),VLOOKUP(_xlfn.CONCAT(TRIM($A1453),".",TRIM($B1453),".",TRIM($D1453)),'DataLink Info'!$A$1:$T$9999,COLUMN('DataLink Info'!$K$1)-COLUMN('DataLink Info'!$A$1)+1,FALSE))</f>
        <v>TIMESTAMP</v>
      </c>
      <c r="K1453" s="1">
        <f>IFERROR(VLOOKUP(TRIM($D1453),'Master Field Index'!$A$1:$D$9929,COLUMN('Master Field Index'!$C$1)-COLUMN('Master Field Index'!$A$1)+1,FALSE),VLOOKUP(_xlfn.CONCAT(TRIM($A1453),".",TRIM($B1453),".",TRIM($D1453)),'DataLink Info'!$A$1:$T$9999,COLUMN('DataLink Info'!$N$1)-COLUMN('DataLink Info'!$A$1)+1,FALSE))</f>
        <v>10</v>
      </c>
      <c r="L1453" s="1">
        <f>IFERROR(VLOOKUP(TRIM($D1453),'Master Field Index'!$A$1:$D$9929,COLUMN('Master Field Index'!$D$1)-COLUMN('Master Field Index'!$A$1)+1,FALSE),VLOOKUP(_xlfn.CONCAT(TRIM($A1453),".",TRIM($B1453),".",TRIM($D1453)),'DataLink Info'!$A$1:$T$9999,COLUMN('DataLink Info'!$Q$1)-COLUMN('DataLink Info'!$A$1)+1,FALSE))</f>
        <v>6</v>
      </c>
      <c r="M1453" s="1" t="str">
        <f t="shared" si="90"/>
        <v xml:space="preserve">refresh_date                    </v>
      </c>
      <c r="N1453" s="1" t="str">
        <f t="shared" si="92"/>
        <v xml:space="preserve">DATETIME2                       </v>
      </c>
      <c r="O1453" s="4" t="str">
        <f t="shared" si="91"/>
        <v xml:space="preserve">        refresh_date                    DATETIME2                       NOT NULL,</v>
      </c>
    </row>
    <row r="1454" spans="1:15" ht="72" hidden="1" x14ac:dyDescent="0.3">
      <c r="A1454" s="1" t="s">
        <v>1943</v>
      </c>
      <c r="B1454" s="1" t="s">
        <v>1948</v>
      </c>
      <c r="C1454" s="1">
        <v>0</v>
      </c>
      <c r="D1454" s="1" t="s">
        <v>2503</v>
      </c>
      <c r="E1454" s="1" t="s">
        <v>19</v>
      </c>
      <c r="F1454" s="1">
        <v>0</v>
      </c>
      <c r="G1454" s="1">
        <v>0</v>
      </c>
      <c r="H1454" s="1">
        <v>0</v>
      </c>
      <c r="I1454" s="73">
        <f t="shared" si="89"/>
        <v>0</v>
      </c>
      <c r="J1454" s="1" t="str">
        <f>IFERROR(VLOOKUP(TRIM($D1454),'Master Field Index'!$A$1:$D$9929,COLUMN('Master Field Index'!$B$1)-COLUMN('Master Field Index'!$A$1)+1,FALSE),VLOOKUP(_xlfn.CONCAT(TRIM($A1454),".",TRIM($B1454),".",TRIM($D1454)),'DataLink Info'!$A$1:$T$9999,COLUMN('DataLink Info'!$K$1)-COLUMN('DataLink Info'!$A$1)+1,FALSE))</f>
        <v>DECIMAL</v>
      </c>
      <c r="K1454" s="1">
        <f>IFERROR(VLOOKUP(TRIM($D1454),'Master Field Index'!$A$1:$D$9929,COLUMN('Master Field Index'!$C$1)-COLUMN('Master Field Index'!$A$1)+1,FALSE),VLOOKUP(_xlfn.CONCAT(TRIM($A1454),".",TRIM($B1454),".",TRIM($D1454)),'DataLink Info'!$A$1:$T$9999,COLUMN('DataLink Info'!$N$1)-COLUMN('DataLink Info'!$A$1)+1,FALSE))</f>
        <v>18</v>
      </c>
      <c r="L1454" s="1">
        <f>IFERROR(VLOOKUP(TRIM($D1454),'Master Field Index'!$A$1:$D$9929,COLUMN('Master Field Index'!$D$1)-COLUMN('Master Field Index'!$A$1)+1,FALSE),VLOOKUP(_xlfn.CONCAT(TRIM($A1454),".",TRIM($B1454),".",TRIM($D1454)),'DataLink Info'!$A$1:$T$9999,COLUMN('DataLink Info'!$Q$1)-COLUMN('DataLink Info'!$A$1)+1,FALSE))</f>
        <v>0</v>
      </c>
      <c r="M1454" s="1" t="str">
        <f t="shared" si="90"/>
        <v xml:space="preserve">role_key                        </v>
      </c>
      <c r="N1454" s="1" t="str">
        <f t="shared" si="92"/>
        <v xml:space="preserve">DECIMAL(18,0)                   </v>
      </c>
      <c r="O1454" s="4" t="str">
        <f t="shared" si="91"/>
        <v xml:space="preserve">        rowguid                     UNIQUEIDENTIFIER ROWGUIDCOL    NOT NULL DEFAULT NEWSEQUENTIALID(),_x000D_        version_number              ROWVERSION_x000D_    )_x000D_END TRY_x000D_BEGIN CATCH_x000D_    EXEC dbo.PrintError_x000D_    EXEC dbo.LogError_x000D_END CATCH_x000D__x000D_PRINT '-- pur.ec_cardholder'_x000D_BEGIN TRY_x000D_    CREATE TABLE pur.ec_cardholder_x000D_    (_x000D_        role_key                        DECIMAL(18,0)                   NOT NULL,</v>
      </c>
    </row>
    <row r="1455" spans="1:15" hidden="1" x14ac:dyDescent="0.3">
      <c r="A1455" s="1" t="s">
        <v>1943</v>
      </c>
      <c r="B1455" s="1" t="s">
        <v>1948</v>
      </c>
      <c r="C1455" s="1">
        <v>1</v>
      </c>
      <c r="D1455" s="1" t="s">
        <v>2507</v>
      </c>
      <c r="E1455" s="1" t="s">
        <v>19</v>
      </c>
      <c r="F1455" s="1">
        <v>0</v>
      </c>
      <c r="G1455" s="1">
        <v>0</v>
      </c>
      <c r="H1455" s="1">
        <v>0</v>
      </c>
      <c r="I1455" s="73">
        <f t="shared" si="89"/>
        <v>1</v>
      </c>
      <c r="J1455" s="1" t="str">
        <f>IFERROR(VLOOKUP(TRIM($D1455),'Master Field Index'!$A$1:$D$9929,COLUMN('Master Field Index'!$B$1)-COLUMN('Master Field Index'!$A$1)+1,FALSE),VLOOKUP(_xlfn.CONCAT(TRIM($A1455),".",TRIM($B1455),".",TRIM($D1455)),'DataLink Info'!$A$1:$T$9999,COLUMN('DataLink Info'!$K$1)-COLUMN('DataLink Info'!$A$1)+1,FALSE))</f>
        <v>DECIMAL</v>
      </c>
      <c r="K1455" s="1">
        <f>IFERROR(VLOOKUP(TRIM($D1455),'Master Field Index'!$A$1:$D$9929,COLUMN('Master Field Index'!$C$1)-COLUMN('Master Field Index'!$A$1)+1,FALSE),VLOOKUP(_xlfn.CONCAT(TRIM($A1455),".",TRIM($B1455),".",TRIM($D1455)),'DataLink Info'!$A$1:$T$9999,COLUMN('DataLink Info'!$N$1)-COLUMN('DataLink Info'!$A$1)+1,FALSE))</f>
        <v>18</v>
      </c>
      <c r="L1455" s="1">
        <f>IFERROR(VLOOKUP(TRIM($D1455),'Master Field Index'!$A$1:$D$9929,COLUMN('Master Field Index'!$D$1)-COLUMN('Master Field Index'!$A$1)+1,FALSE),VLOOKUP(_xlfn.CONCAT(TRIM($A1455),".",TRIM($B1455),".",TRIM($D1455)),'DataLink Info'!$A$1:$T$9999,COLUMN('DataLink Info'!$Q$1)-COLUMN('DataLink Info'!$A$1)+1,FALSE))</f>
        <v>0</v>
      </c>
      <c r="M1455" s="1" t="str">
        <f t="shared" si="90"/>
        <v xml:space="preserve">person_key                      </v>
      </c>
      <c r="N1455" s="1" t="str">
        <f t="shared" si="92"/>
        <v xml:space="preserve">DECIMAL(18,0)                   </v>
      </c>
      <c r="O1455" s="4" t="str">
        <f t="shared" si="91"/>
        <v xml:space="preserve">        person_key                      DECIMAL(18,0)                   NOT NULL,</v>
      </c>
    </row>
    <row r="1456" spans="1:15" hidden="1" x14ac:dyDescent="0.3">
      <c r="A1456" s="1" t="s">
        <v>1943</v>
      </c>
      <c r="B1456" s="1" t="s">
        <v>1948</v>
      </c>
      <c r="C1456" s="1">
        <v>2</v>
      </c>
      <c r="D1456" s="1" t="s">
        <v>2515</v>
      </c>
      <c r="E1456" s="1" t="s">
        <v>19</v>
      </c>
      <c r="F1456" s="1">
        <v>0</v>
      </c>
      <c r="G1456" s="1">
        <v>0</v>
      </c>
      <c r="H1456" s="1">
        <v>0</v>
      </c>
      <c r="I1456" s="73">
        <f t="shared" si="89"/>
        <v>2</v>
      </c>
      <c r="J1456" s="1" t="str">
        <f>IFERROR(VLOOKUP(TRIM($D1456),'Master Field Index'!$A$1:$D$9929,COLUMN('Master Field Index'!$B$1)-COLUMN('Master Field Index'!$A$1)+1,FALSE),VLOOKUP(_xlfn.CONCAT(TRIM($A1456),".",TRIM($B1456),".",TRIM($D1456)),'DataLink Info'!$A$1:$T$9999,COLUMN('DataLink Info'!$K$1)-COLUMN('DataLink Info'!$A$1)+1,FALSE))</f>
        <v>DECIMAL</v>
      </c>
      <c r="K1456" s="1">
        <f>IFERROR(VLOOKUP(TRIM($D1456),'Master Field Index'!$A$1:$D$9929,COLUMN('Master Field Index'!$C$1)-COLUMN('Master Field Index'!$A$1)+1,FALSE),VLOOKUP(_xlfn.CONCAT(TRIM($A1456),".",TRIM($B1456),".",TRIM($D1456)),'DataLink Info'!$A$1:$T$9999,COLUMN('DataLink Info'!$N$1)-COLUMN('DataLink Info'!$A$1)+1,FALSE))</f>
        <v>18</v>
      </c>
      <c r="L1456" s="1">
        <f>IFERROR(VLOOKUP(TRIM($D1456),'Master Field Index'!$A$1:$D$9929,COLUMN('Master Field Index'!$D$1)-COLUMN('Master Field Index'!$A$1)+1,FALSE),VLOOKUP(_xlfn.CONCAT(TRIM($A1456),".",TRIM($B1456),".",TRIM($D1456)),'DataLink Info'!$A$1:$T$9999,COLUMN('DataLink Info'!$Q$1)-COLUMN('DataLink Info'!$A$1)+1,FALSE))</f>
        <v>0</v>
      </c>
      <c r="M1456" s="1" t="str">
        <f t="shared" si="90"/>
        <v xml:space="preserve">card_key                        </v>
      </c>
      <c r="N1456" s="1" t="str">
        <f t="shared" si="92"/>
        <v xml:space="preserve">DECIMAL(18,0)                   </v>
      </c>
      <c r="O1456" s="4" t="str">
        <f t="shared" si="91"/>
        <v xml:space="preserve">        card_key                        DECIMAL(18,0)                   NOT NULL,</v>
      </c>
    </row>
    <row r="1457" spans="1:15" hidden="1" x14ac:dyDescent="0.3">
      <c r="A1457" s="1" t="s">
        <v>1943</v>
      </c>
      <c r="B1457" s="1" t="s">
        <v>1948</v>
      </c>
      <c r="C1457" s="1">
        <v>3</v>
      </c>
      <c r="D1457" s="1" t="s">
        <v>2498</v>
      </c>
      <c r="E1457" s="1" t="s">
        <v>19</v>
      </c>
      <c r="F1457" s="1">
        <v>0</v>
      </c>
      <c r="G1457" s="1">
        <v>0</v>
      </c>
      <c r="H1457" s="1">
        <v>0</v>
      </c>
      <c r="I1457" s="73">
        <f t="shared" si="89"/>
        <v>3</v>
      </c>
      <c r="J1457" s="1" t="str">
        <f>IFERROR(VLOOKUP(TRIM($D1457),'Master Field Index'!$A$1:$D$9929,COLUMN('Master Field Index'!$B$1)-COLUMN('Master Field Index'!$A$1)+1,FALSE),VLOOKUP(_xlfn.CONCAT(TRIM($A1457),".",TRIM($B1457),".",TRIM($D1457)),'DataLink Info'!$A$1:$T$9999,COLUMN('DataLink Info'!$K$1)-COLUMN('DataLink Info'!$A$1)+1,FALSE))</f>
        <v>DECIMAL</v>
      </c>
      <c r="K1457" s="1">
        <f>IFERROR(VLOOKUP(TRIM($D1457),'Master Field Index'!$A$1:$D$9929,COLUMN('Master Field Index'!$C$1)-COLUMN('Master Field Index'!$A$1)+1,FALSE),VLOOKUP(_xlfn.CONCAT(TRIM($A1457),".",TRIM($B1457),".",TRIM($D1457)),'DataLink Info'!$A$1:$T$9999,COLUMN('DataLink Info'!$N$1)-COLUMN('DataLink Info'!$A$1)+1,FALSE))</f>
        <v>18</v>
      </c>
      <c r="L1457" s="1">
        <f>IFERROR(VLOOKUP(TRIM($D1457),'Master Field Index'!$A$1:$D$9929,COLUMN('Master Field Index'!$D$1)-COLUMN('Master Field Index'!$A$1)+1,FALSE),VLOOKUP(_xlfn.CONCAT(TRIM($A1457),".",TRIM($B1457),".",TRIM($D1457)),'DataLink Info'!$A$1:$T$9999,COLUMN('DataLink Info'!$Q$1)-COLUMN('DataLink Info'!$A$1)+1,FALSE))</f>
        <v>0</v>
      </c>
      <c r="M1457" s="1" t="str">
        <f t="shared" si="90"/>
        <v xml:space="preserve">workgroup_key                   </v>
      </c>
      <c r="N1457" s="1" t="str">
        <f t="shared" si="92"/>
        <v xml:space="preserve">DECIMAL(18,0)                   </v>
      </c>
      <c r="O1457" s="4" t="str">
        <f t="shared" si="91"/>
        <v xml:space="preserve">        workgroup_key                   DECIMAL(18,0)                   NOT NULL,</v>
      </c>
    </row>
    <row r="1458" spans="1:15" hidden="1" x14ac:dyDescent="0.3">
      <c r="A1458" s="1" t="s">
        <v>1943</v>
      </c>
      <c r="B1458" s="1" t="s">
        <v>1948</v>
      </c>
      <c r="C1458" s="1">
        <v>4</v>
      </c>
      <c r="D1458" s="1" t="s">
        <v>66</v>
      </c>
      <c r="E1458" s="1" t="s">
        <v>20</v>
      </c>
      <c r="F1458" s="1">
        <v>35</v>
      </c>
      <c r="H1458" s="1">
        <v>0</v>
      </c>
      <c r="I1458" s="73">
        <f t="shared" si="89"/>
        <v>4</v>
      </c>
      <c r="J1458" s="1" t="str">
        <f>IFERROR(VLOOKUP(TRIM($D1458),'Master Field Index'!$A$1:$D$9929,COLUMN('Master Field Index'!$B$1)-COLUMN('Master Field Index'!$A$1)+1,FALSE),VLOOKUP(_xlfn.CONCAT(TRIM($A1458),".",TRIM($B1458),".",TRIM($D1458)),'DataLink Info'!$A$1:$T$9999,COLUMN('DataLink Info'!$K$1)-COLUMN('DataLink Info'!$A$1)+1,FALSE))</f>
        <v>VARCHAR</v>
      </c>
      <c r="K1458" s="1">
        <f>IFERROR(VLOOKUP(TRIM($D1458),'Master Field Index'!$A$1:$D$9929,COLUMN('Master Field Index'!$C$1)-COLUMN('Master Field Index'!$A$1)+1,FALSE),VLOOKUP(_xlfn.CONCAT(TRIM($A1458),".",TRIM($B1458),".",TRIM($D1458)),'DataLink Info'!$A$1:$T$9999,COLUMN('DataLink Info'!$N$1)-COLUMN('DataLink Info'!$A$1)+1,FALSE))</f>
        <v>35</v>
      </c>
      <c r="L1458" s="1">
        <f>IFERROR(VLOOKUP(TRIM($D1458),'Master Field Index'!$A$1:$D$9929,COLUMN('Master Field Index'!$D$1)-COLUMN('Master Field Index'!$A$1)+1,FALSE),VLOOKUP(_xlfn.CONCAT(TRIM($A1458),".",TRIM($B1458),".",TRIM($D1458)),'DataLink Info'!$A$1:$T$9999,COLUMN('DataLink Info'!$Q$1)-COLUMN('DataLink Info'!$A$1)+1,FALSE))</f>
        <v>0</v>
      </c>
      <c r="M1458" s="1" t="str">
        <f t="shared" si="90"/>
        <v xml:space="preserve">description                     </v>
      </c>
      <c r="N1458" s="1" t="str">
        <f t="shared" si="92"/>
        <v xml:space="preserve">VARCHAR(35)                     </v>
      </c>
      <c r="O1458" s="4" t="str">
        <f t="shared" si="91"/>
        <v xml:space="preserve">        description                     VARCHAR(35)                     NOT NULL,</v>
      </c>
    </row>
    <row r="1459" spans="1:15" hidden="1" x14ac:dyDescent="0.3">
      <c r="A1459" s="1" t="s">
        <v>1943</v>
      </c>
      <c r="B1459" s="1" t="s">
        <v>1948</v>
      </c>
      <c r="C1459" s="1">
        <v>5</v>
      </c>
      <c r="D1459" s="1" t="s">
        <v>2504</v>
      </c>
      <c r="E1459" s="1" t="s">
        <v>19</v>
      </c>
      <c r="F1459" s="1">
        <v>0</v>
      </c>
      <c r="G1459" s="1">
        <v>0</v>
      </c>
      <c r="H1459" s="1">
        <v>1</v>
      </c>
      <c r="I1459" s="73">
        <f t="shared" si="89"/>
        <v>5</v>
      </c>
      <c r="J1459" s="1" t="str">
        <f>IFERROR(VLOOKUP(TRIM($D1459),'Master Field Index'!$A$1:$D$9929,COLUMN('Master Field Index'!$B$1)-COLUMN('Master Field Index'!$A$1)+1,FALSE),VLOOKUP(_xlfn.CONCAT(TRIM($A1459),".",TRIM($B1459),".",TRIM($D1459)),'DataLink Info'!$A$1:$T$9999,COLUMN('DataLink Info'!$K$1)-COLUMN('DataLink Info'!$A$1)+1,FALSE))</f>
        <v>VARCHAR</v>
      </c>
      <c r="K1459" s="1">
        <f>IFERROR(VLOOKUP(TRIM($D1459),'Master Field Index'!$A$1:$D$9929,COLUMN('Master Field Index'!$C$1)-COLUMN('Master Field Index'!$A$1)+1,FALSE),VLOOKUP(_xlfn.CONCAT(TRIM($A1459),".",TRIM($B1459),".",TRIM($D1459)),'DataLink Info'!$A$1:$T$9999,COLUMN('DataLink Info'!$N$1)-COLUMN('DataLink Info'!$A$1)+1,FALSE))</f>
        <v>9</v>
      </c>
      <c r="L1459" s="1">
        <f>IFERROR(VLOOKUP(TRIM($D1459),'Master Field Index'!$A$1:$D$9929,COLUMN('Master Field Index'!$D$1)-COLUMN('Master Field Index'!$A$1)+1,FALSE),VLOOKUP(_xlfn.CONCAT(TRIM($A1459),".",TRIM($B1459),".",TRIM($D1459)),'DataLink Info'!$A$1:$T$9999,COLUMN('DataLink Info'!$Q$1)-COLUMN('DataLink Info'!$A$1)+1,FALSE))</f>
        <v>0</v>
      </c>
      <c r="M1459" s="1" t="str">
        <f t="shared" si="90"/>
        <v xml:space="preserve">campus_id                       </v>
      </c>
      <c r="N1459" s="1" t="str">
        <f t="shared" si="92"/>
        <v xml:space="preserve">VARCHAR(9)                      </v>
      </c>
      <c r="O1459" s="4" t="str">
        <f t="shared" si="91"/>
        <v xml:space="preserve">        campus_id                       VARCHAR(9)                          NULL,</v>
      </c>
    </row>
    <row r="1460" spans="1:15" hidden="1" x14ac:dyDescent="0.3">
      <c r="A1460" s="1" t="s">
        <v>1943</v>
      </c>
      <c r="B1460" s="1" t="s">
        <v>1948</v>
      </c>
      <c r="C1460" s="1">
        <v>6</v>
      </c>
      <c r="D1460" s="1" t="s">
        <v>2508</v>
      </c>
      <c r="E1460" s="1" t="s">
        <v>2502</v>
      </c>
      <c r="F1460" s="1">
        <v>0</v>
      </c>
      <c r="G1460" s="1">
        <v>0</v>
      </c>
      <c r="H1460" s="1">
        <v>1</v>
      </c>
      <c r="I1460" s="73">
        <f t="shared" si="89"/>
        <v>6</v>
      </c>
      <c r="J1460" s="1" t="str">
        <f>IFERROR(VLOOKUP(TRIM($D1460),'Master Field Index'!$A$1:$D$9929,COLUMN('Master Field Index'!$B$1)-COLUMN('Master Field Index'!$A$1)+1,FALSE),VLOOKUP(_xlfn.CONCAT(TRIM($A1460),".",TRIM($B1460),".",TRIM($D1460)),'DataLink Info'!$A$1:$T$9999,COLUMN('DataLink Info'!$K$1)-COLUMN('DataLink Info'!$A$1)+1,FALSE))</f>
        <v>DECIMAL</v>
      </c>
      <c r="K1460" s="1">
        <f>IFERROR(VLOOKUP(TRIM($D1460),'Master Field Index'!$A$1:$D$9929,COLUMN('Master Field Index'!$C$1)-COLUMN('Master Field Index'!$A$1)+1,FALSE),VLOOKUP(_xlfn.CONCAT(TRIM($A1460),".",TRIM($B1460),".",TRIM($D1460)),'DataLink Info'!$A$1:$T$9999,COLUMN('DataLink Info'!$N$1)-COLUMN('DataLink Info'!$A$1)+1,FALSE))</f>
        <v>18</v>
      </c>
      <c r="L1460" s="1">
        <f>IFERROR(VLOOKUP(TRIM($D1460),'Master Field Index'!$A$1:$D$9929,COLUMN('Master Field Index'!$D$1)-COLUMN('Master Field Index'!$A$1)+1,FALSE),VLOOKUP(_xlfn.CONCAT(TRIM($A1460),".",TRIM($B1460),".",TRIM($D1460)),'DataLink Info'!$A$1:$T$9999,COLUMN('DataLink Info'!$Q$1)-COLUMN('DataLink Info'!$A$1)+1,FALSE))</f>
        <v>0</v>
      </c>
      <c r="M1460" s="1" t="str">
        <f t="shared" si="90"/>
        <v xml:space="preserve">affiliate_id                    </v>
      </c>
      <c r="N1460" s="1" t="str">
        <f t="shared" si="92"/>
        <v xml:space="preserve">DECIMAL(18,0)                   </v>
      </c>
      <c r="O1460" s="4" t="str">
        <f t="shared" si="91"/>
        <v xml:space="preserve">        affiliate_id                    DECIMAL(18,0)                       NULL,</v>
      </c>
    </row>
    <row r="1461" spans="1:15" hidden="1" x14ac:dyDescent="0.3">
      <c r="A1461" s="1" t="s">
        <v>1943</v>
      </c>
      <c r="B1461" s="1" t="s">
        <v>1948</v>
      </c>
      <c r="C1461" s="1">
        <v>7</v>
      </c>
      <c r="D1461" s="1" t="s">
        <v>2495</v>
      </c>
      <c r="E1461" s="1" t="s">
        <v>19</v>
      </c>
      <c r="F1461" s="1">
        <v>0</v>
      </c>
      <c r="G1461" s="1">
        <v>0</v>
      </c>
      <c r="H1461" s="1">
        <v>0</v>
      </c>
      <c r="I1461" s="73">
        <f t="shared" si="89"/>
        <v>7</v>
      </c>
      <c r="J1461" s="1" t="str">
        <f>IFERROR(VLOOKUP(TRIM($D1461),'Master Field Index'!$A$1:$D$9929,COLUMN('Master Field Index'!$B$1)-COLUMN('Master Field Index'!$A$1)+1,FALSE),VLOOKUP(_xlfn.CONCAT(TRIM($A1461),".",TRIM($B1461),".",TRIM($D1461)),'DataLink Info'!$A$1:$T$9999,COLUMN('DataLink Info'!$K$1)-COLUMN('DataLink Info'!$A$1)+1,FALSE))</f>
        <v>VARCHAR</v>
      </c>
      <c r="K1461" s="1">
        <f>IFERROR(VLOOKUP(TRIM($D1461),'Master Field Index'!$A$1:$D$9929,COLUMN('Master Field Index'!$C$1)-COLUMN('Master Field Index'!$A$1)+1,FALSE),VLOOKUP(_xlfn.CONCAT(TRIM($A1461),".",TRIM($B1461),".",TRIM($D1461)),'DataLink Info'!$A$1:$T$9999,COLUMN('DataLink Info'!$N$1)-COLUMN('DataLink Info'!$A$1)+1,FALSE))</f>
        <v>24</v>
      </c>
      <c r="L1461" s="1">
        <f>IFERROR(VLOOKUP(TRIM($D1461),'Master Field Index'!$A$1:$D$9929,COLUMN('Master Field Index'!$D$1)-COLUMN('Master Field Index'!$A$1)+1,FALSE),VLOOKUP(_xlfn.CONCAT(TRIM($A1461),".",TRIM($B1461),".",TRIM($D1461)),'DataLink Info'!$A$1:$T$9999,COLUMN('DataLink Info'!$Q$1)-COLUMN('DataLink Info'!$A$1)+1,FALSE))</f>
        <v>0</v>
      </c>
      <c r="M1461" s="1" t="str">
        <f t="shared" si="90"/>
        <v xml:space="preserve">card_name                       </v>
      </c>
      <c r="N1461" s="1" t="str">
        <f t="shared" si="92"/>
        <v xml:space="preserve">VARCHAR(24)                     </v>
      </c>
      <c r="O1461" s="4" t="str">
        <f t="shared" si="91"/>
        <v xml:space="preserve">        card_name                       VARCHAR(24)                     NOT NULL,</v>
      </c>
    </row>
    <row r="1462" spans="1:15" hidden="1" x14ac:dyDescent="0.3">
      <c r="A1462" s="1" t="s">
        <v>1943</v>
      </c>
      <c r="B1462" s="1" t="s">
        <v>1948</v>
      </c>
      <c r="C1462" s="1">
        <v>8</v>
      </c>
      <c r="D1462" s="1" t="s">
        <v>2505</v>
      </c>
      <c r="E1462" s="1" t="s">
        <v>19</v>
      </c>
      <c r="F1462" s="1">
        <v>0</v>
      </c>
      <c r="G1462" s="1">
        <v>0</v>
      </c>
      <c r="H1462" s="1">
        <v>0</v>
      </c>
      <c r="I1462" s="73">
        <f t="shared" si="89"/>
        <v>8</v>
      </c>
      <c r="J1462" s="1" t="str">
        <f>IFERROR(VLOOKUP(TRIM($D1462),'Master Field Index'!$A$1:$D$9929,COLUMN('Master Field Index'!$B$1)-COLUMN('Master Field Index'!$A$1)+1,FALSE),VLOOKUP(_xlfn.CONCAT(TRIM($A1462),".",TRIM($B1462),".",TRIM($D1462)),'DataLink Info'!$A$1:$T$9999,COLUMN('DataLink Info'!$K$1)-COLUMN('DataLink Info'!$A$1)+1,FALSE))</f>
        <v>VARCHAR</v>
      </c>
      <c r="K1462" s="1">
        <f>IFERROR(VLOOKUP(TRIM($D1462),'Master Field Index'!$A$1:$D$9929,COLUMN('Master Field Index'!$C$1)-COLUMN('Master Field Index'!$A$1)+1,FALSE),VLOOKUP(_xlfn.CONCAT(TRIM($A1462),".",TRIM($B1462),".",TRIM($D1462)),'DataLink Info'!$A$1:$T$9999,COLUMN('DataLink Info'!$N$1)-COLUMN('DataLink Info'!$A$1)+1,FALSE))</f>
        <v>26</v>
      </c>
      <c r="L1462" s="1">
        <f>IFERROR(VLOOKUP(TRIM($D1462),'Master Field Index'!$A$1:$D$9929,COLUMN('Master Field Index'!$D$1)-COLUMN('Master Field Index'!$A$1)+1,FALSE),VLOOKUP(_xlfn.CONCAT(TRIM($A1462),".",TRIM($B1462),".",TRIM($D1462)),'DataLink Info'!$A$1:$T$9999,COLUMN('DataLink Info'!$Q$1)-COLUMN('DataLink Info'!$A$1)+1,FALSE))</f>
        <v>0</v>
      </c>
      <c r="M1462" s="1" t="str">
        <f t="shared" si="90"/>
        <v xml:space="preserve">name_comp                       </v>
      </c>
      <c r="N1462" s="1" t="str">
        <f t="shared" si="92"/>
        <v xml:space="preserve">VARCHAR(26)                     </v>
      </c>
      <c r="O1462" s="4" t="str">
        <f t="shared" si="91"/>
        <v xml:space="preserve">        name_comp                       VARCHAR(26)                     NOT NULL,</v>
      </c>
    </row>
    <row r="1463" spans="1:15" hidden="1" x14ac:dyDescent="0.3">
      <c r="A1463" s="1" t="s">
        <v>1943</v>
      </c>
      <c r="B1463" s="1" t="s">
        <v>1948</v>
      </c>
      <c r="C1463" s="1">
        <v>9</v>
      </c>
      <c r="D1463" s="1" t="s">
        <v>2529</v>
      </c>
      <c r="E1463" s="1" t="s">
        <v>19</v>
      </c>
      <c r="F1463" s="1">
        <v>0</v>
      </c>
      <c r="G1463" s="1">
        <v>0</v>
      </c>
      <c r="H1463" s="1">
        <v>1</v>
      </c>
      <c r="I1463" s="73">
        <f t="shared" si="89"/>
        <v>9</v>
      </c>
      <c r="J1463" s="1" t="str">
        <f>IFERROR(VLOOKUP(TRIM($D1463),'Master Field Index'!$A$1:$D$9929,COLUMN('Master Field Index'!$B$1)-COLUMN('Master Field Index'!$A$1)+1,FALSE),VLOOKUP(_xlfn.CONCAT(TRIM($A1463),".",TRIM($B1463),".",TRIM($D1463)),'DataLink Info'!$A$1:$T$9999,COLUMN('DataLink Info'!$K$1)-COLUMN('DataLink Info'!$A$1)+1,FALSE))</f>
        <v>DATE</v>
      </c>
      <c r="K1463" s="1">
        <f>IFERROR(VLOOKUP(TRIM($D1463),'Master Field Index'!$A$1:$D$9929,COLUMN('Master Field Index'!$C$1)-COLUMN('Master Field Index'!$A$1)+1,FALSE),VLOOKUP(_xlfn.CONCAT(TRIM($A1463),".",TRIM($B1463),".",TRIM($D1463)),'DataLink Info'!$A$1:$T$9999,COLUMN('DataLink Info'!$N$1)-COLUMN('DataLink Info'!$A$1)+1,FALSE))</f>
        <v>4</v>
      </c>
      <c r="L1463" s="1">
        <f>IFERROR(VLOOKUP(TRIM($D1463),'Master Field Index'!$A$1:$D$9929,COLUMN('Master Field Index'!$D$1)-COLUMN('Master Field Index'!$A$1)+1,FALSE),VLOOKUP(_xlfn.CONCAT(TRIM($A1463),".",TRIM($B1463),".",TRIM($D1463)),'DataLink Info'!$A$1:$T$9999,COLUMN('DataLink Info'!$Q$1)-COLUMN('DataLink Info'!$A$1)+1,FALSE))</f>
        <v>0</v>
      </c>
      <c r="M1463" s="1" t="str">
        <f t="shared" si="90"/>
        <v xml:space="preserve">ecch_orig_training_date         </v>
      </c>
      <c r="N1463" s="1" t="str">
        <f t="shared" si="92"/>
        <v xml:space="preserve">DATE                            </v>
      </c>
      <c r="O1463" s="4" t="str">
        <f t="shared" si="91"/>
        <v xml:space="preserve">        ecch_orig_training_date         DATE                                NULL,</v>
      </c>
    </row>
    <row r="1464" spans="1:15" hidden="1" x14ac:dyDescent="0.3">
      <c r="A1464" s="1" t="s">
        <v>1943</v>
      </c>
      <c r="B1464" s="1" t="s">
        <v>1948</v>
      </c>
      <c r="C1464" s="1">
        <v>10</v>
      </c>
      <c r="D1464" s="1" t="s">
        <v>2528</v>
      </c>
      <c r="E1464" s="1" t="s">
        <v>19</v>
      </c>
      <c r="F1464" s="1">
        <v>0</v>
      </c>
      <c r="G1464" s="1">
        <v>0</v>
      </c>
      <c r="H1464" s="1">
        <v>1</v>
      </c>
      <c r="I1464" s="73">
        <f t="shared" si="89"/>
        <v>10</v>
      </c>
      <c r="J1464" s="1" t="str">
        <f>IFERROR(VLOOKUP(TRIM($D1464),'Master Field Index'!$A$1:$D$9929,COLUMN('Master Field Index'!$B$1)-COLUMN('Master Field Index'!$A$1)+1,FALSE),VLOOKUP(_xlfn.CONCAT(TRIM($A1464),".",TRIM($B1464),".",TRIM($D1464)),'DataLink Info'!$A$1:$T$9999,COLUMN('DataLink Info'!$K$1)-COLUMN('DataLink Info'!$A$1)+1,FALSE))</f>
        <v>DATE</v>
      </c>
      <c r="K1464" s="1">
        <f>IFERROR(VLOOKUP(TRIM($D1464),'Master Field Index'!$A$1:$D$9929,COLUMN('Master Field Index'!$C$1)-COLUMN('Master Field Index'!$A$1)+1,FALSE),VLOOKUP(_xlfn.CONCAT(TRIM($A1464),".",TRIM($B1464),".",TRIM($D1464)),'DataLink Info'!$A$1:$T$9999,COLUMN('DataLink Info'!$N$1)-COLUMN('DataLink Info'!$A$1)+1,FALSE))</f>
        <v>4</v>
      </c>
      <c r="L1464" s="1">
        <f>IFERROR(VLOOKUP(TRIM($D1464),'Master Field Index'!$A$1:$D$9929,COLUMN('Master Field Index'!$D$1)-COLUMN('Master Field Index'!$A$1)+1,FALSE),VLOOKUP(_xlfn.CONCAT(TRIM($A1464),".",TRIM($B1464),".",TRIM($D1464)),'DataLink Info'!$A$1:$T$9999,COLUMN('DataLink Info'!$Q$1)-COLUMN('DataLink Info'!$A$1)+1,FALSE))</f>
        <v>0</v>
      </c>
      <c r="M1464" s="1" t="str">
        <f t="shared" si="90"/>
        <v xml:space="preserve">ecch_training_date              </v>
      </c>
      <c r="N1464" s="1" t="str">
        <f t="shared" si="92"/>
        <v xml:space="preserve">DATE                            </v>
      </c>
      <c r="O1464" s="4" t="str">
        <f t="shared" si="91"/>
        <v xml:space="preserve">        ecch_training_date              DATE                                NULL,</v>
      </c>
    </row>
    <row r="1465" spans="1:15" hidden="1" x14ac:dyDescent="0.3">
      <c r="A1465" s="1" t="s">
        <v>1943</v>
      </c>
      <c r="B1465" s="1" t="s">
        <v>1948</v>
      </c>
      <c r="C1465" s="1">
        <v>11</v>
      </c>
      <c r="D1465" s="1" t="s">
        <v>2499</v>
      </c>
      <c r="E1465" s="1" t="s">
        <v>20</v>
      </c>
      <c r="F1465" s="1">
        <v>4</v>
      </c>
      <c r="G1465" s="1">
        <v>0</v>
      </c>
      <c r="H1465" s="1">
        <v>1</v>
      </c>
      <c r="I1465" s="73">
        <f t="shared" si="89"/>
        <v>11</v>
      </c>
      <c r="J1465" s="1" t="str">
        <f>IFERROR(VLOOKUP(TRIM($D1465),'Master Field Index'!$A$1:$D$9929,COLUMN('Master Field Index'!$B$1)-COLUMN('Master Field Index'!$A$1)+1,FALSE),VLOOKUP(_xlfn.CONCAT(TRIM($A1465),".",TRIM($B1465),".",TRIM($D1465)),'DataLink Info'!$A$1:$T$9999,COLUMN('DataLink Info'!$K$1)-COLUMN('DataLink Info'!$A$1)+1,FALSE))</f>
        <v>VARCHAR</v>
      </c>
      <c r="K1465" s="1">
        <f>IFERROR(VLOOKUP(TRIM($D1465),'Master Field Index'!$A$1:$D$9929,COLUMN('Master Field Index'!$C$1)-COLUMN('Master Field Index'!$A$1)+1,FALSE),VLOOKUP(_xlfn.CONCAT(TRIM($A1465),".",TRIM($B1465),".",TRIM($D1465)),'DataLink Info'!$A$1:$T$9999,COLUMN('DataLink Info'!$N$1)-COLUMN('DataLink Info'!$A$1)+1,FALSE))</f>
        <v>6</v>
      </c>
      <c r="L1465" s="1">
        <f>IFERROR(VLOOKUP(TRIM($D1465),'Master Field Index'!$A$1:$D$9929,COLUMN('Master Field Index'!$D$1)-COLUMN('Master Field Index'!$A$1)+1,FALSE),VLOOKUP(_xlfn.CONCAT(TRIM($A1465),".",TRIM($B1465),".",TRIM($D1465)),'DataLink Info'!$A$1:$T$9999,COLUMN('DataLink Info'!$Q$1)-COLUMN('DataLink Info'!$A$1)+1,FALSE))</f>
        <v>0</v>
      </c>
      <c r="M1465" s="1" t="str">
        <f t="shared" si="90"/>
        <v xml:space="preserve">home_department_code            </v>
      </c>
      <c r="N1465" s="1" t="str">
        <f t="shared" si="92"/>
        <v xml:space="preserve">VARCHAR(6)                      </v>
      </c>
      <c r="O1465" s="4" t="str">
        <f t="shared" si="91"/>
        <v xml:space="preserve">        home_department_code            VARCHAR(6)                          NULL,</v>
      </c>
    </row>
    <row r="1466" spans="1:15" hidden="1" x14ac:dyDescent="0.3">
      <c r="A1466" s="1" t="s">
        <v>1943</v>
      </c>
      <c r="B1466" s="1" t="s">
        <v>1948</v>
      </c>
      <c r="C1466" s="1">
        <v>12</v>
      </c>
      <c r="D1466" s="1" t="s">
        <v>2496</v>
      </c>
      <c r="E1466" s="1" t="s">
        <v>19</v>
      </c>
      <c r="F1466" s="1">
        <v>0</v>
      </c>
      <c r="G1466" s="1">
        <v>0</v>
      </c>
      <c r="H1466" s="1">
        <v>0</v>
      </c>
      <c r="I1466" s="73">
        <f t="shared" si="89"/>
        <v>12</v>
      </c>
      <c r="J1466" s="1" t="str">
        <f>IFERROR(VLOOKUP(TRIM($D1466),'Master Field Index'!$A$1:$D$9929,COLUMN('Master Field Index'!$B$1)-COLUMN('Master Field Index'!$A$1)+1,FALSE),VLOOKUP(_xlfn.CONCAT(TRIM($A1466),".",TRIM($B1466),".",TRIM($D1466)),'DataLink Info'!$A$1:$T$9999,COLUMN('DataLink Info'!$K$1)-COLUMN('DataLink Info'!$A$1)+1,FALSE))</f>
        <v>VARCHAR</v>
      </c>
      <c r="K1466" s="1">
        <f>IFERROR(VLOOKUP(TRIM($D1466),'Master Field Index'!$A$1:$D$9929,COLUMN('Master Field Index'!$C$1)-COLUMN('Master Field Index'!$A$1)+1,FALSE),VLOOKUP(_xlfn.CONCAT(TRIM($A1466),".",TRIM($B1466),".",TRIM($D1466)),'DataLink Info'!$A$1:$T$9999,COLUMN('DataLink Info'!$N$1)-COLUMN('DataLink Info'!$A$1)+1,FALSE))</f>
        <v>60</v>
      </c>
      <c r="L1466" s="1">
        <f>IFERROR(VLOOKUP(TRIM($D1466),'Master Field Index'!$A$1:$D$9929,COLUMN('Master Field Index'!$D$1)-COLUMN('Master Field Index'!$A$1)+1,FALSE),VLOOKUP(_xlfn.CONCAT(TRIM($A1466),".",TRIM($B1466),".",TRIM($D1466)),'DataLink Info'!$A$1:$T$9999,COLUMN('DataLink Info'!$Q$1)-COLUMN('DataLink Info'!$A$1)+1,FALSE))</f>
        <v>0</v>
      </c>
      <c r="M1466" s="1" t="str">
        <f t="shared" si="90"/>
        <v xml:space="preserve">name_salutary                   </v>
      </c>
      <c r="N1466" s="1" t="str">
        <f t="shared" si="92"/>
        <v xml:space="preserve">VARCHAR(60)                     </v>
      </c>
      <c r="O1466" s="4" t="str">
        <f t="shared" si="91"/>
        <v xml:space="preserve">        name_salutary                   VARCHAR(60)                     NOT NULL,</v>
      </c>
    </row>
    <row r="1467" spans="1:15" hidden="1" x14ac:dyDescent="0.3">
      <c r="A1467" s="1" t="s">
        <v>1943</v>
      </c>
      <c r="B1467" s="1" t="s">
        <v>1948</v>
      </c>
      <c r="C1467" s="1">
        <v>13</v>
      </c>
      <c r="D1467" s="1" t="s">
        <v>2531</v>
      </c>
      <c r="E1467" s="1" t="s">
        <v>20</v>
      </c>
      <c r="F1467" s="1">
        <v>6</v>
      </c>
      <c r="H1467" s="1">
        <v>1</v>
      </c>
      <c r="I1467" s="73">
        <f t="shared" si="89"/>
        <v>13</v>
      </c>
      <c r="J1467" s="1" t="str">
        <f>IFERROR(VLOOKUP(TRIM($D1467),'Master Field Index'!$A$1:$D$9929,COLUMN('Master Field Index'!$B$1)-COLUMN('Master Field Index'!$A$1)+1,FALSE),VLOOKUP(_xlfn.CONCAT(TRIM($A1467),".",TRIM($B1467),".",TRIM($D1467)),'DataLink Info'!$A$1:$T$9999,COLUMN('DataLink Info'!$K$1)-COLUMN('DataLink Info'!$A$1)+1,FALSE))</f>
        <v>VARCHAR</v>
      </c>
      <c r="K1467" s="1">
        <f>IFERROR(VLOOKUP(TRIM($D1467),'Master Field Index'!$A$1:$D$9929,COLUMN('Master Field Index'!$C$1)-COLUMN('Master Field Index'!$A$1)+1,FALSE),VLOOKUP(_xlfn.CONCAT(TRIM($A1467),".",TRIM($B1467),".",TRIM($D1467)),'DataLink Info'!$A$1:$T$9999,COLUMN('DataLink Info'!$N$1)-COLUMN('DataLink Info'!$A$1)+1,FALSE))</f>
        <v>60</v>
      </c>
      <c r="L1467" s="1">
        <f>IFERROR(VLOOKUP(TRIM($D1467),'Master Field Index'!$A$1:$D$9929,COLUMN('Master Field Index'!$D$1)-COLUMN('Master Field Index'!$A$1)+1,FALSE),VLOOKUP(_xlfn.CONCAT(TRIM($A1467),".",TRIM($B1467),".",TRIM($D1467)),'DataLink Info'!$A$1:$T$9999,COLUMN('DataLink Info'!$Q$1)-COLUMN('DataLink Info'!$A$1)+1,FALSE))</f>
        <v>0</v>
      </c>
      <c r="M1467" s="1" t="str">
        <f t="shared" si="90"/>
        <v xml:space="preserve">organization_name               </v>
      </c>
      <c r="N1467" s="1" t="str">
        <f t="shared" si="92"/>
        <v xml:space="preserve">VARCHAR(60)                     </v>
      </c>
      <c r="O1467" s="4" t="str">
        <f t="shared" si="91"/>
        <v xml:space="preserve">        organization_name               VARCHAR(60)                         NULL,</v>
      </c>
    </row>
    <row r="1468" spans="1:15" hidden="1" x14ac:dyDescent="0.3">
      <c r="A1468" s="1" t="s">
        <v>1943</v>
      </c>
      <c r="B1468" s="1" t="s">
        <v>1948</v>
      </c>
      <c r="C1468" s="1">
        <v>14</v>
      </c>
      <c r="D1468" s="1" t="s">
        <v>2500</v>
      </c>
      <c r="E1468" s="1" t="s">
        <v>19</v>
      </c>
      <c r="F1468" s="1">
        <v>0</v>
      </c>
      <c r="G1468" s="1">
        <v>0</v>
      </c>
      <c r="H1468" s="1">
        <v>1</v>
      </c>
      <c r="I1468" s="73">
        <f t="shared" si="89"/>
        <v>14</v>
      </c>
      <c r="J1468" s="1" t="str">
        <f>IFERROR(VLOOKUP(TRIM($D1468),'Master Field Index'!$A$1:$D$9929,COLUMN('Master Field Index'!$B$1)-COLUMN('Master Field Index'!$A$1)+1,FALSE),VLOOKUP(_xlfn.CONCAT(TRIM($A1468),".",TRIM($B1468),".",TRIM($D1468)),'DataLink Info'!$A$1:$T$9999,COLUMN('DataLink Info'!$K$1)-COLUMN('DataLink Info'!$A$1)+1,FALSE))</f>
        <v>VARCHAR</v>
      </c>
      <c r="K1468" s="1">
        <f>IFERROR(VLOOKUP(TRIM($D1468),'Master Field Index'!$A$1:$D$9929,COLUMN('Master Field Index'!$C$1)-COLUMN('Master Field Index'!$A$1)+1,FALSE),VLOOKUP(_xlfn.CONCAT(TRIM($A1468),".",TRIM($B1468),".",TRIM($D1468)),'DataLink Info'!$A$1:$T$9999,COLUMN('DataLink Info'!$N$1)-COLUMN('DataLink Info'!$A$1)+1,FALSE))</f>
        <v>6</v>
      </c>
      <c r="L1468" s="1">
        <f>IFERROR(VLOOKUP(TRIM($D1468),'Master Field Index'!$A$1:$D$9929,COLUMN('Master Field Index'!$D$1)-COLUMN('Master Field Index'!$A$1)+1,FALSE),VLOOKUP(_xlfn.CONCAT(TRIM($A1468),".",TRIM($B1468),".",TRIM($D1468)),'DataLink Info'!$A$1:$T$9999,COLUMN('DataLink Info'!$Q$1)-COLUMN('DataLink Info'!$A$1)+1,FALSE))</f>
        <v>0</v>
      </c>
      <c r="M1468" s="1" t="str">
        <f t="shared" si="90"/>
        <v xml:space="preserve">mail_drop                       </v>
      </c>
      <c r="N1468" s="1" t="str">
        <f t="shared" si="92"/>
        <v xml:space="preserve">VARCHAR(6)                      </v>
      </c>
      <c r="O1468" s="4" t="str">
        <f t="shared" si="91"/>
        <v xml:space="preserve">        mail_drop                       VARCHAR(6)                          NULL,</v>
      </c>
    </row>
    <row r="1469" spans="1:15" hidden="1" x14ac:dyDescent="0.3">
      <c r="A1469" s="1" t="s">
        <v>1943</v>
      </c>
      <c r="B1469" s="1" t="s">
        <v>1948</v>
      </c>
      <c r="C1469" s="1">
        <v>15</v>
      </c>
      <c r="D1469" s="1" t="s">
        <v>2501</v>
      </c>
      <c r="E1469" s="1" t="s">
        <v>2502</v>
      </c>
      <c r="F1469" s="1">
        <v>0</v>
      </c>
      <c r="G1469" s="1">
        <v>0</v>
      </c>
      <c r="H1469" s="1">
        <v>1</v>
      </c>
      <c r="I1469" s="73">
        <f t="shared" si="89"/>
        <v>15</v>
      </c>
      <c r="J1469" s="1" t="str">
        <f>IFERROR(VLOOKUP(TRIM($D1469),'Master Field Index'!$A$1:$D$9929,COLUMN('Master Field Index'!$B$1)-COLUMN('Master Field Index'!$A$1)+1,FALSE),VLOOKUP(_xlfn.CONCAT(TRIM($A1469),".",TRIM($B1469),".",TRIM($D1469)),'DataLink Info'!$A$1:$T$9999,COLUMN('DataLink Info'!$K$1)-COLUMN('DataLink Info'!$A$1)+1,FALSE))</f>
        <v>VARCHAR</v>
      </c>
      <c r="K1469" s="1">
        <f>IFERROR(VLOOKUP(TRIM($D1469),'Master Field Index'!$A$1:$D$9929,COLUMN('Master Field Index'!$C$1)-COLUMN('Master Field Index'!$A$1)+1,FALSE),VLOOKUP(_xlfn.CONCAT(TRIM($A1469),".",TRIM($B1469),".",TRIM($D1469)),'DataLink Info'!$A$1:$T$9999,COLUMN('DataLink Info'!$N$1)-COLUMN('DataLink Info'!$A$1)+1,FALSE))</f>
        <v>9</v>
      </c>
      <c r="L1469" s="1">
        <f>IFERROR(VLOOKUP(TRIM($D1469),'Master Field Index'!$A$1:$D$9929,COLUMN('Master Field Index'!$D$1)-COLUMN('Master Field Index'!$A$1)+1,FALSE),VLOOKUP(_xlfn.CONCAT(TRIM($A1469),".",TRIM($B1469),".",TRIM($D1469)),'DataLink Info'!$A$1:$T$9999,COLUMN('DataLink Info'!$Q$1)-COLUMN('DataLink Info'!$A$1)+1,FALSE))</f>
        <v>0</v>
      </c>
      <c r="M1469" s="1" t="str">
        <f t="shared" si="90"/>
        <v xml:space="preserve">employee_id                     </v>
      </c>
      <c r="N1469" s="1" t="str">
        <f t="shared" si="92"/>
        <v xml:space="preserve">VARCHAR(9)                      </v>
      </c>
      <c r="O1469" s="4" t="str">
        <f t="shared" si="91"/>
        <v xml:space="preserve">        employee_id                     VARCHAR(9)                          NULL,</v>
      </c>
    </row>
    <row r="1470" spans="1:15" hidden="1" x14ac:dyDescent="0.3">
      <c r="A1470" s="1" t="s">
        <v>1943</v>
      </c>
      <c r="B1470" s="1" t="s">
        <v>1948</v>
      </c>
      <c r="C1470" s="1">
        <v>16</v>
      </c>
      <c r="D1470" s="1" t="s">
        <v>2509</v>
      </c>
      <c r="E1470" s="1" t="s">
        <v>20</v>
      </c>
      <c r="F1470" s="1">
        <v>1</v>
      </c>
      <c r="G1470" s="1">
        <v>0</v>
      </c>
      <c r="H1470" s="1">
        <v>1</v>
      </c>
      <c r="I1470" s="73">
        <f t="shared" si="89"/>
        <v>16</v>
      </c>
      <c r="J1470" s="1" t="str">
        <f>IFERROR(VLOOKUP(TRIM($D1470),'Master Field Index'!$A$1:$D$9929,COLUMN('Master Field Index'!$B$1)-COLUMN('Master Field Index'!$A$1)+1,FALSE),VLOOKUP(_xlfn.CONCAT(TRIM($A1470),".",TRIM($B1470),".",TRIM($D1470)),'DataLink Info'!$A$1:$T$9999,COLUMN('DataLink Info'!$K$1)-COLUMN('DataLink Info'!$A$1)+1,FALSE))</f>
        <v>VARCHAR</v>
      </c>
      <c r="K1470" s="1">
        <f>IFERROR(VLOOKUP(TRIM($D1470),'Master Field Index'!$A$1:$D$9929,COLUMN('Master Field Index'!$C$1)-COLUMN('Master Field Index'!$A$1)+1,FALSE),VLOOKUP(_xlfn.CONCAT(TRIM($A1470),".",TRIM($B1470),".",TRIM($D1470)),'DataLink Info'!$A$1:$T$9999,COLUMN('DataLink Info'!$N$1)-COLUMN('DataLink Info'!$A$1)+1,FALSE))</f>
        <v>1</v>
      </c>
      <c r="L1470" s="1">
        <f>IFERROR(VLOOKUP(TRIM($D1470),'Master Field Index'!$A$1:$D$9929,COLUMN('Master Field Index'!$D$1)-COLUMN('Master Field Index'!$A$1)+1,FALSE),VLOOKUP(_xlfn.CONCAT(TRIM($A1470),".",TRIM($B1470),".",TRIM($D1470)),'DataLink Info'!$A$1:$T$9999,COLUMN('DataLink Info'!$Q$1)-COLUMN('DataLink Info'!$A$1)+1,FALSE))</f>
        <v>0</v>
      </c>
      <c r="M1470" s="1" t="str">
        <f t="shared" si="90"/>
        <v xml:space="preserve">emp_status_cd                   </v>
      </c>
      <c r="N1470" s="1" t="str">
        <f t="shared" si="92"/>
        <v xml:space="preserve">VARCHAR(1)                      </v>
      </c>
      <c r="O1470" s="4" t="str">
        <f t="shared" si="91"/>
        <v xml:space="preserve">        emp_status_cd                   VARCHAR(1)                          NULL,</v>
      </c>
    </row>
    <row r="1471" spans="1:15" hidden="1" x14ac:dyDescent="0.3">
      <c r="A1471" s="1" t="s">
        <v>1943</v>
      </c>
      <c r="B1471" s="1" t="s">
        <v>1948</v>
      </c>
      <c r="C1471" s="1">
        <v>17</v>
      </c>
      <c r="D1471" s="1" t="s">
        <v>43</v>
      </c>
      <c r="E1471" s="1" t="s">
        <v>20</v>
      </c>
      <c r="F1471" s="1">
        <v>6</v>
      </c>
      <c r="H1471" s="1">
        <v>1</v>
      </c>
      <c r="I1471" s="73">
        <f t="shared" si="89"/>
        <v>17</v>
      </c>
      <c r="J1471" s="1" t="str">
        <f>IFERROR(VLOOKUP(TRIM($D1471),'Master Field Index'!$A$1:$D$9929,COLUMN('Master Field Index'!$B$1)-COLUMN('Master Field Index'!$A$1)+1,FALSE),VLOOKUP(_xlfn.CONCAT(TRIM($A1471),".",TRIM($B1471),".",TRIM($D1471)),'DataLink Info'!$A$1:$T$9999,COLUMN('DataLink Info'!$K$1)-COLUMN('DataLink Info'!$A$1)+1,FALSE))</f>
        <v>CHARACTER</v>
      </c>
      <c r="K1471" s="1">
        <f>IFERROR(VLOOKUP(TRIM($D1471),'Master Field Index'!$A$1:$D$9929,COLUMN('Master Field Index'!$C$1)-COLUMN('Master Field Index'!$A$1)+1,FALSE),VLOOKUP(_xlfn.CONCAT(TRIM($A1471),".",TRIM($B1471),".",TRIM($D1471)),'DataLink Info'!$A$1:$T$9999,COLUMN('DataLink Info'!$N$1)-COLUMN('DataLink Info'!$A$1)+1,FALSE))</f>
        <v>6</v>
      </c>
      <c r="L1471" s="1">
        <f>IFERROR(VLOOKUP(TRIM($D1471),'Master Field Index'!$A$1:$D$9929,COLUMN('Master Field Index'!$D$1)-COLUMN('Master Field Index'!$A$1)+1,FALSE),VLOOKUP(_xlfn.CONCAT(TRIM($A1471),".",TRIM($B1471),".",TRIM($D1471)),'DataLink Info'!$A$1:$T$9999,COLUMN('DataLink Info'!$Q$1)-COLUMN('DataLink Info'!$A$1)+1,FALSE))</f>
        <v>0</v>
      </c>
      <c r="M1471" s="1" t="str">
        <f t="shared" si="90"/>
        <v xml:space="preserve">organization                    </v>
      </c>
      <c r="N1471" s="1" t="str">
        <f t="shared" si="92"/>
        <v xml:space="preserve">CHAR(6)                         </v>
      </c>
      <c r="O1471" s="4" t="str">
        <f t="shared" si="91"/>
        <v xml:space="preserve">        organization                    CHAR(6)                             NULL,</v>
      </c>
    </row>
    <row r="1472" spans="1:15" hidden="1" x14ac:dyDescent="0.3">
      <c r="A1472" s="1" t="s">
        <v>1943</v>
      </c>
      <c r="B1472" s="1" t="s">
        <v>1948</v>
      </c>
      <c r="C1472" s="1">
        <v>18</v>
      </c>
      <c r="D1472" s="1" t="s">
        <v>2530</v>
      </c>
      <c r="E1472" s="1" t="s">
        <v>19</v>
      </c>
      <c r="F1472" s="1">
        <v>0</v>
      </c>
      <c r="G1472" s="1">
        <v>0</v>
      </c>
      <c r="H1472" s="1">
        <v>1</v>
      </c>
      <c r="I1472" s="73">
        <f t="shared" si="89"/>
        <v>18</v>
      </c>
      <c r="J1472" s="1" t="str">
        <f>IFERROR(VLOOKUP(TRIM($D1472),'Master Field Index'!$A$1:$D$9929,COLUMN('Master Field Index'!$B$1)-COLUMN('Master Field Index'!$A$1)+1,FALSE),VLOOKUP(_xlfn.CONCAT(TRIM($A1472),".",TRIM($B1472),".",TRIM($D1472)),'DataLink Info'!$A$1:$T$9999,COLUMN('DataLink Info'!$K$1)-COLUMN('DataLink Info'!$A$1)+1,FALSE))</f>
        <v>VARCHAR</v>
      </c>
      <c r="K1472" s="1">
        <f>IFERROR(VLOOKUP(TRIM($D1472),'Master Field Index'!$A$1:$D$9929,COLUMN('Master Field Index'!$C$1)-COLUMN('Master Field Index'!$A$1)+1,FALSE),VLOOKUP(_xlfn.CONCAT(TRIM($A1472),".",TRIM($B1472),".",TRIM($D1472)),'DataLink Info'!$A$1:$T$9999,COLUMN('DataLink Info'!$N$1)-COLUMN('DataLink Info'!$A$1)+1,FALSE))</f>
        <v>4</v>
      </c>
      <c r="L1472" s="1">
        <f>IFERROR(VLOOKUP(TRIM($D1472),'Master Field Index'!$A$1:$D$9929,COLUMN('Master Field Index'!$D$1)-COLUMN('Master Field Index'!$A$1)+1,FALSE),VLOOKUP(_xlfn.CONCAT(TRIM($A1472),".",TRIM($B1472),".",TRIM($D1472)),'DataLink Info'!$A$1:$T$9999,COLUMN('DataLink Info'!$Q$1)-COLUMN('DataLink Info'!$A$1)+1,FALSE))</f>
        <v>0</v>
      </c>
      <c r="M1472" s="1" t="str">
        <f t="shared" si="90"/>
        <v xml:space="preserve">card_number_suffix              </v>
      </c>
      <c r="N1472" s="1" t="str">
        <f t="shared" si="92"/>
        <v xml:space="preserve">VARCHAR(4)                      </v>
      </c>
      <c r="O1472" s="4" t="str">
        <f t="shared" si="91"/>
        <v xml:space="preserve">        card_number_suffix              VARCHAR(4)                          NULL,</v>
      </c>
    </row>
    <row r="1473" spans="1:15" hidden="1" x14ac:dyDescent="0.3">
      <c r="A1473" s="1" t="s">
        <v>1943</v>
      </c>
      <c r="B1473" s="1" t="s">
        <v>1948</v>
      </c>
      <c r="C1473" s="1">
        <v>19</v>
      </c>
      <c r="D1473" s="1" t="s">
        <v>2525</v>
      </c>
      <c r="E1473" s="1" t="s">
        <v>19</v>
      </c>
      <c r="F1473" s="1">
        <v>0</v>
      </c>
      <c r="G1473" s="1">
        <v>0</v>
      </c>
      <c r="H1473" s="1">
        <v>1</v>
      </c>
      <c r="I1473" s="73">
        <f t="shared" si="89"/>
        <v>19</v>
      </c>
      <c r="J1473" s="1" t="str">
        <f>IFERROR(VLOOKUP(TRIM($D1473),'Master Field Index'!$A$1:$D$9929,COLUMN('Master Field Index'!$B$1)-COLUMN('Master Field Index'!$A$1)+1,FALSE),VLOOKUP(_xlfn.CONCAT(TRIM($A1473),".",TRIM($B1473),".",TRIM($D1473)),'DataLink Info'!$A$1:$T$9999,COLUMN('DataLink Info'!$K$1)-COLUMN('DataLink Info'!$A$1)+1,FALSE))</f>
        <v>TIMESTAMP</v>
      </c>
      <c r="K1473" s="1">
        <f>IFERROR(VLOOKUP(TRIM($D1473),'Master Field Index'!$A$1:$D$9929,COLUMN('Master Field Index'!$C$1)-COLUMN('Master Field Index'!$A$1)+1,FALSE),VLOOKUP(_xlfn.CONCAT(TRIM($A1473),".",TRIM($B1473),".",TRIM($D1473)),'DataLink Info'!$A$1:$T$9999,COLUMN('DataLink Info'!$N$1)-COLUMN('DataLink Info'!$A$1)+1,FALSE))</f>
        <v>10</v>
      </c>
      <c r="L1473" s="1">
        <f>IFERROR(VLOOKUP(TRIM($D1473),'Master Field Index'!$A$1:$D$9929,COLUMN('Master Field Index'!$D$1)-COLUMN('Master Field Index'!$A$1)+1,FALSE),VLOOKUP(_xlfn.CONCAT(TRIM($A1473),".",TRIM($B1473),".",TRIM($D1473)),'DataLink Info'!$A$1:$T$9999,COLUMN('DataLink Info'!$Q$1)-COLUMN('DataLink Info'!$A$1)+1,FALSE))</f>
        <v>6</v>
      </c>
      <c r="M1473" s="1" t="str">
        <f t="shared" si="90"/>
        <v xml:space="preserve">date_issued                     </v>
      </c>
      <c r="N1473" s="1" t="str">
        <f t="shared" si="92"/>
        <v xml:space="preserve">DATETIME2                       </v>
      </c>
      <c r="O1473" s="4" t="str">
        <f t="shared" si="91"/>
        <v xml:space="preserve">        date_issued                     DATETIME2                           NULL,</v>
      </c>
    </row>
    <row r="1474" spans="1:15" hidden="1" x14ac:dyDescent="0.3">
      <c r="A1474" s="1" t="s">
        <v>1943</v>
      </c>
      <c r="B1474" s="1" t="s">
        <v>1948</v>
      </c>
      <c r="C1474" s="1">
        <v>20</v>
      </c>
      <c r="D1474" s="1" t="s">
        <v>684</v>
      </c>
      <c r="E1474" s="1" t="s">
        <v>19</v>
      </c>
      <c r="F1474" s="1">
        <v>0</v>
      </c>
      <c r="G1474" s="1">
        <v>0</v>
      </c>
      <c r="H1474" s="1">
        <v>0</v>
      </c>
      <c r="I1474" s="73">
        <f t="shared" si="89"/>
        <v>20</v>
      </c>
      <c r="J1474" s="1" t="str">
        <f>IFERROR(VLOOKUP(TRIM($D1474),'Master Field Index'!$A$1:$D$9929,COLUMN('Master Field Index'!$B$1)-COLUMN('Master Field Index'!$A$1)+1,FALSE),VLOOKUP(_xlfn.CONCAT(TRIM($A1474),".",TRIM($B1474),".",TRIM($D1474)),'DataLink Info'!$A$1:$T$9999,COLUMN('DataLink Info'!$K$1)-COLUMN('DataLink Info'!$A$1)+1,FALSE))</f>
        <v>CHARACTER</v>
      </c>
      <c r="K1474" s="1">
        <f>IFERROR(VLOOKUP(TRIM($D1474),'Master Field Index'!$A$1:$D$9929,COLUMN('Master Field Index'!$C$1)-COLUMN('Master Field Index'!$A$1)+1,FALSE),VLOOKUP(_xlfn.CONCAT(TRIM($A1474),".",TRIM($B1474),".",TRIM($D1474)),'DataLink Info'!$A$1:$T$9999,COLUMN('DataLink Info'!$N$1)-COLUMN('DataLink Info'!$A$1)+1,FALSE))</f>
        <v>1</v>
      </c>
      <c r="L1474" s="1">
        <f>IFERROR(VLOOKUP(TRIM($D1474),'Master Field Index'!$A$1:$D$9929,COLUMN('Master Field Index'!$D$1)-COLUMN('Master Field Index'!$A$1)+1,FALSE),VLOOKUP(_xlfn.CONCAT(TRIM($A1474),".",TRIM($B1474),".",TRIM($D1474)),'DataLink Info'!$A$1:$T$9999,COLUMN('DataLink Info'!$Q$1)-COLUMN('DataLink Info'!$A$1)+1,FALSE))</f>
        <v>0</v>
      </c>
      <c r="M1474" s="1" t="str">
        <f t="shared" si="90"/>
        <v xml:space="preserve">[status]                        </v>
      </c>
      <c r="N1474" s="1" t="str">
        <f t="shared" si="92"/>
        <v xml:space="preserve">CHAR(1)                         </v>
      </c>
      <c r="O1474" s="4" t="str">
        <f t="shared" si="91"/>
        <v xml:space="preserve">        [status]                        CHAR(1)                         NOT NULL,</v>
      </c>
    </row>
    <row r="1475" spans="1:15" hidden="1" x14ac:dyDescent="0.3">
      <c r="A1475" s="1" t="s">
        <v>1943</v>
      </c>
      <c r="B1475" s="1" t="s">
        <v>1948</v>
      </c>
      <c r="C1475" s="1">
        <v>21</v>
      </c>
      <c r="D1475" s="1" t="s">
        <v>2526</v>
      </c>
      <c r="E1475" s="1" t="s">
        <v>19</v>
      </c>
      <c r="F1475" s="1">
        <v>0</v>
      </c>
      <c r="G1475" s="1">
        <v>0</v>
      </c>
      <c r="H1475" s="1">
        <v>1</v>
      </c>
      <c r="I1475" s="73">
        <f t="shared" ref="I1475:I1538" si="93">IF($C1475&lt;&gt;"",$C1475,IF(TRIM($B1474)=TRIM($B1475),$I1474+1,0))</f>
        <v>21</v>
      </c>
      <c r="J1475" s="1" t="str">
        <f>IFERROR(VLOOKUP(TRIM($D1475),'Master Field Index'!$A$1:$D$9929,COLUMN('Master Field Index'!$B$1)-COLUMN('Master Field Index'!$A$1)+1,FALSE),VLOOKUP(_xlfn.CONCAT(TRIM($A1475),".",TRIM($B1475),".",TRIM($D1475)),'DataLink Info'!$A$1:$T$9999,COLUMN('DataLink Info'!$K$1)-COLUMN('DataLink Info'!$A$1)+1,FALSE))</f>
        <v>VARCHAR</v>
      </c>
      <c r="K1475" s="1">
        <f>IFERROR(VLOOKUP(TRIM($D1475),'Master Field Index'!$A$1:$D$9929,COLUMN('Master Field Index'!$C$1)-COLUMN('Master Field Index'!$A$1)+1,FALSE),VLOOKUP(_xlfn.CONCAT(TRIM($A1475),".",TRIM($B1475),".",TRIM($D1475)),'DataLink Info'!$A$1:$T$9999,COLUMN('DataLink Info'!$N$1)-COLUMN('DataLink Info'!$A$1)+1,FALSE))</f>
        <v>2</v>
      </c>
      <c r="L1475" s="1">
        <f>IFERROR(VLOOKUP(TRIM($D1475),'Master Field Index'!$A$1:$D$9929,COLUMN('Master Field Index'!$D$1)-COLUMN('Master Field Index'!$A$1)+1,FALSE),VLOOKUP(_xlfn.CONCAT(TRIM($A1475),".",TRIM($B1475),".",TRIM($D1475)),'DataLink Info'!$A$1:$T$9999,COLUMN('DataLink Info'!$Q$1)-COLUMN('DataLink Info'!$A$1)+1,FALSE))</f>
        <v>0</v>
      </c>
      <c r="M1475" s="1" t="str">
        <f t="shared" ref="M1475:M1538" si="94">_xlfn.CONCAT(LEFT(_xlfn.CONCAT(IF(OR(TRIM($D1475)="location",TRIM($D1475)="date",TRIM($D1475)="start_date",TRIM($D1475)="status",TRIM($D1475)="top"),_xlfn.CONCAT("[",TRIM($D1475),"]"),TRIM($D1475)),"                                               "),32))</f>
        <v xml:space="preserve">expiration_month                </v>
      </c>
      <c r="N1475" s="1" t="str">
        <f t="shared" si="92"/>
        <v xml:space="preserve">VARCHAR(2)                      </v>
      </c>
      <c r="O1475" s="4" t="str">
        <f t="shared" ref="O1475:O1538" si="95">_xlfn.CONCAT(IF(AND($I1475=0,$I1474&lt;&gt;$I$1),_xlfn.CONCAT("        rowguid                     UNIQUEIDENTIFIER ROWGUIDCOL    NOT NULL DEFAULT NEWSEQUENTIALID(),",CHAR(13),"        version_number              ROWVERSION",CHAR(13),"    )",CHAR(13),"END TRY",CHAR(13),"BEGIN CATCH",CHAR(13),"    EXEC dbo.PrintError",CHAR(13),"    EXEC dbo.LogError",CHAR(13),"END CATCH",CHAR(13),CHAR(13)),""),IF($I1475=0,_xlfn.CONCAT("PRINT '-- ",TRIM($A1475),".",TRIM($B1475),"'",CHAR(13),"BEGIN TRY",CHAR(13),"    CREATE TABLE ",TRIM($A1475),".",TRIM($B1475),CHAR(13),"    (",CHAR(13)),""),"        ",_xlfn.CONCAT($M1475,$N1475,IF(OR($H1475=1,$H1475=""),"    NULL","NOT NULL"),","))</f>
        <v xml:space="preserve">        expiration_month                VARCHAR(2)                          NULL,</v>
      </c>
    </row>
    <row r="1476" spans="1:15" hidden="1" x14ac:dyDescent="0.3">
      <c r="A1476" s="1" t="s">
        <v>1943</v>
      </c>
      <c r="B1476" s="1" t="s">
        <v>1948</v>
      </c>
      <c r="C1476" s="1">
        <v>22</v>
      </c>
      <c r="D1476" s="1" t="s">
        <v>2521</v>
      </c>
      <c r="E1476" s="1" t="s">
        <v>19</v>
      </c>
      <c r="F1476" s="1">
        <v>0</v>
      </c>
      <c r="G1476" s="1">
        <v>0</v>
      </c>
      <c r="H1476" s="1">
        <v>1</v>
      </c>
      <c r="I1476" s="73">
        <f t="shared" si="93"/>
        <v>22</v>
      </c>
      <c r="J1476" s="1" t="str">
        <f>IFERROR(VLOOKUP(TRIM($D1476),'Master Field Index'!$A$1:$D$9929,COLUMN('Master Field Index'!$B$1)-COLUMN('Master Field Index'!$A$1)+1,FALSE),VLOOKUP(_xlfn.CONCAT(TRIM($A1476),".",TRIM($B1476),".",TRIM($D1476)),'DataLink Info'!$A$1:$T$9999,COLUMN('DataLink Info'!$K$1)-COLUMN('DataLink Info'!$A$1)+1,FALSE))</f>
        <v>VARCHAR</v>
      </c>
      <c r="K1476" s="1">
        <f>IFERROR(VLOOKUP(TRIM($D1476),'Master Field Index'!$A$1:$D$9929,COLUMN('Master Field Index'!$C$1)-COLUMN('Master Field Index'!$A$1)+1,FALSE),VLOOKUP(_xlfn.CONCAT(TRIM($A1476),".",TRIM($B1476),".",TRIM($D1476)),'DataLink Info'!$A$1:$T$9999,COLUMN('DataLink Info'!$N$1)-COLUMN('DataLink Info'!$A$1)+1,FALSE))</f>
        <v>2</v>
      </c>
      <c r="L1476" s="1">
        <f>IFERROR(VLOOKUP(TRIM($D1476),'Master Field Index'!$A$1:$D$9929,COLUMN('Master Field Index'!$D$1)-COLUMN('Master Field Index'!$A$1)+1,FALSE),VLOOKUP(_xlfn.CONCAT(TRIM($A1476),".",TRIM($B1476),".",TRIM($D1476)),'DataLink Info'!$A$1:$T$9999,COLUMN('DataLink Info'!$Q$1)-COLUMN('DataLink Info'!$A$1)+1,FALSE))</f>
        <v>0</v>
      </c>
      <c r="M1476" s="1" t="str">
        <f t="shared" si="94"/>
        <v xml:space="preserve">expiration_year                 </v>
      </c>
      <c r="N1476" s="1" t="str">
        <f t="shared" si="92"/>
        <v xml:space="preserve">VARCHAR(2)                      </v>
      </c>
      <c r="O1476" s="4" t="str">
        <f t="shared" si="95"/>
        <v xml:space="preserve">        expiration_year                 VARCHAR(2)                          NULL,</v>
      </c>
    </row>
    <row r="1477" spans="1:15" hidden="1" x14ac:dyDescent="0.3">
      <c r="A1477" s="1" t="s">
        <v>1943</v>
      </c>
      <c r="B1477" s="1" t="s">
        <v>1948</v>
      </c>
      <c r="C1477" s="1">
        <v>23</v>
      </c>
      <c r="D1477" s="1" t="s">
        <v>2523</v>
      </c>
      <c r="E1477" s="1" t="s">
        <v>19</v>
      </c>
      <c r="F1477" s="1">
        <v>0</v>
      </c>
      <c r="G1477" s="1">
        <v>0</v>
      </c>
      <c r="H1477" s="1">
        <v>0</v>
      </c>
      <c r="I1477" s="73">
        <f t="shared" si="93"/>
        <v>23</v>
      </c>
      <c r="J1477" s="1" t="str">
        <f>IFERROR(VLOOKUP(TRIM($D1477),'Master Field Index'!$A$1:$D$9929,COLUMN('Master Field Index'!$B$1)-COLUMN('Master Field Index'!$A$1)+1,FALSE),VLOOKUP(_xlfn.CONCAT(TRIM($A1477),".",TRIM($B1477),".",TRIM($D1477)),'DataLink Info'!$A$1:$T$9999,COLUMN('DataLink Info'!$K$1)-COLUMN('DataLink Info'!$A$1)+1,FALSE))</f>
        <v>VARCHAR</v>
      </c>
      <c r="K1477" s="1">
        <f>IFERROR(VLOOKUP(TRIM($D1477),'Master Field Index'!$A$1:$D$9929,COLUMN('Master Field Index'!$C$1)-COLUMN('Master Field Index'!$A$1)+1,FALSE),VLOOKUP(_xlfn.CONCAT(TRIM($A1477),".",TRIM($B1477),".",TRIM($D1477)),'DataLink Info'!$A$1:$T$9999,COLUMN('DataLink Info'!$N$1)-COLUMN('DataLink Info'!$A$1)+1,FALSE))</f>
        <v>6</v>
      </c>
      <c r="L1477" s="1">
        <f>IFERROR(VLOOKUP(TRIM($D1477),'Master Field Index'!$A$1:$D$9929,COLUMN('Master Field Index'!$D$1)-COLUMN('Master Field Index'!$A$1)+1,FALSE),VLOOKUP(_xlfn.CONCAT(TRIM($A1477),".",TRIM($B1477),".",TRIM($D1477)),'DataLink Info'!$A$1:$T$9999,COLUMN('DataLink Info'!$Q$1)-COLUMN('DataLink Info'!$A$1)+1,FALSE))</f>
        <v>0</v>
      </c>
      <c r="M1477" s="1" t="str">
        <f t="shared" si="94"/>
        <v xml:space="preserve">mcc_group                       </v>
      </c>
      <c r="N1477" s="1" t="str">
        <f t="shared" si="92"/>
        <v xml:space="preserve">VARCHAR(6)                      </v>
      </c>
      <c r="O1477" s="4" t="str">
        <f t="shared" si="95"/>
        <v xml:space="preserve">        mcc_group                       VARCHAR(6)                      NOT NULL,</v>
      </c>
    </row>
    <row r="1478" spans="1:15" hidden="1" x14ac:dyDescent="0.3">
      <c r="A1478" s="1" t="s">
        <v>1943</v>
      </c>
      <c r="B1478" s="1" t="s">
        <v>1948</v>
      </c>
      <c r="C1478" s="1">
        <v>24</v>
      </c>
      <c r="D1478" s="1" t="s">
        <v>2517</v>
      </c>
      <c r="E1478" s="1" t="s">
        <v>20</v>
      </c>
      <c r="F1478" s="1">
        <v>5</v>
      </c>
      <c r="G1478" s="1">
        <v>0</v>
      </c>
      <c r="H1478" s="1">
        <v>1</v>
      </c>
      <c r="I1478" s="73">
        <f t="shared" si="93"/>
        <v>24</v>
      </c>
      <c r="J1478" s="1" t="str">
        <f>IFERROR(VLOOKUP(TRIM($D1478),'Master Field Index'!$A$1:$D$9929,COLUMN('Master Field Index'!$B$1)-COLUMN('Master Field Index'!$A$1)+1,FALSE),VLOOKUP(_xlfn.CONCAT(TRIM($A1478),".",TRIM($B1478),".",TRIM($D1478)),'DataLink Info'!$A$1:$T$9999,COLUMN('DataLink Info'!$K$1)-COLUMN('DataLink Info'!$A$1)+1,FALSE))</f>
        <v>VARCHAR</v>
      </c>
      <c r="K1478" s="1">
        <f>IFERROR(VLOOKUP(TRIM($D1478),'Master Field Index'!$A$1:$D$9929,COLUMN('Master Field Index'!$C$1)-COLUMN('Master Field Index'!$A$1)+1,FALSE),VLOOKUP(_xlfn.CONCAT(TRIM($A1478),".",TRIM($B1478),".",TRIM($D1478)),'DataLink Info'!$A$1:$T$9999,COLUMN('DataLink Info'!$N$1)-COLUMN('DataLink Info'!$A$1)+1,FALSE))</f>
        <v>5</v>
      </c>
      <c r="L1478" s="1">
        <f>IFERROR(VLOOKUP(TRIM($D1478),'Master Field Index'!$A$1:$D$9929,COLUMN('Master Field Index'!$D$1)-COLUMN('Master Field Index'!$A$1)+1,FALSE),VLOOKUP(_xlfn.CONCAT(TRIM($A1478),".",TRIM($B1478),".",TRIM($D1478)),'DataLink Info'!$A$1:$T$9999,COLUMN('DataLink Info'!$Q$1)-COLUMN('DataLink Info'!$A$1)+1,FALSE))</f>
        <v>0</v>
      </c>
      <c r="M1478" s="1" t="str">
        <f t="shared" si="94"/>
        <v xml:space="preserve">campus_mail_code                </v>
      </c>
      <c r="N1478" s="1" t="str">
        <f t="shared" ref="N1478:N1541" si="96">LEFT(_xlfn.CONCAT(IF($J1478="CHARACTER",_xlfn.CONCAT("CHAR(",$K1478,")"),IF($J1478="VARCHAR",_xlfn.CONCAT("VARCHAR(",$K1478,")"),IF($J1478="TIMESTAMP","DATETIME2",IF($J1478="DATE","DATE",IF($J1478="DECIMAL",_xlfn.CONCAT("DECIMAL(",$K1478,",",$L1478,")"),$J1478))))),"                                    "),32)</f>
        <v xml:space="preserve">VARCHAR(5)                      </v>
      </c>
      <c r="O1478" s="4" t="str">
        <f t="shared" si="95"/>
        <v xml:space="preserve">        campus_mail_code                VARCHAR(5)                          NULL,</v>
      </c>
    </row>
    <row r="1479" spans="1:15" hidden="1" x14ac:dyDescent="0.3">
      <c r="A1479" s="1" t="s">
        <v>1943</v>
      </c>
      <c r="B1479" s="1" t="s">
        <v>1948</v>
      </c>
      <c r="C1479" s="1">
        <v>25</v>
      </c>
      <c r="D1479" s="1" t="s">
        <v>2506</v>
      </c>
      <c r="E1479" s="1" t="s">
        <v>20</v>
      </c>
      <c r="F1479" s="1">
        <v>28</v>
      </c>
      <c r="H1479" s="1">
        <v>1</v>
      </c>
      <c r="I1479" s="73">
        <f t="shared" si="93"/>
        <v>25</v>
      </c>
      <c r="J1479" s="1" t="str">
        <f>IFERROR(VLOOKUP(TRIM($D1479),'Master Field Index'!$A$1:$D$9929,COLUMN('Master Field Index'!$B$1)-COLUMN('Master Field Index'!$A$1)+1,FALSE),VLOOKUP(_xlfn.CONCAT(TRIM($A1479),".",TRIM($B1479),".",TRIM($D1479)),'DataLink Info'!$A$1:$T$9999,COLUMN('DataLink Info'!$K$1)-COLUMN('DataLink Info'!$A$1)+1,FALSE))</f>
        <v>VARCHAR</v>
      </c>
      <c r="K1479" s="1">
        <f>IFERROR(VLOOKUP(TRIM($D1479),'Master Field Index'!$A$1:$D$9929,COLUMN('Master Field Index'!$C$1)-COLUMN('Master Field Index'!$A$1)+1,FALSE),VLOOKUP(_xlfn.CONCAT(TRIM($A1479),".",TRIM($B1479),".",TRIM($D1479)),'DataLink Info'!$A$1:$T$9999,COLUMN('DataLink Info'!$N$1)-COLUMN('DataLink Info'!$A$1)+1,FALSE))</f>
        <v>40</v>
      </c>
      <c r="L1479" s="1">
        <f>IFERROR(VLOOKUP(TRIM($D1479),'Master Field Index'!$A$1:$D$9929,COLUMN('Master Field Index'!$D$1)-COLUMN('Master Field Index'!$A$1)+1,FALSE),VLOOKUP(_xlfn.CONCAT(TRIM($A1479),".",TRIM($B1479),".",TRIM($D1479)),'DataLink Info'!$A$1:$T$9999,COLUMN('DataLink Info'!$Q$1)-COLUMN('DataLink Info'!$A$1)+1,FALSE))</f>
        <v>0</v>
      </c>
      <c r="M1479" s="1" t="str">
        <f t="shared" si="94"/>
        <v xml:space="preserve">email_address                   </v>
      </c>
      <c r="N1479" s="1" t="str">
        <f t="shared" si="96"/>
        <v xml:space="preserve">VARCHAR(40)                     </v>
      </c>
      <c r="O1479" s="4" t="str">
        <f t="shared" si="95"/>
        <v xml:space="preserve">        email_address                   VARCHAR(40)                         NULL,</v>
      </c>
    </row>
    <row r="1480" spans="1:15" hidden="1" x14ac:dyDescent="0.3">
      <c r="A1480" s="1" t="s">
        <v>1943</v>
      </c>
      <c r="B1480" s="1" t="s">
        <v>1948</v>
      </c>
      <c r="C1480" s="1">
        <v>26</v>
      </c>
      <c r="D1480" s="1" t="s">
        <v>2510</v>
      </c>
      <c r="E1480" s="1" t="s">
        <v>2511</v>
      </c>
      <c r="F1480" s="1">
        <v>20</v>
      </c>
      <c r="G1480" s="1">
        <v>0</v>
      </c>
      <c r="H1480" s="1">
        <v>1</v>
      </c>
      <c r="I1480" s="73">
        <f t="shared" si="93"/>
        <v>26</v>
      </c>
      <c r="J1480" s="1" t="str">
        <f>IFERROR(VLOOKUP(TRIM($D1480),'Master Field Index'!$A$1:$D$9929,COLUMN('Master Field Index'!$B$1)-COLUMN('Master Field Index'!$A$1)+1,FALSE),VLOOKUP(_xlfn.CONCAT(TRIM($A1480),".",TRIM($B1480),".",TRIM($D1480)),'DataLink Info'!$A$1:$T$9999,COLUMN('DataLink Info'!$K$1)-COLUMN('DataLink Info'!$A$1)+1,FALSE))</f>
        <v>VARCHAR</v>
      </c>
      <c r="K1480" s="126">
        <f>IFERROR(VLOOKUP(TRIM($D1480),'Master Field Index'!$A$1:$D$9929,COLUMN('Master Field Index'!$C$1)-COLUMN('Master Field Index'!$A$1)+1,FALSE),VLOOKUP(_xlfn.CONCAT(TRIM($A1480),".",TRIM($B1480),".",TRIM($D1480)),'DataLink Info'!$A$1:$T$9999,COLUMN('DataLink Info'!$N$1)-COLUMN('DataLink Info'!$A$1)+1,FALSE))</f>
        <v>20</v>
      </c>
      <c r="L1480" s="1">
        <f>IFERROR(VLOOKUP(TRIM($D1480),'Master Field Index'!$A$1:$D$9929,COLUMN('Master Field Index'!$D$1)-COLUMN('Master Field Index'!$A$1)+1,FALSE),VLOOKUP(_xlfn.CONCAT(TRIM($A1480),".",TRIM($B1480),".",TRIM($D1480)),'DataLink Info'!$A$1:$T$9999,COLUMN('DataLink Info'!$Q$1)-COLUMN('DataLink Info'!$A$1)+1,FALSE))</f>
        <v>0</v>
      </c>
      <c r="M1480" s="1" t="str">
        <f t="shared" si="94"/>
        <v xml:space="preserve">phone_number                    </v>
      </c>
      <c r="N1480" s="1" t="str">
        <f t="shared" si="96"/>
        <v xml:space="preserve">VARCHAR(20)                     </v>
      </c>
      <c r="O1480" s="4" t="str">
        <f t="shared" si="95"/>
        <v xml:space="preserve">        phone_number                    VARCHAR(20)                         NULL,</v>
      </c>
    </row>
    <row r="1481" spans="1:15" hidden="1" x14ac:dyDescent="0.3">
      <c r="A1481" s="1" t="s">
        <v>1943</v>
      </c>
      <c r="B1481" s="1" t="s">
        <v>1948</v>
      </c>
      <c r="C1481" s="1">
        <v>27</v>
      </c>
      <c r="D1481" s="1" t="s">
        <v>2522</v>
      </c>
      <c r="E1481" s="1" t="s">
        <v>19</v>
      </c>
      <c r="F1481" s="1">
        <v>0</v>
      </c>
      <c r="G1481" s="1">
        <v>0</v>
      </c>
      <c r="H1481" s="1">
        <v>1</v>
      </c>
      <c r="I1481" s="73">
        <f t="shared" si="93"/>
        <v>27</v>
      </c>
      <c r="J1481" s="1" t="str">
        <f>IFERROR(VLOOKUP(TRIM($D1481),'Master Field Index'!$A$1:$D$9929,COLUMN('Master Field Index'!$B$1)-COLUMN('Master Field Index'!$A$1)+1,FALSE),VLOOKUP(_xlfn.CONCAT(TRIM($A1481),".",TRIM($B1481),".",TRIM($D1481)),'DataLink Info'!$A$1:$T$9999,COLUMN('DataLink Info'!$K$1)-COLUMN('DataLink Info'!$A$1)+1,FALSE))</f>
        <v>VARCHAR</v>
      </c>
      <c r="K1481" s="1">
        <f>IFERROR(VLOOKUP(TRIM($D1481),'Master Field Index'!$A$1:$D$9929,COLUMN('Master Field Index'!$C$1)-COLUMN('Master Field Index'!$A$1)+1,FALSE),VLOOKUP(_xlfn.CONCAT(TRIM($A1481),".",TRIM($B1481),".",TRIM($D1481)),'DataLink Info'!$A$1:$T$9999,COLUMN('DataLink Info'!$N$1)-COLUMN('DataLink Info'!$A$1)+1,FALSE))</f>
        <v>24</v>
      </c>
      <c r="L1481" s="1">
        <f>IFERROR(VLOOKUP(TRIM($D1481),'Master Field Index'!$A$1:$D$9929,COLUMN('Master Field Index'!$D$1)-COLUMN('Master Field Index'!$A$1)+1,FALSE),VLOOKUP(_xlfn.CONCAT(TRIM($A1481),".",TRIM($B1481),".",TRIM($D1481)),'DataLink Info'!$A$1:$T$9999,COLUMN('DataLink Info'!$Q$1)-COLUMN('DataLink Info'!$A$1)+1,FALSE))</f>
        <v>0</v>
      </c>
      <c r="M1481" s="1" t="str">
        <f t="shared" si="94"/>
        <v xml:space="preserve">embossed_text                   </v>
      </c>
      <c r="N1481" s="1" t="str">
        <f t="shared" si="96"/>
        <v xml:space="preserve">VARCHAR(24)                     </v>
      </c>
      <c r="O1481" s="4" t="str">
        <f t="shared" si="95"/>
        <v xml:space="preserve">        embossed_text                   VARCHAR(24)                         NULL,</v>
      </c>
    </row>
    <row r="1482" spans="1:15" hidden="1" x14ac:dyDescent="0.3">
      <c r="A1482" s="1" t="s">
        <v>1943</v>
      </c>
      <c r="B1482" s="1" t="s">
        <v>1948</v>
      </c>
      <c r="C1482" s="1">
        <v>28</v>
      </c>
      <c r="D1482" s="1" t="s">
        <v>2520</v>
      </c>
      <c r="E1482" s="1" t="s">
        <v>19</v>
      </c>
      <c r="F1482" s="1">
        <v>0</v>
      </c>
      <c r="G1482" s="1">
        <v>0</v>
      </c>
      <c r="H1482" s="1">
        <v>1</v>
      </c>
      <c r="I1482" s="73">
        <f t="shared" si="93"/>
        <v>28</v>
      </c>
      <c r="J1482" s="1" t="str">
        <f>IFERROR(VLOOKUP(TRIM($D1482),'Master Field Index'!$A$1:$D$9929,COLUMN('Master Field Index'!$B$1)-COLUMN('Master Field Index'!$A$1)+1,FALSE),VLOOKUP(_xlfn.CONCAT(TRIM($A1482),".",TRIM($B1482),".",TRIM($D1482)),'DataLink Info'!$A$1:$T$9999,COLUMN('DataLink Info'!$K$1)-COLUMN('DataLink Info'!$A$1)+1,FALSE))</f>
        <v>DATE</v>
      </c>
      <c r="K1482" s="1">
        <f>IFERROR(VLOOKUP(TRIM($D1482),'Master Field Index'!$A$1:$D$9929,COLUMN('Master Field Index'!$C$1)-COLUMN('Master Field Index'!$A$1)+1,FALSE),VLOOKUP(_xlfn.CONCAT(TRIM($A1482),".",TRIM($B1482),".",TRIM($D1482)),'DataLink Info'!$A$1:$T$9999,COLUMN('DataLink Info'!$N$1)-COLUMN('DataLink Info'!$A$1)+1,FALSE))</f>
        <v>4</v>
      </c>
      <c r="L1482" s="1">
        <f>IFERROR(VLOOKUP(TRIM($D1482),'Master Field Index'!$A$1:$D$9929,COLUMN('Master Field Index'!$D$1)-COLUMN('Master Field Index'!$A$1)+1,FALSE),VLOOKUP(_xlfn.CONCAT(TRIM($A1482),".",TRIM($B1482),".",TRIM($D1482)),'DataLink Info'!$A$1:$T$9999,COLUMN('DataLink Info'!$Q$1)-COLUMN('DataLink Info'!$A$1)+1,FALSE))</f>
        <v>0</v>
      </c>
      <c r="M1482" s="1" t="str">
        <f t="shared" si="94"/>
        <v xml:space="preserve">first_used_date                 </v>
      </c>
      <c r="N1482" s="1" t="str">
        <f t="shared" si="96"/>
        <v xml:space="preserve">DATE                            </v>
      </c>
      <c r="O1482" s="4" t="str">
        <f t="shared" si="95"/>
        <v xml:space="preserve">        first_used_date                 DATE                                NULL,</v>
      </c>
    </row>
    <row r="1483" spans="1:15" hidden="1" x14ac:dyDescent="0.3">
      <c r="A1483" s="1" t="s">
        <v>1943</v>
      </c>
      <c r="B1483" s="1" t="s">
        <v>1948</v>
      </c>
      <c r="C1483" s="1">
        <v>29</v>
      </c>
      <c r="D1483" s="1" t="s">
        <v>2527</v>
      </c>
      <c r="E1483" s="1" t="s">
        <v>19</v>
      </c>
      <c r="F1483" s="1">
        <v>0</v>
      </c>
      <c r="G1483" s="1">
        <v>0</v>
      </c>
      <c r="H1483" s="1">
        <v>1</v>
      </c>
      <c r="I1483" s="73">
        <f t="shared" si="93"/>
        <v>29</v>
      </c>
      <c r="J1483" s="1" t="str">
        <f>IFERROR(VLOOKUP(TRIM($D1483),'Master Field Index'!$A$1:$D$9929,COLUMN('Master Field Index'!$B$1)-COLUMN('Master Field Index'!$A$1)+1,FALSE),VLOOKUP(_xlfn.CONCAT(TRIM($A1483),".",TRIM($B1483),".",TRIM($D1483)),'DataLink Info'!$A$1:$T$9999,COLUMN('DataLink Info'!$K$1)-COLUMN('DataLink Info'!$A$1)+1,FALSE))</f>
        <v>DATE</v>
      </c>
      <c r="K1483" s="1">
        <f>IFERROR(VLOOKUP(TRIM($D1483),'Master Field Index'!$A$1:$D$9929,COLUMN('Master Field Index'!$C$1)-COLUMN('Master Field Index'!$A$1)+1,FALSE),VLOOKUP(_xlfn.CONCAT(TRIM($A1483),".",TRIM($B1483),".",TRIM($D1483)),'DataLink Info'!$A$1:$T$9999,COLUMN('DataLink Info'!$N$1)-COLUMN('DataLink Info'!$A$1)+1,FALSE))</f>
        <v>4</v>
      </c>
      <c r="L1483" s="1">
        <f>IFERROR(VLOOKUP(TRIM($D1483),'Master Field Index'!$A$1:$D$9929,COLUMN('Master Field Index'!$D$1)-COLUMN('Master Field Index'!$A$1)+1,FALSE),VLOOKUP(_xlfn.CONCAT(TRIM($A1483),".",TRIM($B1483),".",TRIM($D1483)),'DataLink Info'!$A$1:$T$9999,COLUMN('DataLink Info'!$Q$1)-COLUMN('DataLink Info'!$A$1)+1,FALSE))</f>
        <v>0</v>
      </c>
      <c r="M1483" s="1" t="str">
        <f t="shared" si="94"/>
        <v xml:space="preserve">last_used_date                  </v>
      </c>
      <c r="N1483" s="1" t="str">
        <f t="shared" si="96"/>
        <v xml:space="preserve">DATE                            </v>
      </c>
      <c r="O1483" s="4" t="str">
        <f t="shared" si="95"/>
        <v xml:space="preserve">        last_used_date                  DATE                                NULL,</v>
      </c>
    </row>
    <row r="1484" spans="1:15" hidden="1" x14ac:dyDescent="0.3">
      <c r="A1484" s="1" t="s">
        <v>1943</v>
      </c>
      <c r="B1484" s="1" t="s">
        <v>1948</v>
      </c>
      <c r="C1484" s="1">
        <v>30</v>
      </c>
      <c r="D1484" s="1" t="s">
        <v>2518</v>
      </c>
      <c r="E1484" s="1" t="s">
        <v>19</v>
      </c>
      <c r="F1484" s="1">
        <v>0</v>
      </c>
      <c r="G1484" s="1">
        <v>0</v>
      </c>
      <c r="H1484" s="1">
        <v>1</v>
      </c>
      <c r="I1484" s="73">
        <f t="shared" si="93"/>
        <v>30</v>
      </c>
      <c r="J1484" s="1" t="str">
        <f>IFERROR(VLOOKUP(TRIM($D1484),'Master Field Index'!$A$1:$D$9929,COLUMN('Master Field Index'!$B$1)-COLUMN('Master Field Index'!$A$1)+1,FALSE),VLOOKUP(_xlfn.CONCAT(TRIM($A1484),".",TRIM($B1484),".",TRIM($D1484)),'DataLink Info'!$A$1:$T$9999,COLUMN('DataLink Info'!$K$1)-COLUMN('DataLink Info'!$A$1)+1,FALSE))</f>
        <v>DATE</v>
      </c>
      <c r="K1484" s="1">
        <f>IFERROR(VLOOKUP(TRIM($D1484),'Master Field Index'!$A$1:$D$9929,COLUMN('Master Field Index'!$C$1)-COLUMN('Master Field Index'!$A$1)+1,FALSE),VLOOKUP(_xlfn.CONCAT(TRIM($A1484),".",TRIM($B1484),".",TRIM($D1484)),'DataLink Info'!$A$1:$T$9999,COLUMN('DataLink Info'!$N$1)-COLUMN('DataLink Info'!$A$1)+1,FALSE))</f>
        <v>4</v>
      </c>
      <c r="L1484" s="1">
        <f>IFERROR(VLOOKUP(TRIM($D1484),'Master Field Index'!$A$1:$D$9929,COLUMN('Master Field Index'!$D$1)-COLUMN('Master Field Index'!$A$1)+1,FALSE),VLOOKUP(_xlfn.CONCAT(TRIM($A1484),".",TRIM($B1484),".",TRIM($D1484)),'DataLink Info'!$A$1:$T$9999,COLUMN('DataLink Info'!$Q$1)-COLUMN('DataLink Info'!$A$1)+1,FALSE))</f>
        <v>0</v>
      </c>
      <c r="M1484" s="1" t="str">
        <f t="shared" si="94"/>
        <v xml:space="preserve">cancellation_date               </v>
      </c>
      <c r="N1484" s="1" t="str">
        <f t="shared" si="96"/>
        <v xml:space="preserve">DATE                            </v>
      </c>
      <c r="O1484" s="4" t="str">
        <f t="shared" si="95"/>
        <v xml:space="preserve">        cancellation_date               DATE                                NULL,</v>
      </c>
    </row>
    <row r="1485" spans="1:15" hidden="1" x14ac:dyDescent="0.3">
      <c r="A1485" s="1" t="s">
        <v>1943</v>
      </c>
      <c r="B1485" s="1" t="s">
        <v>1948</v>
      </c>
      <c r="C1485" s="1">
        <v>31</v>
      </c>
      <c r="D1485" s="1" t="s">
        <v>2524</v>
      </c>
      <c r="E1485" s="1" t="s">
        <v>19</v>
      </c>
      <c r="F1485" s="1">
        <v>0</v>
      </c>
      <c r="G1485" s="1">
        <v>0</v>
      </c>
      <c r="H1485" s="1">
        <v>1</v>
      </c>
      <c r="I1485" s="73">
        <f t="shared" si="93"/>
        <v>31</v>
      </c>
      <c r="J1485" s="1" t="str">
        <f>IFERROR(VLOOKUP(TRIM($D1485),'Master Field Index'!$A$1:$D$9929,COLUMN('Master Field Index'!$B$1)-COLUMN('Master Field Index'!$A$1)+1,FALSE),VLOOKUP(_xlfn.CONCAT(TRIM($A1485),".",TRIM($B1485),".",TRIM($D1485)),'DataLink Info'!$A$1:$T$9999,COLUMN('DataLink Info'!$K$1)-COLUMN('DataLink Info'!$A$1)+1,FALSE))</f>
        <v>VARCHAR</v>
      </c>
      <c r="K1485" s="1">
        <f>IFERROR(VLOOKUP(TRIM($D1485),'Master Field Index'!$A$1:$D$9929,COLUMN('Master Field Index'!$C$1)-COLUMN('Master Field Index'!$A$1)+1,FALSE),VLOOKUP(_xlfn.CONCAT(TRIM($A1485),".",TRIM($B1485),".",TRIM($D1485)),'DataLink Info'!$A$1:$T$9999,COLUMN('DataLink Info'!$N$1)-COLUMN('DataLink Info'!$A$1)+1,FALSE))</f>
        <v>35</v>
      </c>
      <c r="L1485" s="1">
        <f>IFERROR(VLOOKUP(TRIM($D1485),'Master Field Index'!$A$1:$D$9929,COLUMN('Master Field Index'!$D$1)-COLUMN('Master Field Index'!$A$1)+1,FALSE),VLOOKUP(_xlfn.CONCAT(TRIM($A1485),".",TRIM($B1485),".",TRIM($D1485)),'DataLink Info'!$A$1:$T$9999,COLUMN('DataLink Info'!$Q$1)-COLUMN('DataLink Info'!$A$1)+1,FALSE))</f>
        <v>0</v>
      </c>
      <c r="M1485" s="1" t="str">
        <f t="shared" si="94"/>
        <v xml:space="preserve">department_name                 </v>
      </c>
      <c r="N1485" s="1" t="str">
        <f t="shared" si="96"/>
        <v xml:space="preserve">VARCHAR(35)                     </v>
      </c>
      <c r="O1485" s="4" t="str">
        <f t="shared" si="95"/>
        <v xml:space="preserve">        department_name                 VARCHAR(35)                         NULL,</v>
      </c>
    </row>
    <row r="1486" spans="1:15" hidden="1" x14ac:dyDescent="0.3">
      <c r="A1486" s="1" t="s">
        <v>1943</v>
      </c>
      <c r="B1486" s="1" t="s">
        <v>1948</v>
      </c>
      <c r="C1486" s="1">
        <v>32</v>
      </c>
      <c r="D1486" s="1" t="s">
        <v>2519</v>
      </c>
      <c r="E1486" s="1" t="s">
        <v>19</v>
      </c>
      <c r="F1486" s="1">
        <v>0</v>
      </c>
      <c r="G1486" s="1">
        <v>0</v>
      </c>
      <c r="H1486" s="1">
        <v>1</v>
      </c>
      <c r="I1486" s="73">
        <f t="shared" si="93"/>
        <v>32</v>
      </c>
      <c r="J1486" s="1" t="str">
        <f>IFERROR(VLOOKUP(TRIM($D1486),'Master Field Index'!$A$1:$D$9929,COLUMN('Master Field Index'!$B$1)-COLUMN('Master Field Index'!$A$1)+1,FALSE),VLOOKUP(_xlfn.CONCAT(TRIM($A1486),".",TRIM($B1486),".",TRIM($D1486)),'DataLink Info'!$A$1:$T$9999,COLUMN('DataLink Info'!$K$1)-COLUMN('DataLink Info'!$A$1)+1,FALSE))</f>
        <v>VARCHAR</v>
      </c>
      <c r="K1486" s="1">
        <f>IFERROR(VLOOKUP(TRIM($D1486),'Master Field Index'!$A$1:$D$9929,COLUMN('Master Field Index'!$C$1)-COLUMN('Master Field Index'!$A$1)+1,FALSE),VLOOKUP(_xlfn.CONCAT(TRIM($A1486),".",TRIM($B1486),".",TRIM($D1486)),'DataLink Info'!$A$1:$T$9999,COLUMN('DataLink Info'!$N$1)-COLUMN('DataLink Info'!$A$1)+1,FALSE))</f>
        <v>35</v>
      </c>
      <c r="L1486" s="1">
        <f>IFERROR(VLOOKUP(TRIM($D1486),'Master Field Index'!$A$1:$D$9929,COLUMN('Master Field Index'!$D$1)-COLUMN('Master Field Index'!$A$1)+1,FALSE),VLOOKUP(_xlfn.CONCAT(TRIM($A1486),".",TRIM($B1486),".",TRIM($D1486)),'DataLink Info'!$A$1:$T$9999,COLUMN('DataLink Info'!$Q$1)-COLUMN('DataLink Info'!$A$1)+1,FALSE))</f>
        <v>0</v>
      </c>
      <c r="M1486" s="1" t="str">
        <f t="shared" si="94"/>
        <v xml:space="preserve">cancelled_by                    </v>
      </c>
      <c r="N1486" s="1" t="str">
        <f t="shared" si="96"/>
        <v xml:space="preserve">VARCHAR(35)                     </v>
      </c>
      <c r="O1486" s="4" t="str">
        <f t="shared" si="95"/>
        <v xml:space="preserve">        cancelled_by                    VARCHAR(35)                         NULL,</v>
      </c>
    </row>
    <row r="1487" spans="1:15" hidden="1" x14ac:dyDescent="0.3">
      <c r="A1487" s="1" t="s">
        <v>1943</v>
      </c>
      <c r="B1487" s="1" t="s">
        <v>1948</v>
      </c>
      <c r="C1487" s="1">
        <v>33</v>
      </c>
      <c r="D1487" s="1" t="s">
        <v>2497</v>
      </c>
      <c r="E1487" s="1" t="s">
        <v>20</v>
      </c>
      <c r="F1487" s="1">
        <v>8</v>
      </c>
      <c r="H1487" s="1">
        <v>0</v>
      </c>
      <c r="I1487" s="73">
        <f t="shared" si="93"/>
        <v>33</v>
      </c>
      <c r="J1487" s="1" t="str">
        <f>IFERROR(VLOOKUP(TRIM($D1487),'Master Field Index'!$A$1:$D$9929,COLUMN('Master Field Index'!$B$1)-COLUMN('Master Field Index'!$A$1)+1,FALSE),VLOOKUP(_xlfn.CONCAT(TRIM($A1487),".",TRIM($B1487),".",TRIM($D1487)),'DataLink Info'!$A$1:$T$9999,COLUMN('DataLink Info'!$K$1)-COLUMN('DataLink Info'!$A$1)+1,FALSE))</f>
        <v>VARCHAR</v>
      </c>
      <c r="K1487" s="1">
        <f>IFERROR(VLOOKUP(TRIM($D1487),'Master Field Index'!$A$1:$D$9929,COLUMN('Master Field Index'!$C$1)-COLUMN('Master Field Index'!$A$1)+1,FALSE),VLOOKUP(_xlfn.CONCAT(TRIM($A1487),".",TRIM($B1487),".",TRIM($D1487)),'DataLink Info'!$A$1:$T$9999,COLUMN('DataLink Info'!$N$1)-COLUMN('DataLink Info'!$A$1)+1,FALSE))</f>
        <v>8</v>
      </c>
      <c r="L1487" s="1">
        <f>IFERROR(VLOOKUP(TRIM($D1487),'Master Field Index'!$A$1:$D$9929,COLUMN('Master Field Index'!$D$1)-COLUMN('Master Field Index'!$A$1)+1,FALSE),VLOOKUP(_xlfn.CONCAT(TRIM($A1487),".",TRIM($B1487),".",TRIM($D1487)),'DataLink Info'!$A$1:$T$9999,COLUMN('DataLink Info'!$Q$1)-COLUMN('DataLink Info'!$A$1)+1,FALSE))</f>
        <v>0</v>
      </c>
      <c r="M1487" s="1" t="str">
        <f t="shared" si="94"/>
        <v xml:space="preserve">user_id                         </v>
      </c>
      <c r="N1487" s="1" t="str">
        <f t="shared" si="96"/>
        <v xml:space="preserve">VARCHAR(8)                      </v>
      </c>
      <c r="O1487" s="4" t="str">
        <f t="shared" si="95"/>
        <v xml:space="preserve">        user_id                         VARCHAR(8)                      NOT NULL,</v>
      </c>
    </row>
    <row r="1488" spans="1:15" hidden="1" x14ac:dyDescent="0.3">
      <c r="A1488" s="1" t="s">
        <v>1943</v>
      </c>
      <c r="B1488" s="1" t="s">
        <v>1948</v>
      </c>
      <c r="C1488" s="1">
        <v>34</v>
      </c>
      <c r="D1488" s="1" t="s">
        <v>1299</v>
      </c>
      <c r="E1488" s="1" t="s">
        <v>19</v>
      </c>
      <c r="F1488" s="1">
        <v>0</v>
      </c>
      <c r="G1488" s="1">
        <v>0</v>
      </c>
      <c r="H1488" s="1">
        <v>0</v>
      </c>
      <c r="I1488" s="73">
        <f t="shared" si="93"/>
        <v>34</v>
      </c>
      <c r="J1488" s="1" t="str">
        <f>IFERROR(VLOOKUP(TRIM($D1488),'Master Field Index'!$A$1:$D$9929,COLUMN('Master Field Index'!$B$1)-COLUMN('Master Field Index'!$A$1)+1,FALSE),VLOOKUP(_xlfn.CONCAT(TRIM($A1488),".",TRIM($B1488),".",TRIM($D1488)),'DataLink Info'!$A$1:$T$9999,COLUMN('DataLink Info'!$K$1)-COLUMN('DataLink Info'!$A$1)+1,FALSE))</f>
        <v>TIMESTAMP</v>
      </c>
      <c r="K1488" s="1">
        <f>IFERROR(VLOOKUP(TRIM($D1488),'Master Field Index'!$A$1:$D$9929,COLUMN('Master Field Index'!$C$1)-COLUMN('Master Field Index'!$A$1)+1,FALSE),VLOOKUP(_xlfn.CONCAT(TRIM($A1488),".",TRIM($B1488),".",TRIM($D1488)),'DataLink Info'!$A$1:$T$9999,COLUMN('DataLink Info'!$N$1)-COLUMN('DataLink Info'!$A$1)+1,FALSE))</f>
        <v>10</v>
      </c>
      <c r="L1488" s="1">
        <f>IFERROR(VLOOKUP(TRIM($D1488),'Master Field Index'!$A$1:$D$9929,COLUMN('Master Field Index'!$D$1)-COLUMN('Master Field Index'!$A$1)+1,FALSE),VLOOKUP(_xlfn.CONCAT(TRIM($A1488),".",TRIM($B1488),".",TRIM($D1488)),'DataLink Info'!$A$1:$T$9999,COLUMN('DataLink Info'!$Q$1)-COLUMN('DataLink Info'!$A$1)+1,FALSE))</f>
        <v>0</v>
      </c>
      <c r="M1488" s="1" t="str">
        <f t="shared" si="94"/>
        <v xml:space="preserve">last_activity_date              </v>
      </c>
      <c r="N1488" s="1" t="str">
        <f t="shared" si="96"/>
        <v xml:space="preserve">DATETIME2                       </v>
      </c>
      <c r="O1488" s="4" t="str">
        <f t="shared" si="95"/>
        <v xml:space="preserve">        last_activity_date              DATETIME2                       NOT NULL,</v>
      </c>
    </row>
    <row r="1489" spans="1:15" hidden="1" x14ac:dyDescent="0.3">
      <c r="A1489" s="1" t="s">
        <v>1943</v>
      </c>
      <c r="B1489" s="1" t="s">
        <v>1948</v>
      </c>
      <c r="C1489" s="1">
        <v>35</v>
      </c>
      <c r="D1489" s="1" t="s">
        <v>11</v>
      </c>
      <c r="E1489" s="1" t="s">
        <v>21</v>
      </c>
      <c r="H1489" s="1">
        <v>0</v>
      </c>
      <c r="I1489" s="73">
        <f t="shared" si="93"/>
        <v>35</v>
      </c>
      <c r="J1489" s="1" t="str">
        <f>IFERROR(VLOOKUP(TRIM($D1489),'Master Field Index'!$A$1:$D$9929,COLUMN('Master Field Index'!$B$1)-COLUMN('Master Field Index'!$A$1)+1,FALSE),VLOOKUP(_xlfn.CONCAT(TRIM($A1489),".",TRIM($B1489),".",TRIM($D1489)),'DataLink Info'!$A$1:$T$9999,COLUMN('DataLink Info'!$K$1)-COLUMN('DataLink Info'!$A$1)+1,FALSE))</f>
        <v>TIMESTAMP</v>
      </c>
      <c r="K1489" s="1">
        <f>IFERROR(VLOOKUP(TRIM($D1489),'Master Field Index'!$A$1:$D$9929,COLUMN('Master Field Index'!$C$1)-COLUMN('Master Field Index'!$A$1)+1,FALSE),VLOOKUP(_xlfn.CONCAT(TRIM($A1489),".",TRIM($B1489),".",TRIM($D1489)),'DataLink Info'!$A$1:$T$9999,COLUMN('DataLink Info'!$N$1)-COLUMN('DataLink Info'!$A$1)+1,FALSE))</f>
        <v>10</v>
      </c>
      <c r="L1489" s="1">
        <f>IFERROR(VLOOKUP(TRIM($D1489),'Master Field Index'!$A$1:$D$9929,COLUMN('Master Field Index'!$D$1)-COLUMN('Master Field Index'!$A$1)+1,FALSE),VLOOKUP(_xlfn.CONCAT(TRIM($A1489),".",TRIM($B1489),".",TRIM($D1489)),'DataLink Info'!$A$1:$T$9999,COLUMN('DataLink Info'!$Q$1)-COLUMN('DataLink Info'!$A$1)+1,FALSE))</f>
        <v>6</v>
      </c>
      <c r="M1489" s="1" t="str">
        <f t="shared" si="94"/>
        <v xml:space="preserve">refresh_date                    </v>
      </c>
      <c r="N1489" s="1" t="str">
        <f t="shared" si="96"/>
        <v xml:space="preserve">DATETIME2                       </v>
      </c>
      <c r="O1489" s="4" t="str">
        <f t="shared" si="95"/>
        <v xml:space="preserve">        refresh_date                    DATETIME2                       NOT NULL,</v>
      </c>
    </row>
    <row r="1490" spans="1:15" hidden="1" x14ac:dyDescent="0.3">
      <c r="A1490" s="1" t="s">
        <v>1943</v>
      </c>
      <c r="B1490" s="1" t="s">
        <v>1948</v>
      </c>
      <c r="C1490" s="1">
        <v>36</v>
      </c>
      <c r="D1490" s="1" t="s">
        <v>2700</v>
      </c>
      <c r="I1490" s="73">
        <f t="shared" si="93"/>
        <v>36</v>
      </c>
      <c r="J1490" s="1" t="str">
        <f>IFERROR(VLOOKUP(TRIM($D1490),'Master Field Index'!$A$1:$D$9929,COLUMN('Master Field Index'!$B$1)-COLUMN('Master Field Index'!$A$1)+1,FALSE),VLOOKUP(_xlfn.CONCAT(TRIM($A1490),".",TRIM($B1490),".",TRIM($D1490)),'DataLink Info'!$A$1:$T$9999,COLUMN('DataLink Info'!$K$1)-COLUMN('DataLink Info'!$A$1)+1,FALSE))</f>
        <v>VARCHAR</v>
      </c>
      <c r="K1490" s="1">
        <f>IFERROR(VLOOKUP(TRIM($D1490),'Master Field Index'!$A$1:$D$9929,COLUMN('Master Field Index'!$C$1)-COLUMN('Master Field Index'!$A$1)+1,FALSE),VLOOKUP(_xlfn.CONCAT(TRIM($A1490),".",TRIM($B1490),".",TRIM($D1490)),'DataLink Info'!$A$1:$T$9999,COLUMN('DataLink Info'!$N$1)-COLUMN('DataLink Info'!$A$1)+1,FALSE))</f>
        <v>50</v>
      </c>
      <c r="L1490" s="1">
        <f>IFERROR(VLOOKUP(TRIM($D1490),'Master Field Index'!$A$1:$D$9929,COLUMN('Master Field Index'!$D$1)-COLUMN('Master Field Index'!$A$1)+1,FALSE),VLOOKUP(_xlfn.CONCAT(TRIM($A1490),".",TRIM($B1490),".",TRIM($D1490)),'DataLink Info'!$A$1:$T$9999,COLUMN('DataLink Info'!$Q$1)-COLUMN('DataLink Info'!$A$1)+1,FALSE))</f>
        <v>0</v>
      </c>
      <c r="M1490" s="1" t="str">
        <f t="shared" si="94"/>
        <v xml:space="preserve">CARD_TYPE_DESCRIPTION           </v>
      </c>
      <c r="N1490" s="1" t="str">
        <f t="shared" si="96"/>
        <v xml:space="preserve">VARCHAR(50)                     </v>
      </c>
      <c r="O1490" s="4" t="str">
        <f t="shared" si="95"/>
        <v xml:space="preserve">        CARD_TYPE_DESCRIPTION           VARCHAR(50)                         NULL,</v>
      </c>
    </row>
    <row r="1491" spans="1:15" hidden="1" x14ac:dyDescent="0.3">
      <c r="A1491" s="1" t="s">
        <v>1943</v>
      </c>
      <c r="B1491" s="1" t="s">
        <v>1948</v>
      </c>
      <c r="C1491" s="1">
        <v>37</v>
      </c>
      <c r="D1491" s="1" t="s">
        <v>2701</v>
      </c>
      <c r="I1491" s="73">
        <f t="shared" si="93"/>
        <v>37</v>
      </c>
      <c r="J1491" s="1" t="str">
        <f>IFERROR(VLOOKUP(TRIM($D1491),'Master Field Index'!$A$1:$D$9929,COLUMN('Master Field Index'!$B$1)-COLUMN('Master Field Index'!$A$1)+1,FALSE),VLOOKUP(_xlfn.CONCAT(TRIM($A1491),".",TRIM($B1491),".",TRIM($D1491)),'DataLink Info'!$A$1:$T$9999,COLUMN('DataLink Info'!$K$1)-COLUMN('DataLink Info'!$A$1)+1,FALSE))</f>
        <v>VARCHAR</v>
      </c>
      <c r="K1491" s="1">
        <f>IFERROR(VLOOKUP(TRIM($D1491),'Master Field Index'!$A$1:$D$9929,COLUMN('Master Field Index'!$C$1)-COLUMN('Master Field Index'!$A$1)+1,FALSE),VLOOKUP(_xlfn.CONCAT(TRIM($A1491),".",TRIM($B1491),".",TRIM($D1491)),'DataLink Info'!$A$1:$T$9999,COLUMN('DataLink Info'!$N$1)-COLUMN('DataLink Info'!$A$1)+1,FALSE))</f>
        <v>5</v>
      </c>
      <c r="L1491" s="1">
        <f>IFERROR(VLOOKUP(TRIM($D1491),'Master Field Index'!$A$1:$D$9929,COLUMN('Master Field Index'!$D$1)-COLUMN('Master Field Index'!$A$1)+1,FALSE),VLOOKUP(_xlfn.CONCAT(TRIM($A1491),".",TRIM($B1491),".",TRIM($D1491)),'DataLink Info'!$A$1:$T$9999,COLUMN('DataLink Info'!$Q$1)-COLUMN('DataLink Info'!$A$1)+1,FALSE))</f>
        <v>0</v>
      </c>
      <c r="M1491" s="1" t="str">
        <f t="shared" si="94"/>
        <v xml:space="preserve">REPORTING_HIERARCHY             </v>
      </c>
      <c r="N1491" s="1" t="str">
        <f t="shared" si="96"/>
        <v xml:space="preserve">VARCHAR(5)                      </v>
      </c>
      <c r="O1491" s="4" t="str">
        <f t="shared" si="95"/>
        <v xml:space="preserve">        REPORTING_HIERARCHY             VARCHAR(5)                          NULL,</v>
      </c>
    </row>
    <row r="1492" spans="1:15" hidden="1" x14ac:dyDescent="0.3">
      <c r="A1492" s="1" t="s">
        <v>1943</v>
      </c>
      <c r="B1492" s="1" t="s">
        <v>1948</v>
      </c>
      <c r="C1492" s="1">
        <v>38</v>
      </c>
      <c r="D1492" s="1" t="s">
        <v>2702</v>
      </c>
      <c r="I1492" s="73">
        <f t="shared" si="93"/>
        <v>38</v>
      </c>
      <c r="J1492" s="1" t="str">
        <f>IFERROR(VLOOKUP(TRIM($D1492),'Master Field Index'!$A$1:$D$9929,COLUMN('Master Field Index'!$B$1)-COLUMN('Master Field Index'!$A$1)+1,FALSE),VLOOKUP(_xlfn.CONCAT(TRIM($A1492),".",TRIM($B1492),".",TRIM($D1492)),'DataLink Info'!$A$1:$T$9999,COLUMN('DataLink Info'!$K$1)-COLUMN('DataLink Info'!$A$1)+1,FALSE))</f>
        <v>VARCHAR</v>
      </c>
      <c r="K1492" s="1">
        <f>IFERROR(VLOOKUP(TRIM($D1492),'Master Field Index'!$A$1:$D$9929,COLUMN('Master Field Index'!$C$1)-COLUMN('Master Field Index'!$A$1)+1,FALSE),VLOOKUP(_xlfn.CONCAT(TRIM($A1492),".",TRIM($B1492),".",TRIM($D1492)),'DataLink Info'!$A$1:$T$9999,COLUMN('DataLink Info'!$N$1)-COLUMN('DataLink Info'!$A$1)+1,FALSE))</f>
        <v>6</v>
      </c>
      <c r="L1492" s="1">
        <f>IFERROR(VLOOKUP(TRIM($D1492),'Master Field Index'!$A$1:$D$9929,COLUMN('Master Field Index'!$D$1)-COLUMN('Master Field Index'!$A$1)+1,FALSE),VLOOKUP(_xlfn.CONCAT(TRIM($A1492),".",TRIM($B1492),".",TRIM($D1492)),'DataLink Info'!$A$1:$T$9999,COLUMN('DataLink Info'!$Q$1)-COLUMN('DataLink Info'!$A$1)+1,FALSE))</f>
        <v>0</v>
      </c>
      <c r="M1492" s="1" t="str">
        <f t="shared" si="94"/>
        <v xml:space="preserve">BUYER_CODE                      </v>
      </c>
      <c r="N1492" s="1" t="str">
        <f t="shared" si="96"/>
        <v xml:space="preserve">VARCHAR(6)                      </v>
      </c>
      <c r="O1492" s="4" t="str">
        <f t="shared" si="95"/>
        <v xml:space="preserve">        BUYER_CODE                      VARCHAR(6)                          NULL,</v>
      </c>
    </row>
    <row r="1493" spans="1:15" hidden="1" x14ac:dyDescent="0.3">
      <c r="A1493" s="1" t="s">
        <v>1943</v>
      </c>
      <c r="B1493" s="1" t="s">
        <v>1948</v>
      </c>
      <c r="C1493" s="1">
        <v>39</v>
      </c>
      <c r="D1493" s="1" t="s">
        <v>2703</v>
      </c>
      <c r="I1493" s="73">
        <f t="shared" si="93"/>
        <v>39</v>
      </c>
      <c r="J1493" s="1" t="str">
        <f>IFERROR(VLOOKUP(TRIM($D1493),'Master Field Index'!$A$1:$D$9929,COLUMN('Master Field Index'!$B$1)-COLUMN('Master Field Index'!$A$1)+1,FALSE),VLOOKUP(_xlfn.CONCAT(TRIM($A1493),".",TRIM($B1493),".",TRIM($D1493)),'DataLink Info'!$A$1:$T$9999,COLUMN('DataLink Info'!$K$1)-COLUMN('DataLink Info'!$A$1)+1,FALSE))</f>
        <v>DECIMAL</v>
      </c>
      <c r="K1493" s="1">
        <f>IFERROR(VLOOKUP(TRIM($D1493),'Master Field Index'!$A$1:$D$9929,COLUMN('Master Field Index'!$C$1)-COLUMN('Master Field Index'!$A$1)+1,FALSE),VLOOKUP(_xlfn.CONCAT(TRIM($A1493),".",TRIM($B1493),".",TRIM($D1493)),'DataLink Info'!$A$1:$T$9999,COLUMN('DataLink Info'!$N$1)-COLUMN('DataLink Info'!$A$1)+1,FALSE))</f>
        <v>8</v>
      </c>
      <c r="L1493" s="1">
        <f>IFERROR(VLOOKUP(TRIM($D1493),'Master Field Index'!$A$1:$D$9929,COLUMN('Master Field Index'!$D$1)-COLUMN('Master Field Index'!$A$1)+1,FALSE),VLOOKUP(_xlfn.CONCAT(TRIM($A1493),".",TRIM($B1493),".",TRIM($D1493)),'DataLink Info'!$A$1:$T$9999,COLUMN('DataLink Info'!$Q$1)-COLUMN('DataLink Info'!$A$1)+1,FALSE))</f>
        <v>0</v>
      </c>
      <c r="M1493" s="1" t="str">
        <f t="shared" si="94"/>
        <v xml:space="preserve">CREDIT_LIMIT                    </v>
      </c>
      <c r="N1493" s="1" t="str">
        <f t="shared" si="96"/>
        <v xml:space="preserve">DECIMAL(8,0)                    </v>
      </c>
      <c r="O1493" s="4" t="str">
        <f t="shared" si="95"/>
        <v xml:space="preserve">        CREDIT_LIMIT                    DECIMAL(8,0)                        NULL,</v>
      </c>
    </row>
    <row r="1494" spans="1:15" hidden="1" x14ac:dyDescent="0.3">
      <c r="A1494" s="1" t="s">
        <v>1943</v>
      </c>
      <c r="B1494" s="1" t="s">
        <v>1948</v>
      </c>
      <c r="C1494" s="1">
        <v>40</v>
      </c>
      <c r="D1494" s="1" t="s">
        <v>2704</v>
      </c>
      <c r="I1494" s="73">
        <f t="shared" si="93"/>
        <v>40</v>
      </c>
      <c r="J1494" s="1" t="str">
        <f>IFERROR(VLOOKUP(TRIM($D1494),'Master Field Index'!$A$1:$D$9929,COLUMN('Master Field Index'!$B$1)-COLUMN('Master Field Index'!$A$1)+1,FALSE),VLOOKUP(_xlfn.CONCAT(TRIM($A1494),".",TRIM($B1494),".",TRIM($D1494)),'DataLink Info'!$A$1:$T$9999,COLUMN('DataLink Info'!$K$1)-COLUMN('DataLink Info'!$A$1)+1,FALSE))</f>
        <v>DECIMAL</v>
      </c>
      <c r="K1494" s="1">
        <f>IFERROR(VLOOKUP(TRIM($D1494),'Master Field Index'!$A$1:$D$9929,COLUMN('Master Field Index'!$C$1)-COLUMN('Master Field Index'!$A$1)+1,FALSE),VLOOKUP(_xlfn.CONCAT(TRIM($A1494),".",TRIM($B1494),".",TRIM($D1494)),'DataLink Info'!$A$1:$T$9999,COLUMN('DataLink Info'!$N$1)-COLUMN('DataLink Info'!$A$1)+1,FALSE))</f>
        <v>8</v>
      </c>
      <c r="L1494" s="1">
        <f>IFERROR(VLOOKUP(TRIM($D1494),'Master Field Index'!$A$1:$D$9929,COLUMN('Master Field Index'!$D$1)-COLUMN('Master Field Index'!$A$1)+1,FALSE),VLOOKUP(_xlfn.CONCAT(TRIM($A1494),".",TRIM($B1494),".",TRIM($D1494)),'DataLink Info'!$A$1:$T$9999,COLUMN('DataLink Info'!$Q$1)-COLUMN('DataLink Info'!$A$1)+1,FALSE))</f>
        <v>0</v>
      </c>
      <c r="M1494" s="1" t="str">
        <f t="shared" si="94"/>
        <v xml:space="preserve">SINGLE_PURCHASE_LIMIT           </v>
      </c>
      <c r="N1494" s="1" t="str">
        <f t="shared" si="96"/>
        <v xml:space="preserve">DECIMAL(8,0)                    </v>
      </c>
      <c r="O1494" s="4" t="str">
        <f t="shared" si="95"/>
        <v xml:space="preserve">        SINGLE_PURCHASE_LIMIT           DECIMAL(8,0)                        NULL,</v>
      </c>
    </row>
    <row r="1495" spans="1:15" hidden="1" x14ac:dyDescent="0.3">
      <c r="A1495" s="1" t="s">
        <v>1943</v>
      </c>
      <c r="B1495" s="1" t="s">
        <v>1948</v>
      </c>
      <c r="C1495" s="1">
        <v>41</v>
      </c>
      <c r="D1495" s="1" t="s">
        <v>2705</v>
      </c>
      <c r="I1495" s="73">
        <f t="shared" si="93"/>
        <v>41</v>
      </c>
      <c r="J1495" s="1" t="str">
        <f>IFERROR(VLOOKUP(TRIM($D1495),'Master Field Index'!$A$1:$D$9929,COLUMN('Master Field Index'!$B$1)-COLUMN('Master Field Index'!$A$1)+1,FALSE),VLOOKUP(_xlfn.CONCAT(TRIM($A1495),".",TRIM($B1495),".",TRIM($D1495)),'DataLink Info'!$A$1:$T$9999,COLUMN('DataLink Info'!$K$1)-COLUMN('DataLink Info'!$A$1)+1,FALSE))</f>
        <v>DECIMAL</v>
      </c>
      <c r="K1495" s="1">
        <f>IFERROR(VLOOKUP(TRIM($D1495),'Master Field Index'!$A$1:$D$9929,COLUMN('Master Field Index'!$C$1)-COLUMN('Master Field Index'!$A$1)+1,FALSE),VLOOKUP(_xlfn.CONCAT(TRIM($A1495),".",TRIM($B1495),".",TRIM($D1495)),'DataLink Info'!$A$1:$T$9999,COLUMN('DataLink Info'!$N$1)-COLUMN('DataLink Info'!$A$1)+1,FALSE))</f>
        <v>3</v>
      </c>
      <c r="L1495" s="1">
        <f>IFERROR(VLOOKUP(TRIM($D1495),'Master Field Index'!$A$1:$D$9929,COLUMN('Master Field Index'!$D$1)-COLUMN('Master Field Index'!$A$1)+1,FALSE),VLOOKUP(_xlfn.CONCAT(TRIM($A1495),".",TRIM($B1495),".",TRIM($D1495)),'DataLink Info'!$A$1:$T$9999,COLUMN('DataLink Info'!$Q$1)-COLUMN('DataLink Info'!$A$1)+1,FALSE))</f>
        <v>0</v>
      </c>
      <c r="M1495" s="1" t="str">
        <f t="shared" si="94"/>
        <v xml:space="preserve">AUTHORIZATIONS_PER_DAY          </v>
      </c>
      <c r="N1495" s="1" t="str">
        <f t="shared" si="96"/>
        <v xml:space="preserve">DECIMAL(3,0)                    </v>
      </c>
      <c r="O1495" s="4" t="str">
        <f t="shared" si="95"/>
        <v xml:space="preserve">        AUTHORIZATIONS_PER_DAY          DECIMAL(3,0)                        NULL,</v>
      </c>
    </row>
    <row r="1496" spans="1:15" hidden="1" x14ac:dyDescent="0.3">
      <c r="A1496" s="1" t="s">
        <v>1943</v>
      </c>
      <c r="B1496" s="1" t="s">
        <v>1948</v>
      </c>
      <c r="C1496" s="1">
        <v>42</v>
      </c>
      <c r="D1496" s="1" t="s">
        <v>2706</v>
      </c>
      <c r="I1496" s="73">
        <f t="shared" si="93"/>
        <v>42</v>
      </c>
      <c r="J1496" s="1" t="str">
        <f>IFERROR(VLOOKUP(TRIM($D1496),'Master Field Index'!$A$1:$D$9929,COLUMN('Master Field Index'!$B$1)-COLUMN('Master Field Index'!$A$1)+1,FALSE),VLOOKUP(_xlfn.CONCAT(TRIM($A1496),".",TRIM($B1496),".",TRIM($D1496)),'DataLink Info'!$A$1:$T$9999,COLUMN('DataLink Info'!$K$1)-COLUMN('DataLink Info'!$A$1)+1,FALSE))</f>
        <v>DECIMAL</v>
      </c>
      <c r="K1496" s="1">
        <f>IFERROR(VLOOKUP(TRIM($D1496),'Master Field Index'!$A$1:$D$9929,COLUMN('Master Field Index'!$C$1)-COLUMN('Master Field Index'!$A$1)+1,FALSE),VLOOKUP(_xlfn.CONCAT(TRIM($A1496),".",TRIM($B1496),".",TRIM($D1496)),'DataLink Info'!$A$1:$T$9999,COLUMN('DataLink Info'!$N$1)-COLUMN('DataLink Info'!$A$1)+1,FALSE))</f>
        <v>4</v>
      </c>
      <c r="L1496" s="1">
        <f>IFERROR(VLOOKUP(TRIM($D1496),'Master Field Index'!$A$1:$D$9929,COLUMN('Master Field Index'!$D$1)-COLUMN('Master Field Index'!$A$1)+1,FALSE),VLOOKUP(_xlfn.CONCAT(TRIM($A1496),".",TRIM($B1496),".",TRIM($D1496)),'DataLink Info'!$A$1:$T$9999,COLUMN('DataLink Info'!$Q$1)-COLUMN('DataLink Info'!$A$1)+1,FALSE))</f>
        <v>0</v>
      </c>
      <c r="M1496" s="1" t="str">
        <f t="shared" si="94"/>
        <v xml:space="preserve">TRANSACTIONS_PER_CYCLE          </v>
      </c>
      <c r="N1496" s="1" t="str">
        <f t="shared" si="96"/>
        <v xml:space="preserve">DECIMAL(4,0)                    </v>
      </c>
      <c r="O1496" s="4" t="str">
        <f t="shared" si="95"/>
        <v xml:space="preserve">        TRANSACTIONS_PER_CYCLE          DECIMAL(4,0)                        NULL,</v>
      </c>
    </row>
    <row r="1497" spans="1:15" ht="72" hidden="1" x14ac:dyDescent="0.3">
      <c r="A1497" s="1" t="s">
        <v>1943</v>
      </c>
      <c r="B1497" s="1" t="s">
        <v>1949</v>
      </c>
      <c r="C1497" s="1">
        <v>0</v>
      </c>
      <c r="D1497" s="1" t="s">
        <v>2503</v>
      </c>
      <c r="E1497" s="1" t="s">
        <v>19</v>
      </c>
      <c r="F1497" s="1">
        <v>0</v>
      </c>
      <c r="G1497" s="1">
        <v>0</v>
      </c>
      <c r="H1497" s="1">
        <v>0</v>
      </c>
      <c r="I1497" s="73">
        <f t="shared" si="93"/>
        <v>0</v>
      </c>
      <c r="J1497" s="1" t="str">
        <f>IFERROR(VLOOKUP(TRIM($D1497),'Master Field Index'!$A$1:$D$9929,COLUMN('Master Field Index'!$B$1)-COLUMN('Master Field Index'!$A$1)+1,FALSE),VLOOKUP(_xlfn.CONCAT(TRIM($A1497),".",TRIM($B1497),".",TRIM($D1497)),'DataLink Info'!$A$1:$T$9999,COLUMN('DataLink Info'!$K$1)-COLUMN('DataLink Info'!$A$1)+1,FALSE))</f>
        <v>DECIMAL</v>
      </c>
      <c r="K1497" s="1">
        <f>IFERROR(VLOOKUP(TRIM($D1497),'Master Field Index'!$A$1:$D$9929,COLUMN('Master Field Index'!$C$1)-COLUMN('Master Field Index'!$A$1)+1,FALSE),VLOOKUP(_xlfn.CONCAT(TRIM($A1497),".",TRIM($B1497),".",TRIM($D1497)),'DataLink Info'!$A$1:$T$9999,COLUMN('DataLink Info'!$N$1)-COLUMN('DataLink Info'!$A$1)+1,FALSE))</f>
        <v>18</v>
      </c>
      <c r="L1497" s="1">
        <f>IFERROR(VLOOKUP(TRIM($D1497),'Master Field Index'!$A$1:$D$9929,COLUMN('Master Field Index'!$D$1)-COLUMN('Master Field Index'!$A$1)+1,FALSE),VLOOKUP(_xlfn.CONCAT(TRIM($A1497),".",TRIM($B1497),".",TRIM($D1497)),'DataLink Info'!$A$1:$T$9999,COLUMN('DataLink Info'!$Q$1)-COLUMN('DataLink Info'!$A$1)+1,FALSE))</f>
        <v>0</v>
      </c>
      <c r="M1497" s="1" t="str">
        <f t="shared" si="94"/>
        <v xml:space="preserve">role_key                        </v>
      </c>
      <c r="N1497" s="1" t="str">
        <f t="shared" si="96"/>
        <v xml:space="preserve">DECIMAL(18,0)                   </v>
      </c>
      <c r="O1497" s="4" t="str">
        <f t="shared" si="95"/>
        <v xml:space="preserve">        rowguid                     UNIQUEIDENTIFIER ROWGUIDCOL    NOT NULL DEFAULT NEWSEQUENTIALID(),_x000D_        version_number              ROWVERSION_x000D_    )_x000D_END TRY_x000D_BEGIN CATCH_x000D_    EXEC dbo.PrintError_x000D_    EXEC dbo.LogError_x000D_END CATCH_x000D__x000D_PRINT '-- pur.ec_department_administrator'_x000D_BEGIN TRY_x000D_    CREATE TABLE pur.ec_department_administrator_x000D_    (_x000D_        role_key                        DECIMAL(18,0)                   NOT NULL,</v>
      </c>
    </row>
    <row r="1498" spans="1:15" hidden="1" x14ac:dyDescent="0.3">
      <c r="A1498" s="1" t="s">
        <v>1943</v>
      </c>
      <c r="B1498" s="1" t="s">
        <v>1949</v>
      </c>
      <c r="C1498" s="1">
        <v>1</v>
      </c>
      <c r="D1498" s="1" t="s">
        <v>2507</v>
      </c>
      <c r="E1498" s="1" t="s">
        <v>19</v>
      </c>
      <c r="F1498" s="1">
        <v>0</v>
      </c>
      <c r="G1498" s="1">
        <v>0</v>
      </c>
      <c r="H1498" s="1">
        <v>0</v>
      </c>
      <c r="I1498" s="73">
        <f t="shared" si="93"/>
        <v>1</v>
      </c>
      <c r="J1498" s="1" t="str">
        <f>IFERROR(VLOOKUP(TRIM($D1498),'Master Field Index'!$A$1:$D$9929,COLUMN('Master Field Index'!$B$1)-COLUMN('Master Field Index'!$A$1)+1,FALSE),VLOOKUP(_xlfn.CONCAT(TRIM($A1498),".",TRIM($B1498),".",TRIM($D1498)),'DataLink Info'!$A$1:$T$9999,COLUMN('DataLink Info'!$K$1)-COLUMN('DataLink Info'!$A$1)+1,FALSE))</f>
        <v>DECIMAL</v>
      </c>
      <c r="K1498" s="1">
        <f>IFERROR(VLOOKUP(TRIM($D1498),'Master Field Index'!$A$1:$D$9929,COLUMN('Master Field Index'!$C$1)-COLUMN('Master Field Index'!$A$1)+1,FALSE),VLOOKUP(_xlfn.CONCAT(TRIM($A1498),".",TRIM($B1498),".",TRIM($D1498)),'DataLink Info'!$A$1:$T$9999,COLUMN('DataLink Info'!$N$1)-COLUMN('DataLink Info'!$A$1)+1,FALSE))</f>
        <v>18</v>
      </c>
      <c r="L1498" s="1">
        <f>IFERROR(VLOOKUP(TRIM($D1498),'Master Field Index'!$A$1:$D$9929,COLUMN('Master Field Index'!$D$1)-COLUMN('Master Field Index'!$A$1)+1,FALSE),VLOOKUP(_xlfn.CONCAT(TRIM($A1498),".",TRIM($B1498),".",TRIM($D1498)),'DataLink Info'!$A$1:$T$9999,COLUMN('DataLink Info'!$Q$1)-COLUMN('DataLink Info'!$A$1)+1,FALSE))</f>
        <v>0</v>
      </c>
      <c r="M1498" s="1" t="str">
        <f t="shared" si="94"/>
        <v xml:space="preserve">person_key                      </v>
      </c>
      <c r="N1498" s="1" t="str">
        <f t="shared" si="96"/>
        <v xml:space="preserve">DECIMAL(18,0)                   </v>
      </c>
      <c r="O1498" s="4" t="str">
        <f t="shared" si="95"/>
        <v xml:space="preserve">        person_key                      DECIMAL(18,0)                   NOT NULL,</v>
      </c>
    </row>
    <row r="1499" spans="1:15" hidden="1" x14ac:dyDescent="0.3">
      <c r="A1499" s="1" t="s">
        <v>1943</v>
      </c>
      <c r="B1499" s="1" t="s">
        <v>1949</v>
      </c>
      <c r="C1499" s="1">
        <v>2</v>
      </c>
      <c r="D1499" s="1" t="s">
        <v>2498</v>
      </c>
      <c r="E1499" s="1" t="s">
        <v>19</v>
      </c>
      <c r="F1499" s="1">
        <v>0</v>
      </c>
      <c r="G1499" s="1">
        <v>0</v>
      </c>
      <c r="H1499" s="1">
        <v>0</v>
      </c>
      <c r="I1499" s="73">
        <f t="shared" si="93"/>
        <v>2</v>
      </c>
      <c r="J1499" s="1" t="str">
        <f>IFERROR(VLOOKUP(TRIM($D1499),'Master Field Index'!$A$1:$D$9929,COLUMN('Master Field Index'!$B$1)-COLUMN('Master Field Index'!$A$1)+1,FALSE),VLOOKUP(_xlfn.CONCAT(TRIM($A1499),".",TRIM($B1499),".",TRIM($D1499)),'DataLink Info'!$A$1:$T$9999,COLUMN('DataLink Info'!$K$1)-COLUMN('DataLink Info'!$A$1)+1,FALSE))</f>
        <v>DECIMAL</v>
      </c>
      <c r="K1499" s="1">
        <f>IFERROR(VLOOKUP(TRIM($D1499),'Master Field Index'!$A$1:$D$9929,COLUMN('Master Field Index'!$C$1)-COLUMN('Master Field Index'!$A$1)+1,FALSE),VLOOKUP(_xlfn.CONCAT(TRIM($A1499),".",TRIM($B1499),".",TRIM($D1499)),'DataLink Info'!$A$1:$T$9999,COLUMN('DataLink Info'!$N$1)-COLUMN('DataLink Info'!$A$1)+1,FALSE))</f>
        <v>18</v>
      </c>
      <c r="L1499" s="1">
        <f>IFERROR(VLOOKUP(TRIM($D1499),'Master Field Index'!$A$1:$D$9929,COLUMN('Master Field Index'!$D$1)-COLUMN('Master Field Index'!$A$1)+1,FALSE),VLOOKUP(_xlfn.CONCAT(TRIM($A1499),".",TRIM($B1499),".",TRIM($D1499)),'DataLink Info'!$A$1:$T$9999,COLUMN('DataLink Info'!$Q$1)-COLUMN('DataLink Info'!$A$1)+1,FALSE))</f>
        <v>0</v>
      </c>
      <c r="M1499" s="1" t="str">
        <f t="shared" si="94"/>
        <v xml:space="preserve">workgroup_key                   </v>
      </c>
      <c r="N1499" s="1" t="str">
        <f t="shared" si="96"/>
        <v xml:space="preserve">DECIMAL(18,0)                   </v>
      </c>
      <c r="O1499" s="4" t="str">
        <f t="shared" si="95"/>
        <v xml:space="preserve">        workgroup_key                   DECIMAL(18,0)                   NOT NULL,</v>
      </c>
    </row>
    <row r="1500" spans="1:15" hidden="1" x14ac:dyDescent="0.3">
      <c r="A1500" s="1" t="s">
        <v>1943</v>
      </c>
      <c r="B1500" s="1" t="s">
        <v>1949</v>
      </c>
      <c r="C1500" s="1">
        <v>3</v>
      </c>
      <c r="D1500" s="1" t="s">
        <v>66</v>
      </c>
      <c r="E1500" s="1" t="s">
        <v>20</v>
      </c>
      <c r="F1500" s="1">
        <v>35</v>
      </c>
      <c r="H1500" s="1">
        <v>0</v>
      </c>
      <c r="I1500" s="73">
        <f t="shared" si="93"/>
        <v>3</v>
      </c>
      <c r="J1500" s="1" t="str">
        <f>IFERROR(VLOOKUP(TRIM($D1500),'Master Field Index'!$A$1:$D$9929,COLUMN('Master Field Index'!$B$1)-COLUMN('Master Field Index'!$A$1)+1,FALSE),VLOOKUP(_xlfn.CONCAT(TRIM($A1500),".",TRIM($B1500),".",TRIM($D1500)),'DataLink Info'!$A$1:$T$9999,COLUMN('DataLink Info'!$K$1)-COLUMN('DataLink Info'!$A$1)+1,FALSE))</f>
        <v>VARCHAR</v>
      </c>
      <c r="K1500" s="1">
        <f>IFERROR(VLOOKUP(TRIM($D1500),'Master Field Index'!$A$1:$D$9929,COLUMN('Master Field Index'!$C$1)-COLUMN('Master Field Index'!$A$1)+1,FALSE),VLOOKUP(_xlfn.CONCAT(TRIM($A1500),".",TRIM($B1500),".",TRIM($D1500)),'DataLink Info'!$A$1:$T$9999,COLUMN('DataLink Info'!$N$1)-COLUMN('DataLink Info'!$A$1)+1,FALSE))</f>
        <v>35</v>
      </c>
      <c r="L1500" s="1">
        <f>IFERROR(VLOOKUP(TRIM($D1500),'Master Field Index'!$A$1:$D$9929,COLUMN('Master Field Index'!$D$1)-COLUMN('Master Field Index'!$A$1)+1,FALSE),VLOOKUP(_xlfn.CONCAT(TRIM($A1500),".",TRIM($B1500),".",TRIM($D1500)),'DataLink Info'!$A$1:$T$9999,COLUMN('DataLink Info'!$Q$1)-COLUMN('DataLink Info'!$A$1)+1,FALSE))</f>
        <v>0</v>
      </c>
      <c r="M1500" s="1" t="str">
        <f t="shared" si="94"/>
        <v xml:space="preserve">description                     </v>
      </c>
      <c r="N1500" s="1" t="str">
        <f t="shared" si="96"/>
        <v xml:space="preserve">VARCHAR(35)                     </v>
      </c>
      <c r="O1500" s="4" t="str">
        <f t="shared" si="95"/>
        <v xml:space="preserve">        description                     VARCHAR(35)                     NOT NULL,</v>
      </c>
    </row>
    <row r="1501" spans="1:15" hidden="1" x14ac:dyDescent="0.3">
      <c r="A1501" s="1" t="s">
        <v>1943</v>
      </c>
      <c r="B1501" s="1" t="s">
        <v>1949</v>
      </c>
      <c r="C1501" s="1">
        <v>4</v>
      </c>
      <c r="D1501" s="1" t="s">
        <v>2504</v>
      </c>
      <c r="E1501" s="1" t="s">
        <v>19</v>
      </c>
      <c r="F1501" s="1">
        <v>0</v>
      </c>
      <c r="G1501" s="1">
        <v>0</v>
      </c>
      <c r="H1501" s="1">
        <v>0</v>
      </c>
      <c r="I1501" s="73">
        <f t="shared" si="93"/>
        <v>4</v>
      </c>
      <c r="J1501" s="1" t="str">
        <f>IFERROR(VLOOKUP(TRIM($D1501),'Master Field Index'!$A$1:$D$9929,COLUMN('Master Field Index'!$B$1)-COLUMN('Master Field Index'!$A$1)+1,FALSE),VLOOKUP(_xlfn.CONCAT(TRIM($A1501),".",TRIM($B1501),".",TRIM($D1501)),'DataLink Info'!$A$1:$T$9999,COLUMN('DataLink Info'!$K$1)-COLUMN('DataLink Info'!$A$1)+1,FALSE))</f>
        <v>VARCHAR</v>
      </c>
      <c r="K1501" s="1">
        <f>IFERROR(VLOOKUP(TRIM($D1501),'Master Field Index'!$A$1:$D$9929,COLUMN('Master Field Index'!$C$1)-COLUMN('Master Field Index'!$A$1)+1,FALSE),VLOOKUP(_xlfn.CONCAT(TRIM($A1501),".",TRIM($B1501),".",TRIM($D1501)),'DataLink Info'!$A$1:$T$9999,COLUMN('DataLink Info'!$N$1)-COLUMN('DataLink Info'!$A$1)+1,FALSE))</f>
        <v>9</v>
      </c>
      <c r="L1501" s="1">
        <f>IFERROR(VLOOKUP(TRIM($D1501),'Master Field Index'!$A$1:$D$9929,COLUMN('Master Field Index'!$D$1)-COLUMN('Master Field Index'!$A$1)+1,FALSE),VLOOKUP(_xlfn.CONCAT(TRIM($A1501),".",TRIM($B1501),".",TRIM($D1501)),'DataLink Info'!$A$1:$T$9999,COLUMN('DataLink Info'!$Q$1)-COLUMN('DataLink Info'!$A$1)+1,FALSE))</f>
        <v>0</v>
      </c>
      <c r="M1501" s="1" t="str">
        <f t="shared" si="94"/>
        <v xml:space="preserve">campus_id                       </v>
      </c>
      <c r="N1501" s="1" t="str">
        <f t="shared" si="96"/>
        <v xml:space="preserve">VARCHAR(9)                      </v>
      </c>
      <c r="O1501" s="4" t="str">
        <f t="shared" si="95"/>
        <v xml:space="preserve">        campus_id                       VARCHAR(9)                      NOT NULL,</v>
      </c>
    </row>
    <row r="1502" spans="1:15" hidden="1" x14ac:dyDescent="0.3">
      <c r="A1502" s="1" t="s">
        <v>1943</v>
      </c>
      <c r="B1502" s="1" t="s">
        <v>1949</v>
      </c>
      <c r="C1502" s="1">
        <v>5</v>
      </c>
      <c r="D1502" s="1" t="s">
        <v>2508</v>
      </c>
      <c r="E1502" s="1" t="s">
        <v>2502</v>
      </c>
      <c r="F1502" s="1">
        <v>0</v>
      </c>
      <c r="G1502" s="1">
        <v>0</v>
      </c>
      <c r="H1502" s="1">
        <v>0</v>
      </c>
      <c r="I1502" s="73">
        <f t="shared" si="93"/>
        <v>5</v>
      </c>
      <c r="J1502" s="1" t="str">
        <f>IFERROR(VLOOKUP(TRIM($D1502),'Master Field Index'!$A$1:$D$9929,COLUMN('Master Field Index'!$B$1)-COLUMN('Master Field Index'!$A$1)+1,FALSE),VLOOKUP(_xlfn.CONCAT(TRIM($A1502),".",TRIM($B1502),".",TRIM($D1502)),'DataLink Info'!$A$1:$T$9999,COLUMN('DataLink Info'!$K$1)-COLUMN('DataLink Info'!$A$1)+1,FALSE))</f>
        <v>DECIMAL</v>
      </c>
      <c r="K1502" s="1">
        <f>IFERROR(VLOOKUP(TRIM($D1502),'Master Field Index'!$A$1:$D$9929,COLUMN('Master Field Index'!$C$1)-COLUMN('Master Field Index'!$A$1)+1,FALSE),VLOOKUP(_xlfn.CONCAT(TRIM($A1502),".",TRIM($B1502),".",TRIM($D1502)),'DataLink Info'!$A$1:$T$9999,COLUMN('DataLink Info'!$N$1)-COLUMN('DataLink Info'!$A$1)+1,FALSE))</f>
        <v>18</v>
      </c>
      <c r="L1502" s="1">
        <f>IFERROR(VLOOKUP(TRIM($D1502),'Master Field Index'!$A$1:$D$9929,COLUMN('Master Field Index'!$D$1)-COLUMN('Master Field Index'!$A$1)+1,FALSE),VLOOKUP(_xlfn.CONCAT(TRIM($A1502),".",TRIM($B1502),".",TRIM($D1502)),'DataLink Info'!$A$1:$T$9999,COLUMN('DataLink Info'!$Q$1)-COLUMN('DataLink Info'!$A$1)+1,FALSE))</f>
        <v>0</v>
      </c>
      <c r="M1502" s="1" t="str">
        <f t="shared" si="94"/>
        <v xml:space="preserve">affiliate_id                    </v>
      </c>
      <c r="N1502" s="1" t="str">
        <f t="shared" si="96"/>
        <v xml:space="preserve">DECIMAL(18,0)                   </v>
      </c>
      <c r="O1502" s="4" t="str">
        <f t="shared" si="95"/>
        <v xml:space="preserve">        affiliate_id                    DECIMAL(18,0)                   NOT NULL,</v>
      </c>
    </row>
    <row r="1503" spans="1:15" hidden="1" x14ac:dyDescent="0.3">
      <c r="A1503" s="1" t="s">
        <v>1943</v>
      </c>
      <c r="B1503" s="1" t="s">
        <v>1949</v>
      </c>
      <c r="C1503" s="1">
        <v>6</v>
      </c>
      <c r="D1503" s="1" t="s">
        <v>2495</v>
      </c>
      <c r="E1503" s="1" t="s">
        <v>19</v>
      </c>
      <c r="F1503" s="1">
        <v>0</v>
      </c>
      <c r="G1503" s="1">
        <v>0</v>
      </c>
      <c r="H1503" s="1">
        <v>0</v>
      </c>
      <c r="I1503" s="73">
        <f t="shared" si="93"/>
        <v>6</v>
      </c>
      <c r="J1503" s="1" t="str">
        <f>IFERROR(VLOOKUP(TRIM($D1503),'Master Field Index'!$A$1:$D$9929,COLUMN('Master Field Index'!$B$1)-COLUMN('Master Field Index'!$A$1)+1,FALSE),VLOOKUP(_xlfn.CONCAT(TRIM($A1503),".",TRIM($B1503),".",TRIM($D1503)),'DataLink Info'!$A$1:$T$9999,COLUMN('DataLink Info'!$K$1)-COLUMN('DataLink Info'!$A$1)+1,FALSE))</f>
        <v>VARCHAR</v>
      </c>
      <c r="K1503" s="1">
        <f>IFERROR(VLOOKUP(TRIM($D1503),'Master Field Index'!$A$1:$D$9929,COLUMN('Master Field Index'!$C$1)-COLUMN('Master Field Index'!$A$1)+1,FALSE),VLOOKUP(_xlfn.CONCAT(TRIM($A1503),".",TRIM($B1503),".",TRIM($D1503)),'DataLink Info'!$A$1:$T$9999,COLUMN('DataLink Info'!$N$1)-COLUMN('DataLink Info'!$A$1)+1,FALSE))</f>
        <v>24</v>
      </c>
      <c r="L1503" s="1">
        <f>IFERROR(VLOOKUP(TRIM($D1503),'Master Field Index'!$A$1:$D$9929,COLUMN('Master Field Index'!$D$1)-COLUMN('Master Field Index'!$A$1)+1,FALSE),VLOOKUP(_xlfn.CONCAT(TRIM($A1503),".",TRIM($B1503),".",TRIM($D1503)),'DataLink Info'!$A$1:$T$9999,COLUMN('DataLink Info'!$Q$1)-COLUMN('DataLink Info'!$A$1)+1,FALSE))</f>
        <v>0</v>
      </c>
      <c r="M1503" s="1" t="str">
        <f t="shared" si="94"/>
        <v xml:space="preserve">card_name                       </v>
      </c>
      <c r="N1503" s="1" t="str">
        <f t="shared" si="96"/>
        <v xml:space="preserve">VARCHAR(24)                     </v>
      </c>
      <c r="O1503" s="4" t="str">
        <f t="shared" si="95"/>
        <v xml:space="preserve">        card_name                       VARCHAR(24)                     NOT NULL,</v>
      </c>
    </row>
    <row r="1504" spans="1:15" hidden="1" x14ac:dyDescent="0.3">
      <c r="A1504" s="1" t="s">
        <v>1943</v>
      </c>
      <c r="B1504" s="1" t="s">
        <v>1949</v>
      </c>
      <c r="C1504" s="1">
        <v>7</v>
      </c>
      <c r="D1504" s="1" t="s">
        <v>2505</v>
      </c>
      <c r="E1504" s="1" t="s">
        <v>19</v>
      </c>
      <c r="F1504" s="1">
        <v>0</v>
      </c>
      <c r="G1504" s="1">
        <v>0</v>
      </c>
      <c r="H1504" s="1">
        <v>0</v>
      </c>
      <c r="I1504" s="73">
        <f t="shared" si="93"/>
        <v>7</v>
      </c>
      <c r="J1504" s="1" t="str">
        <f>IFERROR(VLOOKUP(TRIM($D1504),'Master Field Index'!$A$1:$D$9929,COLUMN('Master Field Index'!$B$1)-COLUMN('Master Field Index'!$A$1)+1,FALSE),VLOOKUP(_xlfn.CONCAT(TRIM($A1504),".",TRIM($B1504),".",TRIM($D1504)),'DataLink Info'!$A$1:$T$9999,COLUMN('DataLink Info'!$K$1)-COLUMN('DataLink Info'!$A$1)+1,FALSE))</f>
        <v>VARCHAR</v>
      </c>
      <c r="K1504" s="1">
        <f>IFERROR(VLOOKUP(TRIM($D1504),'Master Field Index'!$A$1:$D$9929,COLUMN('Master Field Index'!$C$1)-COLUMN('Master Field Index'!$A$1)+1,FALSE),VLOOKUP(_xlfn.CONCAT(TRIM($A1504),".",TRIM($B1504),".",TRIM($D1504)),'DataLink Info'!$A$1:$T$9999,COLUMN('DataLink Info'!$N$1)-COLUMN('DataLink Info'!$A$1)+1,FALSE))</f>
        <v>26</v>
      </c>
      <c r="L1504" s="1">
        <f>IFERROR(VLOOKUP(TRIM($D1504),'Master Field Index'!$A$1:$D$9929,COLUMN('Master Field Index'!$D$1)-COLUMN('Master Field Index'!$A$1)+1,FALSE),VLOOKUP(_xlfn.CONCAT(TRIM($A1504),".",TRIM($B1504),".",TRIM($D1504)),'DataLink Info'!$A$1:$T$9999,COLUMN('DataLink Info'!$Q$1)-COLUMN('DataLink Info'!$A$1)+1,FALSE))</f>
        <v>0</v>
      </c>
      <c r="M1504" s="1" t="str">
        <f t="shared" si="94"/>
        <v xml:space="preserve">name_comp                       </v>
      </c>
      <c r="N1504" s="1" t="str">
        <f t="shared" si="96"/>
        <v xml:space="preserve">VARCHAR(26)                     </v>
      </c>
      <c r="O1504" s="4" t="str">
        <f t="shared" si="95"/>
        <v xml:space="preserve">        name_comp                       VARCHAR(26)                     NOT NULL,</v>
      </c>
    </row>
    <row r="1505" spans="1:15" hidden="1" x14ac:dyDescent="0.3">
      <c r="A1505" s="1" t="s">
        <v>1943</v>
      </c>
      <c r="B1505" s="1" t="s">
        <v>1949</v>
      </c>
      <c r="C1505" s="1">
        <v>8</v>
      </c>
      <c r="D1505" s="1" t="s">
        <v>2532</v>
      </c>
      <c r="E1505" s="1" t="s">
        <v>19</v>
      </c>
      <c r="F1505" s="1">
        <v>0</v>
      </c>
      <c r="G1505" s="1">
        <v>0</v>
      </c>
      <c r="H1505" s="1">
        <v>0</v>
      </c>
      <c r="I1505" s="73">
        <f t="shared" si="93"/>
        <v>8</v>
      </c>
      <c r="J1505" s="1" t="str">
        <f>IFERROR(VLOOKUP(TRIM($D1505),'Master Field Index'!$A$1:$D$9929,COLUMN('Master Field Index'!$B$1)-COLUMN('Master Field Index'!$A$1)+1,FALSE),VLOOKUP(_xlfn.CONCAT(TRIM($A1505),".",TRIM($B1505),".",TRIM($D1505)),'DataLink Info'!$A$1:$T$9999,COLUMN('DataLink Info'!$K$1)-COLUMN('DataLink Info'!$A$1)+1,FALSE))</f>
        <v>DATE</v>
      </c>
      <c r="K1505" s="1">
        <f>IFERROR(VLOOKUP(TRIM($D1505),'Master Field Index'!$A$1:$D$9929,COLUMN('Master Field Index'!$C$1)-COLUMN('Master Field Index'!$A$1)+1,FALSE),VLOOKUP(_xlfn.CONCAT(TRIM($A1505),".",TRIM($B1505),".",TRIM($D1505)),'DataLink Info'!$A$1:$T$9999,COLUMN('DataLink Info'!$N$1)-COLUMN('DataLink Info'!$A$1)+1,FALSE))</f>
        <v>4</v>
      </c>
      <c r="L1505" s="1">
        <f>IFERROR(VLOOKUP(TRIM($D1505),'Master Field Index'!$A$1:$D$9929,COLUMN('Master Field Index'!$D$1)-COLUMN('Master Field Index'!$A$1)+1,FALSE),VLOOKUP(_xlfn.CONCAT(TRIM($A1505),".",TRIM($B1505),".",TRIM($D1505)),'DataLink Info'!$A$1:$T$9999,COLUMN('DataLink Info'!$Q$1)-COLUMN('DataLink Info'!$A$1)+1,FALSE))</f>
        <v>0</v>
      </c>
      <c r="M1505" s="1" t="str">
        <f t="shared" si="94"/>
        <v xml:space="preserve">ecda_training_date              </v>
      </c>
      <c r="N1505" s="1" t="str">
        <f t="shared" si="96"/>
        <v xml:space="preserve">DATE                            </v>
      </c>
      <c r="O1505" s="4" t="str">
        <f t="shared" si="95"/>
        <v xml:space="preserve">        ecda_training_date              DATE                            NOT NULL,</v>
      </c>
    </row>
    <row r="1506" spans="1:15" hidden="1" x14ac:dyDescent="0.3">
      <c r="A1506" s="1" t="s">
        <v>1943</v>
      </c>
      <c r="B1506" s="1" t="s">
        <v>1949</v>
      </c>
      <c r="C1506" s="1">
        <v>9</v>
      </c>
      <c r="D1506" s="1" t="s">
        <v>2499</v>
      </c>
      <c r="E1506" s="1" t="s">
        <v>20</v>
      </c>
      <c r="F1506" s="1">
        <v>4</v>
      </c>
      <c r="G1506" s="1">
        <v>0</v>
      </c>
      <c r="H1506" s="1">
        <v>0</v>
      </c>
      <c r="I1506" s="73">
        <f t="shared" si="93"/>
        <v>9</v>
      </c>
      <c r="J1506" s="1" t="str">
        <f>IFERROR(VLOOKUP(TRIM($D1506),'Master Field Index'!$A$1:$D$9929,COLUMN('Master Field Index'!$B$1)-COLUMN('Master Field Index'!$A$1)+1,FALSE),VLOOKUP(_xlfn.CONCAT(TRIM($A1506),".",TRIM($B1506),".",TRIM($D1506)),'DataLink Info'!$A$1:$T$9999,COLUMN('DataLink Info'!$K$1)-COLUMN('DataLink Info'!$A$1)+1,FALSE))</f>
        <v>VARCHAR</v>
      </c>
      <c r="K1506" s="1">
        <f>IFERROR(VLOOKUP(TRIM($D1506),'Master Field Index'!$A$1:$D$9929,COLUMN('Master Field Index'!$C$1)-COLUMN('Master Field Index'!$A$1)+1,FALSE),VLOOKUP(_xlfn.CONCAT(TRIM($A1506),".",TRIM($B1506),".",TRIM($D1506)),'DataLink Info'!$A$1:$T$9999,COLUMN('DataLink Info'!$N$1)-COLUMN('DataLink Info'!$A$1)+1,FALSE))</f>
        <v>6</v>
      </c>
      <c r="L1506" s="1">
        <f>IFERROR(VLOOKUP(TRIM($D1506),'Master Field Index'!$A$1:$D$9929,COLUMN('Master Field Index'!$D$1)-COLUMN('Master Field Index'!$A$1)+1,FALSE),VLOOKUP(_xlfn.CONCAT(TRIM($A1506),".",TRIM($B1506),".",TRIM($D1506)),'DataLink Info'!$A$1:$T$9999,COLUMN('DataLink Info'!$Q$1)-COLUMN('DataLink Info'!$A$1)+1,FALSE))</f>
        <v>0</v>
      </c>
      <c r="M1506" s="1" t="str">
        <f t="shared" si="94"/>
        <v xml:space="preserve">home_department_code            </v>
      </c>
      <c r="N1506" s="1" t="str">
        <f t="shared" si="96"/>
        <v xml:space="preserve">VARCHAR(6)                      </v>
      </c>
      <c r="O1506" s="4" t="str">
        <f t="shared" si="95"/>
        <v xml:space="preserve">        home_department_code            VARCHAR(6)                      NOT NULL,</v>
      </c>
    </row>
    <row r="1507" spans="1:15" hidden="1" x14ac:dyDescent="0.3">
      <c r="A1507" s="1" t="s">
        <v>1943</v>
      </c>
      <c r="B1507" s="1" t="s">
        <v>1949</v>
      </c>
      <c r="C1507" s="1">
        <v>10</v>
      </c>
      <c r="D1507" s="1" t="s">
        <v>2496</v>
      </c>
      <c r="E1507" s="1" t="s">
        <v>19</v>
      </c>
      <c r="F1507" s="1">
        <v>0</v>
      </c>
      <c r="G1507" s="1">
        <v>0</v>
      </c>
      <c r="H1507" s="1">
        <v>0</v>
      </c>
      <c r="I1507" s="73">
        <f t="shared" si="93"/>
        <v>10</v>
      </c>
      <c r="J1507" s="1" t="str">
        <f>IFERROR(VLOOKUP(TRIM($D1507),'Master Field Index'!$A$1:$D$9929,COLUMN('Master Field Index'!$B$1)-COLUMN('Master Field Index'!$A$1)+1,FALSE),VLOOKUP(_xlfn.CONCAT(TRIM($A1507),".",TRIM($B1507),".",TRIM($D1507)),'DataLink Info'!$A$1:$T$9999,COLUMN('DataLink Info'!$K$1)-COLUMN('DataLink Info'!$A$1)+1,FALSE))</f>
        <v>VARCHAR</v>
      </c>
      <c r="K1507" s="1">
        <f>IFERROR(VLOOKUP(TRIM($D1507),'Master Field Index'!$A$1:$D$9929,COLUMN('Master Field Index'!$C$1)-COLUMN('Master Field Index'!$A$1)+1,FALSE),VLOOKUP(_xlfn.CONCAT(TRIM($A1507),".",TRIM($B1507),".",TRIM($D1507)),'DataLink Info'!$A$1:$T$9999,COLUMN('DataLink Info'!$N$1)-COLUMN('DataLink Info'!$A$1)+1,FALSE))</f>
        <v>60</v>
      </c>
      <c r="L1507" s="1">
        <f>IFERROR(VLOOKUP(TRIM($D1507),'Master Field Index'!$A$1:$D$9929,COLUMN('Master Field Index'!$D$1)-COLUMN('Master Field Index'!$A$1)+1,FALSE),VLOOKUP(_xlfn.CONCAT(TRIM($A1507),".",TRIM($B1507),".",TRIM($D1507)),'DataLink Info'!$A$1:$T$9999,COLUMN('DataLink Info'!$Q$1)-COLUMN('DataLink Info'!$A$1)+1,FALSE))</f>
        <v>0</v>
      </c>
      <c r="M1507" s="1" t="str">
        <f t="shared" si="94"/>
        <v xml:space="preserve">name_salutary                   </v>
      </c>
      <c r="N1507" s="1" t="str">
        <f t="shared" si="96"/>
        <v xml:space="preserve">VARCHAR(60)                     </v>
      </c>
      <c r="O1507" s="4" t="str">
        <f t="shared" si="95"/>
        <v xml:space="preserve">        name_salutary                   VARCHAR(60)                     NOT NULL,</v>
      </c>
    </row>
    <row r="1508" spans="1:15" hidden="1" x14ac:dyDescent="0.3">
      <c r="A1508" s="1" t="s">
        <v>1943</v>
      </c>
      <c r="B1508" s="1" t="s">
        <v>1949</v>
      </c>
      <c r="C1508" s="1">
        <v>11</v>
      </c>
      <c r="D1508" s="1" t="s">
        <v>2506</v>
      </c>
      <c r="E1508" s="1" t="s">
        <v>20</v>
      </c>
      <c r="F1508" s="1">
        <v>28</v>
      </c>
      <c r="H1508" s="1">
        <v>0</v>
      </c>
      <c r="I1508" s="73">
        <f t="shared" si="93"/>
        <v>11</v>
      </c>
      <c r="J1508" s="1" t="str">
        <f>IFERROR(VLOOKUP(TRIM($D1508),'Master Field Index'!$A$1:$D$9929,COLUMN('Master Field Index'!$B$1)-COLUMN('Master Field Index'!$A$1)+1,FALSE),VLOOKUP(_xlfn.CONCAT(TRIM($A1508),".",TRIM($B1508),".",TRIM($D1508)),'DataLink Info'!$A$1:$T$9999,COLUMN('DataLink Info'!$K$1)-COLUMN('DataLink Info'!$A$1)+1,FALSE))</f>
        <v>VARCHAR</v>
      </c>
      <c r="K1508" s="1">
        <f>IFERROR(VLOOKUP(TRIM($D1508),'Master Field Index'!$A$1:$D$9929,COLUMN('Master Field Index'!$C$1)-COLUMN('Master Field Index'!$A$1)+1,FALSE),VLOOKUP(_xlfn.CONCAT(TRIM($A1508),".",TRIM($B1508),".",TRIM($D1508)),'DataLink Info'!$A$1:$T$9999,COLUMN('DataLink Info'!$N$1)-COLUMN('DataLink Info'!$A$1)+1,FALSE))</f>
        <v>40</v>
      </c>
      <c r="L1508" s="1">
        <f>IFERROR(VLOOKUP(TRIM($D1508),'Master Field Index'!$A$1:$D$9929,COLUMN('Master Field Index'!$D$1)-COLUMN('Master Field Index'!$A$1)+1,FALSE),VLOOKUP(_xlfn.CONCAT(TRIM($A1508),".",TRIM($B1508),".",TRIM($D1508)),'DataLink Info'!$A$1:$T$9999,COLUMN('DataLink Info'!$Q$1)-COLUMN('DataLink Info'!$A$1)+1,FALSE))</f>
        <v>0</v>
      </c>
      <c r="M1508" s="1" t="str">
        <f t="shared" si="94"/>
        <v xml:space="preserve">email_address                   </v>
      </c>
      <c r="N1508" s="1" t="str">
        <f t="shared" si="96"/>
        <v xml:space="preserve">VARCHAR(40)                     </v>
      </c>
      <c r="O1508" s="4" t="str">
        <f t="shared" si="95"/>
        <v xml:space="preserve">        email_address                   VARCHAR(40)                     NOT NULL,</v>
      </c>
    </row>
    <row r="1509" spans="1:15" hidden="1" x14ac:dyDescent="0.3">
      <c r="A1509" s="1" t="s">
        <v>1943</v>
      </c>
      <c r="B1509" s="1" t="s">
        <v>1949</v>
      </c>
      <c r="C1509" s="1">
        <v>12</v>
      </c>
      <c r="D1509" s="1" t="s">
        <v>2510</v>
      </c>
      <c r="E1509" s="1" t="s">
        <v>2511</v>
      </c>
      <c r="F1509" s="1">
        <v>0</v>
      </c>
      <c r="G1509" s="1">
        <v>0</v>
      </c>
      <c r="H1509" s="1">
        <v>0</v>
      </c>
      <c r="I1509" s="73">
        <f t="shared" si="93"/>
        <v>12</v>
      </c>
      <c r="J1509" s="1" t="str">
        <f>IFERROR(VLOOKUP(TRIM($D1509),'Master Field Index'!$A$1:$D$9929,COLUMN('Master Field Index'!$B$1)-COLUMN('Master Field Index'!$A$1)+1,FALSE),VLOOKUP(_xlfn.CONCAT(TRIM($A1509),".",TRIM($B1509),".",TRIM($D1509)),'DataLink Info'!$A$1:$T$9999,COLUMN('DataLink Info'!$K$1)-COLUMN('DataLink Info'!$A$1)+1,FALSE))</f>
        <v>VARCHAR</v>
      </c>
      <c r="K1509" s="1">
        <f>IFERROR(VLOOKUP(TRIM($D1509),'Master Field Index'!$A$1:$D$9929,COLUMN('Master Field Index'!$C$1)-COLUMN('Master Field Index'!$A$1)+1,FALSE),VLOOKUP(_xlfn.CONCAT(TRIM($A1509),".",TRIM($B1509),".",TRIM($D1509)),'DataLink Info'!$A$1:$T$9999,COLUMN('DataLink Info'!$N$1)-COLUMN('DataLink Info'!$A$1)+1,FALSE))</f>
        <v>20</v>
      </c>
      <c r="L1509" s="1">
        <f>IFERROR(VLOOKUP(TRIM($D1509),'Master Field Index'!$A$1:$D$9929,COLUMN('Master Field Index'!$D$1)-COLUMN('Master Field Index'!$A$1)+1,FALSE),VLOOKUP(_xlfn.CONCAT(TRIM($A1509),".",TRIM($B1509),".",TRIM($D1509)),'DataLink Info'!$A$1:$T$9999,COLUMN('DataLink Info'!$Q$1)-COLUMN('DataLink Info'!$A$1)+1,FALSE))</f>
        <v>0</v>
      </c>
      <c r="M1509" s="1" t="str">
        <f t="shared" si="94"/>
        <v xml:space="preserve">phone_number                    </v>
      </c>
      <c r="N1509" s="1" t="str">
        <f t="shared" si="96"/>
        <v xml:space="preserve">VARCHAR(20)                     </v>
      </c>
      <c r="O1509" s="4" t="str">
        <f t="shared" si="95"/>
        <v xml:space="preserve">        phone_number                    VARCHAR(20)                     NOT NULL,</v>
      </c>
    </row>
    <row r="1510" spans="1:15" hidden="1" x14ac:dyDescent="0.3">
      <c r="A1510" s="1" t="s">
        <v>1943</v>
      </c>
      <c r="B1510" s="1" t="s">
        <v>1949</v>
      </c>
      <c r="C1510" s="1">
        <v>13</v>
      </c>
      <c r="D1510" s="1" t="s">
        <v>2500</v>
      </c>
      <c r="E1510" s="1" t="s">
        <v>19</v>
      </c>
      <c r="F1510" s="1">
        <v>0</v>
      </c>
      <c r="G1510" s="1">
        <v>0</v>
      </c>
      <c r="H1510" s="1">
        <v>0</v>
      </c>
      <c r="I1510" s="73">
        <f t="shared" si="93"/>
        <v>13</v>
      </c>
      <c r="J1510" s="1" t="str">
        <f>IFERROR(VLOOKUP(TRIM($D1510),'Master Field Index'!$A$1:$D$9929,COLUMN('Master Field Index'!$B$1)-COLUMN('Master Field Index'!$A$1)+1,FALSE),VLOOKUP(_xlfn.CONCAT(TRIM($A1510),".",TRIM($B1510),".",TRIM($D1510)),'DataLink Info'!$A$1:$T$9999,COLUMN('DataLink Info'!$K$1)-COLUMN('DataLink Info'!$A$1)+1,FALSE))</f>
        <v>VARCHAR</v>
      </c>
      <c r="K1510" s="1">
        <f>IFERROR(VLOOKUP(TRIM($D1510),'Master Field Index'!$A$1:$D$9929,COLUMN('Master Field Index'!$C$1)-COLUMN('Master Field Index'!$A$1)+1,FALSE),VLOOKUP(_xlfn.CONCAT(TRIM($A1510),".",TRIM($B1510),".",TRIM($D1510)),'DataLink Info'!$A$1:$T$9999,COLUMN('DataLink Info'!$N$1)-COLUMN('DataLink Info'!$A$1)+1,FALSE))</f>
        <v>6</v>
      </c>
      <c r="L1510" s="1">
        <f>IFERROR(VLOOKUP(TRIM($D1510),'Master Field Index'!$A$1:$D$9929,COLUMN('Master Field Index'!$D$1)-COLUMN('Master Field Index'!$A$1)+1,FALSE),VLOOKUP(_xlfn.CONCAT(TRIM($A1510),".",TRIM($B1510),".",TRIM($D1510)),'DataLink Info'!$A$1:$T$9999,COLUMN('DataLink Info'!$Q$1)-COLUMN('DataLink Info'!$A$1)+1,FALSE))</f>
        <v>0</v>
      </c>
      <c r="M1510" s="1" t="str">
        <f t="shared" si="94"/>
        <v xml:space="preserve">mail_drop                       </v>
      </c>
      <c r="N1510" s="1" t="str">
        <f t="shared" si="96"/>
        <v xml:space="preserve">VARCHAR(6)                      </v>
      </c>
      <c r="O1510" s="4" t="str">
        <f t="shared" si="95"/>
        <v xml:space="preserve">        mail_drop                       VARCHAR(6)                      NOT NULL,</v>
      </c>
    </row>
    <row r="1511" spans="1:15" hidden="1" x14ac:dyDescent="0.3">
      <c r="A1511" s="1" t="s">
        <v>1943</v>
      </c>
      <c r="B1511" s="1" t="s">
        <v>1949</v>
      </c>
      <c r="C1511" s="1">
        <v>14</v>
      </c>
      <c r="D1511" s="1" t="s">
        <v>2501</v>
      </c>
      <c r="E1511" s="1" t="s">
        <v>2502</v>
      </c>
      <c r="F1511" s="1">
        <v>0</v>
      </c>
      <c r="G1511" s="1">
        <v>0</v>
      </c>
      <c r="H1511" s="1">
        <v>0</v>
      </c>
      <c r="I1511" s="73">
        <f t="shared" si="93"/>
        <v>14</v>
      </c>
      <c r="J1511" s="1" t="str">
        <f>IFERROR(VLOOKUP(TRIM($D1511),'Master Field Index'!$A$1:$D$9929,COLUMN('Master Field Index'!$B$1)-COLUMN('Master Field Index'!$A$1)+1,FALSE),VLOOKUP(_xlfn.CONCAT(TRIM($A1511),".",TRIM($B1511),".",TRIM($D1511)),'DataLink Info'!$A$1:$T$9999,COLUMN('DataLink Info'!$K$1)-COLUMN('DataLink Info'!$A$1)+1,FALSE))</f>
        <v>VARCHAR</v>
      </c>
      <c r="K1511" s="1">
        <f>IFERROR(VLOOKUP(TRIM($D1511),'Master Field Index'!$A$1:$D$9929,COLUMN('Master Field Index'!$C$1)-COLUMN('Master Field Index'!$A$1)+1,FALSE),VLOOKUP(_xlfn.CONCAT(TRIM($A1511),".",TRIM($B1511),".",TRIM($D1511)),'DataLink Info'!$A$1:$T$9999,COLUMN('DataLink Info'!$N$1)-COLUMN('DataLink Info'!$A$1)+1,FALSE))</f>
        <v>9</v>
      </c>
      <c r="L1511" s="1">
        <f>IFERROR(VLOOKUP(TRIM($D1511),'Master Field Index'!$A$1:$D$9929,COLUMN('Master Field Index'!$D$1)-COLUMN('Master Field Index'!$A$1)+1,FALSE),VLOOKUP(_xlfn.CONCAT(TRIM($A1511),".",TRIM($B1511),".",TRIM($D1511)),'DataLink Info'!$A$1:$T$9999,COLUMN('DataLink Info'!$Q$1)-COLUMN('DataLink Info'!$A$1)+1,FALSE))</f>
        <v>0</v>
      </c>
      <c r="M1511" s="1" t="str">
        <f t="shared" si="94"/>
        <v xml:space="preserve">employee_id                     </v>
      </c>
      <c r="N1511" s="1" t="str">
        <f t="shared" si="96"/>
        <v xml:space="preserve">VARCHAR(9)                      </v>
      </c>
      <c r="O1511" s="4" t="str">
        <f t="shared" si="95"/>
        <v xml:space="preserve">        employee_id                     VARCHAR(9)                      NOT NULL,</v>
      </c>
    </row>
    <row r="1512" spans="1:15" hidden="1" x14ac:dyDescent="0.3">
      <c r="A1512" s="1" t="s">
        <v>1943</v>
      </c>
      <c r="B1512" s="1" t="s">
        <v>1949</v>
      </c>
      <c r="C1512" s="1">
        <v>15</v>
      </c>
      <c r="D1512" s="1" t="s">
        <v>2509</v>
      </c>
      <c r="E1512" s="1" t="s">
        <v>19</v>
      </c>
      <c r="F1512" s="1">
        <v>0</v>
      </c>
      <c r="G1512" s="1">
        <v>0</v>
      </c>
      <c r="H1512" s="1">
        <v>0</v>
      </c>
      <c r="I1512" s="73">
        <f t="shared" si="93"/>
        <v>15</v>
      </c>
      <c r="J1512" s="1" t="str">
        <f>IFERROR(VLOOKUP(TRIM($D1512),'Master Field Index'!$A$1:$D$9929,COLUMN('Master Field Index'!$B$1)-COLUMN('Master Field Index'!$A$1)+1,FALSE),VLOOKUP(_xlfn.CONCAT(TRIM($A1512),".",TRIM($B1512),".",TRIM($D1512)),'DataLink Info'!$A$1:$T$9999,COLUMN('DataLink Info'!$K$1)-COLUMN('DataLink Info'!$A$1)+1,FALSE))</f>
        <v>VARCHAR</v>
      </c>
      <c r="K1512" s="1">
        <f>IFERROR(VLOOKUP(TRIM($D1512),'Master Field Index'!$A$1:$D$9929,COLUMN('Master Field Index'!$C$1)-COLUMN('Master Field Index'!$A$1)+1,FALSE),VLOOKUP(_xlfn.CONCAT(TRIM($A1512),".",TRIM($B1512),".",TRIM($D1512)),'DataLink Info'!$A$1:$T$9999,COLUMN('DataLink Info'!$N$1)-COLUMN('DataLink Info'!$A$1)+1,FALSE))</f>
        <v>1</v>
      </c>
      <c r="L1512" s="1">
        <f>IFERROR(VLOOKUP(TRIM($D1512),'Master Field Index'!$A$1:$D$9929,COLUMN('Master Field Index'!$D$1)-COLUMN('Master Field Index'!$A$1)+1,FALSE),VLOOKUP(_xlfn.CONCAT(TRIM($A1512),".",TRIM($B1512),".",TRIM($D1512)),'DataLink Info'!$A$1:$T$9999,COLUMN('DataLink Info'!$Q$1)-COLUMN('DataLink Info'!$A$1)+1,FALSE))</f>
        <v>0</v>
      </c>
      <c r="M1512" s="1" t="str">
        <f t="shared" si="94"/>
        <v xml:space="preserve">emp_status_cd                   </v>
      </c>
      <c r="N1512" s="1" t="str">
        <f t="shared" si="96"/>
        <v xml:space="preserve">VARCHAR(1)                      </v>
      </c>
      <c r="O1512" s="4" t="str">
        <f t="shared" si="95"/>
        <v xml:space="preserve">        emp_status_cd                   VARCHAR(1)                      NOT NULL,</v>
      </c>
    </row>
    <row r="1513" spans="1:15" hidden="1" x14ac:dyDescent="0.3">
      <c r="A1513" s="1" t="s">
        <v>1943</v>
      </c>
      <c r="B1513" s="1" t="s">
        <v>1949</v>
      </c>
      <c r="C1513" s="1">
        <v>16</v>
      </c>
      <c r="D1513" s="1" t="s">
        <v>2497</v>
      </c>
      <c r="E1513" s="1" t="s">
        <v>20</v>
      </c>
      <c r="F1513" s="1">
        <v>8</v>
      </c>
      <c r="H1513" s="1">
        <v>0</v>
      </c>
      <c r="I1513" s="73">
        <f t="shared" si="93"/>
        <v>16</v>
      </c>
      <c r="J1513" s="1" t="str">
        <f>IFERROR(VLOOKUP(TRIM($D1513),'Master Field Index'!$A$1:$D$9929,COLUMN('Master Field Index'!$B$1)-COLUMN('Master Field Index'!$A$1)+1,FALSE),VLOOKUP(_xlfn.CONCAT(TRIM($A1513),".",TRIM($B1513),".",TRIM($D1513)),'DataLink Info'!$A$1:$T$9999,COLUMN('DataLink Info'!$K$1)-COLUMN('DataLink Info'!$A$1)+1,FALSE))</f>
        <v>VARCHAR</v>
      </c>
      <c r="K1513" s="1">
        <f>IFERROR(VLOOKUP(TRIM($D1513),'Master Field Index'!$A$1:$D$9929,COLUMN('Master Field Index'!$C$1)-COLUMN('Master Field Index'!$A$1)+1,FALSE),VLOOKUP(_xlfn.CONCAT(TRIM($A1513),".",TRIM($B1513),".",TRIM($D1513)),'DataLink Info'!$A$1:$T$9999,COLUMN('DataLink Info'!$N$1)-COLUMN('DataLink Info'!$A$1)+1,FALSE))</f>
        <v>8</v>
      </c>
      <c r="L1513" s="1">
        <f>IFERROR(VLOOKUP(TRIM($D1513),'Master Field Index'!$A$1:$D$9929,COLUMN('Master Field Index'!$D$1)-COLUMN('Master Field Index'!$A$1)+1,FALSE),VLOOKUP(_xlfn.CONCAT(TRIM($A1513),".",TRIM($B1513),".",TRIM($D1513)),'DataLink Info'!$A$1:$T$9999,COLUMN('DataLink Info'!$Q$1)-COLUMN('DataLink Info'!$A$1)+1,FALSE))</f>
        <v>0</v>
      </c>
      <c r="M1513" s="1" t="str">
        <f t="shared" si="94"/>
        <v xml:space="preserve">user_id                         </v>
      </c>
      <c r="N1513" s="1" t="str">
        <f t="shared" si="96"/>
        <v xml:space="preserve">VARCHAR(8)                      </v>
      </c>
      <c r="O1513" s="4" t="str">
        <f t="shared" si="95"/>
        <v xml:space="preserve">        user_id                         VARCHAR(8)                      NOT NULL,</v>
      </c>
    </row>
    <row r="1514" spans="1:15" hidden="1" x14ac:dyDescent="0.3">
      <c r="A1514" s="1" t="s">
        <v>1943</v>
      </c>
      <c r="B1514" s="1" t="s">
        <v>1949</v>
      </c>
      <c r="C1514" s="1">
        <v>17</v>
      </c>
      <c r="D1514" s="1" t="s">
        <v>1299</v>
      </c>
      <c r="E1514" s="1" t="s">
        <v>19</v>
      </c>
      <c r="F1514" s="1">
        <v>0</v>
      </c>
      <c r="G1514" s="1">
        <v>0</v>
      </c>
      <c r="H1514" s="1">
        <v>0</v>
      </c>
      <c r="I1514" s="73">
        <f t="shared" si="93"/>
        <v>17</v>
      </c>
      <c r="J1514" s="1" t="str">
        <f>IFERROR(VLOOKUP(TRIM($D1514),'Master Field Index'!$A$1:$D$9929,COLUMN('Master Field Index'!$B$1)-COLUMN('Master Field Index'!$A$1)+1,FALSE),VLOOKUP(_xlfn.CONCAT(TRIM($A1514),".",TRIM($B1514),".",TRIM($D1514)),'DataLink Info'!$A$1:$T$9999,COLUMN('DataLink Info'!$K$1)-COLUMN('DataLink Info'!$A$1)+1,FALSE))</f>
        <v>TIMESTAMP</v>
      </c>
      <c r="K1514" s="1">
        <f>IFERROR(VLOOKUP(TRIM($D1514),'Master Field Index'!$A$1:$D$9929,COLUMN('Master Field Index'!$C$1)-COLUMN('Master Field Index'!$A$1)+1,FALSE),VLOOKUP(_xlfn.CONCAT(TRIM($A1514),".",TRIM($B1514),".",TRIM($D1514)),'DataLink Info'!$A$1:$T$9999,COLUMN('DataLink Info'!$N$1)-COLUMN('DataLink Info'!$A$1)+1,FALSE))</f>
        <v>10</v>
      </c>
      <c r="L1514" s="1">
        <f>IFERROR(VLOOKUP(TRIM($D1514),'Master Field Index'!$A$1:$D$9929,COLUMN('Master Field Index'!$D$1)-COLUMN('Master Field Index'!$A$1)+1,FALSE),VLOOKUP(_xlfn.CONCAT(TRIM($A1514),".",TRIM($B1514),".",TRIM($D1514)),'DataLink Info'!$A$1:$T$9999,COLUMN('DataLink Info'!$Q$1)-COLUMN('DataLink Info'!$A$1)+1,FALSE))</f>
        <v>0</v>
      </c>
      <c r="M1514" s="1" t="str">
        <f t="shared" si="94"/>
        <v xml:space="preserve">last_activity_date              </v>
      </c>
      <c r="N1514" s="1" t="str">
        <f t="shared" si="96"/>
        <v xml:space="preserve">DATETIME2                       </v>
      </c>
      <c r="O1514" s="4" t="str">
        <f t="shared" si="95"/>
        <v xml:space="preserve">        last_activity_date              DATETIME2                       NOT NULL,</v>
      </c>
    </row>
    <row r="1515" spans="1:15" hidden="1" x14ac:dyDescent="0.3">
      <c r="A1515" s="1" t="s">
        <v>1943</v>
      </c>
      <c r="B1515" s="1" t="s">
        <v>1949</v>
      </c>
      <c r="C1515" s="1">
        <v>18</v>
      </c>
      <c r="D1515" s="1" t="s">
        <v>11</v>
      </c>
      <c r="E1515" s="1" t="s">
        <v>21</v>
      </c>
      <c r="H1515" s="1">
        <v>0</v>
      </c>
      <c r="I1515" s="73">
        <f t="shared" si="93"/>
        <v>18</v>
      </c>
      <c r="J1515" s="1" t="str">
        <f>IFERROR(VLOOKUP(TRIM($D1515),'Master Field Index'!$A$1:$D$9929,COLUMN('Master Field Index'!$B$1)-COLUMN('Master Field Index'!$A$1)+1,FALSE),VLOOKUP(_xlfn.CONCAT(TRIM($A1515),".",TRIM($B1515),".",TRIM($D1515)),'DataLink Info'!$A$1:$T$9999,COLUMN('DataLink Info'!$K$1)-COLUMN('DataLink Info'!$A$1)+1,FALSE))</f>
        <v>TIMESTAMP</v>
      </c>
      <c r="K1515" s="1">
        <f>IFERROR(VLOOKUP(TRIM($D1515),'Master Field Index'!$A$1:$D$9929,COLUMN('Master Field Index'!$C$1)-COLUMN('Master Field Index'!$A$1)+1,FALSE),VLOOKUP(_xlfn.CONCAT(TRIM($A1515),".",TRIM($B1515),".",TRIM($D1515)),'DataLink Info'!$A$1:$T$9999,COLUMN('DataLink Info'!$N$1)-COLUMN('DataLink Info'!$A$1)+1,FALSE))</f>
        <v>10</v>
      </c>
      <c r="L1515" s="1">
        <f>IFERROR(VLOOKUP(TRIM($D1515),'Master Field Index'!$A$1:$D$9929,COLUMN('Master Field Index'!$D$1)-COLUMN('Master Field Index'!$A$1)+1,FALSE),VLOOKUP(_xlfn.CONCAT(TRIM($A1515),".",TRIM($B1515),".",TRIM($D1515)),'DataLink Info'!$A$1:$T$9999,COLUMN('DataLink Info'!$Q$1)-COLUMN('DataLink Info'!$A$1)+1,FALSE))</f>
        <v>6</v>
      </c>
      <c r="M1515" s="1" t="str">
        <f t="shared" si="94"/>
        <v xml:space="preserve">refresh_date                    </v>
      </c>
      <c r="N1515" s="1" t="str">
        <f t="shared" si="96"/>
        <v xml:space="preserve">DATETIME2                       </v>
      </c>
      <c r="O1515" s="4" t="str">
        <f t="shared" si="95"/>
        <v xml:space="preserve">        refresh_date                    DATETIME2                       NOT NULL,</v>
      </c>
    </row>
    <row r="1516" spans="1:15" ht="72" hidden="1" x14ac:dyDescent="0.3">
      <c r="A1516" s="1" t="s">
        <v>1943</v>
      </c>
      <c r="B1516" s="1" t="s">
        <v>1951</v>
      </c>
      <c r="C1516" s="1">
        <v>0</v>
      </c>
      <c r="D1516" s="1" t="s">
        <v>2017</v>
      </c>
      <c r="E1516" s="1" t="s">
        <v>19</v>
      </c>
      <c r="I1516" s="73">
        <f t="shared" si="93"/>
        <v>0</v>
      </c>
      <c r="J1516" s="1" t="str">
        <f>IFERROR(VLOOKUP(TRIM($D1516),'Master Field Index'!$A$1:$D$9929,COLUMN('Master Field Index'!$B$1)-COLUMN('Master Field Index'!$A$1)+1,FALSE),VLOOKUP(_xlfn.CONCAT(TRIM($A1516),".",TRIM($B1516),".",TRIM($D1516)),'DataLink Info'!$A$1:$T$9999,COLUMN('DataLink Info'!$K$1)-COLUMN('DataLink Info'!$A$1)+1,FALSE))</f>
        <v>VARCHAR</v>
      </c>
      <c r="K1516" s="1">
        <f>IFERROR(VLOOKUP(TRIM($D1516),'Master Field Index'!$A$1:$D$9929,COLUMN('Master Field Index'!$C$1)-COLUMN('Master Field Index'!$A$1)+1,FALSE),VLOOKUP(_xlfn.CONCAT(TRIM($A1516),".",TRIM($B1516),".",TRIM($D1516)),'DataLink Info'!$A$1:$T$9999,COLUMN('DataLink Info'!$N$1)-COLUMN('DataLink Info'!$A$1)+1,FALSE))</f>
        <v>10</v>
      </c>
      <c r="L1516" s="1">
        <f>IFERROR(VLOOKUP(TRIM($D1516),'Master Field Index'!$A$1:$D$9929,COLUMN('Master Field Index'!$D$1)-COLUMN('Master Field Index'!$A$1)+1,FALSE),VLOOKUP(_xlfn.CONCAT(TRIM($A1516),".",TRIM($B1516),".",TRIM($D1516)),'DataLink Info'!$A$1:$T$9999,COLUMN('DataLink Info'!$Q$1)-COLUMN('DataLink Info'!$A$1)+1,FALSE))</f>
        <v>0</v>
      </c>
      <c r="M1516" s="1" t="str">
        <f t="shared" si="94"/>
        <v xml:space="preserve">import_id                       </v>
      </c>
      <c r="N1516" s="1" t="str">
        <f t="shared" si="96"/>
        <v xml:space="preserve">VARCHAR(10)                     </v>
      </c>
      <c r="O1516" s="4" t="str">
        <f t="shared" si="95"/>
        <v xml:space="preserve">        rowguid                     UNIQUEIDENTIFIER ROWGUIDCOL    NOT NULL DEFAULT NEWSEQUENTIALID(),_x000D_        version_number              ROWVERSION_x000D_    )_x000D_END TRY_x000D_BEGIN CATCH_x000D_    EXEC dbo.PrintError_x000D_    EXEC dbo.LogError_x000D_END CATCH_x000D__x000D_PRINT '-- pur.ec_import_control'_x000D_BEGIN TRY_x000D_    CREATE TABLE pur.ec_import_control_x000D_    (_x000D_        import_id                       VARCHAR(10)                         NULL,</v>
      </c>
    </row>
    <row r="1517" spans="1:15" hidden="1" x14ac:dyDescent="0.3">
      <c r="A1517" s="1" t="s">
        <v>1943</v>
      </c>
      <c r="B1517" s="1" t="s">
        <v>1951</v>
      </c>
      <c r="C1517" s="1">
        <v>1</v>
      </c>
      <c r="D1517" s="1" t="s">
        <v>2168</v>
      </c>
      <c r="E1517" s="1" t="s">
        <v>19</v>
      </c>
      <c r="I1517" s="73">
        <f t="shared" si="93"/>
        <v>1</v>
      </c>
      <c r="J1517" s="1" t="str">
        <f>IFERROR(VLOOKUP(TRIM($D1517),'Master Field Index'!$A$1:$D$9929,COLUMN('Master Field Index'!$B$1)-COLUMN('Master Field Index'!$A$1)+1,FALSE),VLOOKUP(_xlfn.CONCAT(TRIM($A1517),".",TRIM($B1517),".",TRIM($D1517)),'DataLink Info'!$A$1:$T$9999,COLUMN('DataLink Info'!$K$1)-COLUMN('DataLink Info'!$A$1)+1,FALSE))</f>
        <v>VARCHAR</v>
      </c>
      <c r="K1517" s="1">
        <f>IFERROR(VLOOKUP(TRIM($D1517),'Master Field Index'!$A$1:$D$9929,COLUMN('Master Field Index'!$C$1)-COLUMN('Master Field Index'!$A$1)+1,FALSE),VLOOKUP(_xlfn.CONCAT(TRIM($A1517),".",TRIM($B1517),".",TRIM($D1517)),'DataLink Info'!$A$1:$T$9999,COLUMN('DataLink Info'!$N$1)-COLUMN('DataLink Info'!$A$1)+1,FALSE))</f>
        <v>255</v>
      </c>
      <c r="L1517" s="1">
        <f>IFERROR(VLOOKUP(TRIM($D1517),'Master Field Index'!$A$1:$D$9929,COLUMN('Master Field Index'!$D$1)-COLUMN('Master Field Index'!$A$1)+1,FALSE),VLOOKUP(_xlfn.CONCAT(TRIM($A1517),".",TRIM($B1517),".",TRIM($D1517)),'DataLink Info'!$A$1:$T$9999,COLUMN('DataLink Info'!$Q$1)-COLUMN('DataLink Info'!$A$1)+1,FALSE))</f>
        <v>0</v>
      </c>
      <c r="M1517" s="1" t="str">
        <f t="shared" si="94"/>
        <v xml:space="preserve">import_file_name                </v>
      </c>
      <c r="N1517" s="1" t="str">
        <f t="shared" si="96"/>
        <v xml:space="preserve">VARCHAR(255)                    </v>
      </c>
      <c r="O1517" s="4" t="str">
        <f t="shared" si="95"/>
        <v xml:space="preserve">        import_file_name                VARCHAR(255)                        NULL,</v>
      </c>
    </row>
    <row r="1518" spans="1:15" hidden="1" x14ac:dyDescent="0.3">
      <c r="A1518" s="1" t="s">
        <v>1943</v>
      </c>
      <c r="B1518" s="1" t="s">
        <v>1951</v>
      </c>
      <c r="C1518" s="1">
        <v>2</v>
      </c>
      <c r="D1518" s="1" t="s">
        <v>2169</v>
      </c>
      <c r="E1518" s="1" t="s">
        <v>19</v>
      </c>
      <c r="I1518" s="73">
        <f t="shared" si="93"/>
        <v>2</v>
      </c>
      <c r="J1518" s="1" t="str">
        <f>IFERROR(VLOOKUP(TRIM($D1518),'Master Field Index'!$A$1:$D$9929,COLUMN('Master Field Index'!$B$1)-COLUMN('Master Field Index'!$A$1)+1,FALSE),VLOOKUP(_xlfn.CONCAT(TRIM($A1518),".",TRIM($B1518),".",TRIM($D1518)),'DataLink Info'!$A$1:$T$9999,COLUMN('DataLink Info'!$K$1)-COLUMN('DataLink Info'!$A$1)+1,FALSE))</f>
        <v>DECIMAL</v>
      </c>
      <c r="K1518" s="1">
        <f>IFERROR(VLOOKUP(TRIM($D1518),'Master Field Index'!$A$1:$D$9929,COLUMN('Master Field Index'!$C$1)-COLUMN('Master Field Index'!$A$1)+1,FALSE),VLOOKUP(_xlfn.CONCAT(TRIM($A1518),".",TRIM($B1518),".",TRIM($D1518)),'DataLink Info'!$A$1:$T$9999,COLUMN('DataLink Info'!$N$1)-COLUMN('DataLink Info'!$A$1)+1,FALSE))</f>
        <v>19</v>
      </c>
      <c r="L1518" s="1">
        <f>IFERROR(VLOOKUP(TRIM($D1518),'Master Field Index'!$A$1:$D$9929,COLUMN('Master Field Index'!$D$1)-COLUMN('Master Field Index'!$A$1)+1,FALSE),VLOOKUP(_xlfn.CONCAT(TRIM($A1518),".",TRIM($B1518),".",TRIM($D1518)),'DataLink Info'!$A$1:$T$9999,COLUMN('DataLink Info'!$Q$1)-COLUMN('DataLink Info'!$A$1)+1,FALSE))</f>
        <v>4</v>
      </c>
      <c r="M1518" s="1" t="str">
        <f t="shared" si="94"/>
        <v xml:space="preserve">import_total_debits             </v>
      </c>
      <c r="N1518" s="1" t="str">
        <f t="shared" si="96"/>
        <v xml:space="preserve">DECIMAL(19,4)                   </v>
      </c>
      <c r="O1518" s="4" t="str">
        <f t="shared" si="95"/>
        <v xml:space="preserve">        import_total_debits             DECIMAL(19,4)                       NULL,</v>
      </c>
    </row>
    <row r="1519" spans="1:15" hidden="1" x14ac:dyDescent="0.3">
      <c r="A1519" s="1" t="s">
        <v>1943</v>
      </c>
      <c r="B1519" s="1" t="s">
        <v>1951</v>
      </c>
      <c r="C1519" s="1">
        <v>3</v>
      </c>
      <c r="D1519" s="1" t="s">
        <v>2170</v>
      </c>
      <c r="E1519" s="1" t="s">
        <v>19</v>
      </c>
      <c r="I1519" s="73">
        <f t="shared" si="93"/>
        <v>3</v>
      </c>
      <c r="J1519" s="1" t="str">
        <f>IFERROR(VLOOKUP(TRIM($D1519),'Master Field Index'!$A$1:$D$9929,COLUMN('Master Field Index'!$B$1)-COLUMN('Master Field Index'!$A$1)+1,FALSE),VLOOKUP(_xlfn.CONCAT(TRIM($A1519),".",TRIM($B1519),".",TRIM($D1519)),'DataLink Info'!$A$1:$T$9999,COLUMN('DataLink Info'!$K$1)-COLUMN('DataLink Info'!$A$1)+1,FALSE))</f>
        <v>DECIMAL</v>
      </c>
      <c r="K1519" s="1">
        <f>IFERROR(VLOOKUP(TRIM($D1519),'Master Field Index'!$A$1:$D$9929,COLUMN('Master Field Index'!$C$1)-COLUMN('Master Field Index'!$A$1)+1,FALSE),VLOOKUP(_xlfn.CONCAT(TRIM($A1519),".",TRIM($B1519),".",TRIM($D1519)),'DataLink Info'!$A$1:$T$9999,COLUMN('DataLink Info'!$N$1)-COLUMN('DataLink Info'!$A$1)+1,FALSE))</f>
        <v>19</v>
      </c>
      <c r="L1519" s="1">
        <f>IFERROR(VLOOKUP(TRIM($D1519),'Master Field Index'!$A$1:$D$9929,COLUMN('Master Field Index'!$D$1)-COLUMN('Master Field Index'!$A$1)+1,FALSE),VLOOKUP(_xlfn.CONCAT(TRIM($A1519),".",TRIM($B1519),".",TRIM($D1519)),'DataLink Info'!$A$1:$T$9999,COLUMN('DataLink Info'!$Q$1)-COLUMN('DataLink Info'!$A$1)+1,FALSE))</f>
        <v>4</v>
      </c>
      <c r="M1519" s="1" t="str">
        <f t="shared" si="94"/>
        <v xml:space="preserve">import_total_credits            </v>
      </c>
      <c r="N1519" s="1" t="str">
        <f t="shared" si="96"/>
        <v xml:space="preserve">DECIMAL(19,4)                   </v>
      </c>
      <c r="O1519" s="4" t="str">
        <f t="shared" si="95"/>
        <v xml:space="preserve">        import_total_credits            DECIMAL(19,4)                       NULL,</v>
      </c>
    </row>
    <row r="1520" spans="1:15" hidden="1" x14ac:dyDescent="0.3">
      <c r="A1520" s="1" t="s">
        <v>1943</v>
      </c>
      <c r="B1520" s="1" t="s">
        <v>1951</v>
      </c>
      <c r="C1520" s="1">
        <v>4</v>
      </c>
      <c r="D1520" s="1" t="s">
        <v>2171</v>
      </c>
      <c r="E1520" s="1" t="s">
        <v>19</v>
      </c>
      <c r="I1520" s="73">
        <f t="shared" si="93"/>
        <v>4</v>
      </c>
      <c r="J1520" s="1" t="str">
        <f>IFERROR(VLOOKUP(TRIM($D1520),'Master Field Index'!$A$1:$D$9929,COLUMN('Master Field Index'!$B$1)-COLUMN('Master Field Index'!$A$1)+1,FALSE),VLOOKUP(_xlfn.CONCAT(TRIM($A1520),".",TRIM($B1520),".",TRIM($D1520)),'DataLink Info'!$A$1:$T$9999,COLUMN('DataLink Info'!$K$1)-COLUMN('DataLink Info'!$A$1)+1,FALSE))</f>
        <v>TIMESTAMP</v>
      </c>
      <c r="K1520" s="1">
        <f>IFERROR(VLOOKUP(TRIM($D1520),'Master Field Index'!$A$1:$D$9929,COLUMN('Master Field Index'!$C$1)-COLUMN('Master Field Index'!$A$1)+1,FALSE),VLOOKUP(_xlfn.CONCAT(TRIM($A1520),".",TRIM($B1520),".",TRIM($D1520)),'DataLink Info'!$A$1:$T$9999,COLUMN('DataLink Info'!$N$1)-COLUMN('DataLink Info'!$A$1)+1,FALSE))</f>
        <v>10</v>
      </c>
      <c r="L1520" s="1">
        <f>IFERROR(VLOOKUP(TRIM($D1520),'Master Field Index'!$A$1:$D$9929,COLUMN('Master Field Index'!$D$1)-COLUMN('Master Field Index'!$A$1)+1,FALSE),VLOOKUP(_xlfn.CONCAT(TRIM($A1520),".",TRIM($B1520),".",TRIM($D1520)),'DataLink Info'!$A$1:$T$9999,COLUMN('DataLink Info'!$Q$1)-COLUMN('DataLink Info'!$A$1)+1,FALSE))</f>
        <v>6</v>
      </c>
      <c r="M1520" s="1" t="str">
        <f t="shared" si="94"/>
        <v xml:space="preserve">import_date                     </v>
      </c>
      <c r="N1520" s="1" t="str">
        <f t="shared" si="96"/>
        <v xml:space="preserve">DATETIME2                       </v>
      </c>
      <c r="O1520" s="4" t="str">
        <f t="shared" si="95"/>
        <v xml:space="preserve">        import_date                     DATETIME2                           NULL,</v>
      </c>
    </row>
    <row r="1521" spans="1:15" hidden="1" x14ac:dyDescent="0.3">
      <c r="A1521" s="1" t="s">
        <v>1943</v>
      </c>
      <c r="B1521" s="1" t="s">
        <v>1951</v>
      </c>
      <c r="C1521" s="1">
        <v>5</v>
      </c>
      <c r="D1521" s="1" t="s">
        <v>2172</v>
      </c>
      <c r="E1521" s="1" t="s">
        <v>19</v>
      </c>
      <c r="I1521" s="73">
        <f t="shared" si="93"/>
        <v>5</v>
      </c>
      <c r="J1521" s="1" t="str">
        <f>IFERROR(VLOOKUP(TRIM($D1521),'Master Field Index'!$A$1:$D$9929,COLUMN('Master Field Index'!$B$1)-COLUMN('Master Field Index'!$A$1)+1,FALSE),VLOOKUP(_xlfn.CONCAT(TRIM($A1521),".",TRIM($B1521),".",TRIM($D1521)),'DataLink Info'!$A$1:$T$9999,COLUMN('DataLink Info'!$K$1)-COLUMN('DataLink Info'!$A$1)+1,FALSE))</f>
        <v>DECIMAL</v>
      </c>
      <c r="K1521" s="1">
        <f>IFERROR(VLOOKUP(TRIM($D1521),'Master Field Index'!$A$1:$D$9929,COLUMN('Master Field Index'!$C$1)-COLUMN('Master Field Index'!$A$1)+1,FALSE),VLOOKUP(_xlfn.CONCAT(TRIM($A1521),".",TRIM($B1521),".",TRIM($D1521)),'DataLink Info'!$A$1:$T$9999,COLUMN('DataLink Info'!$N$1)-COLUMN('DataLink Info'!$A$1)+1,FALSE))</f>
        <v>6</v>
      </c>
      <c r="L1521" s="1">
        <f>IFERROR(VLOOKUP(TRIM($D1521),'Master Field Index'!$A$1:$D$9929,COLUMN('Master Field Index'!$D$1)-COLUMN('Master Field Index'!$A$1)+1,FALSE),VLOOKUP(_xlfn.CONCAT(TRIM($A1521),".",TRIM($B1521),".",TRIM($D1521)),'DataLink Info'!$A$1:$T$9999,COLUMN('DataLink Info'!$Q$1)-COLUMN('DataLink Info'!$A$1)+1,FALSE))</f>
        <v>0</v>
      </c>
      <c r="M1521" s="1" t="str">
        <f t="shared" si="94"/>
        <v xml:space="preserve">import_type_02_count            </v>
      </c>
      <c r="N1521" s="1" t="str">
        <f t="shared" si="96"/>
        <v xml:space="preserve">DECIMAL(6,0)                    </v>
      </c>
      <c r="O1521" s="4" t="str">
        <f t="shared" si="95"/>
        <v xml:space="preserve">        import_type_02_count            DECIMAL(6,0)                        NULL,</v>
      </c>
    </row>
    <row r="1522" spans="1:15" hidden="1" x14ac:dyDescent="0.3">
      <c r="A1522" s="1" t="s">
        <v>1943</v>
      </c>
      <c r="B1522" s="1" t="s">
        <v>1951</v>
      </c>
      <c r="C1522" s="1">
        <v>6</v>
      </c>
      <c r="D1522" s="1" t="s">
        <v>2173</v>
      </c>
      <c r="E1522" s="1" t="s">
        <v>2511</v>
      </c>
      <c r="F1522" s="1">
        <v>0</v>
      </c>
      <c r="G1522" s="1">
        <v>0</v>
      </c>
      <c r="H1522" s="1">
        <v>0</v>
      </c>
      <c r="I1522" s="73">
        <f t="shared" si="93"/>
        <v>6</v>
      </c>
      <c r="J1522" s="1" t="str">
        <f>IFERROR(VLOOKUP(TRIM($D1522),'Master Field Index'!$A$1:$D$9929,COLUMN('Master Field Index'!$B$1)-COLUMN('Master Field Index'!$A$1)+1,FALSE),VLOOKUP(_xlfn.CONCAT(TRIM($A1522),".",TRIM($B1522),".",TRIM($D1522)),'DataLink Info'!$A$1:$T$9999,COLUMN('DataLink Info'!$K$1)-COLUMN('DataLink Info'!$A$1)+1,FALSE))</f>
        <v>DECIMAL</v>
      </c>
      <c r="K1522" s="1">
        <f>IFERROR(VLOOKUP(TRIM($D1522),'Master Field Index'!$A$1:$D$9929,COLUMN('Master Field Index'!$C$1)-COLUMN('Master Field Index'!$A$1)+1,FALSE),VLOOKUP(_xlfn.CONCAT(TRIM($A1522),".",TRIM($B1522),".",TRIM($D1522)),'DataLink Info'!$A$1:$T$9999,COLUMN('DataLink Info'!$N$1)-COLUMN('DataLink Info'!$A$1)+1,FALSE))</f>
        <v>6</v>
      </c>
      <c r="L1522" s="1">
        <f>IFERROR(VLOOKUP(TRIM($D1522),'Master Field Index'!$A$1:$D$9929,COLUMN('Master Field Index'!$D$1)-COLUMN('Master Field Index'!$A$1)+1,FALSE),VLOOKUP(_xlfn.CONCAT(TRIM($A1522),".",TRIM($B1522),".",TRIM($D1522)),'DataLink Info'!$A$1:$T$9999,COLUMN('DataLink Info'!$Q$1)-COLUMN('DataLink Info'!$A$1)+1,FALSE))</f>
        <v>0</v>
      </c>
      <c r="M1522" s="1" t="str">
        <f t="shared" si="94"/>
        <v xml:space="preserve">import_type_05_count            </v>
      </c>
      <c r="N1522" s="1" t="str">
        <f t="shared" si="96"/>
        <v xml:space="preserve">DECIMAL(6,0)                    </v>
      </c>
      <c r="O1522" s="4" t="str">
        <f t="shared" si="95"/>
        <v xml:space="preserve">        import_type_05_count            DECIMAL(6,0)                    NOT NULL,</v>
      </c>
    </row>
    <row r="1523" spans="1:15" hidden="1" x14ac:dyDescent="0.3">
      <c r="A1523" s="1" t="s">
        <v>1943</v>
      </c>
      <c r="B1523" s="1" t="s">
        <v>1951</v>
      </c>
      <c r="C1523" s="1">
        <v>7</v>
      </c>
      <c r="D1523" s="1" t="s">
        <v>2174</v>
      </c>
      <c r="E1523" s="1" t="s">
        <v>19</v>
      </c>
      <c r="I1523" s="73">
        <f t="shared" si="93"/>
        <v>7</v>
      </c>
      <c r="J1523" s="1" t="str">
        <f>IFERROR(VLOOKUP(TRIM($D1523),'Master Field Index'!$A$1:$D$9929,COLUMN('Master Field Index'!$B$1)-COLUMN('Master Field Index'!$A$1)+1,FALSE),VLOOKUP(_xlfn.CONCAT(TRIM($A1523),".",TRIM($B1523),".",TRIM($D1523)),'DataLink Info'!$A$1:$T$9999,COLUMN('DataLink Info'!$K$1)-COLUMN('DataLink Info'!$A$1)+1,FALSE))</f>
        <v>DECIMAL</v>
      </c>
      <c r="K1523" s="1">
        <f>IFERROR(VLOOKUP(TRIM($D1523),'Master Field Index'!$A$1:$D$9929,COLUMN('Master Field Index'!$C$1)-COLUMN('Master Field Index'!$A$1)+1,FALSE),VLOOKUP(_xlfn.CONCAT(TRIM($A1523),".",TRIM($B1523),".",TRIM($D1523)),'DataLink Info'!$A$1:$T$9999,COLUMN('DataLink Info'!$N$1)-COLUMN('DataLink Info'!$A$1)+1,FALSE))</f>
        <v>6</v>
      </c>
      <c r="L1523" s="1">
        <f>IFERROR(VLOOKUP(TRIM($D1523),'Master Field Index'!$A$1:$D$9929,COLUMN('Master Field Index'!$D$1)-COLUMN('Master Field Index'!$A$1)+1,FALSE),VLOOKUP(_xlfn.CONCAT(TRIM($A1523),".",TRIM($B1523),".",TRIM($D1523)),'DataLink Info'!$A$1:$T$9999,COLUMN('DataLink Info'!$Q$1)-COLUMN('DataLink Info'!$A$1)+1,FALSE))</f>
        <v>0</v>
      </c>
      <c r="M1523" s="1" t="str">
        <f t="shared" si="94"/>
        <v xml:space="preserve">import_type_50_count            </v>
      </c>
      <c r="N1523" s="1" t="str">
        <f t="shared" si="96"/>
        <v xml:space="preserve">DECIMAL(6,0)                    </v>
      </c>
      <c r="O1523" s="4" t="str">
        <f t="shared" si="95"/>
        <v xml:space="preserve">        import_type_50_count            DECIMAL(6,0)                        NULL,</v>
      </c>
    </row>
    <row r="1524" spans="1:15" hidden="1" x14ac:dyDescent="0.3">
      <c r="A1524" s="1" t="s">
        <v>1943</v>
      </c>
      <c r="B1524" s="1" t="s">
        <v>1951</v>
      </c>
      <c r="C1524" s="1">
        <v>8</v>
      </c>
      <c r="D1524" s="1" t="s">
        <v>2536</v>
      </c>
      <c r="E1524" s="1" t="s">
        <v>19</v>
      </c>
      <c r="F1524" s="1">
        <v>0</v>
      </c>
      <c r="G1524" s="1">
        <v>0</v>
      </c>
      <c r="H1524" s="1">
        <v>0</v>
      </c>
      <c r="I1524" s="73">
        <f t="shared" si="93"/>
        <v>8</v>
      </c>
      <c r="J1524" s="1" t="str">
        <f>IFERROR(VLOOKUP(TRIM($D1524),'Master Field Index'!$A$1:$D$9929,COLUMN('Master Field Index'!$B$1)-COLUMN('Master Field Index'!$A$1)+1,FALSE),VLOOKUP(_xlfn.CONCAT(TRIM($A1524),".",TRIM($B1524),".",TRIM($D1524)),'DataLink Info'!$A$1:$T$9999,COLUMN('DataLink Info'!$K$1)-COLUMN('DataLink Info'!$A$1)+1,FALSE))</f>
        <v>CHARACTER</v>
      </c>
      <c r="K1524" s="1">
        <f>IFERROR(VLOOKUP(TRIM($D1524),'Master Field Index'!$A$1:$D$9929,COLUMN('Master Field Index'!$C$1)-COLUMN('Master Field Index'!$A$1)+1,FALSE),VLOOKUP(_xlfn.CONCAT(TRIM($A1524),".",TRIM($B1524),".",TRIM($D1524)),'DataLink Info'!$A$1:$T$9999,COLUMN('DataLink Info'!$N$1)-COLUMN('DataLink Info'!$A$1)+1,FALSE))</f>
        <v>1</v>
      </c>
      <c r="L1524" s="1">
        <f>IFERROR(VLOOKUP(TRIM($D1524),'Master Field Index'!$A$1:$D$9929,COLUMN('Master Field Index'!$D$1)-COLUMN('Master Field Index'!$A$1)+1,FALSE),VLOOKUP(_xlfn.CONCAT(TRIM($A1524),".",TRIM($B1524),".",TRIM($D1524)),'DataLink Info'!$A$1:$T$9999,COLUMN('DataLink Info'!$Q$1)-COLUMN('DataLink Info'!$A$1)+1,FALSE))</f>
        <v>0</v>
      </c>
      <c r="M1524" s="1" t="str">
        <f t="shared" si="94"/>
        <v xml:space="preserve">import_status                   </v>
      </c>
      <c r="N1524" s="1" t="str">
        <f t="shared" si="96"/>
        <v xml:space="preserve">CHAR(1)                         </v>
      </c>
      <c r="O1524" s="4" t="str">
        <f t="shared" si="95"/>
        <v xml:space="preserve">        import_status                   CHAR(1)                         NOT NULL,</v>
      </c>
    </row>
    <row r="1525" spans="1:15" hidden="1" x14ac:dyDescent="0.3">
      <c r="A1525" s="1" t="s">
        <v>1943</v>
      </c>
      <c r="B1525" s="1" t="s">
        <v>1951</v>
      </c>
      <c r="C1525" s="1">
        <v>9</v>
      </c>
      <c r="D1525" s="1" t="s">
        <v>2176</v>
      </c>
      <c r="E1525" s="1" t="s">
        <v>19</v>
      </c>
      <c r="I1525" s="73">
        <f t="shared" si="93"/>
        <v>9</v>
      </c>
      <c r="J1525" s="1" t="str">
        <f>IFERROR(VLOOKUP(TRIM($D1525),'Master Field Index'!$A$1:$D$9929,COLUMN('Master Field Index'!$B$1)-COLUMN('Master Field Index'!$A$1)+1,FALSE),VLOOKUP(_xlfn.CONCAT(TRIM($A1525),".",TRIM($B1525),".",TRIM($D1525)),'DataLink Info'!$A$1:$T$9999,COLUMN('DataLink Info'!$K$1)-COLUMN('DataLink Info'!$A$1)+1,FALSE))</f>
        <v>TIMESTAMP</v>
      </c>
      <c r="K1525" s="1">
        <f>IFERROR(VLOOKUP(TRIM($D1525),'Master Field Index'!$A$1:$D$9929,COLUMN('Master Field Index'!$C$1)-COLUMN('Master Field Index'!$A$1)+1,FALSE),VLOOKUP(_xlfn.CONCAT(TRIM($A1525),".",TRIM($B1525),".",TRIM($D1525)),'DataLink Info'!$A$1:$T$9999,COLUMN('DataLink Info'!$N$1)-COLUMN('DataLink Info'!$A$1)+1,FALSE))</f>
        <v>10</v>
      </c>
      <c r="L1525" s="1">
        <f>IFERROR(VLOOKUP(TRIM($D1525),'Master Field Index'!$A$1:$D$9929,COLUMN('Master Field Index'!$D$1)-COLUMN('Master Field Index'!$A$1)+1,FALSE),VLOOKUP(_xlfn.CONCAT(TRIM($A1525),".",TRIM($B1525),".",TRIM($D1525)),'DataLink Info'!$A$1:$T$9999,COLUMN('DataLink Info'!$Q$1)-COLUMN('DataLink Info'!$A$1)+1,FALSE))</f>
        <v>6</v>
      </c>
      <c r="M1525" s="1" t="str">
        <f t="shared" si="94"/>
        <v xml:space="preserve">import_edit_date                </v>
      </c>
      <c r="N1525" s="1" t="str">
        <f t="shared" si="96"/>
        <v xml:space="preserve">DATETIME2                       </v>
      </c>
      <c r="O1525" s="4" t="str">
        <f t="shared" si="95"/>
        <v xml:space="preserve">        import_edit_date                DATETIME2                           NULL,</v>
      </c>
    </row>
    <row r="1526" spans="1:15" hidden="1" x14ac:dyDescent="0.3">
      <c r="A1526" s="1" t="s">
        <v>1943</v>
      </c>
      <c r="B1526" s="1" t="s">
        <v>1951</v>
      </c>
      <c r="C1526" s="1">
        <v>10</v>
      </c>
      <c r="D1526" s="1" t="s">
        <v>2534</v>
      </c>
      <c r="E1526" s="1" t="s">
        <v>19</v>
      </c>
      <c r="I1526" s="73">
        <f t="shared" si="93"/>
        <v>10</v>
      </c>
      <c r="J1526" s="1" t="str">
        <f>IFERROR(VLOOKUP(TRIM($D1526),'Master Field Index'!$A$1:$D$9929,COLUMN('Master Field Index'!$B$1)-COLUMN('Master Field Index'!$A$1)+1,FALSE),VLOOKUP(_xlfn.CONCAT(TRIM($A1526),".",TRIM($B1526),".",TRIM($D1526)),'DataLink Info'!$A$1:$T$9999,COLUMN('DataLink Info'!$K$1)-COLUMN('DataLink Info'!$A$1)+1,FALSE))</f>
        <v>TIMESTAMP</v>
      </c>
      <c r="K1526" s="1">
        <f>IFERROR(VLOOKUP(TRIM($D1526),'Master Field Index'!$A$1:$D$9929,COLUMN('Master Field Index'!$C$1)-COLUMN('Master Field Index'!$A$1)+1,FALSE),VLOOKUP(_xlfn.CONCAT(TRIM($A1526),".",TRIM($B1526),".",TRIM($D1526)),'DataLink Info'!$A$1:$T$9999,COLUMN('DataLink Info'!$N$1)-COLUMN('DataLink Info'!$A$1)+1,FALSE))</f>
        <v>10</v>
      </c>
      <c r="L1526" s="1">
        <f>IFERROR(VLOOKUP(TRIM($D1526),'Master Field Index'!$A$1:$D$9929,COLUMN('Master Field Index'!$D$1)-COLUMN('Master Field Index'!$A$1)+1,FALSE),VLOOKUP(_xlfn.CONCAT(TRIM($A1526),".",TRIM($B1526),".",TRIM($D1526)),'DataLink Info'!$A$1:$T$9999,COLUMN('DataLink Info'!$Q$1)-COLUMN('DataLink Info'!$A$1)+1,FALSE))</f>
        <v>6</v>
      </c>
      <c r="M1526" s="1" t="str">
        <f t="shared" si="94"/>
        <v xml:space="preserve">import_load_date                </v>
      </c>
      <c r="N1526" s="1" t="str">
        <f t="shared" si="96"/>
        <v xml:space="preserve">DATETIME2                       </v>
      </c>
      <c r="O1526" s="4" t="str">
        <f t="shared" si="95"/>
        <v xml:space="preserve">        import_load_date                DATETIME2                           NULL,</v>
      </c>
    </row>
    <row r="1527" spans="1:15" hidden="1" x14ac:dyDescent="0.3">
      <c r="A1527" s="1" t="s">
        <v>1943</v>
      </c>
      <c r="B1527" s="1" t="s">
        <v>1951</v>
      </c>
      <c r="C1527" s="1">
        <v>11</v>
      </c>
      <c r="D1527" s="1" t="s">
        <v>2535</v>
      </c>
      <c r="E1527" s="1" t="s">
        <v>19</v>
      </c>
      <c r="F1527" s="1">
        <v>0</v>
      </c>
      <c r="G1527" s="1">
        <v>0</v>
      </c>
      <c r="H1527" s="1">
        <v>0</v>
      </c>
      <c r="I1527" s="73">
        <f t="shared" si="93"/>
        <v>11</v>
      </c>
      <c r="J1527" s="1" t="str">
        <f>IFERROR(VLOOKUP(TRIM($D1527),'Master Field Index'!$A$1:$D$9929,COLUMN('Master Field Index'!$B$1)-COLUMN('Master Field Index'!$A$1)+1,FALSE),VLOOKUP(_xlfn.CONCAT(TRIM($A1527),".",TRIM($B1527),".",TRIM($D1527)),'DataLink Info'!$A$1:$T$9999,COLUMN('DataLink Info'!$K$1)-COLUMN('DataLink Info'!$A$1)+1,FALSE))</f>
        <v>TIMESTAMP</v>
      </c>
      <c r="K1527" s="1">
        <f>IFERROR(VLOOKUP(TRIM($D1527),'Master Field Index'!$A$1:$D$9929,COLUMN('Master Field Index'!$C$1)-COLUMN('Master Field Index'!$A$1)+1,FALSE),VLOOKUP(_xlfn.CONCAT(TRIM($A1527),".",TRIM($B1527),".",TRIM($D1527)),'DataLink Info'!$A$1:$T$9999,COLUMN('DataLink Info'!$N$1)-COLUMN('DataLink Info'!$A$1)+1,FALSE))</f>
        <v>10</v>
      </c>
      <c r="L1527" s="1">
        <f>IFERROR(VLOOKUP(TRIM($D1527),'Master Field Index'!$A$1:$D$9929,COLUMN('Master Field Index'!$D$1)-COLUMN('Master Field Index'!$A$1)+1,FALSE),VLOOKUP(_xlfn.CONCAT(TRIM($A1527),".",TRIM($B1527),".",TRIM($D1527)),'DataLink Info'!$A$1:$T$9999,COLUMN('DataLink Info'!$Q$1)-COLUMN('DataLink Info'!$A$1)+1,FALSE))</f>
        <v>6</v>
      </c>
      <c r="M1527" s="1" t="str">
        <f t="shared" si="94"/>
        <v xml:space="preserve">import_notify_date              </v>
      </c>
      <c r="N1527" s="1" t="str">
        <f t="shared" si="96"/>
        <v xml:space="preserve">DATETIME2                       </v>
      </c>
      <c r="O1527" s="4" t="str">
        <f t="shared" si="95"/>
        <v xml:space="preserve">        import_notify_date              DATETIME2                       NOT NULL,</v>
      </c>
    </row>
    <row r="1528" spans="1:15" hidden="1" x14ac:dyDescent="0.3">
      <c r="A1528" s="1" t="s">
        <v>1943</v>
      </c>
      <c r="B1528" s="1" t="s">
        <v>1951</v>
      </c>
      <c r="C1528" s="1">
        <v>12</v>
      </c>
      <c r="D1528" s="1" t="s">
        <v>2179</v>
      </c>
      <c r="E1528" s="1" t="s">
        <v>19</v>
      </c>
      <c r="I1528" s="73">
        <f t="shared" si="93"/>
        <v>12</v>
      </c>
      <c r="J1528" s="1" t="str">
        <f>IFERROR(VLOOKUP(TRIM($D1528),'Master Field Index'!$A$1:$D$9929,COLUMN('Master Field Index'!$B$1)-COLUMN('Master Field Index'!$A$1)+1,FALSE),VLOOKUP(_xlfn.CONCAT(TRIM($A1528),".",TRIM($B1528),".",TRIM($D1528)),'DataLink Info'!$A$1:$T$9999,COLUMN('DataLink Info'!$K$1)-COLUMN('DataLink Info'!$A$1)+1,FALSE))</f>
        <v>VARCHAR</v>
      </c>
      <c r="K1528" s="1">
        <f>IFERROR(VLOOKUP(TRIM($D1528),'Master Field Index'!$A$1:$D$9929,COLUMN('Master Field Index'!$C$1)-COLUMN('Master Field Index'!$A$1)+1,FALSE),VLOOKUP(_xlfn.CONCAT(TRIM($A1528),".",TRIM($B1528),".",TRIM($D1528)),'DataLink Info'!$A$1:$T$9999,COLUMN('DataLink Info'!$N$1)-COLUMN('DataLink Info'!$A$1)+1,FALSE))</f>
        <v>8</v>
      </c>
      <c r="L1528" s="1">
        <f>IFERROR(VLOOKUP(TRIM($D1528),'Master Field Index'!$A$1:$D$9929,COLUMN('Master Field Index'!$D$1)-COLUMN('Master Field Index'!$A$1)+1,FALSE),VLOOKUP(_xlfn.CONCAT(TRIM($A1528),".",TRIM($B1528),".",TRIM($D1528)),'DataLink Info'!$A$1:$T$9999,COLUMN('DataLink Info'!$Q$1)-COLUMN('DataLink Info'!$A$1)+1,FALSE))</f>
        <v>0</v>
      </c>
      <c r="M1528" s="1" t="str">
        <f t="shared" si="94"/>
        <v xml:space="preserve">payment_document_number         </v>
      </c>
      <c r="N1528" s="1" t="str">
        <f t="shared" si="96"/>
        <v xml:space="preserve">VARCHAR(8)                      </v>
      </c>
      <c r="O1528" s="4" t="str">
        <f t="shared" si="95"/>
        <v xml:space="preserve">        payment_document_number         VARCHAR(8)                          NULL,</v>
      </c>
    </row>
    <row r="1529" spans="1:15" hidden="1" x14ac:dyDescent="0.3">
      <c r="A1529" s="1" t="s">
        <v>1943</v>
      </c>
      <c r="B1529" s="1" t="s">
        <v>1951</v>
      </c>
      <c r="C1529" s="1">
        <v>13</v>
      </c>
      <c r="D1529" s="1" t="s">
        <v>2180</v>
      </c>
      <c r="E1529" s="1" t="s">
        <v>19</v>
      </c>
      <c r="F1529" s="1">
        <v>0</v>
      </c>
      <c r="G1529" s="1">
        <v>0</v>
      </c>
      <c r="H1529" s="1">
        <v>0</v>
      </c>
      <c r="I1529" s="73">
        <f t="shared" si="93"/>
        <v>13</v>
      </c>
      <c r="J1529" s="1" t="str">
        <f>IFERROR(VLOOKUP(TRIM($D1529),'Master Field Index'!$A$1:$D$9929,COLUMN('Master Field Index'!$B$1)-COLUMN('Master Field Index'!$A$1)+1,FALSE),VLOOKUP(_xlfn.CONCAT(TRIM($A1529),".",TRIM($B1529),".",TRIM($D1529)),'DataLink Info'!$A$1:$T$9999,COLUMN('DataLink Info'!$K$1)-COLUMN('DataLink Info'!$A$1)+1,FALSE))</f>
        <v>DECIMAL</v>
      </c>
      <c r="K1529" s="1">
        <f>IFERROR(VLOOKUP(TRIM($D1529),'Master Field Index'!$A$1:$D$9929,COLUMN('Master Field Index'!$C$1)-COLUMN('Master Field Index'!$A$1)+1,FALSE),VLOOKUP(_xlfn.CONCAT(TRIM($A1529),".",TRIM($B1529),".",TRIM($D1529)),'DataLink Info'!$A$1:$T$9999,COLUMN('DataLink Info'!$N$1)-COLUMN('DataLink Info'!$A$1)+1,FALSE))</f>
        <v>19</v>
      </c>
      <c r="L1529" s="1">
        <f>IFERROR(VLOOKUP(TRIM($D1529),'Master Field Index'!$A$1:$D$9929,COLUMN('Master Field Index'!$D$1)-COLUMN('Master Field Index'!$A$1)+1,FALSE),VLOOKUP(_xlfn.CONCAT(TRIM($A1529),".",TRIM($B1529),".",TRIM($D1529)),'DataLink Info'!$A$1:$T$9999,COLUMN('DataLink Info'!$Q$1)-COLUMN('DataLink Info'!$A$1)+1,FALSE))</f>
        <v>4</v>
      </c>
      <c r="M1529" s="1" t="str">
        <f t="shared" si="94"/>
        <v xml:space="preserve">payment_amount                  </v>
      </c>
      <c r="N1529" s="1" t="str">
        <f t="shared" si="96"/>
        <v xml:space="preserve">DECIMAL(19,4)                   </v>
      </c>
      <c r="O1529" s="4" t="str">
        <f t="shared" si="95"/>
        <v xml:space="preserve">        payment_amount                  DECIMAL(19,4)                   NOT NULL,</v>
      </c>
    </row>
    <row r="1530" spans="1:15" hidden="1" x14ac:dyDescent="0.3">
      <c r="A1530" s="1" t="s">
        <v>1943</v>
      </c>
      <c r="B1530" s="1" t="s">
        <v>1951</v>
      </c>
      <c r="C1530" s="1">
        <v>14</v>
      </c>
      <c r="D1530" s="1" t="s">
        <v>2182</v>
      </c>
      <c r="E1530" s="1" t="s">
        <v>19</v>
      </c>
      <c r="I1530" s="73">
        <f t="shared" si="93"/>
        <v>14</v>
      </c>
      <c r="J1530" s="1" t="str">
        <f>IFERROR(VLOOKUP(TRIM($D1530),'Master Field Index'!$A$1:$D$9929,COLUMN('Master Field Index'!$B$1)-COLUMN('Master Field Index'!$A$1)+1,FALSE),VLOOKUP(_xlfn.CONCAT(TRIM($A1530),".",TRIM($B1530),".",TRIM($D1530)),'DataLink Info'!$A$1:$T$9999,COLUMN('DataLink Info'!$K$1)-COLUMN('DataLink Info'!$A$1)+1,FALSE))</f>
        <v>DATE</v>
      </c>
      <c r="K1530" s="1">
        <f>IFERROR(VLOOKUP(TRIM($D1530),'Master Field Index'!$A$1:$D$9929,COLUMN('Master Field Index'!$C$1)-COLUMN('Master Field Index'!$A$1)+1,FALSE),VLOOKUP(_xlfn.CONCAT(TRIM($A1530),".",TRIM($B1530),".",TRIM($D1530)),'DataLink Info'!$A$1:$T$9999,COLUMN('DataLink Info'!$N$1)-COLUMN('DataLink Info'!$A$1)+1,FALSE))</f>
        <v>4</v>
      </c>
      <c r="L1530" s="1">
        <f>IFERROR(VLOOKUP(TRIM($D1530),'Master Field Index'!$A$1:$D$9929,COLUMN('Master Field Index'!$D$1)-COLUMN('Master Field Index'!$A$1)+1,FALSE),VLOOKUP(_xlfn.CONCAT(TRIM($A1530),".",TRIM($B1530),".",TRIM($D1530)),'DataLink Info'!$A$1:$T$9999,COLUMN('DataLink Info'!$Q$1)-COLUMN('DataLink Info'!$A$1)+1,FALSE))</f>
        <v>0</v>
      </c>
      <c r="M1530" s="1" t="str">
        <f t="shared" si="94"/>
        <v xml:space="preserve">payment_date                    </v>
      </c>
      <c r="N1530" s="1" t="str">
        <f t="shared" si="96"/>
        <v xml:space="preserve">DATE                            </v>
      </c>
      <c r="O1530" s="4" t="str">
        <f t="shared" si="95"/>
        <v xml:space="preserve">        payment_date                    DATE                                NULL,</v>
      </c>
    </row>
    <row r="1531" spans="1:15" hidden="1" x14ac:dyDescent="0.3">
      <c r="A1531" s="1" t="s">
        <v>1943</v>
      </c>
      <c r="B1531" s="1" t="s">
        <v>1951</v>
      </c>
      <c r="C1531" s="1">
        <v>15</v>
      </c>
      <c r="D1531" s="1" t="s">
        <v>2539</v>
      </c>
      <c r="E1531" s="1" t="s">
        <v>19</v>
      </c>
      <c r="I1531" s="73">
        <f t="shared" si="93"/>
        <v>15</v>
      </c>
      <c r="J1531" s="1" t="str">
        <f>IFERROR(VLOOKUP(TRIM($D1531),'Master Field Index'!$A$1:$D$9929,COLUMN('Master Field Index'!$B$1)-COLUMN('Master Field Index'!$A$1)+1,FALSE),VLOOKUP(_xlfn.CONCAT(TRIM($A1531),".",TRIM($B1531),".",TRIM($D1531)),'DataLink Info'!$A$1:$T$9999,COLUMN('DataLink Info'!$K$1)-COLUMN('DataLink Info'!$A$1)+1,FALSE))</f>
        <v>VARCHAR</v>
      </c>
      <c r="K1531" s="1">
        <f>IFERROR(VLOOKUP(TRIM($D1531),'Master Field Index'!$A$1:$D$9929,COLUMN('Master Field Index'!$C$1)-COLUMN('Master Field Index'!$A$1)+1,FALSE),VLOOKUP(_xlfn.CONCAT(TRIM($A1531),".",TRIM($B1531),".",TRIM($D1531)),'DataLink Info'!$A$1:$T$9999,COLUMN('DataLink Info'!$N$1)-COLUMN('DataLink Info'!$A$1)+1,FALSE))</f>
        <v>8</v>
      </c>
      <c r="L1531" s="1">
        <f>IFERROR(VLOOKUP(TRIM($D1531),'Master Field Index'!$A$1:$D$9929,COLUMN('Master Field Index'!$D$1)-COLUMN('Master Field Index'!$A$1)+1,FALSE),VLOOKUP(_xlfn.CONCAT(TRIM($A1531),".",TRIM($B1531),".",TRIM($D1531)),'DataLink Info'!$A$1:$T$9999,COLUMN('DataLink Info'!$Q$1)-COLUMN('DataLink Info'!$A$1)+1,FALSE))</f>
        <v>0</v>
      </c>
      <c r="M1531" s="1" t="str">
        <f t="shared" si="94"/>
        <v xml:space="preserve">voucher_number                  </v>
      </c>
      <c r="N1531" s="1" t="str">
        <f t="shared" si="96"/>
        <v xml:space="preserve">VARCHAR(8)                      </v>
      </c>
      <c r="O1531" s="4" t="str">
        <f t="shared" si="95"/>
        <v xml:space="preserve">        voucher_number                  VARCHAR(8)                          NULL,</v>
      </c>
    </row>
    <row r="1532" spans="1:15" hidden="1" x14ac:dyDescent="0.3">
      <c r="A1532" s="1" t="s">
        <v>1943</v>
      </c>
      <c r="B1532" s="1" t="s">
        <v>1951</v>
      </c>
      <c r="C1532" s="1">
        <v>16</v>
      </c>
      <c r="D1532" s="1" t="s">
        <v>2185</v>
      </c>
      <c r="E1532" s="1" t="s">
        <v>19</v>
      </c>
      <c r="I1532" s="73">
        <f t="shared" si="93"/>
        <v>16</v>
      </c>
      <c r="J1532" s="1" t="str">
        <f>IFERROR(VLOOKUP(TRIM($D1532),'Master Field Index'!$A$1:$D$9929,COLUMN('Master Field Index'!$B$1)-COLUMN('Master Field Index'!$A$1)+1,FALSE),VLOOKUP(_xlfn.CONCAT(TRIM($A1532),".",TRIM($B1532),".",TRIM($D1532)),'DataLink Info'!$A$1:$T$9999,COLUMN('DataLink Info'!$K$1)-COLUMN('DataLink Info'!$A$1)+1,FALSE))</f>
        <v>TIMESTAMP</v>
      </c>
      <c r="K1532" s="1">
        <f>IFERROR(VLOOKUP(TRIM($D1532),'Master Field Index'!$A$1:$D$9929,COLUMN('Master Field Index'!$C$1)-COLUMN('Master Field Index'!$A$1)+1,FALSE),VLOOKUP(_xlfn.CONCAT(TRIM($A1532),".",TRIM($B1532),".",TRIM($D1532)),'DataLink Info'!$A$1:$T$9999,COLUMN('DataLink Info'!$N$1)-COLUMN('DataLink Info'!$A$1)+1,FALSE))</f>
        <v>10</v>
      </c>
      <c r="L1532" s="1">
        <f>IFERROR(VLOOKUP(TRIM($D1532),'Master Field Index'!$A$1:$D$9929,COLUMN('Master Field Index'!$D$1)-COLUMN('Master Field Index'!$A$1)+1,FALSE),VLOOKUP(_xlfn.CONCAT(TRIM($A1532),".",TRIM($B1532),".",TRIM($D1532)),'DataLink Info'!$A$1:$T$9999,COLUMN('DataLink Info'!$Q$1)-COLUMN('DataLink Info'!$A$1)+1,FALSE))</f>
        <v>6</v>
      </c>
      <c r="M1532" s="1" t="str">
        <f t="shared" si="94"/>
        <v xml:space="preserve">voucher_target_date             </v>
      </c>
      <c r="N1532" s="1" t="str">
        <f t="shared" si="96"/>
        <v xml:space="preserve">DATETIME2                       </v>
      </c>
      <c r="O1532" s="4" t="str">
        <f t="shared" si="95"/>
        <v xml:space="preserve">        voucher_target_date             DATETIME2                           NULL,</v>
      </c>
    </row>
    <row r="1533" spans="1:15" hidden="1" x14ac:dyDescent="0.3">
      <c r="A1533" s="1" t="s">
        <v>1943</v>
      </c>
      <c r="B1533" s="1" t="s">
        <v>1951</v>
      </c>
      <c r="C1533" s="1">
        <v>17</v>
      </c>
      <c r="D1533" s="1" t="s">
        <v>2540</v>
      </c>
      <c r="E1533" s="1" t="s">
        <v>19</v>
      </c>
      <c r="I1533" s="73">
        <f t="shared" si="93"/>
        <v>17</v>
      </c>
      <c r="J1533" s="1" t="str">
        <f>IFERROR(VLOOKUP(TRIM($D1533),'Master Field Index'!$A$1:$D$9929,COLUMN('Master Field Index'!$B$1)-COLUMN('Master Field Index'!$A$1)+1,FALSE),VLOOKUP(_xlfn.CONCAT(TRIM($A1533),".",TRIM($B1533),".",TRIM($D1533)),'DataLink Info'!$A$1:$T$9999,COLUMN('DataLink Info'!$K$1)-COLUMN('DataLink Info'!$A$1)+1,FALSE))</f>
        <v>DATE</v>
      </c>
      <c r="K1533" s="1">
        <f>IFERROR(VLOOKUP(TRIM($D1533),'Master Field Index'!$A$1:$D$9929,COLUMN('Master Field Index'!$C$1)-COLUMN('Master Field Index'!$A$1)+1,FALSE),VLOOKUP(_xlfn.CONCAT(TRIM($A1533),".",TRIM($B1533),".",TRIM($D1533)),'DataLink Info'!$A$1:$T$9999,COLUMN('DataLink Info'!$N$1)-COLUMN('DataLink Info'!$A$1)+1,FALSE))</f>
        <v>4</v>
      </c>
      <c r="L1533" s="1">
        <f>IFERROR(VLOOKUP(TRIM($D1533),'Master Field Index'!$A$1:$D$9929,COLUMN('Master Field Index'!$D$1)-COLUMN('Master Field Index'!$A$1)+1,FALSE),VLOOKUP(_xlfn.CONCAT(TRIM($A1533),".",TRIM($B1533),".",TRIM($D1533)),'DataLink Info'!$A$1:$T$9999,COLUMN('DataLink Info'!$Q$1)-COLUMN('DataLink Info'!$A$1)+1,FALSE))</f>
        <v>0</v>
      </c>
      <c r="M1533" s="1" t="str">
        <f t="shared" si="94"/>
        <v xml:space="preserve">voucher_submit_date             </v>
      </c>
      <c r="N1533" s="1" t="str">
        <f t="shared" si="96"/>
        <v xml:space="preserve">DATE                            </v>
      </c>
      <c r="O1533" s="4" t="str">
        <f t="shared" si="95"/>
        <v xml:space="preserve">        voucher_submit_date             DATE                                NULL,</v>
      </c>
    </row>
    <row r="1534" spans="1:15" hidden="1" x14ac:dyDescent="0.3">
      <c r="A1534" s="1" t="s">
        <v>1943</v>
      </c>
      <c r="B1534" s="1" t="s">
        <v>1951</v>
      </c>
      <c r="C1534" s="1">
        <v>18</v>
      </c>
      <c r="D1534" s="1" t="s">
        <v>2187</v>
      </c>
      <c r="E1534" s="1" t="s">
        <v>19</v>
      </c>
      <c r="I1534" s="73">
        <f t="shared" si="93"/>
        <v>18</v>
      </c>
      <c r="J1534" s="1" t="str">
        <f>IFERROR(VLOOKUP(TRIM($D1534),'Master Field Index'!$A$1:$D$9929,COLUMN('Master Field Index'!$B$1)-COLUMN('Master Field Index'!$A$1)+1,FALSE),VLOOKUP(_xlfn.CONCAT(TRIM($A1534),".",TRIM($B1534),".",TRIM($D1534)),'DataLink Info'!$A$1:$T$9999,COLUMN('DataLink Info'!$K$1)-COLUMN('DataLink Info'!$A$1)+1,FALSE))</f>
        <v>DATE</v>
      </c>
      <c r="K1534" s="1">
        <f>IFERROR(VLOOKUP(TRIM($D1534),'Master Field Index'!$A$1:$D$9929,COLUMN('Master Field Index'!$C$1)-COLUMN('Master Field Index'!$A$1)+1,FALSE),VLOOKUP(_xlfn.CONCAT(TRIM($A1534),".",TRIM($B1534),".",TRIM($D1534)),'DataLink Info'!$A$1:$T$9999,COLUMN('DataLink Info'!$N$1)-COLUMN('DataLink Info'!$A$1)+1,FALSE))</f>
        <v>4</v>
      </c>
      <c r="L1534" s="1">
        <f>IFERROR(VLOOKUP(TRIM($D1534),'Master Field Index'!$A$1:$D$9929,COLUMN('Master Field Index'!$D$1)-COLUMN('Master Field Index'!$A$1)+1,FALSE),VLOOKUP(_xlfn.CONCAT(TRIM($A1534),".",TRIM($B1534),".",TRIM($D1534)),'DataLink Info'!$A$1:$T$9999,COLUMN('DataLink Info'!$Q$1)-COLUMN('DataLink Info'!$A$1)+1,FALSE))</f>
        <v>0</v>
      </c>
      <c r="M1534" s="1" t="str">
        <f t="shared" si="94"/>
        <v xml:space="preserve">voucher_date                    </v>
      </c>
      <c r="N1534" s="1" t="str">
        <f t="shared" si="96"/>
        <v xml:space="preserve">DATE                            </v>
      </c>
      <c r="O1534" s="4" t="str">
        <f t="shared" si="95"/>
        <v xml:space="preserve">        voucher_date                    DATE                                NULL,</v>
      </c>
    </row>
    <row r="1535" spans="1:15" hidden="1" x14ac:dyDescent="0.3">
      <c r="A1535" s="1" t="s">
        <v>1943</v>
      </c>
      <c r="B1535" s="1" t="s">
        <v>1951</v>
      </c>
      <c r="C1535" s="1">
        <v>19</v>
      </c>
      <c r="D1535" s="1" t="s">
        <v>2537</v>
      </c>
      <c r="E1535" s="1" t="s">
        <v>19</v>
      </c>
      <c r="I1535" s="73">
        <f t="shared" si="93"/>
        <v>19</v>
      </c>
      <c r="J1535" s="1" t="str">
        <f>IFERROR(VLOOKUP(TRIM($D1535),'Master Field Index'!$A$1:$D$9929,COLUMN('Master Field Index'!$B$1)-COLUMN('Master Field Index'!$A$1)+1,FALSE),VLOOKUP(_xlfn.CONCAT(TRIM($A1535),".",TRIM($B1535),".",TRIM($D1535)),'DataLink Info'!$A$1:$T$9999,COLUMN('DataLink Info'!$K$1)-COLUMN('DataLink Info'!$A$1)+1,FALSE))</f>
        <v>DECIMAL</v>
      </c>
      <c r="K1535" s="1">
        <f>IFERROR(VLOOKUP(TRIM($D1535),'Master Field Index'!$A$1:$D$9929,COLUMN('Master Field Index'!$C$1)-COLUMN('Master Field Index'!$A$1)+1,FALSE),VLOOKUP(_xlfn.CONCAT(TRIM($A1535),".",TRIM($B1535),".",TRIM($D1535)),'DataLink Info'!$A$1:$T$9999,COLUMN('DataLink Info'!$N$1)-COLUMN('DataLink Info'!$A$1)+1,FALSE))</f>
        <v>4</v>
      </c>
      <c r="L1535" s="1">
        <f>IFERROR(VLOOKUP(TRIM($D1535),'Master Field Index'!$A$1:$D$9929,COLUMN('Master Field Index'!$D$1)-COLUMN('Master Field Index'!$A$1)+1,FALSE),VLOOKUP(_xlfn.CONCAT(TRIM($A1535),".",TRIM($B1535),".",TRIM($D1535)),'DataLink Info'!$A$1:$T$9999,COLUMN('DataLink Info'!$Q$1)-COLUMN('DataLink Info'!$A$1)+1,FALSE))</f>
        <v>0</v>
      </c>
      <c r="M1535" s="1" t="str">
        <f t="shared" si="94"/>
        <v xml:space="preserve">voucher_item_count              </v>
      </c>
      <c r="N1535" s="1" t="str">
        <f t="shared" si="96"/>
        <v xml:space="preserve">DECIMAL(4,0)                    </v>
      </c>
      <c r="O1535" s="4" t="str">
        <f t="shared" si="95"/>
        <v xml:space="preserve">        voucher_item_count              DECIMAL(4,0)                        NULL,</v>
      </c>
    </row>
    <row r="1536" spans="1:15" hidden="1" x14ac:dyDescent="0.3">
      <c r="A1536" s="1" t="s">
        <v>1943</v>
      </c>
      <c r="B1536" s="1" t="s">
        <v>1951</v>
      </c>
      <c r="C1536" s="1">
        <v>20</v>
      </c>
      <c r="D1536" s="1" t="s">
        <v>2538</v>
      </c>
      <c r="E1536" s="1" t="s">
        <v>21</v>
      </c>
      <c r="H1536" s="1">
        <v>0</v>
      </c>
      <c r="I1536" s="73">
        <f t="shared" si="93"/>
        <v>20</v>
      </c>
      <c r="J1536" s="1" t="str">
        <f>IFERROR(VLOOKUP(TRIM($D1536),'Master Field Index'!$A$1:$D$9929,COLUMN('Master Field Index'!$B$1)-COLUMN('Master Field Index'!$A$1)+1,FALSE),VLOOKUP(_xlfn.CONCAT(TRIM($A1536),".",TRIM($B1536),".",TRIM($D1536)),'DataLink Info'!$A$1:$T$9999,COLUMN('DataLink Info'!$K$1)-COLUMN('DataLink Info'!$A$1)+1,FALSE))</f>
        <v>DECIMAL</v>
      </c>
      <c r="K1536" s="1">
        <f>IFERROR(VLOOKUP(TRIM($D1536),'Master Field Index'!$A$1:$D$9929,COLUMN('Master Field Index'!$C$1)-COLUMN('Master Field Index'!$A$1)+1,FALSE),VLOOKUP(_xlfn.CONCAT(TRIM($A1536),".",TRIM($B1536),".",TRIM($D1536)),'DataLink Info'!$A$1:$T$9999,COLUMN('DataLink Info'!$N$1)-COLUMN('DataLink Info'!$A$1)+1,FALSE))</f>
        <v>19</v>
      </c>
      <c r="L1536" s="1">
        <f>IFERROR(VLOOKUP(TRIM($D1536),'Master Field Index'!$A$1:$D$9929,COLUMN('Master Field Index'!$D$1)-COLUMN('Master Field Index'!$A$1)+1,FALSE),VLOOKUP(_xlfn.CONCAT(TRIM($A1536),".",TRIM($B1536),".",TRIM($D1536)),'DataLink Info'!$A$1:$T$9999,COLUMN('DataLink Info'!$Q$1)-COLUMN('DataLink Info'!$A$1)+1,FALSE))</f>
        <v>4</v>
      </c>
      <c r="M1536" s="1" t="str">
        <f t="shared" si="94"/>
        <v xml:space="preserve">voucher_control_total           </v>
      </c>
      <c r="N1536" s="1" t="str">
        <f t="shared" si="96"/>
        <v xml:space="preserve">DECIMAL(19,4)                   </v>
      </c>
      <c r="O1536" s="4" t="str">
        <f t="shared" si="95"/>
        <v xml:space="preserve">        voucher_control_total           DECIMAL(19,4)                   NOT NULL,</v>
      </c>
    </row>
    <row r="1537" spans="1:15" hidden="1" x14ac:dyDescent="0.3">
      <c r="A1537" s="1" t="s">
        <v>1943</v>
      </c>
      <c r="B1537" s="1" t="s">
        <v>1951</v>
      </c>
      <c r="C1537" s="1">
        <v>21</v>
      </c>
      <c r="D1537" s="1" t="s">
        <v>2497</v>
      </c>
      <c r="E1537" s="1" t="s">
        <v>19</v>
      </c>
      <c r="I1537" s="73">
        <f t="shared" si="93"/>
        <v>21</v>
      </c>
      <c r="J1537" s="1" t="str">
        <f>IFERROR(VLOOKUP(TRIM($D1537),'Master Field Index'!$A$1:$D$9929,COLUMN('Master Field Index'!$B$1)-COLUMN('Master Field Index'!$A$1)+1,FALSE),VLOOKUP(_xlfn.CONCAT(TRIM($A1537),".",TRIM($B1537),".",TRIM($D1537)),'DataLink Info'!$A$1:$T$9999,COLUMN('DataLink Info'!$K$1)-COLUMN('DataLink Info'!$A$1)+1,FALSE))</f>
        <v>VARCHAR</v>
      </c>
      <c r="K1537" s="1">
        <f>IFERROR(VLOOKUP(TRIM($D1537),'Master Field Index'!$A$1:$D$9929,COLUMN('Master Field Index'!$C$1)-COLUMN('Master Field Index'!$A$1)+1,FALSE),VLOOKUP(_xlfn.CONCAT(TRIM($A1537),".",TRIM($B1537),".",TRIM($D1537)),'DataLink Info'!$A$1:$T$9999,COLUMN('DataLink Info'!$N$1)-COLUMN('DataLink Info'!$A$1)+1,FALSE))</f>
        <v>8</v>
      </c>
      <c r="L1537" s="1">
        <f>IFERROR(VLOOKUP(TRIM($D1537),'Master Field Index'!$A$1:$D$9929,COLUMN('Master Field Index'!$D$1)-COLUMN('Master Field Index'!$A$1)+1,FALSE),VLOOKUP(_xlfn.CONCAT(TRIM($A1537),".",TRIM($B1537),".",TRIM($D1537)),'DataLink Info'!$A$1:$T$9999,COLUMN('DataLink Info'!$Q$1)-COLUMN('DataLink Info'!$A$1)+1,FALSE))</f>
        <v>0</v>
      </c>
      <c r="M1537" s="1" t="str">
        <f t="shared" si="94"/>
        <v xml:space="preserve">user_id                         </v>
      </c>
      <c r="N1537" s="1" t="str">
        <f t="shared" si="96"/>
        <v xml:space="preserve">VARCHAR(8)                      </v>
      </c>
      <c r="O1537" s="4" t="str">
        <f t="shared" si="95"/>
        <v xml:space="preserve">        user_id                         VARCHAR(8)                          NULL,</v>
      </c>
    </row>
    <row r="1538" spans="1:15" hidden="1" x14ac:dyDescent="0.3">
      <c r="A1538" s="1" t="s">
        <v>1943</v>
      </c>
      <c r="B1538" s="1" t="s">
        <v>1951</v>
      </c>
      <c r="C1538" s="1">
        <v>22</v>
      </c>
      <c r="D1538" s="1" t="s">
        <v>1458</v>
      </c>
      <c r="E1538" s="1" t="s">
        <v>19</v>
      </c>
      <c r="I1538" s="73">
        <f t="shared" si="93"/>
        <v>22</v>
      </c>
      <c r="J1538" s="1" t="str">
        <f>IFERROR(VLOOKUP(TRIM($D1538),'Master Field Index'!$A$1:$D$9929,COLUMN('Master Field Index'!$B$1)-COLUMN('Master Field Index'!$A$1)+1,FALSE),VLOOKUP(_xlfn.CONCAT(TRIM($A1538),".",TRIM($B1538),".",TRIM($D1538)),'DataLink Info'!$A$1:$T$9999,COLUMN('DataLink Info'!$K$1)-COLUMN('DataLink Info'!$A$1)+1,FALSE))</f>
        <v>TIMESTAMP</v>
      </c>
      <c r="K1538" s="1">
        <f>IFERROR(VLOOKUP(TRIM($D1538),'Master Field Index'!$A$1:$D$9929,COLUMN('Master Field Index'!$C$1)-COLUMN('Master Field Index'!$A$1)+1,FALSE),VLOOKUP(_xlfn.CONCAT(TRIM($A1538),".",TRIM($B1538),".",TRIM($D1538)),'DataLink Info'!$A$1:$T$9999,COLUMN('DataLink Info'!$N$1)-COLUMN('DataLink Info'!$A$1)+1,FALSE))</f>
        <v>10</v>
      </c>
      <c r="L1538" s="1">
        <f>IFERROR(VLOOKUP(TRIM($D1538),'Master Field Index'!$A$1:$D$9929,COLUMN('Master Field Index'!$D$1)-COLUMN('Master Field Index'!$A$1)+1,FALSE),VLOOKUP(_xlfn.CONCAT(TRIM($A1538),".",TRIM($B1538),".",TRIM($D1538)),'DataLink Info'!$A$1:$T$9999,COLUMN('DataLink Info'!$Q$1)-COLUMN('DataLink Info'!$A$1)+1,FALSE))</f>
        <v>0</v>
      </c>
      <c r="M1538" s="1" t="str">
        <f t="shared" si="94"/>
        <v xml:space="preserve">last_activity_date              </v>
      </c>
      <c r="N1538" s="1" t="str">
        <f t="shared" si="96"/>
        <v xml:space="preserve">DATETIME2                       </v>
      </c>
      <c r="O1538" s="4" t="str">
        <f t="shared" si="95"/>
        <v xml:space="preserve">        last_activity_date              DATETIME2                           NULL,</v>
      </c>
    </row>
    <row r="1539" spans="1:15" hidden="1" x14ac:dyDescent="0.3">
      <c r="A1539" s="1" t="s">
        <v>1943</v>
      </c>
      <c r="B1539" s="1" t="s">
        <v>1951</v>
      </c>
      <c r="C1539" s="1">
        <v>23</v>
      </c>
      <c r="D1539" s="1" t="s">
        <v>328</v>
      </c>
      <c r="E1539" s="1" t="s">
        <v>19</v>
      </c>
      <c r="I1539" s="73">
        <f t="shared" ref="I1539:I1602" si="97">IF($C1539&lt;&gt;"",$C1539,IF(TRIM($B1538)=TRIM($B1539),$I1538+1,0))</f>
        <v>23</v>
      </c>
      <c r="J1539" s="1" t="str">
        <f>IFERROR(VLOOKUP(TRIM($D1539),'Master Field Index'!$A$1:$D$9929,COLUMN('Master Field Index'!$B$1)-COLUMN('Master Field Index'!$A$1)+1,FALSE),VLOOKUP(_xlfn.CONCAT(TRIM($A1539),".",TRIM($B1539),".",TRIM($D1539)),'DataLink Info'!$A$1:$T$9999,COLUMN('DataLink Info'!$K$1)-COLUMN('DataLink Info'!$A$1)+1,FALSE))</f>
        <v>TIMESTAMP</v>
      </c>
      <c r="K1539" s="1">
        <f>IFERROR(VLOOKUP(TRIM($D1539),'Master Field Index'!$A$1:$D$9929,COLUMN('Master Field Index'!$C$1)-COLUMN('Master Field Index'!$A$1)+1,FALSE),VLOOKUP(_xlfn.CONCAT(TRIM($A1539),".",TRIM($B1539),".",TRIM($D1539)),'DataLink Info'!$A$1:$T$9999,COLUMN('DataLink Info'!$N$1)-COLUMN('DataLink Info'!$A$1)+1,FALSE))</f>
        <v>10</v>
      </c>
      <c r="L1539" s="1">
        <f>IFERROR(VLOOKUP(TRIM($D1539),'Master Field Index'!$A$1:$D$9929,COLUMN('Master Field Index'!$D$1)-COLUMN('Master Field Index'!$A$1)+1,FALSE),VLOOKUP(_xlfn.CONCAT(TRIM($A1539),".",TRIM($B1539),".",TRIM($D1539)),'DataLink Info'!$A$1:$T$9999,COLUMN('DataLink Info'!$Q$1)-COLUMN('DataLink Info'!$A$1)+1,FALSE))</f>
        <v>6</v>
      </c>
      <c r="M1539" s="1" t="str">
        <f t="shared" ref="M1539:M1602" si="98">_xlfn.CONCAT(LEFT(_xlfn.CONCAT(IF(OR(TRIM($D1539)="location",TRIM($D1539)="date",TRIM($D1539)="start_date",TRIM($D1539)="status",TRIM($D1539)="top"),_xlfn.CONCAT("[",TRIM($D1539),"]"),TRIM($D1539)),"                                               "),32))</f>
        <v xml:space="preserve">refresh_date                    </v>
      </c>
      <c r="N1539" s="1" t="str">
        <f t="shared" si="96"/>
        <v xml:space="preserve">DATETIME2                       </v>
      </c>
      <c r="O1539" s="4" t="str">
        <f t="shared" ref="O1539:O1602" si="99">_xlfn.CONCAT(IF(AND($I1539=0,$I1538&lt;&gt;$I$1),_xlfn.CONCAT("        rowguid                     UNIQUEIDENTIFIER ROWGUIDCOL    NOT NULL DEFAULT NEWSEQUENTIALID(),",CHAR(13),"        version_number              ROWVERSION",CHAR(13),"    )",CHAR(13),"END TRY",CHAR(13),"BEGIN CATCH",CHAR(13),"    EXEC dbo.PrintError",CHAR(13),"    EXEC dbo.LogError",CHAR(13),"END CATCH",CHAR(13),CHAR(13)),""),IF($I1539=0,_xlfn.CONCAT("PRINT '-- ",TRIM($A1539),".",TRIM($B1539),"'",CHAR(13),"BEGIN TRY",CHAR(13),"    CREATE TABLE ",TRIM($A1539),".",TRIM($B1539),CHAR(13),"    (",CHAR(13)),""),"        ",_xlfn.CONCAT($M1539,$N1539,IF(OR($H1539=1,$H1539=""),"    NULL","NOT NULL"),","))</f>
        <v xml:space="preserve">        refresh_date                    DATETIME2                           NULL,</v>
      </c>
    </row>
    <row r="1540" spans="1:15" hidden="1" x14ac:dyDescent="0.3">
      <c r="A1540" s="1" t="s">
        <v>1943</v>
      </c>
      <c r="B1540" s="1" t="s">
        <v>1951</v>
      </c>
      <c r="C1540" s="1">
        <v>24</v>
      </c>
      <c r="D1540" s="1" t="s">
        <v>2190</v>
      </c>
      <c r="E1540" s="1" t="s">
        <v>19</v>
      </c>
      <c r="I1540" s="73">
        <f t="shared" si="97"/>
        <v>24</v>
      </c>
      <c r="J1540" s="1" t="str">
        <f>IFERROR(VLOOKUP(TRIM($D1540),'Master Field Index'!$A$1:$D$9929,COLUMN('Master Field Index'!$B$1)-COLUMN('Master Field Index'!$A$1)+1,FALSE),VLOOKUP(_xlfn.CONCAT(TRIM($A1540),".",TRIM($B1540),".",TRIM($D1540)),'DataLink Info'!$A$1:$T$9999,COLUMN('DataLink Info'!$K$1)-COLUMN('DataLink Info'!$A$1)+1,FALSE))</f>
        <v>CHARACTER</v>
      </c>
      <c r="K1540" s="1">
        <f>IFERROR(VLOOKUP(TRIM($D1540),'Master Field Index'!$A$1:$D$9929,COLUMN('Master Field Index'!$C$1)-COLUMN('Master Field Index'!$A$1)+1,FALSE),VLOOKUP(_xlfn.CONCAT(TRIM($A1540),".",TRIM($B1540),".",TRIM($D1540)),'DataLink Info'!$A$1:$T$9999,COLUMN('DataLink Info'!$N$1)-COLUMN('DataLink Info'!$A$1)+1,FALSE))</f>
        <v>1</v>
      </c>
      <c r="L1540" s="1">
        <f>IFERROR(VLOOKUP(TRIM($D1540),'Master Field Index'!$A$1:$D$9929,COLUMN('Master Field Index'!$D$1)-COLUMN('Master Field Index'!$A$1)+1,FALSE),VLOOKUP(_xlfn.CONCAT(TRIM($A1540),".",TRIM($B1540),".",TRIM($D1540)),'DataLink Info'!$A$1:$T$9999,COLUMN('DataLink Info'!$Q$1)-COLUMN('DataLink Info'!$A$1)+1,FALSE))</f>
        <v>0</v>
      </c>
      <c r="M1540" s="1" t="str">
        <f t="shared" si="98"/>
        <v xml:space="preserve">additional_status               </v>
      </c>
      <c r="N1540" s="1" t="str">
        <f t="shared" si="96"/>
        <v xml:space="preserve">CHAR(1)                         </v>
      </c>
      <c r="O1540" s="4" t="str">
        <f t="shared" si="99"/>
        <v xml:space="preserve">        additional_status               CHAR(1)                             NULL,</v>
      </c>
    </row>
    <row r="1541" spans="1:15" ht="72" hidden="1" x14ac:dyDescent="0.3">
      <c r="A1541" s="1" t="s">
        <v>1943</v>
      </c>
      <c r="B1541" s="1" t="s">
        <v>1952</v>
      </c>
      <c r="C1541" s="1">
        <v>0</v>
      </c>
      <c r="D1541" s="1" t="s">
        <v>2533</v>
      </c>
      <c r="E1541" s="1" t="s">
        <v>19</v>
      </c>
      <c r="F1541" s="1">
        <v>0</v>
      </c>
      <c r="G1541" s="1">
        <v>0</v>
      </c>
      <c r="H1541" s="1">
        <v>0</v>
      </c>
      <c r="I1541" s="73">
        <f t="shared" si="97"/>
        <v>0</v>
      </c>
      <c r="J1541" s="1" t="str">
        <f>IFERROR(VLOOKUP(TRIM($D1541),'Master Field Index'!$A$1:$D$9929,COLUMN('Master Field Index'!$B$1)-COLUMN('Master Field Index'!$A$1)+1,FALSE),VLOOKUP(_xlfn.CONCAT(TRIM($A1541),".",TRIM($B1541),".",TRIM($D1541)),'DataLink Info'!$A$1:$T$9999,COLUMN('DataLink Info'!$K$1)-COLUMN('DataLink Info'!$A$1)+1,FALSE))</f>
        <v>VARCHAR</v>
      </c>
      <c r="K1541" s="1">
        <f>IFERROR(VLOOKUP(TRIM($D1541),'Master Field Index'!$A$1:$D$9929,COLUMN('Master Field Index'!$C$1)-COLUMN('Master Field Index'!$A$1)+1,FALSE),VLOOKUP(_xlfn.CONCAT(TRIM($A1541),".",TRIM($B1541),".",TRIM($D1541)),'DataLink Info'!$A$1:$T$9999,COLUMN('DataLink Info'!$N$1)-COLUMN('DataLink Info'!$A$1)+1,FALSE))</f>
        <v>10</v>
      </c>
      <c r="L1541" s="1">
        <f>IFERROR(VLOOKUP(TRIM($D1541),'Master Field Index'!$A$1:$D$9929,COLUMN('Master Field Index'!$D$1)-COLUMN('Master Field Index'!$A$1)+1,FALSE),VLOOKUP(_xlfn.CONCAT(TRIM($A1541),".",TRIM($B1541),".",TRIM($D1541)),'DataLink Info'!$A$1:$T$9999,COLUMN('DataLink Info'!$Q$1)-COLUMN('DataLink Info'!$A$1)+1,FALSE))</f>
        <v>0</v>
      </c>
      <c r="M1541" s="1" t="str">
        <f t="shared" si="98"/>
        <v xml:space="preserve">import_id                       </v>
      </c>
      <c r="N1541" s="1" t="str">
        <f t="shared" si="96"/>
        <v xml:space="preserve">VARCHAR(10)                     </v>
      </c>
      <c r="O1541" s="4" t="str">
        <f t="shared" si="99"/>
        <v xml:space="preserve">        rowguid                     UNIQUEIDENTIFIER ROWGUIDCOL    NOT NULL DEFAULT NEWSEQUENTIALID(),_x000D_        version_number              ROWVERSION_x000D_    )_x000D_END TRY_x000D_BEGIN CATCH_x000D_    EXEC dbo.PrintError_x000D_    EXEC dbo.LogError_x000D_END CATCH_x000D__x000D_PRINT '-- pur.ec_line_item'_x000D_BEGIN TRY_x000D_    CREATE TABLE pur.ec_line_item_x000D_    (_x000D_        import_id                       VARCHAR(10)                     NOT NULL,</v>
      </c>
    </row>
    <row r="1542" spans="1:15" hidden="1" x14ac:dyDescent="0.3">
      <c r="A1542" s="1" t="s">
        <v>1943</v>
      </c>
      <c r="B1542" s="1" t="s">
        <v>1952</v>
      </c>
      <c r="C1542" s="1">
        <v>1</v>
      </c>
      <c r="D1542" s="1" t="s">
        <v>2498</v>
      </c>
      <c r="E1542" s="1" t="s">
        <v>19</v>
      </c>
      <c r="F1542" s="1">
        <v>0</v>
      </c>
      <c r="G1542" s="1">
        <v>0</v>
      </c>
      <c r="H1542" s="1">
        <v>0</v>
      </c>
      <c r="I1542" s="73">
        <f t="shared" si="97"/>
        <v>1</v>
      </c>
      <c r="J1542" s="1" t="str">
        <f>IFERROR(VLOOKUP(TRIM($D1542),'Master Field Index'!$A$1:$D$9929,COLUMN('Master Field Index'!$B$1)-COLUMN('Master Field Index'!$A$1)+1,FALSE),VLOOKUP(_xlfn.CONCAT(TRIM($A1542),".",TRIM($B1542),".",TRIM($D1542)),'DataLink Info'!$A$1:$T$9999,COLUMN('DataLink Info'!$K$1)-COLUMN('DataLink Info'!$A$1)+1,FALSE))</f>
        <v>DECIMAL</v>
      </c>
      <c r="K1542" s="1">
        <f>IFERROR(VLOOKUP(TRIM($D1542),'Master Field Index'!$A$1:$D$9929,COLUMN('Master Field Index'!$C$1)-COLUMN('Master Field Index'!$A$1)+1,FALSE),VLOOKUP(_xlfn.CONCAT(TRIM($A1542),".",TRIM($B1542),".",TRIM($D1542)),'DataLink Info'!$A$1:$T$9999,COLUMN('DataLink Info'!$N$1)-COLUMN('DataLink Info'!$A$1)+1,FALSE))</f>
        <v>18</v>
      </c>
      <c r="L1542" s="1">
        <f>IFERROR(VLOOKUP(TRIM($D1542),'Master Field Index'!$A$1:$D$9929,COLUMN('Master Field Index'!$D$1)-COLUMN('Master Field Index'!$A$1)+1,FALSE),VLOOKUP(_xlfn.CONCAT(TRIM($A1542),".",TRIM($B1542),".",TRIM($D1542)),'DataLink Info'!$A$1:$T$9999,COLUMN('DataLink Info'!$Q$1)-COLUMN('DataLink Info'!$A$1)+1,FALSE))</f>
        <v>0</v>
      </c>
      <c r="M1542" s="1" t="str">
        <f t="shared" si="98"/>
        <v xml:space="preserve">workgroup_key                   </v>
      </c>
      <c r="N1542" s="1" t="str">
        <f t="shared" ref="N1542:N1605" si="100">LEFT(_xlfn.CONCAT(IF($J1542="CHARACTER",_xlfn.CONCAT("CHAR(",$K1542,")"),IF($J1542="VARCHAR",_xlfn.CONCAT("VARCHAR(",$K1542,")"),IF($J1542="TIMESTAMP","DATETIME2",IF($J1542="DATE","DATE",IF($J1542="DECIMAL",_xlfn.CONCAT("DECIMAL(",$K1542,",",$L1542,")"),$J1542))))),"                                    "),32)</f>
        <v xml:space="preserve">DECIMAL(18,0)                   </v>
      </c>
      <c r="O1542" s="4" t="str">
        <f t="shared" si="99"/>
        <v xml:space="preserve">        workgroup_key                   DECIMAL(18,0)                   NOT NULL,</v>
      </c>
    </row>
    <row r="1543" spans="1:15" hidden="1" x14ac:dyDescent="0.3">
      <c r="A1543" s="1" t="s">
        <v>1943</v>
      </c>
      <c r="B1543" s="1" t="s">
        <v>1952</v>
      </c>
      <c r="C1543" s="1">
        <v>2</v>
      </c>
      <c r="D1543" s="1" t="s">
        <v>2515</v>
      </c>
      <c r="E1543" s="1" t="s">
        <v>19</v>
      </c>
      <c r="F1543" s="1">
        <v>0</v>
      </c>
      <c r="G1543" s="1">
        <v>0</v>
      </c>
      <c r="H1543" s="1">
        <v>0</v>
      </c>
      <c r="I1543" s="73">
        <f t="shared" si="97"/>
        <v>2</v>
      </c>
      <c r="J1543" s="1" t="str">
        <f>IFERROR(VLOOKUP(TRIM($D1543),'Master Field Index'!$A$1:$D$9929,COLUMN('Master Field Index'!$B$1)-COLUMN('Master Field Index'!$A$1)+1,FALSE),VLOOKUP(_xlfn.CONCAT(TRIM($A1543),".",TRIM($B1543),".",TRIM($D1543)),'DataLink Info'!$A$1:$T$9999,COLUMN('DataLink Info'!$K$1)-COLUMN('DataLink Info'!$A$1)+1,FALSE))</f>
        <v>DECIMAL</v>
      </c>
      <c r="K1543" s="1">
        <f>IFERROR(VLOOKUP(TRIM($D1543),'Master Field Index'!$A$1:$D$9929,COLUMN('Master Field Index'!$C$1)-COLUMN('Master Field Index'!$A$1)+1,FALSE),VLOOKUP(_xlfn.CONCAT(TRIM($A1543),".",TRIM($B1543),".",TRIM($D1543)),'DataLink Info'!$A$1:$T$9999,COLUMN('DataLink Info'!$N$1)-COLUMN('DataLink Info'!$A$1)+1,FALSE))</f>
        <v>18</v>
      </c>
      <c r="L1543" s="1">
        <f>IFERROR(VLOOKUP(TRIM($D1543),'Master Field Index'!$A$1:$D$9929,COLUMN('Master Field Index'!$D$1)-COLUMN('Master Field Index'!$A$1)+1,FALSE),VLOOKUP(_xlfn.CONCAT(TRIM($A1543),".",TRIM($B1543),".",TRIM($D1543)),'DataLink Info'!$A$1:$T$9999,COLUMN('DataLink Info'!$Q$1)-COLUMN('DataLink Info'!$A$1)+1,FALSE))</f>
        <v>0</v>
      </c>
      <c r="M1543" s="1" t="str">
        <f t="shared" si="98"/>
        <v xml:space="preserve">card_key                        </v>
      </c>
      <c r="N1543" s="1" t="str">
        <f t="shared" si="100"/>
        <v xml:space="preserve">DECIMAL(18,0)                   </v>
      </c>
      <c r="O1543" s="4" t="str">
        <f t="shared" si="99"/>
        <v xml:space="preserve">        card_key                        DECIMAL(18,0)                   NOT NULL,</v>
      </c>
    </row>
    <row r="1544" spans="1:15" hidden="1" x14ac:dyDescent="0.3">
      <c r="A1544" s="1" t="s">
        <v>1943</v>
      </c>
      <c r="B1544" s="1" t="s">
        <v>1952</v>
      </c>
      <c r="C1544" s="1">
        <v>3</v>
      </c>
      <c r="D1544" s="1" t="s">
        <v>2549</v>
      </c>
      <c r="E1544" s="1" t="s">
        <v>19</v>
      </c>
      <c r="F1544" s="1">
        <v>0</v>
      </c>
      <c r="G1544" s="1">
        <v>0</v>
      </c>
      <c r="H1544" s="1">
        <v>0</v>
      </c>
      <c r="I1544" s="73">
        <f t="shared" si="97"/>
        <v>3</v>
      </c>
      <c r="J1544" s="1" t="str">
        <f>IFERROR(VLOOKUP(TRIM($D1544),'Master Field Index'!$A$1:$D$9929,COLUMN('Master Field Index'!$B$1)-COLUMN('Master Field Index'!$A$1)+1,FALSE),VLOOKUP(_xlfn.CONCAT(TRIM($A1544),".",TRIM($B1544),".",TRIM($D1544)),'DataLink Info'!$A$1:$T$9999,COLUMN('DataLink Info'!$K$1)-COLUMN('DataLink Info'!$A$1)+1,FALSE))</f>
        <v>VARCHAR</v>
      </c>
      <c r="K1544" s="1">
        <f>IFERROR(VLOOKUP(TRIM($D1544),'Master Field Index'!$A$1:$D$9929,COLUMN('Master Field Index'!$C$1)-COLUMN('Master Field Index'!$A$1)+1,FALSE),VLOOKUP(_xlfn.CONCAT(TRIM($A1544),".",TRIM($B1544),".",TRIM($D1544)),'DataLink Info'!$A$1:$T$9999,COLUMN('DataLink Info'!$N$1)-COLUMN('DataLink Info'!$A$1)+1,FALSE))</f>
        <v>16</v>
      </c>
      <c r="L1544" s="1">
        <f>IFERROR(VLOOKUP(TRIM($D1544),'Master Field Index'!$A$1:$D$9929,COLUMN('Master Field Index'!$D$1)-COLUMN('Master Field Index'!$A$1)+1,FALSE),VLOOKUP(_xlfn.CONCAT(TRIM($A1544),".",TRIM($B1544),".",TRIM($D1544)),'DataLink Info'!$A$1:$T$9999,COLUMN('DataLink Info'!$Q$1)-COLUMN('DataLink Info'!$A$1)+1,FALSE))</f>
        <v>0</v>
      </c>
      <c r="M1544" s="1" t="str">
        <f t="shared" si="98"/>
        <v xml:space="preserve">vendor_id                       </v>
      </c>
      <c r="N1544" s="1" t="str">
        <f t="shared" si="100"/>
        <v xml:space="preserve">VARCHAR(16)                     </v>
      </c>
      <c r="O1544" s="4" t="str">
        <f t="shared" si="99"/>
        <v xml:space="preserve">        vendor_id                       VARCHAR(16)                     NOT NULL,</v>
      </c>
    </row>
    <row r="1545" spans="1:15" hidden="1" x14ac:dyDescent="0.3">
      <c r="A1545" s="1" t="s">
        <v>1943</v>
      </c>
      <c r="B1545" s="1" t="s">
        <v>1952</v>
      </c>
      <c r="C1545" s="1">
        <v>4</v>
      </c>
      <c r="D1545" s="1" t="s">
        <v>2554</v>
      </c>
      <c r="E1545" s="1" t="s">
        <v>19</v>
      </c>
      <c r="F1545" s="1">
        <v>0</v>
      </c>
      <c r="G1545" s="1">
        <v>0</v>
      </c>
      <c r="H1545" s="1">
        <v>0</v>
      </c>
      <c r="I1545" s="73">
        <f t="shared" si="97"/>
        <v>4</v>
      </c>
      <c r="J1545" s="1" t="str">
        <f>IFERROR(VLOOKUP(TRIM($D1545),'Master Field Index'!$A$1:$D$9929,COLUMN('Master Field Index'!$B$1)-COLUMN('Master Field Index'!$A$1)+1,FALSE),VLOOKUP(_xlfn.CONCAT(TRIM($A1545),".",TRIM($B1545),".",TRIM($D1545)),'DataLink Info'!$A$1:$T$9999,COLUMN('DataLink Info'!$K$1)-COLUMN('DataLink Info'!$A$1)+1,FALSE))</f>
        <v>VARCHAR</v>
      </c>
      <c r="K1545" s="1">
        <f>IFERROR(VLOOKUP(TRIM($D1545),'Master Field Index'!$A$1:$D$9929,COLUMN('Master Field Index'!$C$1)-COLUMN('Master Field Index'!$A$1)+1,FALSE),VLOOKUP(_xlfn.CONCAT(TRIM($A1545),".",TRIM($B1545),".",TRIM($D1545)),'DataLink Info'!$A$1:$T$9999,COLUMN('DataLink Info'!$N$1)-COLUMN('DataLink Info'!$A$1)+1,FALSE))</f>
        <v>3</v>
      </c>
      <c r="L1545" s="1">
        <f>IFERROR(VLOOKUP(TRIM($D1545),'Master Field Index'!$A$1:$D$9929,COLUMN('Master Field Index'!$D$1)-COLUMN('Master Field Index'!$A$1)+1,FALSE),VLOOKUP(_xlfn.CONCAT(TRIM($A1545),".",TRIM($B1545),".",TRIM($D1545)),'DataLink Info'!$A$1:$T$9999,COLUMN('DataLink Info'!$Q$1)-COLUMN('DataLink Info'!$A$1)+1,FALSE))</f>
        <v>0</v>
      </c>
      <c r="M1545" s="1" t="str">
        <f t="shared" si="98"/>
        <v xml:space="preserve">modification_indicator          </v>
      </c>
      <c r="N1545" s="1" t="str">
        <f t="shared" si="100"/>
        <v xml:space="preserve">VARCHAR(3)                      </v>
      </c>
      <c r="O1545" s="4" t="str">
        <f t="shared" si="99"/>
        <v xml:space="preserve">        modification_indicator          VARCHAR(3)                      NOT NULL,</v>
      </c>
    </row>
    <row r="1546" spans="1:15" hidden="1" x14ac:dyDescent="0.3">
      <c r="A1546" s="1" t="s">
        <v>1943</v>
      </c>
      <c r="B1546" s="1" t="s">
        <v>1952</v>
      </c>
      <c r="C1546" s="1">
        <v>5</v>
      </c>
      <c r="D1546" s="1" t="s">
        <v>2552</v>
      </c>
      <c r="E1546" s="1" t="s">
        <v>19</v>
      </c>
      <c r="F1546" s="1">
        <v>0</v>
      </c>
      <c r="G1546" s="1">
        <v>0</v>
      </c>
      <c r="H1546" s="1">
        <v>0</v>
      </c>
      <c r="I1546" s="73">
        <f t="shared" si="97"/>
        <v>5</v>
      </c>
      <c r="J1546" s="1" t="str">
        <f>IFERROR(VLOOKUP(TRIM($D1546),'Master Field Index'!$A$1:$D$9929,COLUMN('Master Field Index'!$B$1)-COLUMN('Master Field Index'!$A$1)+1,FALSE),VLOOKUP(_xlfn.CONCAT(TRIM($A1546),".",TRIM($B1546),".",TRIM($D1546)),'DataLink Info'!$A$1:$T$9999,COLUMN('DataLink Info'!$K$1)-COLUMN('DataLink Info'!$A$1)+1,FALSE))</f>
        <v>CHARACTER</v>
      </c>
      <c r="K1546" s="1">
        <f>IFERROR(VLOOKUP(TRIM($D1546),'Master Field Index'!$A$1:$D$9929,COLUMN('Master Field Index'!$C$1)-COLUMN('Master Field Index'!$A$1)+1,FALSE),VLOOKUP(_xlfn.CONCAT(TRIM($A1546),".",TRIM($B1546),".",TRIM($D1546)),'DataLink Info'!$A$1:$T$9999,COLUMN('DataLink Info'!$N$1)-COLUMN('DataLink Info'!$A$1)+1,FALSE))</f>
        <v>10</v>
      </c>
      <c r="L1546" s="1">
        <f>IFERROR(VLOOKUP(TRIM($D1546),'Master Field Index'!$A$1:$D$9929,COLUMN('Master Field Index'!$D$1)-COLUMN('Master Field Index'!$A$1)+1,FALSE),VLOOKUP(_xlfn.CONCAT(TRIM($A1546),".",TRIM($B1546),".",TRIM($D1546)),'DataLink Info'!$A$1:$T$9999,COLUMN('DataLink Info'!$Q$1)-COLUMN('DataLink Info'!$A$1)+1,FALSE))</f>
        <v>0</v>
      </c>
      <c r="M1546" s="1" t="str">
        <f t="shared" si="98"/>
        <v xml:space="preserve">transaction_id                  </v>
      </c>
      <c r="N1546" s="1" t="str">
        <f t="shared" si="100"/>
        <v xml:space="preserve">CHAR(10)                        </v>
      </c>
      <c r="O1546" s="4" t="str">
        <f t="shared" si="99"/>
        <v xml:space="preserve">        transaction_id                  CHAR(10)                        NOT NULL,</v>
      </c>
    </row>
    <row r="1547" spans="1:15" hidden="1" x14ac:dyDescent="0.3">
      <c r="A1547" s="1" t="s">
        <v>1943</v>
      </c>
      <c r="B1547" s="1" t="s">
        <v>1952</v>
      </c>
      <c r="C1547" s="1">
        <v>6</v>
      </c>
      <c r="D1547" s="1" t="s">
        <v>63</v>
      </c>
      <c r="E1547" s="1" t="s">
        <v>21</v>
      </c>
      <c r="F1547" s="1">
        <v>4</v>
      </c>
      <c r="H1547" s="1">
        <v>0</v>
      </c>
      <c r="I1547" s="73">
        <f t="shared" si="97"/>
        <v>6</v>
      </c>
      <c r="J1547" s="1" t="str">
        <f>IFERROR(VLOOKUP(TRIM($D1547),'Master Field Index'!$A$1:$D$9929,COLUMN('Master Field Index'!$B$1)-COLUMN('Master Field Index'!$A$1)+1,FALSE),VLOOKUP(_xlfn.CONCAT(TRIM($A1547),".",TRIM($B1547),".",TRIM($D1547)),'DataLink Info'!$A$1:$T$9999,COLUMN('DataLink Info'!$K$1)-COLUMN('DataLink Info'!$A$1)+1,FALSE))</f>
        <v>DATE</v>
      </c>
      <c r="K1547" s="1">
        <f>IFERROR(VLOOKUP(TRIM($D1547),'Master Field Index'!$A$1:$D$9929,COLUMN('Master Field Index'!$C$1)-COLUMN('Master Field Index'!$A$1)+1,FALSE),VLOOKUP(_xlfn.CONCAT(TRIM($A1547),".",TRIM($B1547),".",TRIM($D1547)),'DataLink Info'!$A$1:$T$9999,COLUMN('DataLink Info'!$N$1)-COLUMN('DataLink Info'!$A$1)+1,FALSE))</f>
        <v>4</v>
      </c>
      <c r="L1547" s="1">
        <f>IFERROR(VLOOKUP(TRIM($D1547),'Master Field Index'!$A$1:$D$9929,COLUMN('Master Field Index'!$D$1)-COLUMN('Master Field Index'!$A$1)+1,FALSE),VLOOKUP(_xlfn.CONCAT(TRIM($A1547),".",TRIM($B1547),".",TRIM($D1547)),'DataLink Info'!$A$1:$T$9999,COLUMN('DataLink Info'!$Q$1)-COLUMN('DataLink Info'!$A$1)+1,FALSE))</f>
        <v>0</v>
      </c>
      <c r="M1547" s="1" t="str">
        <f t="shared" si="98"/>
        <v xml:space="preserve">transaction_date                </v>
      </c>
      <c r="N1547" s="1" t="str">
        <f t="shared" si="100"/>
        <v xml:space="preserve">DATE                            </v>
      </c>
      <c r="O1547" s="4" t="str">
        <f t="shared" si="99"/>
        <v xml:space="preserve">        transaction_date                DATE                            NOT NULL,</v>
      </c>
    </row>
    <row r="1548" spans="1:15" hidden="1" x14ac:dyDescent="0.3">
      <c r="A1548" s="1" t="s">
        <v>1943</v>
      </c>
      <c r="B1548" s="1" t="s">
        <v>1952</v>
      </c>
      <c r="C1548" s="1">
        <v>7</v>
      </c>
      <c r="D1548" s="1" t="s">
        <v>2543</v>
      </c>
      <c r="E1548" s="1" t="s">
        <v>19</v>
      </c>
      <c r="F1548" s="1">
        <v>0</v>
      </c>
      <c r="G1548" s="1">
        <v>0</v>
      </c>
      <c r="H1548" s="1">
        <v>0</v>
      </c>
      <c r="I1548" s="73">
        <f t="shared" si="97"/>
        <v>7</v>
      </c>
      <c r="J1548" s="1" t="str">
        <f>IFERROR(VLOOKUP(TRIM($D1548),'Master Field Index'!$A$1:$D$9929,COLUMN('Master Field Index'!$B$1)-COLUMN('Master Field Index'!$A$1)+1,FALSE),VLOOKUP(_xlfn.CONCAT(TRIM($A1548),".",TRIM($B1548),".",TRIM($D1548)),'DataLink Info'!$A$1:$T$9999,COLUMN('DataLink Info'!$K$1)-COLUMN('DataLink Info'!$A$1)+1,FALSE))</f>
        <v>DECIMAL</v>
      </c>
      <c r="K1548" s="1">
        <f>IFERROR(VLOOKUP(TRIM($D1548),'Master Field Index'!$A$1:$D$9929,COLUMN('Master Field Index'!$C$1)-COLUMN('Master Field Index'!$A$1)+1,FALSE),VLOOKUP(_xlfn.CONCAT(TRIM($A1548),".",TRIM($B1548),".",TRIM($D1548)),'DataLink Info'!$A$1:$T$9999,COLUMN('DataLink Info'!$N$1)-COLUMN('DataLink Info'!$A$1)+1,FALSE))</f>
        <v>4</v>
      </c>
      <c r="L1548" s="1">
        <f>IFERROR(VLOOKUP(TRIM($D1548),'Master Field Index'!$A$1:$D$9929,COLUMN('Master Field Index'!$D$1)-COLUMN('Master Field Index'!$A$1)+1,FALSE),VLOOKUP(_xlfn.CONCAT(TRIM($A1548),".",TRIM($B1548),".",TRIM($D1548)),'DataLink Info'!$A$1:$T$9999,COLUMN('DataLink Info'!$Q$1)-COLUMN('DataLink Info'!$A$1)+1,FALSE))</f>
        <v>0</v>
      </c>
      <c r="M1548" s="1" t="str">
        <f t="shared" si="98"/>
        <v xml:space="preserve">line_item_sequence              </v>
      </c>
      <c r="N1548" s="1" t="str">
        <f t="shared" si="100"/>
        <v xml:space="preserve">DECIMAL(4,0)                    </v>
      </c>
      <c r="O1548" s="4" t="str">
        <f t="shared" si="99"/>
        <v xml:space="preserve">        line_item_sequence              DECIMAL(4,0)                    NOT NULL,</v>
      </c>
    </row>
    <row r="1549" spans="1:15" hidden="1" x14ac:dyDescent="0.3">
      <c r="A1549" s="1" t="s">
        <v>1943</v>
      </c>
      <c r="B1549" s="1" t="s">
        <v>1952</v>
      </c>
      <c r="C1549" s="1">
        <v>8</v>
      </c>
      <c r="D1549" s="1" t="s">
        <v>2553</v>
      </c>
      <c r="E1549" s="1" t="s">
        <v>19</v>
      </c>
      <c r="F1549" s="1">
        <v>0</v>
      </c>
      <c r="G1549" s="1">
        <v>0</v>
      </c>
      <c r="H1549" s="1">
        <v>0</v>
      </c>
      <c r="I1549" s="73">
        <f t="shared" si="97"/>
        <v>8</v>
      </c>
      <c r="J1549" s="1" t="str">
        <f>IFERROR(VLOOKUP(TRIM($D1549),'Master Field Index'!$A$1:$D$9929,COLUMN('Master Field Index'!$B$1)-COLUMN('Master Field Index'!$A$1)+1,FALSE),VLOOKUP(_xlfn.CONCAT(TRIM($A1549),".",TRIM($B1549),".",TRIM($D1549)),'DataLink Info'!$A$1:$T$9999,COLUMN('DataLink Info'!$K$1)-COLUMN('DataLink Info'!$A$1)+1,FALSE))</f>
        <v>VARCHAR</v>
      </c>
      <c r="K1549" s="1">
        <f>IFERROR(VLOOKUP(TRIM($D1549),'Master Field Index'!$A$1:$D$9929,COLUMN('Master Field Index'!$C$1)-COLUMN('Master Field Index'!$A$1)+1,FALSE),VLOOKUP(_xlfn.CONCAT(TRIM($A1549),".",TRIM($B1549),".",TRIM($D1549)),'DataLink Info'!$A$1:$T$9999,COLUMN('DataLink Info'!$N$1)-COLUMN('DataLink Info'!$A$1)+1,FALSE))</f>
        <v>26</v>
      </c>
      <c r="L1549" s="1">
        <f>IFERROR(VLOOKUP(TRIM($D1549),'Master Field Index'!$A$1:$D$9929,COLUMN('Master Field Index'!$D$1)-COLUMN('Master Field Index'!$A$1)+1,FALSE),VLOOKUP(_xlfn.CONCAT(TRIM($A1549),".",TRIM($B1549),".",TRIM($D1549)),'DataLink Info'!$A$1:$T$9999,COLUMN('DataLink Info'!$Q$1)-COLUMN('DataLink Info'!$A$1)+1,FALSE))</f>
        <v>0</v>
      </c>
      <c r="M1549" s="1" t="str">
        <f t="shared" si="98"/>
        <v xml:space="preserve">line_item_description           </v>
      </c>
      <c r="N1549" s="1" t="str">
        <f t="shared" si="100"/>
        <v xml:space="preserve">VARCHAR(26)                     </v>
      </c>
      <c r="O1549" s="4" t="str">
        <f t="shared" si="99"/>
        <v xml:space="preserve">        line_item_description           VARCHAR(26)                     NOT NULL,</v>
      </c>
    </row>
    <row r="1550" spans="1:15" hidden="1" x14ac:dyDescent="0.3">
      <c r="A1550" s="1" t="s">
        <v>1943</v>
      </c>
      <c r="B1550" s="1" t="s">
        <v>1952</v>
      </c>
      <c r="C1550" s="1">
        <v>9</v>
      </c>
      <c r="D1550" s="1" t="s">
        <v>2545</v>
      </c>
      <c r="E1550" s="1" t="s">
        <v>199</v>
      </c>
      <c r="F1550" s="1">
        <v>5</v>
      </c>
      <c r="G1550" s="1">
        <v>2</v>
      </c>
      <c r="H1550" s="1">
        <v>0</v>
      </c>
      <c r="I1550" s="73">
        <f t="shared" si="97"/>
        <v>9</v>
      </c>
      <c r="J1550" s="1" t="str">
        <f>IFERROR(VLOOKUP(TRIM($D1550),'Master Field Index'!$A$1:$D$9929,COLUMN('Master Field Index'!$B$1)-COLUMN('Master Field Index'!$A$1)+1,FALSE),VLOOKUP(_xlfn.CONCAT(TRIM($A1550),".",TRIM($B1550),".",TRIM($D1550)),'DataLink Info'!$A$1:$T$9999,COLUMN('DataLink Info'!$K$1)-COLUMN('DataLink Info'!$A$1)+1,FALSE))</f>
        <v>VARCHAR</v>
      </c>
      <c r="K1550" s="1">
        <f>IFERROR(VLOOKUP(TRIM($D1550),'Master Field Index'!$A$1:$D$9929,COLUMN('Master Field Index'!$C$1)-COLUMN('Master Field Index'!$A$1)+1,FALSE),VLOOKUP(_xlfn.CONCAT(TRIM($A1550),".",TRIM($B1550),".",TRIM($D1550)),'DataLink Info'!$A$1:$T$9999,COLUMN('DataLink Info'!$N$1)-COLUMN('DataLink Info'!$A$1)+1,FALSE))</f>
        <v>10</v>
      </c>
      <c r="L1550" s="1">
        <f>IFERROR(VLOOKUP(TRIM($D1550),'Master Field Index'!$A$1:$D$9929,COLUMN('Master Field Index'!$D$1)-COLUMN('Master Field Index'!$A$1)+1,FALSE),VLOOKUP(_xlfn.CONCAT(TRIM($A1550),".",TRIM($B1550),".",TRIM($D1550)),'DataLink Info'!$A$1:$T$9999,COLUMN('DataLink Info'!$Q$1)-COLUMN('DataLink Info'!$A$1)+1,FALSE))</f>
        <v>0</v>
      </c>
      <c r="M1550" s="1" t="str">
        <f t="shared" si="98"/>
        <v xml:space="preserve">quantity                        </v>
      </c>
      <c r="N1550" s="1" t="str">
        <f t="shared" si="100"/>
        <v xml:space="preserve">VARCHAR(10)                     </v>
      </c>
      <c r="O1550" s="4" t="str">
        <f t="shared" si="99"/>
        <v xml:space="preserve">        quantity                        VARCHAR(10)                     NOT NULL,</v>
      </c>
    </row>
    <row r="1551" spans="1:15" hidden="1" x14ac:dyDescent="0.3">
      <c r="A1551" s="1" t="s">
        <v>1943</v>
      </c>
      <c r="B1551" s="1" t="s">
        <v>1952</v>
      </c>
      <c r="C1551" s="1">
        <v>10</v>
      </c>
      <c r="D1551" s="1" t="s">
        <v>2548</v>
      </c>
      <c r="E1551" s="1" t="s">
        <v>20</v>
      </c>
      <c r="F1551" s="1">
        <v>3</v>
      </c>
      <c r="H1551" s="1">
        <v>0</v>
      </c>
      <c r="I1551" s="73">
        <f t="shared" si="97"/>
        <v>10</v>
      </c>
      <c r="J1551" s="1" t="str">
        <f>IFERROR(VLOOKUP(TRIM($D1551),'Master Field Index'!$A$1:$D$9929,COLUMN('Master Field Index'!$B$1)-COLUMN('Master Field Index'!$A$1)+1,FALSE),VLOOKUP(_xlfn.CONCAT(TRIM($A1551),".",TRIM($B1551),".",TRIM($D1551)),'DataLink Info'!$A$1:$T$9999,COLUMN('DataLink Info'!$K$1)-COLUMN('DataLink Info'!$A$1)+1,FALSE))</f>
        <v>VARCHAR</v>
      </c>
      <c r="K1551" s="1">
        <f>IFERROR(VLOOKUP(TRIM($D1551),'Master Field Index'!$A$1:$D$9929,COLUMN('Master Field Index'!$C$1)-COLUMN('Master Field Index'!$A$1)+1,FALSE),VLOOKUP(_xlfn.CONCAT(TRIM($A1551),".",TRIM($B1551),".",TRIM($D1551)),'DataLink Info'!$A$1:$T$9999,COLUMN('DataLink Info'!$N$1)-COLUMN('DataLink Info'!$A$1)+1,FALSE))</f>
        <v>10</v>
      </c>
      <c r="L1551" s="1">
        <f>IFERROR(VLOOKUP(TRIM($D1551),'Master Field Index'!$A$1:$D$9929,COLUMN('Master Field Index'!$D$1)-COLUMN('Master Field Index'!$A$1)+1,FALSE),VLOOKUP(_xlfn.CONCAT(TRIM($A1551),".",TRIM($B1551),".",TRIM($D1551)),'DataLink Info'!$A$1:$T$9999,COLUMN('DataLink Info'!$Q$1)-COLUMN('DataLink Info'!$A$1)+1,FALSE))</f>
        <v>0</v>
      </c>
      <c r="M1551" s="1" t="str">
        <f t="shared" si="98"/>
        <v xml:space="preserve">unit_of_measure                 </v>
      </c>
      <c r="N1551" s="1" t="str">
        <f t="shared" si="100"/>
        <v xml:space="preserve">VARCHAR(10)                     </v>
      </c>
      <c r="O1551" s="4" t="str">
        <f t="shared" si="99"/>
        <v xml:space="preserve">        unit_of_measure                 VARCHAR(10)                     NOT NULL,</v>
      </c>
    </row>
    <row r="1552" spans="1:15" hidden="1" x14ac:dyDescent="0.3">
      <c r="A1552" s="1" t="s">
        <v>1943</v>
      </c>
      <c r="B1552" s="1" t="s">
        <v>1952</v>
      </c>
      <c r="C1552" s="1">
        <v>11</v>
      </c>
      <c r="D1552" s="1" t="s">
        <v>2551</v>
      </c>
      <c r="E1552" s="1" t="s">
        <v>199</v>
      </c>
      <c r="F1552" s="1">
        <v>7</v>
      </c>
      <c r="G1552" s="1">
        <v>4</v>
      </c>
      <c r="H1552" s="1">
        <v>0</v>
      </c>
      <c r="I1552" s="73">
        <f t="shared" si="97"/>
        <v>11</v>
      </c>
      <c r="J1552" s="1" t="str">
        <f>IFERROR(VLOOKUP(TRIM($D1552),'Master Field Index'!$A$1:$D$9929,COLUMN('Master Field Index'!$B$1)-COLUMN('Master Field Index'!$A$1)+1,FALSE),VLOOKUP(_xlfn.CONCAT(TRIM($A1552),".",TRIM($B1552),".",TRIM($D1552)),'DataLink Info'!$A$1:$T$9999,COLUMN('DataLink Info'!$K$1)-COLUMN('DataLink Info'!$A$1)+1,FALSE))</f>
        <v>VARCHAR</v>
      </c>
      <c r="K1552" s="1">
        <f>IFERROR(VLOOKUP(TRIM($D1552),'Master Field Index'!$A$1:$D$9929,COLUMN('Master Field Index'!$C$1)-COLUMN('Master Field Index'!$A$1)+1,FALSE),VLOOKUP(_xlfn.CONCAT(TRIM($A1552),".",TRIM($B1552),".",TRIM($D1552)),'DataLink Info'!$A$1:$T$9999,COLUMN('DataLink Info'!$N$1)-COLUMN('DataLink Info'!$A$1)+1,FALSE))</f>
        <v>12</v>
      </c>
      <c r="L1552" s="1">
        <f>IFERROR(VLOOKUP(TRIM($D1552),'Master Field Index'!$A$1:$D$9929,COLUMN('Master Field Index'!$D$1)-COLUMN('Master Field Index'!$A$1)+1,FALSE),VLOOKUP(_xlfn.CONCAT(TRIM($A1552),".",TRIM($B1552),".",TRIM($D1552)),'DataLink Info'!$A$1:$T$9999,COLUMN('DataLink Info'!$Q$1)-COLUMN('DataLink Info'!$A$1)+1,FALSE))</f>
        <v>0</v>
      </c>
      <c r="M1552" s="1" t="str">
        <f t="shared" si="98"/>
        <v xml:space="preserve">unit_cost                       </v>
      </c>
      <c r="N1552" s="1" t="str">
        <f t="shared" si="100"/>
        <v xml:space="preserve">VARCHAR(12)                     </v>
      </c>
      <c r="O1552" s="4" t="str">
        <f t="shared" si="99"/>
        <v xml:space="preserve">        unit_cost                       VARCHAR(12)                     NOT NULL,</v>
      </c>
    </row>
    <row r="1553" spans="1:15" hidden="1" x14ac:dyDescent="0.3">
      <c r="A1553" s="1" t="s">
        <v>1943</v>
      </c>
      <c r="B1553" s="1" t="s">
        <v>1952</v>
      </c>
      <c r="C1553" s="1">
        <v>12</v>
      </c>
      <c r="D1553" s="1" t="s">
        <v>2557</v>
      </c>
      <c r="E1553" s="1" t="s">
        <v>20</v>
      </c>
      <c r="F1553" s="1">
        <v>8</v>
      </c>
      <c r="H1553" s="1">
        <v>0</v>
      </c>
      <c r="I1553" s="73">
        <f t="shared" si="97"/>
        <v>12</v>
      </c>
      <c r="J1553" s="1" t="str">
        <f>IFERROR(VLOOKUP(TRIM($D1553),'Master Field Index'!$A$1:$D$9929,COLUMN('Master Field Index'!$B$1)-COLUMN('Master Field Index'!$A$1)+1,FALSE),VLOOKUP(_xlfn.CONCAT(TRIM($A1553),".",TRIM($B1553),".",TRIM($D1553)),'DataLink Info'!$A$1:$T$9999,COLUMN('DataLink Info'!$K$1)-COLUMN('DataLink Info'!$A$1)+1,FALSE))</f>
        <v>VARCHAR</v>
      </c>
      <c r="K1553" s="1">
        <f>IFERROR(VLOOKUP(TRIM($D1553),'Master Field Index'!$A$1:$D$9929,COLUMN('Master Field Index'!$C$1)-COLUMN('Master Field Index'!$A$1)+1,FALSE),VLOOKUP(_xlfn.CONCAT(TRIM($A1553),".",TRIM($B1553),".",TRIM($D1553)),'DataLink Info'!$A$1:$T$9999,COLUMN('DataLink Info'!$N$1)-COLUMN('DataLink Info'!$A$1)+1,FALSE))</f>
        <v>15</v>
      </c>
      <c r="L1553" s="1">
        <f>IFERROR(VLOOKUP(TRIM($D1553),'Master Field Index'!$A$1:$D$9929,COLUMN('Master Field Index'!$D$1)-COLUMN('Master Field Index'!$A$1)+1,FALSE),VLOOKUP(_xlfn.CONCAT(TRIM($A1553),".",TRIM($B1553),".",TRIM($D1553)),'DataLink Info'!$A$1:$T$9999,COLUMN('DataLink Info'!$Q$1)-COLUMN('DataLink Info'!$A$1)+1,FALSE))</f>
        <v>0</v>
      </c>
      <c r="M1553" s="1" t="str">
        <f t="shared" si="98"/>
        <v xml:space="preserve">commodity_code                  </v>
      </c>
      <c r="N1553" s="1" t="str">
        <f t="shared" si="100"/>
        <v xml:space="preserve">VARCHAR(15)                     </v>
      </c>
      <c r="O1553" s="4" t="str">
        <f t="shared" si="99"/>
        <v xml:space="preserve">        commodity_code                  VARCHAR(15)                     NOT NULL,</v>
      </c>
    </row>
    <row r="1554" spans="1:15" hidden="1" x14ac:dyDescent="0.3">
      <c r="A1554" s="1" t="s">
        <v>1943</v>
      </c>
      <c r="B1554" s="1" t="s">
        <v>1952</v>
      </c>
      <c r="C1554" s="1">
        <v>13</v>
      </c>
      <c r="D1554" s="1" t="s">
        <v>2555</v>
      </c>
      <c r="E1554" s="1" t="s">
        <v>19</v>
      </c>
      <c r="I1554" s="73">
        <f t="shared" si="97"/>
        <v>13</v>
      </c>
      <c r="J1554" s="1" t="str">
        <f>IFERROR(VLOOKUP(TRIM($D1554),'Master Field Index'!$A$1:$D$9929,COLUMN('Master Field Index'!$B$1)-COLUMN('Master Field Index'!$A$1)+1,FALSE),VLOOKUP(_xlfn.CONCAT(TRIM($A1554),".",TRIM($B1554),".",TRIM($D1554)),'DataLink Info'!$A$1:$T$9999,COLUMN('DataLink Info'!$K$1)-COLUMN('DataLink Info'!$A$1)+1,FALSE))</f>
        <v>VARCHAR</v>
      </c>
      <c r="K1554" s="1">
        <f>IFERROR(VLOOKUP(TRIM($D1554),'Master Field Index'!$A$1:$D$9929,COLUMN('Master Field Index'!$C$1)-COLUMN('Master Field Index'!$A$1)+1,FALSE),VLOOKUP(_xlfn.CONCAT(TRIM($A1554),".",TRIM($B1554),".",TRIM($D1554)),'DataLink Info'!$A$1:$T$9999,COLUMN('DataLink Info'!$N$1)-COLUMN('DataLink Info'!$A$1)+1,FALSE))</f>
        <v>2</v>
      </c>
      <c r="L1554" s="1">
        <f>IFERROR(VLOOKUP(TRIM($D1554),'Master Field Index'!$A$1:$D$9929,COLUMN('Master Field Index'!$D$1)-COLUMN('Master Field Index'!$A$1)+1,FALSE),VLOOKUP(_xlfn.CONCAT(TRIM($A1554),".",TRIM($B1554),".",TRIM($D1554)),'DataLink Info'!$A$1:$T$9999,COLUMN('DataLink Info'!$Q$1)-COLUMN('DataLink Info'!$A$1)+1,FALSE))</f>
        <v>0</v>
      </c>
      <c r="M1554" s="1" t="str">
        <f t="shared" si="98"/>
        <v xml:space="preserve">supply_type                     </v>
      </c>
      <c r="N1554" s="1" t="str">
        <f t="shared" si="100"/>
        <v xml:space="preserve">VARCHAR(2)                      </v>
      </c>
      <c r="O1554" s="4" t="str">
        <f t="shared" si="99"/>
        <v xml:space="preserve">        supply_type                     VARCHAR(2)                          NULL,</v>
      </c>
    </row>
    <row r="1555" spans="1:15" hidden="1" x14ac:dyDescent="0.3">
      <c r="A1555" s="1" t="s">
        <v>1943</v>
      </c>
      <c r="B1555" s="1" t="s">
        <v>1952</v>
      </c>
      <c r="C1555" s="1">
        <v>14</v>
      </c>
      <c r="D1555" s="1" t="s">
        <v>2207</v>
      </c>
      <c r="I1555" s="73">
        <f t="shared" si="97"/>
        <v>14</v>
      </c>
      <c r="J1555" s="1" t="str">
        <f>IFERROR(VLOOKUP(TRIM($D1555),'Master Field Index'!$A$1:$D$9929,COLUMN('Master Field Index'!$B$1)-COLUMN('Master Field Index'!$A$1)+1,FALSE),VLOOKUP(_xlfn.CONCAT(TRIM($A1555),".",TRIM($B1555),".",TRIM($D1555)),'DataLink Info'!$A$1:$T$9999,COLUMN('DataLink Info'!$K$1)-COLUMN('DataLink Info'!$A$1)+1,FALSE))</f>
        <v>VARCHAR</v>
      </c>
      <c r="K1555" s="1">
        <f>IFERROR(VLOOKUP(TRIM($D1555),'Master Field Index'!$A$1:$D$9929,COLUMN('Master Field Index'!$C$1)-COLUMN('Master Field Index'!$A$1)+1,FALSE),VLOOKUP(_xlfn.CONCAT(TRIM($A1555),".",TRIM($B1555),".",TRIM($D1555)),'DataLink Info'!$A$1:$T$9999,COLUMN('DataLink Info'!$N$1)-COLUMN('DataLink Info'!$A$1)+1,FALSE))</f>
        <v>15</v>
      </c>
      <c r="L1555" s="1">
        <f>IFERROR(VLOOKUP(TRIM($D1555),'Master Field Index'!$A$1:$D$9929,COLUMN('Master Field Index'!$D$1)-COLUMN('Master Field Index'!$A$1)+1,FALSE),VLOOKUP(_xlfn.CONCAT(TRIM($A1555),".",TRIM($B1555),".",TRIM($D1555)),'DataLink Info'!$A$1:$T$9999,COLUMN('DataLink Info'!$Q$1)-COLUMN('DataLink Info'!$A$1)+1,FALSE))</f>
        <v>0</v>
      </c>
      <c r="M1555" s="1" t="str">
        <f t="shared" si="98"/>
        <v xml:space="preserve">purchase_invoice_number         </v>
      </c>
      <c r="N1555" s="1" t="str">
        <f t="shared" si="100"/>
        <v xml:space="preserve">VARCHAR(15)                     </v>
      </c>
      <c r="O1555" s="4" t="str">
        <f t="shared" si="99"/>
        <v xml:space="preserve">        purchase_invoice_number         VARCHAR(15)                         NULL,</v>
      </c>
    </row>
    <row r="1556" spans="1:15" hidden="1" x14ac:dyDescent="0.3">
      <c r="A1556" s="1" t="s">
        <v>1943</v>
      </c>
      <c r="B1556" s="1" t="s">
        <v>1952</v>
      </c>
      <c r="C1556" s="1">
        <v>15</v>
      </c>
      <c r="D1556" s="1" t="s">
        <v>2208</v>
      </c>
      <c r="I1556" s="73">
        <f t="shared" si="97"/>
        <v>15</v>
      </c>
      <c r="J1556" s="1" t="str">
        <f>IFERROR(VLOOKUP(TRIM($D1556),'Master Field Index'!$A$1:$D$9929,COLUMN('Master Field Index'!$B$1)-COLUMN('Master Field Index'!$A$1)+1,FALSE),VLOOKUP(_xlfn.CONCAT(TRIM($A1556),".",TRIM($B1556),".",TRIM($D1556)),'DataLink Info'!$A$1:$T$9999,COLUMN('DataLink Info'!$K$1)-COLUMN('DataLink Info'!$A$1)+1,FALSE))</f>
        <v>VARCHAR</v>
      </c>
      <c r="K1556" s="1">
        <f>IFERROR(VLOOKUP(TRIM($D1556),'Master Field Index'!$A$1:$D$9929,COLUMN('Master Field Index'!$C$1)-COLUMN('Master Field Index'!$A$1)+1,FALSE),VLOOKUP(_xlfn.CONCAT(TRIM($A1556),".",TRIM($B1556),".",TRIM($D1556)),'DataLink Info'!$A$1:$T$9999,COLUMN('DataLink Info'!$N$1)-COLUMN('DataLink Info'!$A$1)+1,FALSE))</f>
        <v>12</v>
      </c>
      <c r="L1556" s="1">
        <f>IFERROR(VLOOKUP(TRIM($D1556),'Master Field Index'!$A$1:$D$9929,COLUMN('Master Field Index'!$D$1)-COLUMN('Master Field Index'!$A$1)+1,FALSE),VLOOKUP(_xlfn.CONCAT(TRIM($A1556),".",TRIM($B1556),".",TRIM($D1556)),'DataLink Info'!$A$1:$T$9999,COLUMN('DataLink Info'!$Q$1)-COLUMN('DataLink Info'!$A$1)+1,FALSE))</f>
        <v>0</v>
      </c>
      <c r="M1556" s="1" t="str">
        <f t="shared" si="98"/>
        <v xml:space="preserve">vendor_order_number             </v>
      </c>
      <c r="N1556" s="1" t="str">
        <f t="shared" si="100"/>
        <v xml:space="preserve">VARCHAR(12)                     </v>
      </c>
      <c r="O1556" s="4" t="str">
        <f t="shared" si="99"/>
        <v xml:space="preserve">        vendor_order_number             VARCHAR(12)                         NULL,</v>
      </c>
    </row>
    <row r="1557" spans="1:15" hidden="1" x14ac:dyDescent="0.3">
      <c r="A1557" s="1" t="s">
        <v>1943</v>
      </c>
      <c r="B1557" s="1" t="s">
        <v>1952</v>
      </c>
      <c r="C1557" s="1">
        <v>16</v>
      </c>
      <c r="D1557" s="1" t="s">
        <v>2546</v>
      </c>
      <c r="E1557" s="1" t="s">
        <v>65</v>
      </c>
      <c r="F1557" s="1">
        <v>8</v>
      </c>
      <c r="G1557" s="1">
        <v>0</v>
      </c>
      <c r="H1557" s="1">
        <v>1</v>
      </c>
      <c r="I1557" s="73">
        <f t="shared" si="97"/>
        <v>16</v>
      </c>
      <c r="J1557" s="1" t="str">
        <f>IFERROR(VLOOKUP(TRIM($D1557),'Master Field Index'!$A$1:$D$9929,COLUMN('Master Field Index'!$B$1)-COLUMN('Master Field Index'!$A$1)+1,FALSE),VLOOKUP(_xlfn.CONCAT(TRIM($A1557),".",TRIM($B1557),".",TRIM($D1557)),'DataLink Info'!$A$1:$T$9999,COLUMN('DataLink Info'!$K$1)-COLUMN('DataLink Info'!$A$1)+1,FALSE))</f>
        <v>DECIMAL</v>
      </c>
      <c r="K1557" s="1">
        <f>IFERROR(VLOOKUP(TRIM($D1557),'Master Field Index'!$A$1:$D$9929,COLUMN('Master Field Index'!$C$1)-COLUMN('Master Field Index'!$A$1)+1,FALSE),VLOOKUP(_xlfn.CONCAT(TRIM($A1557),".",TRIM($B1557),".",TRIM($D1557)),'DataLink Info'!$A$1:$T$9999,COLUMN('DataLink Info'!$N$1)-COLUMN('DataLink Info'!$A$1)+1,FALSE))</f>
        <v>19</v>
      </c>
      <c r="L1557" s="1">
        <f>IFERROR(VLOOKUP(TRIM($D1557),'Master Field Index'!$A$1:$D$9929,COLUMN('Master Field Index'!$D$1)-COLUMN('Master Field Index'!$A$1)+1,FALSE),VLOOKUP(_xlfn.CONCAT(TRIM($A1557),".",TRIM($B1557),".",TRIM($D1557)),'DataLink Info'!$A$1:$T$9999,COLUMN('DataLink Info'!$Q$1)-COLUMN('DataLink Info'!$A$1)+1,FALSE))</f>
        <v>4</v>
      </c>
      <c r="M1557" s="1" t="str">
        <f t="shared" si="98"/>
        <v xml:space="preserve">discount_amount                 </v>
      </c>
      <c r="N1557" s="1" t="str">
        <f t="shared" si="100"/>
        <v xml:space="preserve">DECIMAL(19,4)                   </v>
      </c>
      <c r="O1557" s="4" t="str">
        <f t="shared" si="99"/>
        <v xml:space="preserve">        discount_amount                 DECIMAL(19,4)                       NULL,</v>
      </c>
    </row>
    <row r="1558" spans="1:15" hidden="1" x14ac:dyDescent="0.3">
      <c r="A1558" s="1" t="s">
        <v>1943</v>
      </c>
      <c r="B1558" s="1" t="s">
        <v>1952</v>
      </c>
      <c r="C1558" s="1">
        <v>17</v>
      </c>
      <c r="D1558" s="1" t="s">
        <v>2544</v>
      </c>
      <c r="E1558" s="1" t="s">
        <v>19</v>
      </c>
      <c r="F1558" s="1">
        <v>0</v>
      </c>
      <c r="G1558" s="1">
        <v>0</v>
      </c>
      <c r="H1558" s="1">
        <v>0</v>
      </c>
      <c r="I1558" s="73">
        <f t="shared" si="97"/>
        <v>17</v>
      </c>
      <c r="J1558" s="1" t="str">
        <f>IFERROR(VLOOKUP(TRIM($D1558),'Master Field Index'!$A$1:$D$9929,COLUMN('Master Field Index'!$B$1)-COLUMN('Master Field Index'!$A$1)+1,FALSE),VLOOKUP(_xlfn.CONCAT(TRIM($A1558),".",TRIM($B1558),".",TRIM($D1558)),'DataLink Info'!$A$1:$T$9999,COLUMN('DataLink Info'!$K$1)-COLUMN('DataLink Info'!$A$1)+1,FALSE))</f>
        <v>DECIMAL</v>
      </c>
      <c r="K1558" s="1">
        <f>IFERROR(VLOOKUP(TRIM($D1558),'Master Field Index'!$A$1:$D$9929,COLUMN('Master Field Index'!$C$1)-COLUMN('Master Field Index'!$A$1)+1,FALSE),VLOOKUP(_xlfn.CONCAT(TRIM($A1558),".",TRIM($B1558),".",TRIM($D1558)),'DataLink Info'!$A$1:$T$9999,COLUMN('DataLink Info'!$N$1)-COLUMN('DataLink Info'!$A$1)+1,FALSE))</f>
        <v>19</v>
      </c>
      <c r="L1558" s="1">
        <f>IFERROR(VLOOKUP(TRIM($D1558),'Master Field Index'!$A$1:$D$9929,COLUMN('Master Field Index'!$D$1)-COLUMN('Master Field Index'!$A$1)+1,FALSE),VLOOKUP(_xlfn.CONCAT(TRIM($A1558),".",TRIM($B1558),".",TRIM($D1558)),'DataLink Info'!$A$1:$T$9999,COLUMN('DataLink Info'!$Q$1)-COLUMN('DataLink Info'!$A$1)+1,FALSE))</f>
        <v>4</v>
      </c>
      <c r="M1558" s="1" t="str">
        <f t="shared" si="98"/>
        <v xml:space="preserve">freight_amount                  </v>
      </c>
      <c r="N1558" s="1" t="str">
        <f t="shared" si="100"/>
        <v xml:space="preserve">DECIMAL(19,4)                   </v>
      </c>
      <c r="O1558" s="4" t="str">
        <f t="shared" si="99"/>
        <v xml:space="preserve">        freight_amount                  DECIMAL(19,4)                   NOT NULL,</v>
      </c>
    </row>
    <row r="1559" spans="1:15" hidden="1" x14ac:dyDescent="0.3">
      <c r="A1559" s="1" t="s">
        <v>1943</v>
      </c>
      <c r="B1559" s="1" t="s">
        <v>1952</v>
      </c>
      <c r="C1559" s="1">
        <v>18</v>
      </c>
      <c r="D1559" s="1" t="s">
        <v>2541</v>
      </c>
      <c r="E1559" s="1" t="s">
        <v>19</v>
      </c>
      <c r="F1559" s="1">
        <v>0</v>
      </c>
      <c r="G1559" s="1">
        <v>0</v>
      </c>
      <c r="H1559" s="1">
        <v>0</v>
      </c>
      <c r="I1559" s="73">
        <f t="shared" si="97"/>
        <v>18</v>
      </c>
      <c r="J1559" s="1" t="str">
        <f>IFERROR(VLOOKUP(TRIM($D1559),'Master Field Index'!$A$1:$D$9929,COLUMN('Master Field Index'!$B$1)-COLUMN('Master Field Index'!$A$1)+1,FALSE),VLOOKUP(_xlfn.CONCAT(TRIM($A1559),".",TRIM($B1559),".",TRIM($D1559)),'DataLink Info'!$A$1:$T$9999,COLUMN('DataLink Info'!$K$1)-COLUMN('DataLink Info'!$A$1)+1,FALSE))</f>
        <v>DECIMAL</v>
      </c>
      <c r="K1559" s="1">
        <f>IFERROR(VLOOKUP(TRIM($D1559),'Master Field Index'!$A$1:$D$9929,COLUMN('Master Field Index'!$C$1)-COLUMN('Master Field Index'!$A$1)+1,FALSE),VLOOKUP(_xlfn.CONCAT(TRIM($A1559),".",TRIM($B1559),".",TRIM($D1559)),'DataLink Info'!$A$1:$T$9999,COLUMN('DataLink Info'!$N$1)-COLUMN('DataLink Info'!$A$1)+1,FALSE))</f>
        <v>19</v>
      </c>
      <c r="L1559" s="1">
        <f>IFERROR(VLOOKUP(TRIM($D1559),'Master Field Index'!$A$1:$D$9929,COLUMN('Master Field Index'!$D$1)-COLUMN('Master Field Index'!$A$1)+1,FALSE),VLOOKUP(_xlfn.CONCAT(TRIM($A1559),".",TRIM($B1559),".",TRIM($D1559)),'DataLink Info'!$A$1:$T$9999,COLUMN('DataLink Info'!$Q$1)-COLUMN('DataLink Info'!$A$1)+1,FALSE))</f>
        <v>4</v>
      </c>
      <c r="M1559" s="1" t="str">
        <f t="shared" si="98"/>
        <v xml:space="preserve">duty_amount                     </v>
      </c>
      <c r="N1559" s="1" t="str">
        <f t="shared" si="100"/>
        <v xml:space="preserve">DECIMAL(19,4)                   </v>
      </c>
      <c r="O1559" s="4" t="str">
        <f t="shared" si="99"/>
        <v xml:space="preserve">        duty_amount                     DECIMAL(19,4)                   NOT NULL,</v>
      </c>
    </row>
    <row r="1560" spans="1:15" hidden="1" x14ac:dyDescent="0.3">
      <c r="A1560" s="1" t="s">
        <v>1943</v>
      </c>
      <c r="B1560" s="1" t="s">
        <v>1952</v>
      </c>
      <c r="C1560" s="1">
        <v>19</v>
      </c>
      <c r="D1560" s="1" t="s">
        <v>2542</v>
      </c>
      <c r="E1560" s="1" t="s">
        <v>19</v>
      </c>
      <c r="F1560" s="1">
        <v>0</v>
      </c>
      <c r="G1560" s="1">
        <v>0</v>
      </c>
      <c r="H1560" s="1">
        <v>0</v>
      </c>
      <c r="I1560" s="73">
        <f t="shared" si="97"/>
        <v>19</v>
      </c>
      <c r="J1560" s="1" t="str">
        <f>IFERROR(VLOOKUP(TRIM($D1560),'Master Field Index'!$A$1:$D$9929,COLUMN('Master Field Index'!$B$1)-COLUMN('Master Field Index'!$A$1)+1,FALSE),VLOOKUP(_xlfn.CONCAT(TRIM($A1560),".",TRIM($B1560),".",TRIM($D1560)),'DataLink Info'!$A$1:$T$9999,COLUMN('DataLink Info'!$K$1)-COLUMN('DataLink Info'!$A$1)+1,FALSE))</f>
        <v>DATE</v>
      </c>
      <c r="K1560" s="1">
        <f>IFERROR(VLOOKUP(TRIM($D1560),'Master Field Index'!$A$1:$D$9929,COLUMN('Master Field Index'!$C$1)-COLUMN('Master Field Index'!$A$1)+1,FALSE),VLOOKUP(_xlfn.CONCAT(TRIM($A1560),".",TRIM($B1560),".",TRIM($D1560)),'DataLink Info'!$A$1:$T$9999,COLUMN('DataLink Info'!$N$1)-COLUMN('DataLink Info'!$A$1)+1,FALSE))</f>
        <v>4</v>
      </c>
      <c r="L1560" s="1">
        <f>IFERROR(VLOOKUP(TRIM($D1560),'Master Field Index'!$A$1:$D$9929,COLUMN('Master Field Index'!$D$1)-COLUMN('Master Field Index'!$A$1)+1,FALSE),VLOOKUP(_xlfn.CONCAT(TRIM($A1560),".",TRIM($B1560),".",TRIM($D1560)),'DataLink Info'!$A$1:$T$9999,COLUMN('DataLink Info'!$Q$1)-COLUMN('DataLink Info'!$A$1)+1,FALSE))</f>
        <v>0</v>
      </c>
      <c r="M1560" s="1" t="str">
        <f t="shared" si="98"/>
        <v xml:space="preserve">order_date                      </v>
      </c>
      <c r="N1560" s="1" t="str">
        <f t="shared" si="100"/>
        <v xml:space="preserve">DATE                            </v>
      </c>
      <c r="O1560" s="4" t="str">
        <f t="shared" si="99"/>
        <v xml:space="preserve">        order_date                      DATE                            NOT NULL,</v>
      </c>
    </row>
    <row r="1561" spans="1:15" hidden="1" x14ac:dyDescent="0.3">
      <c r="A1561" s="1" t="s">
        <v>1943</v>
      </c>
      <c r="B1561" s="1" t="s">
        <v>1952</v>
      </c>
      <c r="C1561" s="1">
        <v>20</v>
      </c>
      <c r="D1561" s="1" t="s">
        <v>2547</v>
      </c>
      <c r="E1561" s="1" t="s">
        <v>2511</v>
      </c>
      <c r="F1561" s="1">
        <v>0</v>
      </c>
      <c r="G1561" s="1">
        <v>0</v>
      </c>
      <c r="H1561" s="1">
        <v>0</v>
      </c>
      <c r="I1561" s="73">
        <f t="shared" si="97"/>
        <v>20</v>
      </c>
      <c r="J1561" s="1" t="str">
        <f>IFERROR(VLOOKUP(TRIM($D1561),'Master Field Index'!$A$1:$D$9929,COLUMN('Master Field Index'!$B$1)-COLUMN('Master Field Index'!$A$1)+1,FALSE),VLOOKUP(_xlfn.CONCAT(TRIM($A1561),".",TRIM($B1561),".",TRIM($D1561)),'DataLink Info'!$A$1:$T$9999,COLUMN('DataLink Info'!$K$1)-COLUMN('DataLink Info'!$A$1)+1,FALSE))</f>
        <v>CHARACTER</v>
      </c>
      <c r="K1561" s="1">
        <f>IFERROR(VLOOKUP(TRIM($D1561),'Master Field Index'!$A$1:$D$9929,COLUMN('Master Field Index'!$C$1)-COLUMN('Master Field Index'!$A$1)+1,FALSE),VLOOKUP(_xlfn.CONCAT(TRIM($A1561),".",TRIM($B1561),".",TRIM($D1561)),'DataLink Info'!$A$1:$T$9999,COLUMN('DataLink Info'!$N$1)-COLUMN('DataLink Info'!$A$1)+1,FALSE))</f>
        <v>2</v>
      </c>
      <c r="L1561" s="1">
        <f>IFERROR(VLOOKUP(TRIM($D1561),'Master Field Index'!$A$1:$D$9929,COLUMN('Master Field Index'!$D$1)-COLUMN('Master Field Index'!$A$1)+1,FALSE),VLOOKUP(_xlfn.CONCAT(TRIM($A1561),".",TRIM($B1561),".",TRIM($D1561)),'DataLink Info'!$A$1:$T$9999,COLUMN('DataLink Info'!$Q$1)-COLUMN('DataLink Info'!$A$1)+1,FALSE))</f>
        <v>0</v>
      </c>
      <c r="M1561" s="1" t="str">
        <f t="shared" si="98"/>
        <v xml:space="preserve">destination_country             </v>
      </c>
      <c r="N1561" s="1" t="str">
        <f t="shared" si="100"/>
        <v xml:space="preserve">CHAR(2)                         </v>
      </c>
      <c r="O1561" s="4" t="str">
        <f t="shared" si="99"/>
        <v xml:space="preserve">        destination_country             CHAR(2)                         NOT NULL,</v>
      </c>
    </row>
    <row r="1562" spans="1:15" hidden="1" x14ac:dyDescent="0.3">
      <c r="A1562" s="1" t="s">
        <v>1943</v>
      </c>
      <c r="B1562" s="1" t="s">
        <v>1952</v>
      </c>
      <c r="C1562" s="1">
        <v>21</v>
      </c>
      <c r="D1562" s="1" t="s">
        <v>2556</v>
      </c>
      <c r="E1562" s="1" t="s">
        <v>19</v>
      </c>
      <c r="F1562" s="1">
        <v>0</v>
      </c>
      <c r="G1562" s="1">
        <v>0</v>
      </c>
      <c r="H1562" s="1">
        <v>0</v>
      </c>
      <c r="I1562" s="73">
        <f t="shared" si="97"/>
        <v>21</v>
      </c>
      <c r="J1562" s="1" t="str">
        <f>IFERROR(VLOOKUP(TRIM($D1562),'Master Field Index'!$A$1:$D$9929,COLUMN('Master Field Index'!$B$1)-COLUMN('Master Field Index'!$A$1)+1,FALSE),VLOOKUP(_xlfn.CONCAT(TRIM($A1562),".",TRIM($B1562),".",TRIM($D1562)),'DataLink Info'!$A$1:$T$9999,COLUMN('DataLink Info'!$K$1)-COLUMN('DataLink Info'!$A$1)+1,FALSE))</f>
        <v>VARCHAR</v>
      </c>
      <c r="K1562" s="1">
        <f>IFERROR(VLOOKUP(TRIM($D1562),'Master Field Index'!$A$1:$D$9929,COLUMN('Master Field Index'!$C$1)-COLUMN('Master Field Index'!$A$1)+1,FALSE),VLOOKUP(_xlfn.CONCAT(TRIM($A1562),".",TRIM($B1562),".",TRIM($D1562)),'DataLink Info'!$A$1:$T$9999,COLUMN('DataLink Info'!$N$1)-COLUMN('DataLink Info'!$A$1)+1,FALSE))</f>
        <v>9</v>
      </c>
      <c r="L1562" s="1">
        <f>IFERROR(VLOOKUP(TRIM($D1562),'Master Field Index'!$A$1:$D$9929,COLUMN('Master Field Index'!$D$1)-COLUMN('Master Field Index'!$A$1)+1,FALSE),VLOOKUP(_xlfn.CONCAT(TRIM($A1562),".",TRIM($B1562),".",TRIM($D1562)),'DataLink Info'!$A$1:$T$9999,COLUMN('DataLink Info'!$Q$1)-COLUMN('DataLink Info'!$A$1)+1,FALSE))</f>
        <v>0</v>
      </c>
      <c r="M1562" s="1" t="str">
        <f t="shared" si="98"/>
        <v xml:space="preserve">destination_zip                 </v>
      </c>
      <c r="N1562" s="1" t="str">
        <f t="shared" si="100"/>
        <v xml:space="preserve">VARCHAR(9)                      </v>
      </c>
      <c r="O1562" s="4" t="str">
        <f t="shared" si="99"/>
        <v xml:space="preserve">        destination_zip                 VARCHAR(9)                      NOT NULL,</v>
      </c>
    </row>
    <row r="1563" spans="1:15" hidden="1" x14ac:dyDescent="0.3">
      <c r="A1563" s="1" t="s">
        <v>1943</v>
      </c>
      <c r="B1563" s="1" t="s">
        <v>1952</v>
      </c>
      <c r="C1563" s="1">
        <v>22</v>
      </c>
      <c r="D1563" s="1" t="s">
        <v>2550</v>
      </c>
      <c r="E1563" s="1" t="s">
        <v>19</v>
      </c>
      <c r="F1563" s="1">
        <v>0</v>
      </c>
      <c r="G1563" s="1">
        <v>0</v>
      </c>
      <c r="H1563" s="1">
        <v>0</v>
      </c>
      <c r="I1563" s="73">
        <f t="shared" si="97"/>
        <v>22</v>
      </c>
      <c r="J1563" s="1" t="str">
        <f>IFERROR(VLOOKUP(TRIM($D1563),'Master Field Index'!$A$1:$D$9929,COLUMN('Master Field Index'!$B$1)-COLUMN('Master Field Index'!$A$1)+1,FALSE),VLOOKUP(_xlfn.CONCAT(TRIM($A1563),".",TRIM($B1563),".",TRIM($D1563)),'DataLink Info'!$A$1:$T$9999,COLUMN('DataLink Info'!$K$1)-COLUMN('DataLink Info'!$A$1)+1,FALSE))</f>
        <v>VARCHAR</v>
      </c>
      <c r="K1563" s="1">
        <f>IFERROR(VLOOKUP(TRIM($D1563),'Master Field Index'!$A$1:$D$9929,COLUMN('Master Field Index'!$C$1)-COLUMN('Master Field Index'!$A$1)+1,FALSE),VLOOKUP(_xlfn.CONCAT(TRIM($A1563),".",TRIM($B1563),".",TRIM($D1563)),'DataLink Info'!$A$1:$T$9999,COLUMN('DataLink Info'!$N$1)-COLUMN('DataLink Info'!$A$1)+1,FALSE))</f>
        <v>9</v>
      </c>
      <c r="L1563" s="1">
        <f>IFERROR(VLOOKUP(TRIM($D1563),'Master Field Index'!$A$1:$D$9929,COLUMN('Master Field Index'!$D$1)-COLUMN('Master Field Index'!$A$1)+1,FALSE),VLOOKUP(_xlfn.CONCAT(TRIM($A1563),".",TRIM($B1563),".",TRIM($D1563)),'DataLink Info'!$A$1:$T$9999,COLUMN('DataLink Info'!$Q$1)-COLUMN('DataLink Info'!$A$1)+1,FALSE))</f>
        <v>0</v>
      </c>
      <c r="M1563" s="1" t="str">
        <f t="shared" si="98"/>
        <v xml:space="preserve">origin_zip_code                 </v>
      </c>
      <c r="N1563" s="1" t="str">
        <f t="shared" si="100"/>
        <v xml:space="preserve">VARCHAR(9)                      </v>
      </c>
      <c r="O1563" s="4" t="str">
        <f t="shared" si="99"/>
        <v xml:space="preserve">        origin_zip_code                 VARCHAR(9)                      NOT NULL,</v>
      </c>
    </row>
    <row r="1564" spans="1:15" hidden="1" x14ac:dyDescent="0.3">
      <c r="A1564" s="1" t="s">
        <v>1943</v>
      </c>
      <c r="B1564" s="1" t="s">
        <v>1952</v>
      </c>
      <c r="C1564" s="1">
        <v>23</v>
      </c>
      <c r="D1564" s="1" t="s">
        <v>2497</v>
      </c>
      <c r="E1564" s="1" t="s">
        <v>20</v>
      </c>
      <c r="F1564" s="1">
        <v>8</v>
      </c>
      <c r="H1564" s="1">
        <v>0</v>
      </c>
      <c r="I1564" s="73">
        <f t="shared" si="97"/>
        <v>23</v>
      </c>
      <c r="J1564" s="1" t="str">
        <f>IFERROR(VLOOKUP(TRIM($D1564),'Master Field Index'!$A$1:$D$9929,COLUMN('Master Field Index'!$B$1)-COLUMN('Master Field Index'!$A$1)+1,FALSE),VLOOKUP(_xlfn.CONCAT(TRIM($A1564),".",TRIM($B1564),".",TRIM($D1564)),'DataLink Info'!$A$1:$T$9999,COLUMN('DataLink Info'!$K$1)-COLUMN('DataLink Info'!$A$1)+1,FALSE))</f>
        <v>VARCHAR</v>
      </c>
      <c r="K1564" s="1">
        <f>IFERROR(VLOOKUP(TRIM($D1564),'Master Field Index'!$A$1:$D$9929,COLUMN('Master Field Index'!$C$1)-COLUMN('Master Field Index'!$A$1)+1,FALSE),VLOOKUP(_xlfn.CONCAT(TRIM($A1564),".",TRIM($B1564),".",TRIM($D1564)),'DataLink Info'!$A$1:$T$9999,COLUMN('DataLink Info'!$N$1)-COLUMN('DataLink Info'!$A$1)+1,FALSE))</f>
        <v>8</v>
      </c>
      <c r="L1564" s="1">
        <f>IFERROR(VLOOKUP(TRIM($D1564),'Master Field Index'!$A$1:$D$9929,COLUMN('Master Field Index'!$D$1)-COLUMN('Master Field Index'!$A$1)+1,FALSE),VLOOKUP(_xlfn.CONCAT(TRIM($A1564),".",TRIM($B1564),".",TRIM($D1564)),'DataLink Info'!$A$1:$T$9999,COLUMN('DataLink Info'!$Q$1)-COLUMN('DataLink Info'!$A$1)+1,FALSE))</f>
        <v>0</v>
      </c>
      <c r="M1564" s="1" t="str">
        <f t="shared" si="98"/>
        <v xml:space="preserve">user_id                         </v>
      </c>
      <c r="N1564" s="1" t="str">
        <f t="shared" si="100"/>
        <v xml:space="preserve">VARCHAR(8)                      </v>
      </c>
      <c r="O1564" s="4" t="str">
        <f t="shared" si="99"/>
        <v xml:space="preserve">        user_id                         VARCHAR(8)                      NOT NULL,</v>
      </c>
    </row>
    <row r="1565" spans="1:15" hidden="1" x14ac:dyDescent="0.3">
      <c r="A1565" s="1" t="s">
        <v>1943</v>
      </c>
      <c r="B1565" s="1" t="s">
        <v>1952</v>
      </c>
      <c r="C1565" s="1">
        <v>24</v>
      </c>
      <c r="D1565" s="1" t="s">
        <v>1299</v>
      </c>
      <c r="E1565" s="1" t="s">
        <v>19</v>
      </c>
      <c r="F1565" s="1">
        <v>0</v>
      </c>
      <c r="G1565" s="1">
        <v>0</v>
      </c>
      <c r="H1565" s="1">
        <v>0</v>
      </c>
      <c r="I1565" s="73">
        <f t="shared" si="97"/>
        <v>24</v>
      </c>
      <c r="J1565" s="1" t="str">
        <f>IFERROR(VLOOKUP(TRIM($D1565),'Master Field Index'!$A$1:$D$9929,COLUMN('Master Field Index'!$B$1)-COLUMN('Master Field Index'!$A$1)+1,FALSE),VLOOKUP(_xlfn.CONCAT(TRIM($A1565),".",TRIM($B1565),".",TRIM($D1565)),'DataLink Info'!$A$1:$T$9999,COLUMN('DataLink Info'!$K$1)-COLUMN('DataLink Info'!$A$1)+1,FALSE))</f>
        <v>TIMESTAMP</v>
      </c>
      <c r="K1565" s="1">
        <f>IFERROR(VLOOKUP(TRIM($D1565),'Master Field Index'!$A$1:$D$9929,COLUMN('Master Field Index'!$C$1)-COLUMN('Master Field Index'!$A$1)+1,FALSE),VLOOKUP(_xlfn.CONCAT(TRIM($A1565),".",TRIM($B1565),".",TRIM($D1565)),'DataLink Info'!$A$1:$T$9999,COLUMN('DataLink Info'!$N$1)-COLUMN('DataLink Info'!$A$1)+1,FALSE))</f>
        <v>10</v>
      </c>
      <c r="L1565" s="1">
        <f>IFERROR(VLOOKUP(TRIM($D1565),'Master Field Index'!$A$1:$D$9929,COLUMN('Master Field Index'!$D$1)-COLUMN('Master Field Index'!$A$1)+1,FALSE),VLOOKUP(_xlfn.CONCAT(TRIM($A1565),".",TRIM($B1565),".",TRIM($D1565)),'DataLink Info'!$A$1:$T$9999,COLUMN('DataLink Info'!$Q$1)-COLUMN('DataLink Info'!$A$1)+1,FALSE))</f>
        <v>0</v>
      </c>
      <c r="M1565" s="1" t="str">
        <f t="shared" si="98"/>
        <v xml:space="preserve">last_activity_date              </v>
      </c>
      <c r="N1565" s="1" t="str">
        <f t="shared" si="100"/>
        <v xml:space="preserve">DATETIME2                       </v>
      </c>
      <c r="O1565" s="4" t="str">
        <f t="shared" si="99"/>
        <v xml:space="preserve">        last_activity_date              DATETIME2                       NOT NULL,</v>
      </c>
    </row>
    <row r="1566" spans="1:15" hidden="1" x14ac:dyDescent="0.3">
      <c r="A1566" s="1" t="s">
        <v>1943</v>
      </c>
      <c r="B1566" s="1" t="s">
        <v>1952</v>
      </c>
      <c r="C1566" s="1">
        <v>25</v>
      </c>
      <c r="D1566" s="1" t="s">
        <v>11</v>
      </c>
      <c r="E1566" s="1" t="s">
        <v>21</v>
      </c>
      <c r="H1566" s="1">
        <v>0</v>
      </c>
      <c r="I1566" s="73">
        <f t="shared" si="97"/>
        <v>25</v>
      </c>
      <c r="J1566" s="1" t="str">
        <f>IFERROR(VLOOKUP(TRIM($D1566),'Master Field Index'!$A$1:$D$9929,COLUMN('Master Field Index'!$B$1)-COLUMN('Master Field Index'!$A$1)+1,FALSE),VLOOKUP(_xlfn.CONCAT(TRIM($A1566),".",TRIM($B1566),".",TRIM($D1566)),'DataLink Info'!$A$1:$T$9999,COLUMN('DataLink Info'!$K$1)-COLUMN('DataLink Info'!$A$1)+1,FALSE))</f>
        <v>TIMESTAMP</v>
      </c>
      <c r="K1566" s="1">
        <f>IFERROR(VLOOKUP(TRIM($D1566),'Master Field Index'!$A$1:$D$9929,COLUMN('Master Field Index'!$C$1)-COLUMN('Master Field Index'!$A$1)+1,FALSE),VLOOKUP(_xlfn.CONCAT(TRIM($A1566),".",TRIM($B1566),".",TRIM($D1566)),'DataLink Info'!$A$1:$T$9999,COLUMN('DataLink Info'!$N$1)-COLUMN('DataLink Info'!$A$1)+1,FALSE))</f>
        <v>10</v>
      </c>
      <c r="L1566" s="1">
        <f>IFERROR(VLOOKUP(TRIM($D1566),'Master Field Index'!$A$1:$D$9929,COLUMN('Master Field Index'!$D$1)-COLUMN('Master Field Index'!$A$1)+1,FALSE),VLOOKUP(_xlfn.CONCAT(TRIM($A1566),".",TRIM($B1566),".",TRIM($D1566)),'DataLink Info'!$A$1:$T$9999,COLUMN('DataLink Info'!$Q$1)-COLUMN('DataLink Info'!$A$1)+1,FALSE))</f>
        <v>6</v>
      </c>
      <c r="M1566" s="1" t="str">
        <f t="shared" si="98"/>
        <v xml:space="preserve">refresh_date                    </v>
      </c>
      <c r="N1566" s="1" t="str">
        <f t="shared" si="100"/>
        <v xml:space="preserve">DATETIME2                       </v>
      </c>
      <c r="O1566" s="4" t="str">
        <f t="shared" si="99"/>
        <v xml:space="preserve">        refresh_date                    DATETIME2                       NOT NULL,</v>
      </c>
    </row>
    <row r="1567" spans="1:15" ht="72" hidden="1" x14ac:dyDescent="0.3">
      <c r="A1567" s="1" t="s">
        <v>1943</v>
      </c>
      <c r="B1567" s="1" t="s">
        <v>1953</v>
      </c>
      <c r="C1567" s="1">
        <v>0</v>
      </c>
      <c r="D1567" s="1" t="s">
        <v>2503</v>
      </c>
      <c r="E1567" s="1" t="s">
        <v>19</v>
      </c>
      <c r="F1567" s="1">
        <v>0</v>
      </c>
      <c r="G1567" s="1">
        <v>0</v>
      </c>
      <c r="H1567" s="1">
        <v>0</v>
      </c>
      <c r="I1567" s="73">
        <f t="shared" si="97"/>
        <v>0</v>
      </c>
      <c r="J1567" s="1" t="str">
        <f>IFERROR(VLOOKUP(TRIM($D1567),'Master Field Index'!$A$1:$D$9929,COLUMN('Master Field Index'!$B$1)-COLUMN('Master Field Index'!$A$1)+1,FALSE),VLOOKUP(_xlfn.CONCAT(TRIM($A1567),".",TRIM($B1567),".",TRIM($D1567)),'DataLink Info'!$A$1:$T$9999,COLUMN('DataLink Info'!$K$1)-COLUMN('DataLink Info'!$A$1)+1,FALSE))</f>
        <v>DECIMAL</v>
      </c>
      <c r="K1567" s="1">
        <f>IFERROR(VLOOKUP(TRIM($D1567),'Master Field Index'!$A$1:$D$9929,COLUMN('Master Field Index'!$C$1)-COLUMN('Master Field Index'!$A$1)+1,FALSE),VLOOKUP(_xlfn.CONCAT(TRIM($A1567),".",TRIM($B1567),".",TRIM($D1567)),'DataLink Info'!$A$1:$T$9999,COLUMN('DataLink Info'!$N$1)-COLUMN('DataLink Info'!$A$1)+1,FALSE))</f>
        <v>18</v>
      </c>
      <c r="L1567" s="1">
        <f>IFERROR(VLOOKUP(TRIM($D1567),'Master Field Index'!$A$1:$D$9929,COLUMN('Master Field Index'!$D$1)-COLUMN('Master Field Index'!$A$1)+1,FALSE),VLOOKUP(_xlfn.CONCAT(TRIM($A1567),".",TRIM($B1567),".",TRIM($D1567)),'DataLink Info'!$A$1:$T$9999,COLUMN('DataLink Info'!$Q$1)-COLUMN('DataLink Info'!$A$1)+1,FALSE))</f>
        <v>0</v>
      </c>
      <c r="M1567" s="1" t="str">
        <f t="shared" si="98"/>
        <v xml:space="preserve">role_key                        </v>
      </c>
      <c r="N1567" s="1" t="str">
        <f t="shared" si="100"/>
        <v xml:space="preserve">DECIMAL(18,0)                   </v>
      </c>
      <c r="O1567" s="4" t="str">
        <f t="shared" si="99"/>
        <v xml:space="preserve">        rowguid                     UNIQUEIDENTIFIER ROWGUIDCOL    NOT NULL DEFAULT NEWSEQUENTIALID(),_x000D_        version_number              ROWVERSION_x000D_    )_x000D_END TRY_x000D_BEGIN CATCH_x000D_    EXEC dbo.PrintError_x000D_    EXEC dbo.LogError_x000D_END CATCH_x000D__x000D_PRINT '-- pur.ec_program_administrator'_x000D_BEGIN TRY_x000D_    CREATE TABLE pur.ec_program_administrator_x000D_    (_x000D_        role_key                        DECIMAL(18,0)                   NOT NULL,</v>
      </c>
    </row>
    <row r="1568" spans="1:15" hidden="1" x14ac:dyDescent="0.3">
      <c r="A1568" s="1" t="s">
        <v>1943</v>
      </c>
      <c r="B1568" s="1" t="s">
        <v>1953</v>
      </c>
      <c r="C1568" s="1">
        <v>1</v>
      </c>
      <c r="D1568" s="1" t="s">
        <v>2507</v>
      </c>
      <c r="E1568" s="1" t="s">
        <v>19</v>
      </c>
      <c r="F1568" s="1">
        <v>0</v>
      </c>
      <c r="G1568" s="1">
        <v>0</v>
      </c>
      <c r="H1568" s="1">
        <v>0</v>
      </c>
      <c r="I1568" s="73">
        <f t="shared" si="97"/>
        <v>1</v>
      </c>
      <c r="J1568" s="1" t="str">
        <f>IFERROR(VLOOKUP(TRIM($D1568),'Master Field Index'!$A$1:$D$9929,COLUMN('Master Field Index'!$B$1)-COLUMN('Master Field Index'!$A$1)+1,FALSE),VLOOKUP(_xlfn.CONCAT(TRIM($A1568),".",TRIM($B1568),".",TRIM($D1568)),'DataLink Info'!$A$1:$T$9999,COLUMN('DataLink Info'!$K$1)-COLUMN('DataLink Info'!$A$1)+1,FALSE))</f>
        <v>DECIMAL</v>
      </c>
      <c r="K1568" s="1">
        <f>IFERROR(VLOOKUP(TRIM($D1568),'Master Field Index'!$A$1:$D$9929,COLUMN('Master Field Index'!$C$1)-COLUMN('Master Field Index'!$A$1)+1,FALSE),VLOOKUP(_xlfn.CONCAT(TRIM($A1568),".",TRIM($B1568),".",TRIM($D1568)),'DataLink Info'!$A$1:$T$9999,COLUMN('DataLink Info'!$N$1)-COLUMN('DataLink Info'!$A$1)+1,FALSE))</f>
        <v>18</v>
      </c>
      <c r="L1568" s="1">
        <f>IFERROR(VLOOKUP(TRIM($D1568),'Master Field Index'!$A$1:$D$9929,COLUMN('Master Field Index'!$D$1)-COLUMN('Master Field Index'!$A$1)+1,FALSE),VLOOKUP(_xlfn.CONCAT(TRIM($A1568),".",TRIM($B1568),".",TRIM($D1568)),'DataLink Info'!$A$1:$T$9999,COLUMN('DataLink Info'!$Q$1)-COLUMN('DataLink Info'!$A$1)+1,FALSE))</f>
        <v>0</v>
      </c>
      <c r="M1568" s="1" t="str">
        <f t="shared" si="98"/>
        <v xml:space="preserve">person_key                      </v>
      </c>
      <c r="N1568" s="1" t="str">
        <f t="shared" si="100"/>
        <v xml:space="preserve">DECIMAL(18,0)                   </v>
      </c>
      <c r="O1568" s="4" t="str">
        <f t="shared" si="99"/>
        <v xml:space="preserve">        person_key                      DECIMAL(18,0)                   NOT NULL,</v>
      </c>
    </row>
    <row r="1569" spans="1:15" hidden="1" x14ac:dyDescent="0.3">
      <c r="A1569" s="1" t="s">
        <v>1943</v>
      </c>
      <c r="B1569" s="1" t="s">
        <v>1953</v>
      </c>
      <c r="C1569" s="1">
        <v>2</v>
      </c>
      <c r="D1569" s="1" t="s">
        <v>2498</v>
      </c>
      <c r="E1569" s="1" t="s">
        <v>19</v>
      </c>
      <c r="F1569" s="1">
        <v>0</v>
      </c>
      <c r="G1569" s="1">
        <v>0</v>
      </c>
      <c r="H1569" s="1">
        <v>0</v>
      </c>
      <c r="I1569" s="73">
        <f t="shared" si="97"/>
        <v>2</v>
      </c>
      <c r="J1569" s="1" t="str">
        <f>IFERROR(VLOOKUP(TRIM($D1569),'Master Field Index'!$A$1:$D$9929,COLUMN('Master Field Index'!$B$1)-COLUMN('Master Field Index'!$A$1)+1,FALSE),VLOOKUP(_xlfn.CONCAT(TRIM($A1569),".",TRIM($B1569),".",TRIM($D1569)),'DataLink Info'!$A$1:$T$9999,COLUMN('DataLink Info'!$K$1)-COLUMN('DataLink Info'!$A$1)+1,FALSE))</f>
        <v>DECIMAL</v>
      </c>
      <c r="K1569" s="1">
        <f>IFERROR(VLOOKUP(TRIM($D1569),'Master Field Index'!$A$1:$D$9929,COLUMN('Master Field Index'!$C$1)-COLUMN('Master Field Index'!$A$1)+1,FALSE),VLOOKUP(_xlfn.CONCAT(TRIM($A1569),".",TRIM($B1569),".",TRIM($D1569)),'DataLink Info'!$A$1:$T$9999,COLUMN('DataLink Info'!$N$1)-COLUMN('DataLink Info'!$A$1)+1,FALSE))</f>
        <v>18</v>
      </c>
      <c r="L1569" s="1">
        <f>IFERROR(VLOOKUP(TRIM($D1569),'Master Field Index'!$A$1:$D$9929,COLUMN('Master Field Index'!$D$1)-COLUMN('Master Field Index'!$A$1)+1,FALSE),VLOOKUP(_xlfn.CONCAT(TRIM($A1569),".",TRIM($B1569),".",TRIM($D1569)),'DataLink Info'!$A$1:$T$9999,COLUMN('DataLink Info'!$Q$1)-COLUMN('DataLink Info'!$A$1)+1,FALSE))</f>
        <v>0</v>
      </c>
      <c r="M1569" s="1" t="str">
        <f t="shared" si="98"/>
        <v xml:space="preserve">workgroup_key                   </v>
      </c>
      <c r="N1569" s="1" t="str">
        <f t="shared" si="100"/>
        <v xml:space="preserve">DECIMAL(18,0)                   </v>
      </c>
      <c r="O1569" s="4" t="str">
        <f t="shared" si="99"/>
        <v xml:space="preserve">        workgroup_key                   DECIMAL(18,0)                   NOT NULL,</v>
      </c>
    </row>
    <row r="1570" spans="1:15" hidden="1" x14ac:dyDescent="0.3">
      <c r="A1570" s="1" t="s">
        <v>1943</v>
      </c>
      <c r="B1570" s="1" t="s">
        <v>1953</v>
      </c>
      <c r="C1570" s="1">
        <v>3</v>
      </c>
      <c r="D1570" s="1" t="s">
        <v>66</v>
      </c>
      <c r="E1570" s="1" t="s">
        <v>20</v>
      </c>
      <c r="F1570" s="1">
        <v>35</v>
      </c>
      <c r="H1570" s="1">
        <v>0</v>
      </c>
      <c r="I1570" s="73">
        <f t="shared" si="97"/>
        <v>3</v>
      </c>
      <c r="J1570" s="1" t="str">
        <f>IFERROR(VLOOKUP(TRIM($D1570),'Master Field Index'!$A$1:$D$9929,COLUMN('Master Field Index'!$B$1)-COLUMN('Master Field Index'!$A$1)+1,FALSE),VLOOKUP(_xlfn.CONCAT(TRIM($A1570),".",TRIM($B1570),".",TRIM($D1570)),'DataLink Info'!$A$1:$T$9999,COLUMN('DataLink Info'!$K$1)-COLUMN('DataLink Info'!$A$1)+1,FALSE))</f>
        <v>VARCHAR</v>
      </c>
      <c r="K1570" s="1">
        <f>IFERROR(VLOOKUP(TRIM($D1570),'Master Field Index'!$A$1:$D$9929,COLUMN('Master Field Index'!$C$1)-COLUMN('Master Field Index'!$A$1)+1,FALSE),VLOOKUP(_xlfn.CONCAT(TRIM($A1570),".",TRIM($B1570),".",TRIM($D1570)),'DataLink Info'!$A$1:$T$9999,COLUMN('DataLink Info'!$N$1)-COLUMN('DataLink Info'!$A$1)+1,FALSE))</f>
        <v>35</v>
      </c>
      <c r="L1570" s="1">
        <f>IFERROR(VLOOKUP(TRIM($D1570),'Master Field Index'!$A$1:$D$9929,COLUMN('Master Field Index'!$D$1)-COLUMN('Master Field Index'!$A$1)+1,FALSE),VLOOKUP(_xlfn.CONCAT(TRIM($A1570),".",TRIM($B1570),".",TRIM($D1570)),'DataLink Info'!$A$1:$T$9999,COLUMN('DataLink Info'!$Q$1)-COLUMN('DataLink Info'!$A$1)+1,FALSE))</f>
        <v>0</v>
      </c>
      <c r="M1570" s="1" t="str">
        <f t="shared" si="98"/>
        <v xml:space="preserve">description                     </v>
      </c>
      <c r="N1570" s="1" t="str">
        <f t="shared" si="100"/>
        <v xml:space="preserve">VARCHAR(35)                     </v>
      </c>
      <c r="O1570" s="4" t="str">
        <f t="shared" si="99"/>
        <v xml:space="preserve">        description                     VARCHAR(35)                     NOT NULL,</v>
      </c>
    </row>
    <row r="1571" spans="1:15" hidden="1" x14ac:dyDescent="0.3">
      <c r="A1571" s="1" t="s">
        <v>1943</v>
      </c>
      <c r="B1571" s="1" t="s">
        <v>1953</v>
      </c>
      <c r="C1571" s="1">
        <v>4</v>
      </c>
      <c r="D1571" s="1" t="s">
        <v>2504</v>
      </c>
      <c r="E1571" s="1" t="s">
        <v>19</v>
      </c>
      <c r="F1571" s="1">
        <v>0</v>
      </c>
      <c r="G1571" s="1">
        <v>0</v>
      </c>
      <c r="H1571" s="1">
        <v>0</v>
      </c>
      <c r="I1571" s="73">
        <f t="shared" si="97"/>
        <v>4</v>
      </c>
      <c r="J1571" s="1" t="str">
        <f>IFERROR(VLOOKUP(TRIM($D1571),'Master Field Index'!$A$1:$D$9929,COLUMN('Master Field Index'!$B$1)-COLUMN('Master Field Index'!$A$1)+1,FALSE),VLOOKUP(_xlfn.CONCAT(TRIM($A1571),".",TRIM($B1571),".",TRIM($D1571)),'DataLink Info'!$A$1:$T$9999,COLUMN('DataLink Info'!$K$1)-COLUMN('DataLink Info'!$A$1)+1,FALSE))</f>
        <v>VARCHAR</v>
      </c>
      <c r="K1571" s="1">
        <f>IFERROR(VLOOKUP(TRIM($D1571),'Master Field Index'!$A$1:$D$9929,COLUMN('Master Field Index'!$C$1)-COLUMN('Master Field Index'!$A$1)+1,FALSE),VLOOKUP(_xlfn.CONCAT(TRIM($A1571),".",TRIM($B1571),".",TRIM($D1571)),'DataLink Info'!$A$1:$T$9999,COLUMN('DataLink Info'!$N$1)-COLUMN('DataLink Info'!$A$1)+1,FALSE))</f>
        <v>9</v>
      </c>
      <c r="L1571" s="1">
        <f>IFERROR(VLOOKUP(TRIM($D1571),'Master Field Index'!$A$1:$D$9929,COLUMN('Master Field Index'!$D$1)-COLUMN('Master Field Index'!$A$1)+1,FALSE),VLOOKUP(_xlfn.CONCAT(TRIM($A1571),".",TRIM($B1571),".",TRIM($D1571)),'DataLink Info'!$A$1:$T$9999,COLUMN('DataLink Info'!$Q$1)-COLUMN('DataLink Info'!$A$1)+1,FALSE))</f>
        <v>0</v>
      </c>
      <c r="M1571" s="1" t="str">
        <f t="shared" si="98"/>
        <v xml:space="preserve">campus_id                       </v>
      </c>
      <c r="N1571" s="1" t="str">
        <f t="shared" si="100"/>
        <v xml:space="preserve">VARCHAR(9)                      </v>
      </c>
      <c r="O1571" s="4" t="str">
        <f t="shared" si="99"/>
        <v xml:space="preserve">        campus_id                       VARCHAR(9)                      NOT NULL,</v>
      </c>
    </row>
    <row r="1572" spans="1:15" hidden="1" x14ac:dyDescent="0.3">
      <c r="A1572" s="1" t="s">
        <v>1943</v>
      </c>
      <c r="B1572" s="1" t="s">
        <v>1953</v>
      </c>
      <c r="C1572" s="1">
        <v>5</v>
      </c>
      <c r="D1572" s="1" t="s">
        <v>2508</v>
      </c>
      <c r="E1572" s="1" t="s">
        <v>2502</v>
      </c>
      <c r="F1572" s="1">
        <v>0</v>
      </c>
      <c r="G1572" s="1">
        <v>0</v>
      </c>
      <c r="H1572" s="1">
        <v>0</v>
      </c>
      <c r="I1572" s="73">
        <f t="shared" si="97"/>
        <v>5</v>
      </c>
      <c r="J1572" s="1" t="str">
        <f>IFERROR(VLOOKUP(TRIM($D1572),'Master Field Index'!$A$1:$D$9929,COLUMN('Master Field Index'!$B$1)-COLUMN('Master Field Index'!$A$1)+1,FALSE),VLOOKUP(_xlfn.CONCAT(TRIM($A1572),".",TRIM($B1572),".",TRIM($D1572)),'DataLink Info'!$A$1:$T$9999,COLUMN('DataLink Info'!$K$1)-COLUMN('DataLink Info'!$A$1)+1,FALSE))</f>
        <v>DECIMAL</v>
      </c>
      <c r="K1572" s="1">
        <f>IFERROR(VLOOKUP(TRIM($D1572),'Master Field Index'!$A$1:$D$9929,COLUMN('Master Field Index'!$C$1)-COLUMN('Master Field Index'!$A$1)+1,FALSE),VLOOKUP(_xlfn.CONCAT(TRIM($A1572),".",TRIM($B1572),".",TRIM($D1572)),'DataLink Info'!$A$1:$T$9999,COLUMN('DataLink Info'!$N$1)-COLUMN('DataLink Info'!$A$1)+1,FALSE))</f>
        <v>18</v>
      </c>
      <c r="L1572" s="1">
        <f>IFERROR(VLOOKUP(TRIM($D1572),'Master Field Index'!$A$1:$D$9929,COLUMN('Master Field Index'!$D$1)-COLUMN('Master Field Index'!$A$1)+1,FALSE),VLOOKUP(_xlfn.CONCAT(TRIM($A1572),".",TRIM($B1572),".",TRIM($D1572)),'DataLink Info'!$A$1:$T$9999,COLUMN('DataLink Info'!$Q$1)-COLUMN('DataLink Info'!$A$1)+1,FALSE))</f>
        <v>0</v>
      </c>
      <c r="M1572" s="1" t="str">
        <f t="shared" si="98"/>
        <v xml:space="preserve">affiliate_id                    </v>
      </c>
      <c r="N1572" s="1" t="str">
        <f t="shared" si="100"/>
        <v xml:space="preserve">DECIMAL(18,0)                   </v>
      </c>
      <c r="O1572" s="4" t="str">
        <f t="shared" si="99"/>
        <v xml:space="preserve">        affiliate_id                    DECIMAL(18,0)                   NOT NULL,</v>
      </c>
    </row>
    <row r="1573" spans="1:15" hidden="1" x14ac:dyDescent="0.3">
      <c r="A1573" s="1" t="s">
        <v>1943</v>
      </c>
      <c r="B1573" s="1" t="s">
        <v>1953</v>
      </c>
      <c r="C1573" s="1">
        <v>6</v>
      </c>
      <c r="D1573" s="1" t="s">
        <v>2495</v>
      </c>
      <c r="E1573" s="1" t="s">
        <v>19</v>
      </c>
      <c r="F1573" s="1">
        <v>0</v>
      </c>
      <c r="G1573" s="1">
        <v>0</v>
      </c>
      <c r="H1573" s="1">
        <v>0</v>
      </c>
      <c r="I1573" s="73">
        <f t="shared" si="97"/>
        <v>6</v>
      </c>
      <c r="J1573" s="1" t="str">
        <f>IFERROR(VLOOKUP(TRIM($D1573),'Master Field Index'!$A$1:$D$9929,COLUMN('Master Field Index'!$B$1)-COLUMN('Master Field Index'!$A$1)+1,FALSE),VLOOKUP(_xlfn.CONCAT(TRIM($A1573),".",TRIM($B1573),".",TRIM($D1573)),'DataLink Info'!$A$1:$T$9999,COLUMN('DataLink Info'!$K$1)-COLUMN('DataLink Info'!$A$1)+1,FALSE))</f>
        <v>VARCHAR</v>
      </c>
      <c r="K1573" s="1">
        <f>IFERROR(VLOOKUP(TRIM($D1573),'Master Field Index'!$A$1:$D$9929,COLUMN('Master Field Index'!$C$1)-COLUMN('Master Field Index'!$A$1)+1,FALSE),VLOOKUP(_xlfn.CONCAT(TRIM($A1573),".",TRIM($B1573),".",TRIM($D1573)),'DataLink Info'!$A$1:$T$9999,COLUMN('DataLink Info'!$N$1)-COLUMN('DataLink Info'!$A$1)+1,FALSE))</f>
        <v>24</v>
      </c>
      <c r="L1573" s="1">
        <f>IFERROR(VLOOKUP(TRIM($D1573),'Master Field Index'!$A$1:$D$9929,COLUMN('Master Field Index'!$D$1)-COLUMN('Master Field Index'!$A$1)+1,FALSE),VLOOKUP(_xlfn.CONCAT(TRIM($A1573),".",TRIM($B1573),".",TRIM($D1573)),'DataLink Info'!$A$1:$T$9999,COLUMN('DataLink Info'!$Q$1)-COLUMN('DataLink Info'!$A$1)+1,FALSE))</f>
        <v>0</v>
      </c>
      <c r="M1573" s="1" t="str">
        <f t="shared" si="98"/>
        <v xml:space="preserve">card_name                       </v>
      </c>
      <c r="N1573" s="1" t="str">
        <f t="shared" si="100"/>
        <v xml:space="preserve">VARCHAR(24)                     </v>
      </c>
      <c r="O1573" s="4" t="str">
        <f t="shared" si="99"/>
        <v xml:space="preserve">        card_name                       VARCHAR(24)                     NOT NULL,</v>
      </c>
    </row>
    <row r="1574" spans="1:15" hidden="1" x14ac:dyDescent="0.3">
      <c r="A1574" s="1" t="s">
        <v>1943</v>
      </c>
      <c r="B1574" s="1" t="s">
        <v>1953</v>
      </c>
      <c r="C1574" s="1">
        <v>7</v>
      </c>
      <c r="D1574" s="1" t="s">
        <v>2505</v>
      </c>
      <c r="E1574" s="1" t="s">
        <v>19</v>
      </c>
      <c r="F1574" s="1">
        <v>0</v>
      </c>
      <c r="G1574" s="1">
        <v>0</v>
      </c>
      <c r="H1574" s="1">
        <v>0</v>
      </c>
      <c r="I1574" s="73">
        <f t="shared" si="97"/>
        <v>7</v>
      </c>
      <c r="J1574" s="1" t="str">
        <f>IFERROR(VLOOKUP(TRIM($D1574),'Master Field Index'!$A$1:$D$9929,COLUMN('Master Field Index'!$B$1)-COLUMN('Master Field Index'!$A$1)+1,FALSE),VLOOKUP(_xlfn.CONCAT(TRIM($A1574),".",TRIM($B1574),".",TRIM($D1574)),'DataLink Info'!$A$1:$T$9999,COLUMN('DataLink Info'!$K$1)-COLUMN('DataLink Info'!$A$1)+1,FALSE))</f>
        <v>VARCHAR</v>
      </c>
      <c r="K1574" s="1">
        <f>IFERROR(VLOOKUP(TRIM($D1574),'Master Field Index'!$A$1:$D$9929,COLUMN('Master Field Index'!$C$1)-COLUMN('Master Field Index'!$A$1)+1,FALSE),VLOOKUP(_xlfn.CONCAT(TRIM($A1574),".",TRIM($B1574),".",TRIM($D1574)),'DataLink Info'!$A$1:$T$9999,COLUMN('DataLink Info'!$N$1)-COLUMN('DataLink Info'!$A$1)+1,FALSE))</f>
        <v>26</v>
      </c>
      <c r="L1574" s="1">
        <f>IFERROR(VLOOKUP(TRIM($D1574),'Master Field Index'!$A$1:$D$9929,COLUMN('Master Field Index'!$D$1)-COLUMN('Master Field Index'!$A$1)+1,FALSE),VLOOKUP(_xlfn.CONCAT(TRIM($A1574),".",TRIM($B1574),".",TRIM($D1574)),'DataLink Info'!$A$1:$T$9999,COLUMN('DataLink Info'!$Q$1)-COLUMN('DataLink Info'!$A$1)+1,FALSE))</f>
        <v>0</v>
      </c>
      <c r="M1574" s="1" t="str">
        <f t="shared" si="98"/>
        <v xml:space="preserve">name_comp                       </v>
      </c>
      <c r="N1574" s="1" t="str">
        <f t="shared" si="100"/>
        <v xml:space="preserve">VARCHAR(26)                     </v>
      </c>
      <c r="O1574" s="4" t="str">
        <f t="shared" si="99"/>
        <v xml:space="preserve">        name_comp                       VARCHAR(26)                     NOT NULL,</v>
      </c>
    </row>
    <row r="1575" spans="1:15" hidden="1" x14ac:dyDescent="0.3">
      <c r="A1575" s="1" t="s">
        <v>1943</v>
      </c>
      <c r="B1575" s="1" t="s">
        <v>1953</v>
      </c>
      <c r="C1575" s="1">
        <v>8</v>
      </c>
      <c r="D1575" s="1" t="s">
        <v>2532</v>
      </c>
      <c r="E1575" s="1" t="s">
        <v>19</v>
      </c>
      <c r="F1575" s="1">
        <v>0</v>
      </c>
      <c r="G1575" s="1">
        <v>0</v>
      </c>
      <c r="H1575" s="1">
        <v>0</v>
      </c>
      <c r="I1575" s="73">
        <f t="shared" si="97"/>
        <v>8</v>
      </c>
      <c r="J1575" s="1" t="str">
        <f>IFERROR(VLOOKUP(TRIM($D1575),'Master Field Index'!$A$1:$D$9929,COLUMN('Master Field Index'!$B$1)-COLUMN('Master Field Index'!$A$1)+1,FALSE),VLOOKUP(_xlfn.CONCAT(TRIM($A1575),".",TRIM($B1575),".",TRIM($D1575)),'DataLink Info'!$A$1:$T$9999,COLUMN('DataLink Info'!$K$1)-COLUMN('DataLink Info'!$A$1)+1,FALSE))</f>
        <v>DATE</v>
      </c>
      <c r="K1575" s="1">
        <f>IFERROR(VLOOKUP(TRIM($D1575),'Master Field Index'!$A$1:$D$9929,COLUMN('Master Field Index'!$C$1)-COLUMN('Master Field Index'!$A$1)+1,FALSE),VLOOKUP(_xlfn.CONCAT(TRIM($A1575),".",TRIM($B1575),".",TRIM($D1575)),'DataLink Info'!$A$1:$T$9999,COLUMN('DataLink Info'!$N$1)-COLUMN('DataLink Info'!$A$1)+1,FALSE))</f>
        <v>4</v>
      </c>
      <c r="L1575" s="1">
        <f>IFERROR(VLOOKUP(TRIM($D1575),'Master Field Index'!$A$1:$D$9929,COLUMN('Master Field Index'!$D$1)-COLUMN('Master Field Index'!$A$1)+1,FALSE),VLOOKUP(_xlfn.CONCAT(TRIM($A1575),".",TRIM($B1575),".",TRIM($D1575)),'DataLink Info'!$A$1:$T$9999,COLUMN('DataLink Info'!$Q$1)-COLUMN('DataLink Info'!$A$1)+1,FALSE))</f>
        <v>0</v>
      </c>
      <c r="M1575" s="1" t="str">
        <f t="shared" si="98"/>
        <v xml:space="preserve">ecda_training_date              </v>
      </c>
      <c r="N1575" s="1" t="str">
        <f t="shared" si="100"/>
        <v xml:space="preserve">DATE                            </v>
      </c>
      <c r="O1575" s="4" t="str">
        <f t="shared" si="99"/>
        <v xml:space="preserve">        ecda_training_date              DATE                            NOT NULL,</v>
      </c>
    </row>
    <row r="1576" spans="1:15" hidden="1" x14ac:dyDescent="0.3">
      <c r="A1576" s="1" t="s">
        <v>1943</v>
      </c>
      <c r="B1576" s="1" t="s">
        <v>1953</v>
      </c>
      <c r="C1576" s="1">
        <v>9</v>
      </c>
      <c r="D1576" s="1" t="s">
        <v>2499</v>
      </c>
      <c r="E1576" s="1" t="s">
        <v>20</v>
      </c>
      <c r="F1576" s="1">
        <v>4</v>
      </c>
      <c r="G1576" s="1">
        <v>0</v>
      </c>
      <c r="H1576" s="1">
        <v>0</v>
      </c>
      <c r="I1576" s="73">
        <f t="shared" si="97"/>
        <v>9</v>
      </c>
      <c r="J1576" s="1" t="str">
        <f>IFERROR(VLOOKUP(TRIM($D1576),'Master Field Index'!$A$1:$D$9929,COLUMN('Master Field Index'!$B$1)-COLUMN('Master Field Index'!$A$1)+1,FALSE),VLOOKUP(_xlfn.CONCAT(TRIM($A1576),".",TRIM($B1576),".",TRIM($D1576)),'DataLink Info'!$A$1:$T$9999,COLUMN('DataLink Info'!$K$1)-COLUMN('DataLink Info'!$A$1)+1,FALSE))</f>
        <v>VARCHAR</v>
      </c>
      <c r="K1576" s="1">
        <f>IFERROR(VLOOKUP(TRIM($D1576),'Master Field Index'!$A$1:$D$9929,COLUMN('Master Field Index'!$C$1)-COLUMN('Master Field Index'!$A$1)+1,FALSE),VLOOKUP(_xlfn.CONCAT(TRIM($A1576),".",TRIM($B1576),".",TRIM($D1576)),'DataLink Info'!$A$1:$T$9999,COLUMN('DataLink Info'!$N$1)-COLUMN('DataLink Info'!$A$1)+1,FALSE))</f>
        <v>6</v>
      </c>
      <c r="L1576" s="1">
        <f>IFERROR(VLOOKUP(TRIM($D1576),'Master Field Index'!$A$1:$D$9929,COLUMN('Master Field Index'!$D$1)-COLUMN('Master Field Index'!$A$1)+1,FALSE),VLOOKUP(_xlfn.CONCAT(TRIM($A1576),".",TRIM($B1576),".",TRIM($D1576)),'DataLink Info'!$A$1:$T$9999,COLUMN('DataLink Info'!$Q$1)-COLUMN('DataLink Info'!$A$1)+1,FALSE))</f>
        <v>0</v>
      </c>
      <c r="M1576" s="1" t="str">
        <f t="shared" si="98"/>
        <v xml:space="preserve">home_department_code            </v>
      </c>
      <c r="N1576" s="1" t="str">
        <f t="shared" si="100"/>
        <v xml:space="preserve">VARCHAR(6)                      </v>
      </c>
      <c r="O1576" s="4" t="str">
        <f t="shared" si="99"/>
        <v xml:space="preserve">        home_department_code            VARCHAR(6)                      NOT NULL,</v>
      </c>
    </row>
    <row r="1577" spans="1:15" hidden="1" x14ac:dyDescent="0.3">
      <c r="A1577" s="1" t="s">
        <v>1943</v>
      </c>
      <c r="B1577" s="1" t="s">
        <v>1953</v>
      </c>
      <c r="C1577" s="1">
        <v>10</v>
      </c>
      <c r="D1577" s="1" t="s">
        <v>2496</v>
      </c>
      <c r="E1577" s="1" t="s">
        <v>19</v>
      </c>
      <c r="F1577" s="1">
        <v>0</v>
      </c>
      <c r="G1577" s="1">
        <v>0</v>
      </c>
      <c r="H1577" s="1">
        <v>0</v>
      </c>
      <c r="I1577" s="73">
        <f t="shared" si="97"/>
        <v>10</v>
      </c>
      <c r="J1577" s="1" t="str">
        <f>IFERROR(VLOOKUP(TRIM($D1577),'Master Field Index'!$A$1:$D$9929,COLUMN('Master Field Index'!$B$1)-COLUMN('Master Field Index'!$A$1)+1,FALSE),VLOOKUP(_xlfn.CONCAT(TRIM($A1577),".",TRIM($B1577),".",TRIM($D1577)),'DataLink Info'!$A$1:$T$9999,COLUMN('DataLink Info'!$K$1)-COLUMN('DataLink Info'!$A$1)+1,FALSE))</f>
        <v>VARCHAR</v>
      </c>
      <c r="K1577" s="1">
        <f>IFERROR(VLOOKUP(TRIM($D1577),'Master Field Index'!$A$1:$D$9929,COLUMN('Master Field Index'!$C$1)-COLUMN('Master Field Index'!$A$1)+1,FALSE),VLOOKUP(_xlfn.CONCAT(TRIM($A1577),".",TRIM($B1577),".",TRIM($D1577)),'DataLink Info'!$A$1:$T$9999,COLUMN('DataLink Info'!$N$1)-COLUMN('DataLink Info'!$A$1)+1,FALSE))</f>
        <v>60</v>
      </c>
      <c r="L1577" s="1">
        <f>IFERROR(VLOOKUP(TRIM($D1577),'Master Field Index'!$A$1:$D$9929,COLUMN('Master Field Index'!$D$1)-COLUMN('Master Field Index'!$A$1)+1,FALSE),VLOOKUP(_xlfn.CONCAT(TRIM($A1577),".",TRIM($B1577),".",TRIM($D1577)),'DataLink Info'!$A$1:$T$9999,COLUMN('DataLink Info'!$Q$1)-COLUMN('DataLink Info'!$A$1)+1,FALSE))</f>
        <v>0</v>
      </c>
      <c r="M1577" s="1" t="str">
        <f t="shared" si="98"/>
        <v xml:space="preserve">name_salutary                   </v>
      </c>
      <c r="N1577" s="1" t="str">
        <f t="shared" si="100"/>
        <v xml:space="preserve">VARCHAR(60)                     </v>
      </c>
      <c r="O1577" s="4" t="str">
        <f t="shared" si="99"/>
        <v xml:space="preserve">        name_salutary                   VARCHAR(60)                     NOT NULL,</v>
      </c>
    </row>
    <row r="1578" spans="1:15" hidden="1" x14ac:dyDescent="0.3">
      <c r="A1578" s="1" t="s">
        <v>1943</v>
      </c>
      <c r="B1578" s="1" t="s">
        <v>1953</v>
      </c>
      <c r="C1578" s="1">
        <v>11</v>
      </c>
      <c r="D1578" s="1" t="s">
        <v>2506</v>
      </c>
      <c r="E1578" s="1" t="s">
        <v>20</v>
      </c>
      <c r="F1578" s="1">
        <v>28</v>
      </c>
      <c r="H1578" s="1">
        <v>0</v>
      </c>
      <c r="I1578" s="73">
        <f t="shared" si="97"/>
        <v>11</v>
      </c>
      <c r="J1578" s="1" t="str">
        <f>IFERROR(VLOOKUP(TRIM($D1578),'Master Field Index'!$A$1:$D$9929,COLUMN('Master Field Index'!$B$1)-COLUMN('Master Field Index'!$A$1)+1,FALSE),VLOOKUP(_xlfn.CONCAT(TRIM($A1578),".",TRIM($B1578),".",TRIM($D1578)),'DataLink Info'!$A$1:$T$9999,COLUMN('DataLink Info'!$K$1)-COLUMN('DataLink Info'!$A$1)+1,FALSE))</f>
        <v>VARCHAR</v>
      </c>
      <c r="K1578" s="1">
        <f>IFERROR(VLOOKUP(TRIM($D1578),'Master Field Index'!$A$1:$D$9929,COLUMN('Master Field Index'!$C$1)-COLUMN('Master Field Index'!$A$1)+1,FALSE),VLOOKUP(_xlfn.CONCAT(TRIM($A1578),".",TRIM($B1578),".",TRIM($D1578)),'DataLink Info'!$A$1:$T$9999,COLUMN('DataLink Info'!$N$1)-COLUMN('DataLink Info'!$A$1)+1,FALSE))</f>
        <v>40</v>
      </c>
      <c r="L1578" s="1">
        <f>IFERROR(VLOOKUP(TRIM($D1578),'Master Field Index'!$A$1:$D$9929,COLUMN('Master Field Index'!$D$1)-COLUMN('Master Field Index'!$A$1)+1,FALSE),VLOOKUP(_xlfn.CONCAT(TRIM($A1578),".",TRIM($B1578),".",TRIM($D1578)),'DataLink Info'!$A$1:$T$9999,COLUMN('DataLink Info'!$Q$1)-COLUMN('DataLink Info'!$A$1)+1,FALSE))</f>
        <v>0</v>
      </c>
      <c r="M1578" s="1" t="str">
        <f t="shared" si="98"/>
        <v xml:space="preserve">email_address                   </v>
      </c>
      <c r="N1578" s="1" t="str">
        <f t="shared" si="100"/>
        <v xml:space="preserve">VARCHAR(40)                     </v>
      </c>
      <c r="O1578" s="4" t="str">
        <f t="shared" si="99"/>
        <v xml:space="preserve">        email_address                   VARCHAR(40)                     NOT NULL,</v>
      </c>
    </row>
    <row r="1579" spans="1:15" hidden="1" x14ac:dyDescent="0.3">
      <c r="A1579" s="1" t="s">
        <v>1943</v>
      </c>
      <c r="B1579" s="1" t="s">
        <v>1953</v>
      </c>
      <c r="C1579" s="1">
        <v>12</v>
      </c>
      <c r="D1579" s="1" t="s">
        <v>2510</v>
      </c>
      <c r="E1579" s="1" t="s">
        <v>2511</v>
      </c>
      <c r="F1579" s="1">
        <v>0</v>
      </c>
      <c r="G1579" s="1">
        <v>0</v>
      </c>
      <c r="H1579" s="1">
        <v>0</v>
      </c>
      <c r="I1579" s="73">
        <f t="shared" si="97"/>
        <v>12</v>
      </c>
      <c r="J1579" s="1" t="str">
        <f>IFERROR(VLOOKUP(TRIM($D1579),'Master Field Index'!$A$1:$D$9929,COLUMN('Master Field Index'!$B$1)-COLUMN('Master Field Index'!$A$1)+1,FALSE),VLOOKUP(_xlfn.CONCAT(TRIM($A1579),".",TRIM($B1579),".",TRIM($D1579)),'DataLink Info'!$A$1:$T$9999,COLUMN('DataLink Info'!$K$1)-COLUMN('DataLink Info'!$A$1)+1,FALSE))</f>
        <v>VARCHAR</v>
      </c>
      <c r="K1579" s="1">
        <f>IFERROR(VLOOKUP(TRIM($D1579),'Master Field Index'!$A$1:$D$9929,COLUMN('Master Field Index'!$C$1)-COLUMN('Master Field Index'!$A$1)+1,FALSE),VLOOKUP(_xlfn.CONCAT(TRIM($A1579),".",TRIM($B1579),".",TRIM($D1579)),'DataLink Info'!$A$1:$T$9999,COLUMN('DataLink Info'!$N$1)-COLUMN('DataLink Info'!$A$1)+1,FALSE))</f>
        <v>20</v>
      </c>
      <c r="L1579" s="1">
        <f>IFERROR(VLOOKUP(TRIM($D1579),'Master Field Index'!$A$1:$D$9929,COLUMN('Master Field Index'!$D$1)-COLUMN('Master Field Index'!$A$1)+1,FALSE),VLOOKUP(_xlfn.CONCAT(TRIM($A1579),".",TRIM($B1579),".",TRIM($D1579)),'DataLink Info'!$A$1:$T$9999,COLUMN('DataLink Info'!$Q$1)-COLUMN('DataLink Info'!$A$1)+1,FALSE))</f>
        <v>0</v>
      </c>
      <c r="M1579" s="1" t="str">
        <f t="shared" si="98"/>
        <v xml:space="preserve">phone_number                    </v>
      </c>
      <c r="N1579" s="1" t="str">
        <f t="shared" si="100"/>
        <v xml:space="preserve">VARCHAR(20)                     </v>
      </c>
      <c r="O1579" s="4" t="str">
        <f t="shared" si="99"/>
        <v xml:space="preserve">        phone_number                    VARCHAR(20)                     NOT NULL,</v>
      </c>
    </row>
    <row r="1580" spans="1:15" hidden="1" x14ac:dyDescent="0.3">
      <c r="A1580" s="1" t="s">
        <v>1943</v>
      </c>
      <c r="B1580" s="1" t="s">
        <v>1953</v>
      </c>
      <c r="C1580" s="1">
        <v>13</v>
      </c>
      <c r="D1580" s="1" t="s">
        <v>2500</v>
      </c>
      <c r="E1580" s="1" t="s">
        <v>19</v>
      </c>
      <c r="F1580" s="1">
        <v>0</v>
      </c>
      <c r="G1580" s="1">
        <v>0</v>
      </c>
      <c r="H1580" s="1">
        <v>0</v>
      </c>
      <c r="I1580" s="73">
        <f t="shared" si="97"/>
        <v>13</v>
      </c>
      <c r="J1580" s="1" t="str">
        <f>IFERROR(VLOOKUP(TRIM($D1580),'Master Field Index'!$A$1:$D$9929,COLUMN('Master Field Index'!$B$1)-COLUMN('Master Field Index'!$A$1)+1,FALSE),VLOOKUP(_xlfn.CONCAT(TRIM($A1580),".",TRIM($B1580),".",TRIM($D1580)),'DataLink Info'!$A$1:$T$9999,COLUMN('DataLink Info'!$K$1)-COLUMN('DataLink Info'!$A$1)+1,FALSE))</f>
        <v>VARCHAR</v>
      </c>
      <c r="K1580" s="1">
        <f>IFERROR(VLOOKUP(TRIM($D1580),'Master Field Index'!$A$1:$D$9929,COLUMN('Master Field Index'!$C$1)-COLUMN('Master Field Index'!$A$1)+1,FALSE),VLOOKUP(_xlfn.CONCAT(TRIM($A1580),".",TRIM($B1580),".",TRIM($D1580)),'DataLink Info'!$A$1:$T$9999,COLUMN('DataLink Info'!$N$1)-COLUMN('DataLink Info'!$A$1)+1,FALSE))</f>
        <v>6</v>
      </c>
      <c r="L1580" s="1">
        <f>IFERROR(VLOOKUP(TRIM($D1580),'Master Field Index'!$A$1:$D$9929,COLUMN('Master Field Index'!$D$1)-COLUMN('Master Field Index'!$A$1)+1,FALSE),VLOOKUP(_xlfn.CONCAT(TRIM($A1580),".",TRIM($B1580),".",TRIM($D1580)),'DataLink Info'!$A$1:$T$9999,COLUMN('DataLink Info'!$Q$1)-COLUMN('DataLink Info'!$A$1)+1,FALSE))</f>
        <v>0</v>
      </c>
      <c r="M1580" s="1" t="str">
        <f t="shared" si="98"/>
        <v xml:space="preserve">mail_drop                       </v>
      </c>
      <c r="N1580" s="1" t="str">
        <f t="shared" si="100"/>
        <v xml:space="preserve">VARCHAR(6)                      </v>
      </c>
      <c r="O1580" s="4" t="str">
        <f t="shared" si="99"/>
        <v xml:space="preserve">        mail_drop                       VARCHAR(6)                      NOT NULL,</v>
      </c>
    </row>
    <row r="1581" spans="1:15" hidden="1" x14ac:dyDescent="0.3">
      <c r="A1581" s="1" t="s">
        <v>1943</v>
      </c>
      <c r="B1581" s="1" t="s">
        <v>1953</v>
      </c>
      <c r="C1581" s="1">
        <v>14</v>
      </c>
      <c r="D1581" s="1" t="s">
        <v>2501</v>
      </c>
      <c r="E1581" s="1" t="s">
        <v>2502</v>
      </c>
      <c r="F1581" s="1">
        <v>0</v>
      </c>
      <c r="G1581" s="1">
        <v>0</v>
      </c>
      <c r="H1581" s="1">
        <v>0</v>
      </c>
      <c r="I1581" s="73">
        <f t="shared" si="97"/>
        <v>14</v>
      </c>
      <c r="J1581" s="1" t="str">
        <f>IFERROR(VLOOKUP(TRIM($D1581),'Master Field Index'!$A$1:$D$9929,COLUMN('Master Field Index'!$B$1)-COLUMN('Master Field Index'!$A$1)+1,FALSE),VLOOKUP(_xlfn.CONCAT(TRIM($A1581),".",TRIM($B1581),".",TRIM($D1581)),'DataLink Info'!$A$1:$T$9999,COLUMN('DataLink Info'!$K$1)-COLUMN('DataLink Info'!$A$1)+1,FALSE))</f>
        <v>VARCHAR</v>
      </c>
      <c r="K1581" s="1">
        <f>IFERROR(VLOOKUP(TRIM($D1581),'Master Field Index'!$A$1:$D$9929,COLUMN('Master Field Index'!$C$1)-COLUMN('Master Field Index'!$A$1)+1,FALSE),VLOOKUP(_xlfn.CONCAT(TRIM($A1581),".",TRIM($B1581),".",TRIM($D1581)),'DataLink Info'!$A$1:$T$9999,COLUMN('DataLink Info'!$N$1)-COLUMN('DataLink Info'!$A$1)+1,FALSE))</f>
        <v>9</v>
      </c>
      <c r="L1581" s="1">
        <f>IFERROR(VLOOKUP(TRIM($D1581),'Master Field Index'!$A$1:$D$9929,COLUMN('Master Field Index'!$D$1)-COLUMN('Master Field Index'!$A$1)+1,FALSE),VLOOKUP(_xlfn.CONCAT(TRIM($A1581),".",TRIM($B1581),".",TRIM($D1581)),'DataLink Info'!$A$1:$T$9999,COLUMN('DataLink Info'!$Q$1)-COLUMN('DataLink Info'!$A$1)+1,FALSE))</f>
        <v>0</v>
      </c>
      <c r="M1581" s="1" t="str">
        <f t="shared" si="98"/>
        <v xml:space="preserve">employee_id                     </v>
      </c>
      <c r="N1581" s="1" t="str">
        <f t="shared" si="100"/>
        <v xml:space="preserve">VARCHAR(9)                      </v>
      </c>
      <c r="O1581" s="4" t="str">
        <f t="shared" si="99"/>
        <v xml:space="preserve">        employee_id                     VARCHAR(9)                      NOT NULL,</v>
      </c>
    </row>
    <row r="1582" spans="1:15" hidden="1" x14ac:dyDescent="0.3">
      <c r="A1582" s="1" t="s">
        <v>1943</v>
      </c>
      <c r="B1582" s="1" t="s">
        <v>1953</v>
      </c>
      <c r="C1582" s="1">
        <v>15</v>
      </c>
      <c r="D1582" s="1" t="s">
        <v>2509</v>
      </c>
      <c r="E1582" s="1" t="s">
        <v>19</v>
      </c>
      <c r="F1582" s="1">
        <v>0</v>
      </c>
      <c r="G1582" s="1">
        <v>0</v>
      </c>
      <c r="H1582" s="1">
        <v>0</v>
      </c>
      <c r="I1582" s="73">
        <f t="shared" si="97"/>
        <v>15</v>
      </c>
      <c r="J1582" s="1" t="str">
        <f>IFERROR(VLOOKUP(TRIM($D1582),'Master Field Index'!$A$1:$D$9929,COLUMN('Master Field Index'!$B$1)-COLUMN('Master Field Index'!$A$1)+1,FALSE),VLOOKUP(_xlfn.CONCAT(TRIM($A1582),".",TRIM($B1582),".",TRIM($D1582)),'DataLink Info'!$A$1:$T$9999,COLUMN('DataLink Info'!$K$1)-COLUMN('DataLink Info'!$A$1)+1,FALSE))</f>
        <v>VARCHAR</v>
      </c>
      <c r="K1582" s="1">
        <f>IFERROR(VLOOKUP(TRIM($D1582),'Master Field Index'!$A$1:$D$9929,COLUMN('Master Field Index'!$C$1)-COLUMN('Master Field Index'!$A$1)+1,FALSE),VLOOKUP(_xlfn.CONCAT(TRIM($A1582),".",TRIM($B1582),".",TRIM($D1582)),'DataLink Info'!$A$1:$T$9999,COLUMN('DataLink Info'!$N$1)-COLUMN('DataLink Info'!$A$1)+1,FALSE))</f>
        <v>1</v>
      </c>
      <c r="L1582" s="1">
        <f>IFERROR(VLOOKUP(TRIM($D1582),'Master Field Index'!$A$1:$D$9929,COLUMN('Master Field Index'!$D$1)-COLUMN('Master Field Index'!$A$1)+1,FALSE),VLOOKUP(_xlfn.CONCAT(TRIM($A1582),".",TRIM($B1582),".",TRIM($D1582)),'DataLink Info'!$A$1:$T$9999,COLUMN('DataLink Info'!$Q$1)-COLUMN('DataLink Info'!$A$1)+1,FALSE))</f>
        <v>0</v>
      </c>
      <c r="M1582" s="1" t="str">
        <f t="shared" si="98"/>
        <v xml:space="preserve">emp_status_cd                   </v>
      </c>
      <c r="N1582" s="1" t="str">
        <f t="shared" si="100"/>
        <v xml:space="preserve">VARCHAR(1)                      </v>
      </c>
      <c r="O1582" s="4" t="str">
        <f t="shared" si="99"/>
        <v xml:space="preserve">        emp_status_cd                   VARCHAR(1)                      NOT NULL,</v>
      </c>
    </row>
    <row r="1583" spans="1:15" hidden="1" x14ac:dyDescent="0.3">
      <c r="A1583" s="1" t="s">
        <v>1943</v>
      </c>
      <c r="B1583" s="1" t="s">
        <v>1953</v>
      </c>
      <c r="C1583" s="1">
        <v>16</v>
      </c>
      <c r="D1583" s="1" t="s">
        <v>2497</v>
      </c>
      <c r="E1583" s="1" t="s">
        <v>20</v>
      </c>
      <c r="F1583" s="1">
        <v>8</v>
      </c>
      <c r="H1583" s="1">
        <v>0</v>
      </c>
      <c r="I1583" s="73">
        <f t="shared" si="97"/>
        <v>16</v>
      </c>
      <c r="J1583" s="1" t="str">
        <f>IFERROR(VLOOKUP(TRIM($D1583),'Master Field Index'!$A$1:$D$9929,COLUMN('Master Field Index'!$B$1)-COLUMN('Master Field Index'!$A$1)+1,FALSE),VLOOKUP(_xlfn.CONCAT(TRIM($A1583),".",TRIM($B1583),".",TRIM($D1583)),'DataLink Info'!$A$1:$T$9999,COLUMN('DataLink Info'!$K$1)-COLUMN('DataLink Info'!$A$1)+1,FALSE))</f>
        <v>VARCHAR</v>
      </c>
      <c r="K1583" s="1">
        <f>IFERROR(VLOOKUP(TRIM($D1583),'Master Field Index'!$A$1:$D$9929,COLUMN('Master Field Index'!$C$1)-COLUMN('Master Field Index'!$A$1)+1,FALSE),VLOOKUP(_xlfn.CONCAT(TRIM($A1583),".",TRIM($B1583),".",TRIM($D1583)),'DataLink Info'!$A$1:$T$9999,COLUMN('DataLink Info'!$N$1)-COLUMN('DataLink Info'!$A$1)+1,FALSE))</f>
        <v>8</v>
      </c>
      <c r="L1583" s="1">
        <f>IFERROR(VLOOKUP(TRIM($D1583),'Master Field Index'!$A$1:$D$9929,COLUMN('Master Field Index'!$D$1)-COLUMN('Master Field Index'!$A$1)+1,FALSE),VLOOKUP(_xlfn.CONCAT(TRIM($A1583),".",TRIM($B1583),".",TRIM($D1583)),'DataLink Info'!$A$1:$T$9999,COLUMN('DataLink Info'!$Q$1)-COLUMN('DataLink Info'!$A$1)+1,FALSE))</f>
        <v>0</v>
      </c>
      <c r="M1583" s="1" t="str">
        <f t="shared" si="98"/>
        <v xml:space="preserve">user_id                         </v>
      </c>
      <c r="N1583" s="1" t="str">
        <f t="shared" si="100"/>
        <v xml:space="preserve">VARCHAR(8)                      </v>
      </c>
      <c r="O1583" s="4" t="str">
        <f t="shared" si="99"/>
        <v xml:space="preserve">        user_id                         VARCHAR(8)                      NOT NULL,</v>
      </c>
    </row>
    <row r="1584" spans="1:15" hidden="1" x14ac:dyDescent="0.3">
      <c r="A1584" s="1" t="s">
        <v>1943</v>
      </c>
      <c r="B1584" s="1" t="s">
        <v>1953</v>
      </c>
      <c r="C1584" s="1">
        <v>17</v>
      </c>
      <c r="D1584" s="1" t="s">
        <v>1299</v>
      </c>
      <c r="E1584" s="1" t="s">
        <v>19</v>
      </c>
      <c r="F1584" s="1">
        <v>0</v>
      </c>
      <c r="G1584" s="1">
        <v>0</v>
      </c>
      <c r="H1584" s="1">
        <v>0</v>
      </c>
      <c r="I1584" s="73">
        <f t="shared" si="97"/>
        <v>17</v>
      </c>
      <c r="J1584" s="1" t="str">
        <f>IFERROR(VLOOKUP(TRIM($D1584),'Master Field Index'!$A$1:$D$9929,COLUMN('Master Field Index'!$B$1)-COLUMN('Master Field Index'!$A$1)+1,FALSE),VLOOKUP(_xlfn.CONCAT(TRIM($A1584),".",TRIM($B1584),".",TRIM($D1584)),'DataLink Info'!$A$1:$T$9999,COLUMN('DataLink Info'!$K$1)-COLUMN('DataLink Info'!$A$1)+1,FALSE))</f>
        <v>TIMESTAMP</v>
      </c>
      <c r="K1584" s="1">
        <f>IFERROR(VLOOKUP(TRIM($D1584),'Master Field Index'!$A$1:$D$9929,COLUMN('Master Field Index'!$C$1)-COLUMN('Master Field Index'!$A$1)+1,FALSE),VLOOKUP(_xlfn.CONCAT(TRIM($A1584),".",TRIM($B1584),".",TRIM($D1584)),'DataLink Info'!$A$1:$T$9999,COLUMN('DataLink Info'!$N$1)-COLUMN('DataLink Info'!$A$1)+1,FALSE))</f>
        <v>10</v>
      </c>
      <c r="L1584" s="1">
        <f>IFERROR(VLOOKUP(TRIM($D1584),'Master Field Index'!$A$1:$D$9929,COLUMN('Master Field Index'!$D$1)-COLUMN('Master Field Index'!$A$1)+1,FALSE),VLOOKUP(_xlfn.CONCAT(TRIM($A1584),".",TRIM($B1584),".",TRIM($D1584)),'DataLink Info'!$A$1:$T$9999,COLUMN('DataLink Info'!$Q$1)-COLUMN('DataLink Info'!$A$1)+1,FALSE))</f>
        <v>0</v>
      </c>
      <c r="M1584" s="1" t="str">
        <f t="shared" si="98"/>
        <v xml:space="preserve">last_activity_date              </v>
      </c>
      <c r="N1584" s="1" t="str">
        <f t="shared" si="100"/>
        <v xml:space="preserve">DATETIME2                       </v>
      </c>
      <c r="O1584" s="4" t="str">
        <f t="shared" si="99"/>
        <v xml:space="preserve">        last_activity_date              DATETIME2                       NOT NULL,</v>
      </c>
    </row>
    <row r="1585" spans="1:15" hidden="1" x14ac:dyDescent="0.3">
      <c r="A1585" s="1" t="s">
        <v>1943</v>
      </c>
      <c r="B1585" s="1" t="s">
        <v>1953</v>
      </c>
      <c r="C1585" s="1">
        <v>18</v>
      </c>
      <c r="D1585" s="1" t="s">
        <v>11</v>
      </c>
      <c r="E1585" s="1" t="s">
        <v>21</v>
      </c>
      <c r="H1585" s="1">
        <v>0</v>
      </c>
      <c r="I1585" s="73">
        <f t="shared" si="97"/>
        <v>18</v>
      </c>
      <c r="J1585" s="1" t="str">
        <f>IFERROR(VLOOKUP(TRIM($D1585),'Master Field Index'!$A$1:$D$9929,COLUMN('Master Field Index'!$B$1)-COLUMN('Master Field Index'!$A$1)+1,FALSE),VLOOKUP(_xlfn.CONCAT(TRIM($A1585),".",TRIM($B1585),".",TRIM($D1585)),'DataLink Info'!$A$1:$T$9999,COLUMN('DataLink Info'!$K$1)-COLUMN('DataLink Info'!$A$1)+1,FALSE))</f>
        <v>TIMESTAMP</v>
      </c>
      <c r="K1585" s="1">
        <f>IFERROR(VLOOKUP(TRIM($D1585),'Master Field Index'!$A$1:$D$9929,COLUMN('Master Field Index'!$C$1)-COLUMN('Master Field Index'!$A$1)+1,FALSE),VLOOKUP(_xlfn.CONCAT(TRIM($A1585),".",TRIM($B1585),".",TRIM($D1585)),'DataLink Info'!$A$1:$T$9999,COLUMN('DataLink Info'!$N$1)-COLUMN('DataLink Info'!$A$1)+1,FALSE))</f>
        <v>10</v>
      </c>
      <c r="L1585" s="1">
        <f>IFERROR(VLOOKUP(TRIM($D1585),'Master Field Index'!$A$1:$D$9929,COLUMN('Master Field Index'!$D$1)-COLUMN('Master Field Index'!$A$1)+1,FALSE),VLOOKUP(_xlfn.CONCAT(TRIM($A1585),".",TRIM($B1585),".",TRIM($D1585)),'DataLink Info'!$A$1:$T$9999,COLUMN('DataLink Info'!$Q$1)-COLUMN('DataLink Info'!$A$1)+1,FALSE))</f>
        <v>6</v>
      </c>
      <c r="M1585" s="1" t="str">
        <f t="shared" si="98"/>
        <v xml:space="preserve">refresh_date                    </v>
      </c>
      <c r="N1585" s="1" t="str">
        <f t="shared" si="100"/>
        <v xml:space="preserve">DATETIME2                       </v>
      </c>
      <c r="O1585" s="4" t="str">
        <f t="shared" si="99"/>
        <v xml:space="preserve">        refresh_date                    DATETIME2                       NOT NULL,</v>
      </c>
    </row>
    <row r="1586" spans="1:15" ht="72" hidden="1" x14ac:dyDescent="0.3">
      <c r="A1586" s="1" t="s">
        <v>1943</v>
      </c>
      <c r="B1586" s="1" t="s">
        <v>1954</v>
      </c>
      <c r="D1586" s="74" t="s">
        <v>2533</v>
      </c>
      <c r="E1586" s="1" t="s">
        <v>19</v>
      </c>
      <c r="F1586" s="1">
        <v>0</v>
      </c>
      <c r="G1586" s="1">
        <v>0</v>
      </c>
      <c r="H1586" s="1">
        <v>0</v>
      </c>
      <c r="I1586" s="73">
        <f t="shared" si="97"/>
        <v>0</v>
      </c>
      <c r="J1586" s="1" t="str">
        <f>IFERROR(VLOOKUP(TRIM($D1586),'Master Field Index'!$A$1:$D$9929,COLUMN('Master Field Index'!$B$1)-COLUMN('Master Field Index'!$A$1)+1,FALSE),VLOOKUP(_xlfn.CONCAT(TRIM($A1586),".",TRIM($B1586),".",TRIM($D1586)),'DataLink Info'!$A$1:$T$9999,COLUMN('DataLink Info'!$K$1)-COLUMN('DataLink Info'!$A$1)+1,FALSE))</f>
        <v>VARCHAR</v>
      </c>
      <c r="K1586" s="1">
        <f>IFERROR(VLOOKUP(TRIM($D1586),'Master Field Index'!$A$1:$D$9929,COLUMN('Master Field Index'!$C$1)-COLUMN('Master Field Index'!$A$1)+1,FALSE),VLOOKUP(_xlfn.CONCAT(TRIM($A1586),".",TRIM($B1586),".",TRIM($D1586)),'DataLink Info'!$A$1:$T$9999,COLUMN('DataLink Info'!$N$1)-COLUMN('DataLink Info'!$A$1)+1,FALSE))</f>
        <v>10</v>
      </c>
      <c r="L1586" s="1">
        <f>IFERROR(VLOOKUP(TRIM($D1586),'Master Field Index'!$A$1:$D$9929,COLUMN('Master Field Index'!$D$1)-COLUMN('Master Field Index'!$A$1)+1,FALSE),VLOOKUP(_xlfn.CONCAT(TRIM($A1586),".",TRIM($B1586),".",TRIM($D1586)),'DataLink Info'!$A$1:$T$9999,COLUMN('DataLink Info'!$Q$1)-COLUMN('DataLink Info'!$A$1)+1,FALSE))</f>
        <v>0</v>
      </c>
      <c r="M1586" s="1" t="str">
        <f t="shared" si="98"/>
        <v xml:space="preserve">import_id                       </v>
      </c>
      <c r="N1586" s="1" t="str">
        <f t="shared" si="100"/>
        <v xml:space="preserve">VARCHAR(10)                     </v>
      </c>
      <c r="O1586" s="4" t="str">
        <f t="shared" si="99"/>
        <v xml:space="preserve">        rowguid                     UNIQUEIDENTIFIER ROWGUIDCOL    NOT NULL DEFAULT NEWSEQUENTIALID(),_x000D_        version_number              ROWVERSION_x000D_    )_x000D_END TRY_x000D_BEGIN CATCH_x000D_    EXEC dbo.PrintError_x000D_    EXEC dbo.LogError_x000D_END CATCH_x000D__x000D_PRINT '-- pur.ec_purchase'_x000D_BEGIN TRY_x000D_    CREATE TABLE pur.ec_purchase_x000D_    (_x000D_        import_id                       VARCHAR(10)                     NOT NULL,</v>
      </c>
    </row>
    <row r="1587" spans="1:15" hidden="1" x14ac:dyDescent="0.3">
      <c r="A1587" s="1" t="s">
        <v>1943</v>
      </c>
      <c r="B1587" s="1" t="s">
        <v>1954</v>
      </c>
      <c r="D1587" s="75" t="s">
        <v>2698</v>
      </c>
      <c r="E1587" s="1" t="s">
        <v>19</v>
      </c>
      <c r="F1587" s="1">
        <v>0</v>
      </c>
      <c r="G1587" s="1">
        <v>0</v>
      </c>
      <c r="H1587" s="1">
        <v>0</v>
      </c>
      <c r="I1587" s="73">
        <f t="shared" si="97"/>
        <v>1</v>
      </c>
      <c r="J1587" s="1" t="str">
        <f>IFERROR(VLOOKUP(TRIM($D1587),'Master Field Index'!$A$1:$D$9929,COLUMN('Master Field Index'!$B$1)-COLUMN('Master Field Index'!$A$1)+1,FALSE),VLOOKUP(_xlfn.CONCAT(TRIM($A1587),".",TRIM($B1587),".",TRIM($D1587)),'DataLink Info'!$A$1:$T$9999,COLUMN('DataLink Info'!$K$1)-COLUMN('DataLink Info'!$A$1)+1,FALSE))</f>
        <v>DECIMAL</v>
      </c>
      <c r="K1587" s="1">
        <f>IFERROR(VLOOKUP(TRIM($D1587),'Master Field Index'!$A$1:$D$9929,COLUMN('Master Field Index'!$C$1)-COLUMN('Master Field Index'!$A$1)+1,FALSE),VLOOKUP(_xlfn.CONCAT(TRIM($A1587),".",TRIM($B1587),".",TRIM($D1587)),'DataLink Info'!$A$1:$T$9999,COLUMN('DataLink Info'!$N$1)-COLUMN('DataLink Info'!$A$1)+1,FALSE))</f>
        <v>18</v>
      </c>
      <c r="L1587" s="1">
        <f>IFERROR(VLOOKUP(TRIM($D1587),'Master Field Index'!$A$1:$D$9929,COLUMN('Master Field Index'!$D$1)-COLUMN('Master Field Index'!$A$1)+1,FALSE),VLOOKUP(_xlfn.CONCAT(TRIM($A1587),".",TRIM($B1587),".",TRIM($D1587)),'DataLink Info'!$A$1:$T$9999,COLUMN('DataLink Info'!$Q$1)-COLUMN('DataLink Info'!$A$1)+1,FALSE))</f>
        <v>0</v>
      </c>
      <c r="M1587" s="1" t="str">
        <f t="shared" si="98"/>
        <v xml:space="preserve">workgroup_key                   </v>
      </c>
      <c r="N1587" s="1" t="str">
        <f t="shared" si="100"/>
        <v xml:space="preserve">DECIMAL(18,0)                   </v>
      </c>
      <c r="O1587" s="4" t="str">
        <f t="shared" si="99"/>
        <v xml:space="preserve">        workgroup_key                   DECIMAL(18,0)                   NOT NULL,</v>
      </c>
    </row>
    <row r="1588" spans="1:15" hidden="1" x14ac:dyDescent="0.3">
      <c r="A1588" s="1" t="s">
        <v>1943</v>
      </c>
      <c r="B1588" s="1" t="s">
        <v>1954</v>
      </c>
      <c r="D1588" s="75" t="s">
        <v>2697</v>
      </c>
      <c r="E1588" s="1" t="s">
        <v>19</v>
      </c>
      <c r="F1588" s="1">
        <v>0</v>
      </c>
      <c r="G1588" s="1">
        <v>0</v>
      </c>
      <c r="H1588" s="1">
        <v>0</v>
      </c>
      <c r="I1588" s="73">
        <f t="shared" si="97"/>
        <v>2</v>
      </c>
      <c r="J1588" s="1" t="str">
        <f>IFERROR(VLOOKUP(TRIM($D1588),'Master Field Index'!$A$1:$D$9929,COLUMN('Master Field Index'!$B$1)-COLUMN('Master Field Index'!$A$1)+1,FALSE),VLOOKUP(_xlfn.CONCAT(TRIM($A1588),".",TRIM($B1588),".",TRIM($D1588)),'DataLink Info'!$A$1:$T$9999,COLUMN('DataLink Info'!$K$1)-COLUMN('DataLink Info'!$A$1)+1,FALSE))</f>
        <v>DECIMAL</v>
      </c>
      <c r="K1588" s="1">
        <f>IFERROR(VLOOKUP(TRIM($D1588),'Master Field Index'!$A$1:$D$9929,COLUMN('Master Field Index'!$C$1)-COLUMN('Master Field Index'!$A$1)+1,FALSE),VLOOKUP(_xlfn.CONCAT(TRIM($A1588),".",TRIM($B1588),".",TRIM($D1588)),'DataLink Info'!$A$1:$T$9999,COLUMN('DataLink Info'!$N$1)-COLUMN('DataLink Info'!$A$1)+1,FALSE))</f>
        <v>18</v>
      </c>
      <c r="L1588" s="1">
        <f>IFERROR(VLOOKUP(TRIM($D1588),'Master Field Index'!$A$1:$D$9929,COLUMN('Master Field Index'!$D$1)-COLUMN('Master Field Index'!$A$1)+1,FALSE),VLOOKUP(_xlfn.CONCAT(TRIM($A1588),".",TRIM($B1588),".",TRIM($D1588)),'DataLink Info'!$A$1:$T$9999,COLUMN('DataLink Info'!$Q$1)-COLUMN('DataLink Info'!$A$1)+1,FALSE))</f>
        <v>0</v>
      </c>
      <c r="M1588" s="1" t="str">
        <f t="shared" si="98"/>
        <v xml:space="preserve">card_key                        </v>
      </c>
      <c r="N1588" s="1" t="str">
        <f t="shared" si="100"/>
        <v xml:space="preserve">DECIMAL(18,0)                   </v>
      </c>
      <c r="O1588" s="4" t="str">
        <f t="shared" si="99"/>
        <v xml:space="preserve">        card_key                        DECIMAL(18,0)                   NOT NULL,</v>
      </c>
    </row>
    <row r="1589" spans="1:15" hidden="1" x14ac:dyDescent="0.3">
      <c r="A1589" s="1" t="s">
        <v>1943</v>
      </c>
      <c r="B1589" s="1" t="s">
        <v>1954</v>
      </c>
      <c r="D1589" s="75" t="s">
        <v>2549</v>
      </c>
      <c r="E1589" s="1" t="s">
        <v>19</v>
      </c>
      <c r="F1589" s="1">
        <v>0</v>
      </c>
      <c r="G1589" s="1">
        <v>0</v>
      </c>
      <c r="H1589" s="1">
        <v>0</v>
      </c>
      <c r="I1589" s="73">
        <f t="shared" si="97"/>
        <v>3</v>
      </c>
      <c r="J1589" s="1" t="str">
        <f>IFERROR(VLOOKUP(TRIM($D1589),'Master Field Index'!$A$1:$D$9929,COLUMN('Master Field Index'!$B$1)-COLUMN('Master Field Index'!$A$1)+1,FALSE),VLOOKUP(_xlfn.CONCAT(TRIM($A1589),".",TRIM($B1589),".",TRIM($D1589)),'DataLink Info'!$A$1:$T$9999,COLUMN('DataLink Info'!$K$1)-COLUMN('DataLink Info'!$A$1)+1,FALSE))</f>
        <v>VARCHAR</v>
      </c>
      <c r="K1589" s="1">
        <f>IFERROR(VLOOKUP(TRIM($D1589),'Master Field Index'!$A$1:$D$9929,COLUMN('Master Field Index'!$C$1)-COLUMN('Master Field Index'!$A$1)+1,FALSE),VLOOKUP(_xlfn.CONCAT(TRIM($A1589),".",TRIM($B1589),".",TRIM($D1589)),'DataLink Info'!$A$1:$T$9999,COLUMN('DataLink Info'!$N$1)-COLUMN('DataLink Info'!$A$1)+1,FALSE))</f>
        <v>16</v>
      </c>
      <c r="L1589" s="1">
        <f>IFERROR(VLOOKUP(TRIM($D1589),'Master Field Index'!$A$1:$D$9929,COLUMN('Master Field Index'!$D$1)-COLUMN('Master Field Index'!$A$1)+1,FALSE),VLOOKUP(_xlfn.CONCAT(TRIM($A1589),".",TRIM($B1589),".",TRIM($D1589)),'DataLink Info'!$A$1:$T$9999,COLUMN('DataLink Info'!$Q$1)-COLUMN('DataLink Info'!$A$1)+1,FALSE))</f>
        <v>0</v>
      </c>
      <c r="M1589" s="1" t="str">
        <f t="shared" si="98"/>
        <v xml:space="preserve">vendor_id                       </v>
      </c>
      <c r="N1589" s="1" t="str">
        <f t="shared" si="100"/>
        <v xml:space="preserve">VARCHAR(16)                     </v>
      </c>
      <c r="O1589" s="4" t="str">
        <f t="shared" si="99"/>
        <v xml:space="preserve">        vendor_id                       VARCHAR(16)                     NOT NULL,</v>
      </c>
    </row>
    <row r="1590" spans="1:15" hidden="1" x14ac:dyDescent="0.3">
      <c r="A1590" s="1" t="s">
        <v>1943</v>
      </c>
      <c r="B1590" s="1" t="s">
        <v>1954</v>
      </c>
      <c r="D1590" s="74" t="s">
        <v>2554</v>
      </c>
      <c r="E1590" s="1" t="s">
        <v>19</v>
      </c>
      <c r="F1590" s="1">
        <v>0</v>
      </c>
      <c r="G1590" s="1">
        <v>0</v>
      </c>
      <c r="H1590" s="1">
        <v>0</v>
      </c>
      <c r="I1590" s="73">
        <f t="shared" si="97"/>
        <v>4</v>
      </c>
      <c r="J1590" s="1" t="str">
        <f>IFERROR(VLOOKUP(TRIM($D1590),'Master Field Index'!$A$1:$D$9929,COLUMN('Master Field Index'!$B$1)-COLUMN('Master Field Index'!$A$1)+1,FALSE),VLOOKUP(_xlfn.CONCAT(TRIM($A1590),".",TRIM($B1590),".",TRIM($D1590)),'DataLink Info'!$A$1:$T$9999,COLUMN('DataLink Info'!$K$1)-COLUMN('DataLink Info'!$A$1)+1,FALSE))</f>
        <v>VARCHAR</v>
      </c>
      <c r="K1590" s="1">
        <f>IFERROR(VLOOKUP(TRIM($D1590),'Master Field Index'!$A$1:$D$9929,COLUMN('Master Field Index'!$C$1)-COLUMN('Master Field Index'!$A$1)+1,FALSE),VLOOKUP(_xlfn.CONCAT(TRIM($A1590),".",TRIM($B1590),".",TRIM($D1590)),'DataLink Info'!$A$1:$T$9999,COLUMN('DataLink Info'!$N$1)-COLUMN('DataLink Info'!$A$1)+1,FALSE))</f>
        <v>3</v>
      </c>
      <c r="L1590" s="1">
        <f>IFERROR(VLOOKUP(TRIM($D1590),'Master Field Index'!$A$1:$D$9929,COLUMN('Master Field Index'!$D$1)-COLUMN('Master Field Index'!$A$1)+1,FALSE),VLOOKUP(_xlfn.CONCAT(TRIM($A1590),".",TRIM($B1590),".",TRIM($D1590)),'DataLink Info'!$A$1:$T$9999,COLUMN('DataLink Info'!$Q$1)-COLUMN('DataLink Info'!$A$1)+1,FALSE))</f>
        <v>0</v>
      </c>
      <c r="M1590" s="1" t="str">
        <f t="shared" si="98"/>
        <v xml:space="preserve">modification_indicator          </v>
      </c>
      <c r="N1590" s="1" t="str">
        <f t="shared" si="100"/>
        <v xml:space="preserve">VARCHAR(3)                      </v>
      </c>
      <c r="O1590" s="4" t="str">
        <f t="shared" si="99"/>
        <v xml:space="preserve">        modification_indicator          VARCHAR(3)                      NOT NULL,</v>
      </c>
    </row>
    <row r="1591" spans="1:15" hidden="1" x14ac:dyDescent="0.3">
      <c r="A1591" s="1" t="s">
        <v>1943</v>
      </c>
      <c r="B1591" s="1" t="s">
        <v>1954</v>
      </c>
      <c r="D1591" s="74" t="s">
        <v>2552</v>
      </c>
      <c r="E1591" s="1" t="s">
        <v>19</v>
      </c>
      <c r="F1591" s="1">
        <v>0</v>
      </c>
      <c r="G1591" s="1">
        <v>0</v>
      </c>
      <c r="H1591" s="1">
        <v>0</v>
      </c>
      <c r="I1591" s="73">
        <f t="shared" si="97"/>
        <v>5</v>
      </c>
      <c r="J1591" s="1" t="str">
        <f>IFERROR(VLOOKUP(TRIM($D1591),'Master Field Index'!$A$1:$D$9929,COLUMN('Master Field Index'!$B$1)-COLUMN('Master Field Index'!$A$1)+1,FALSE),VLOOKUP(_xlfn.CONCAT(TRIM($A1591),".",TRIM($B1591),".",TRIM($D1591)),'DataLink Info'!$A$1:$T$9999,COLUMN('DataLink Info'!$K$1)-COLUMN('DataLink Info'!$A$1)+1,FALSE))</f>
        <v>CHARACTER</v>
      </c>
      <c r="K1591" s="1">
        <f>IFERROR(VLOOKUP(TRIM($D1591),'Master Field Index'!$A$1:$D$9929,COLUMN('Master Field Index'!$C$1)-COLUMN('Master Field Index'!$A$1)+1,FALSE),VLOOKUP(_xlfn.CONCAT(TRIM($A1591),".",TRIM($B1591),".",TRIM($D1591)),'DataLink Info'!$A$1:$T$9999,COLUMN('DataLink Info'!$N$1)-COLUMN('DataLink Info'!$A$1)+1,FALSE))</f>
        <v>10</v>
      </c>
      <c r="L1591" s="1">
        <f>IFERROR(VLOOKUP(TRIM($D1591),'Master Field Index'!$A$1:$D$9929,COLUMN('Master Field Index'!$D$1)-COLUMN('Master Field Index'!$A$1)+1,FALSE),VLOOKUP(_xlfn.CONCAT(TRIM($A1591),".",TRIM($B1591),".",TRIM($D1591)),'DataLink Info'!$A$1:$T$9999,COLUMN('DataLink Info'!$Q$1)-COLUMN('DataLink Info'!$A$1)+1,FALSE))</f>
        <v>0</v>
      </c>
      <c r="M1591" s="1" t="str">
        <f t="shared" si="98"/>
        <v xml:space="preserve">transaction_id                  </v>
      </c>
      <c r="N1591" s="1" t="str">
        <f t="shared" si="100"/>
        <v xml:space="preserve">CHAR(10)                        </v>
      </c>
      <c r="O1591" s="4" t="str">
        <f t="shared" si="99"/>
        <v xml:space="preserve">        transaction_id                  CHAR(10)                        NOT NULL,</v>
      </c>
    </row>
    <row r="1592" spans="1:15" hidden="1" x14ac:dyDescent="0.3">
      <c r="A1592" s="1" t="s">
        <v>1943</v>
      </c>
      <c r="B1592" s="1" t="s">
        <v>1954</v>
      </c>
      <c r="D1592" s="74" t="s">
        <v>63</v>
      </c>
      <c r="E1592" s="1" t="s">
        <v>21</v>
      </c>
      <c r="F1592" s="1">
        <v>4</v>
      </c>
      <c r="H1592" s="1">
        <v>0</v>
      </c>
      <c r="I1592" s="73">
        <f t="shared" si="97"/>
        <v>6</v>
      </c>
      <c r="J1592" s="1" t="str">
        <f>IFERROR(VLOOKUP(TRIM($D1592),'Master Field Index'!$A$1:$D$9929,COLUMN('Master Field Index'!$B$1)-COLUMN('Master Field Index'!$A$1)+1,FALSE),VLOOKUP(_xlfn.CONCAT(TRIM($A1592),".",TRIM($B1592),".",TRIM($D1592)),'DataLink Info'!$A$1:$T$9999,COLUMN('DataLink Info'!$K$1)-COLUMN('DataLink Info'!$A$1)+1,FALSE))</f>
        <v>DATE</v>
      </c>
      <c r="K1592" s="1">
        <f>IFERROR(VLOOKUP(TRIM($D1592),'Master Field Index'!$A$1:$D$9929,COLUMN('Master Field Index'!$C$1)-COLUMN('Master Field Index'!$A$1)+1,FALSE),VLOOKUP(_xlfn.CONCAT(TRIM($A1592),".",TRIM($B1592),".",TRIM($D1592)),'DataLink Info'!$A$1:$T$9999,COLUMN('DataLink Info'!$N$1)-COLUMN('DataLink Info'!$A$1)+1,FALSE))</f>
        <v>4</v>
      </c>
      <c r="L1592" s="1">
        <f>IFERROR(VLOOKUP(TRIM($D1592),'Master Field Index'!$A$1:$D$9929,COLUMN('Master Field Index'!$D$1)-COLUMN('Master Field Index'!$A$1)+1,FALSE),VLOOKUP(_xlfn.CONCAT(TRIM($A1592),".",TRIM($B1592),".",TRIM($D1592)),'DataLink Info'!$A$1:$T$9999,COLUMN('DataLink Info'!$Q$1)-COLUMN('DataLink Info'!$A$1)+1,FALSE))</f>
        <v>0</v>
      </c>
      <c r="M1592" s="1" t="str">
        <f t="shared" si="98"/>
        <v xml:space="preserve">transaction_date                </v>
      </c>
      <c r="N1592" s="1" t="str">
        <f t="shared" si="100"/>
        <v xml:space="preserve">DATE                            </v>
      </c>
      <c r="O1592" s="4" t="str">
        <f t="shared" si="99"/>
        <v xml:space="preserve">        transaction_date                DATE                            NOT NULL,</v>
      </c>
    </row>
    <row r="1593" spans="1:15" hidden="1" x14ac:dyDescent="0.3">
      <c r="A1593" s="1" t="s">
        <v>1943</v>
      </c>
      <c r="B1593" s="1" t="s">
        <v>1954</v>
      </c>
      <c r="D1593" s="74" t="s">
        <v>2577</v>
      </c>
      <c r="E1593" s="1" t="s">
        <v>19</v>
      </c>
      <c r="F1593" s="1">
        <v>0</v>
      </c>
      <c r="G1593" s="1">
        <v>0</v>
      </c>
      <c r="H1593" s="1">
        <v>0</v>
      </c>
      <c r="I1593" s="73">
        <f t="shared" si="97"/>
        <v>7</v>
      </c>
      <c r="J1593" s="1" t="str">
        <f>IFERROR(VLOOKUP(TRIM($D1593),'Master Field Index'!$A$1:$D$9929,COLUMN('Master Field Index'!$B$1)-COLUMN('Master Field Index'!$A$1)+1,FALSE),VLOOKUP(_xlfn.CONCAT(TRIM($A1593),".",TRIM($B1593),".",TRIM($D1593)),'DataLink Info'!$A$1:$T$9999,COLUMN('DataLink Info'!$K$1)-COLUMN('DataLink Info'!$A$1)+1,FALSE))</f>
        <v>DATE</v>
      </c>
      <c r="K1593" s="1">
        <f>IFERROR(VLOOKUP(TRIM($D1593),'Master Field Index'!$A$1:$D$9929,COLUMN('Master Field Index'!$C$1)-COLUMN('Master Field Index'!$A$1)+1,FALSE),VLOOKUP(_xlfn.CONCAT(TRIM($A1593),".",TRIM($B1593),".",TRIM($D1593)),'DataLink Info'!$A$1:$T$9999,COLUMN('DataLink Info'!$N$1)-COLUMN('DataLink Info'!$A$1)+1,FALSE))</f>
        <v>4</v>
      </c>
      <c r="L1593" s="1">
        <f>IFERROR(VLOOKUP(TRIM($D1593),'Master Field Index'!$A$1:$D$9929,COLUMN('Master Field Index'!$D$1)-COLUMN('Master Field Index'!$A$1)+1,FALSE),VLOOKUP(_xlfn.CONCAT(TRIM($A1593),".",TRIM($B1593),".",TRIM($D1593)),'DataLink Info'!$A$1:$T$9999,COLUMN('DataLink Info'!$Q$1)-COLUMN('DataLink Info'!$A$1)+1,FALSE))</f>
        <v>0</v>
      </c>
      <c r="M1593" s="1" t="str">
        <f t="shared" si="98"/>
        <v xml:space="preserve">posted_date                     </v>
      </c>
      <c r="N1593" s="1" t="str">
        <f t="shared" si="100"/>
        <v xml:space="preserve">DATE                            </v>
      </c>
      <c r="O1593" s="4" t="str">
        <f t="shared" si="99"/>
        <v xml:space="preserve">        posted_date                     DATE                            NOT NULL,</v>
      </c>
    </row>
    <row r="1594" spans="1:15" hidden="1" x14ac:dyDescent="0.3">
      <c r="A1594" s="1" t="s">
        <v>1943</v>
      </c>
      <c r="B1594" s="1" t="s">
        <v>1954</v>
      </c>
      <c r="D1594" s="74" t="s">
        <v>84</v>
      </c>
      <c r="E1594" s="1" t="s">
        <v>65</v>
      </c>
      <c r="H1594" s="1">
        <v>0</v>
      </c>
      <c r="I1594" s="73">
        <f t="shared" si="97"/>
        <v>8</v>
      </c>
      <c r="J1594" s="1" t="str">
        <f>IFERROR(VLOOKUP(TRIM($D1594),'Master Field Index'!$A$1:$D$9929,COLUMN('Master Field Index'!$B$1)-COLUMN('Master Field Index'!$A$1)+1,FALSE),VLOOKUP(_xlfn.CONCAT(TRIM($A1594),".",TRIM($B1594),".",TRIM($D1594)),'DataLink Info'!$A$1:$T$9999,COLUMN('DataLink Info'!$K$1)-COLUMN('DataLink Info'!$A$1)+1,FALSE))</f>
        <v>DECIMAL</v>
      </c>
      <c r="K1594" s="1">
        <f>IFERROR(VLOOKUP(TRIM($D1594),'Master Field Index'!$A$1:$D$9929,COLUMN('Master Field Index'!$C$1)-COLUMN('Master Field Index'!$A$1)+1,FALSE),VLOOKUP(_xlfn.CONCAT(TRIM($A1594),".",TRIM($B1594),".",TRIM($D1594)),'DataLink Info'!$A$1:$T$9999,COLUMN('DataLink Info'!$N$1)-COLUMN('DataLink Info'!$A$1)+1,FALSE))</f>
        <v>19</v>
      </c>
      <c r="L1594" s="1">
        <f>IFERROR(VLOOKUP(TRIM($D1594),'Master Field Index'!$A$1:$D$9929,COLUMN('Master Field Index'!$D$1)-COLUMN('Master Field Index'!$A$1)+1,FALSE),VLOOKUP(_xlfn.CONCAT(TRIM($A1594),".",TRIM($B1594),".",TRIM($D1594)),'DataLink Info'!$A$1:$T$9999,COLUMN('DataLink Info'!$Q$1)-COLUMN('DataLink Info'!$A$1)+1,FALSE))</f>
        <v>4</v>
      </c>
      <c r="M1594" s="1" t="str">
        <f t="shared" si="98"/>
        <v xml:space="preserve">transaction_amount              </v>
      </c>
      <c r="N1594" s="1" t="str">
        <f t="shared" si="100"/>
        <v xml:space="preserve">DECIMAL(19,4)                   </v>
      </c>
      <c r="O1594" s="4" t="str">
        <f t="shared" si="99"/>
        <v xml:space="preserve">        transaction_amount              DECIMAL(19,4)                   NOT NULL,</v>
      </c>
    </row>
    <row r="1595" spans="1:15" hidden="1" x14ac:dyDescent="0.3">
      <c r="A1595" s="1" t="s">
        <v>1943</v>
      </c>
      <c r="B1595" s="1" t="s">
        <v>1954</v>
      </c>
      <c r="D1595" s="74" t="s">
        <v>2583</v>
      </c>
      <c r="E1595" s="1" t="s">
        <v>65</v>
      </c>
      <c r="F1595" s="1">
        <v>8</v>
      </c>
      <c r="H1595" s="1">
        <v>0</v>
      </c>
      <c r="I1595" s="73">
        <f t="shared" si="97"/>
        <v>9</v>
      </c>
      <c r="J1595" s="1" t="str">
        <f>IFERROR(VLOOKUP(TRIM($D1595),'Master Field Index'!$A$1:$D$9929,COLUMN('Master Field Index'!$B$1)-COLUMN('Master Field Index'!$A$1)+1,FALSE),VLOOKUP(_xlfn.CONCAT(TRIM($A1595),".",TRIM($B1595),".",TRIM($D1595)),'DataLink Info'!$A$1:$T$9999,COLUMN('DataLink Info'!$K$1)-COLUMN('DataLink Info'!$A$1)+1,FALSE))</f>
        <v>DECIMAL</v>
      </c>
      <c r="K1595" s="1">
        <f>IFERROR(VLOOKUP(TRIM($D1595),'Master Field Index'!$A$1:$D$9929,COLUMN('Master Field Index'!$C$1)-COLUMN('Master Field Index'!$A$1)+1,FALSE),VLOOKUP(_xlfn.CONCAT(TRIM($A1595),".",TRIM($B1595),".",TRIM($D1595)),'DataLink Info'!$A$1:$T$9999,COLUMN('DataLink Info'!$N$1)-COLUMN('DataLink Info'!$A$1)+1,FALSE))</f>
        <v>19</v>
      </c>
      <c r="L1595" s="1">
        <f>IFERROR(VLOOKUP(TRIM($D1595),'Master Field Index'!$A$1:$D$9929,COLUMN('Master Field Index'!$D$1)-COLUMN('Master Field Index'!$A$1)+1,FALSE),VLOOKUP(_xlfn.CONCAT(TRIM($A1595),".",TRIM($B1595),".",TRIM($D1595)),'DataLink Info'!$A$1:$T$9999,COLUMN('DataLink Info'!$Q$1)-COLUMN('DataLink Info'!$A$1)+1,FALSE))</f>
        <v>4</v>
      </c>
      <c r="M1595" s="1" t="str">
        <f t="shared" si="98"/>
        <v xml:space="preserve">tax_amount                      </v>
      </c>
      <c r="N1595" s="1" t="str">
        <f t="shared" si="100"/>
        <v xml:space="preserve">DECIMAL(19,4)                   </v>
      </c>
      <c r="O1595" s="4" t="str">
        <f t="shared" si="99"/>
        <v xml:space="preserve">        tax_amount                      DECIMAL(19,4)                   NOT NULL,</v>
      </c>
    </row>
    <row r="1596" spans="1:15" hidden="1" x14ac:dyDescent="0.3">
      <c r="A1596" s="1" t="s">
        <v>1943</v>
      </c>
      <c r="B1596" s="1" t="s">
        <v>1954</v>
      </c>
      <c r="D1596" s="74" t="s">
        <v>2582</v>
      </c>
      <c r="E1596" s="1" t="s">
        <v>19</v>
      </c>
      <c r="F1596" s="1">
        <v>0</v>
      </c>
      <c r="G1596" s="1">
        <v>0</v>
      </c>
      <c r="H1596" s="1">
        <v>0</v>
      </c>
      <c r="I1596" s="73">
        <f t="shared" si="97"/>
        <v>10</v>
      </c>
      <c r="J1596" s="1" t="str">
        <f>IFERROR(VLOOKUP(TRIM($D1596),'Master Field Index'!$A$1:$D$9929,COLUMN('Master Field Index'!$B$1)-COLUMN('Master Field Index'!$A$1)+1,FALSE),VLOOKUP(_xlfn.CONCAT(TRIM($A1596),".",TRIM($B1596),".",TRIM($D1596)),'DataLink Info'!$A$1:$T$9999,COLUMN('DataLink Info'!$K$1)-COLUMN('DataLink Info'!$A$1)+1,FALSE))</f>
        <v>VARCHAR</v>
      </c>
      <c r="K1596" s="1">
        <f>IFERROR(VLOOKUP(TRIM($D1596),'Master Field Index'!$A$1:$D$9929,COLUMN('Master Field Index'!$C$1)-COLUMN('Master Field Index'!$A$1)+1,FALSE),VLOOKUP(_xlfn.CONCAT(TRIM($A1596),".",TRIM($B1596),".",TRIM($D1596)),'DataLink Info'!$A$1:$T$9999,COLUMN('DataLink Info'!$N$1)-COLUMN('DataLink Info'!$A$1)+1,FALSE))</f>
        <v>23</v>
      </c>
      <c r="L1596" s="1">
        <f>IFERROR(VLOOKUP(TRIM($D1596),'Master Field Index'!$A$1:$D$9929,COLUMN('Master Field Index'!$D$1)-COLUMN('Master Field Index'!$A$1)+1,FALSE),VLOOKUP(_xlfn.CONCAT(TRIM($A1596),".",TRIM($B1596),".",TRIM($D1596)),'DataLink Info'!$A$1:$T$9999,COLUMN('DataLink Info'!$Q$1)-COLUMN('DataLink Info'!$A$1)+1,FALSE))</f>
        <v>0</v>
      </c>
      <c r="M1596" s="1" t="str">
        <f t="shared" si="98"/>
        <v xml:space="preserve">reference_number                </v>
      </c>
      <c r="N1596" s="1" t="str">
        <f t="shared" si="100"/>
        <v xml:space="preserve">VARCHAR(23)                     </v>
      </c>
      <c r="O1596" s="4" t="str">
        <f t="shared" si="99"/>
        <v xml:space="preserve">        reference_number                VARCHAR(23)                     NOT NULL,</v>
      </c>
    </row>
    <row r="1597" spans="1:15" hidden="1" x14ac:dyDescent="0.3">
      <c r="A1597" s="1" t="s">
        <v>1943</v>
      </c>
      <c r="B1597" s="1" t="s">
        <v>1954</v>
      </c>
      <c r="D1597" s="74" t="s">
        <v>2576</v>
      </c>
      <c r="E1597" s="1" t="s">
        <v>19</v>
      </c>
      <c r="F1597" s="1">
        <v>0</v>
      </c>
      <c r="G1597" s="1">
        <v>0</v>
      </c>
      <c r="H1597" s="1">
        <v>0</v>
      </c>
      <c r="I1597" s="73">
        <f t="shared" si="97"/>
        <v>11</v>
      </c>
      <c r="J1597" s="1" t="str">
        <f>IFERROR(VLOOKUP(TRIM($D1597),'Master Field Index'!$A$1:$D$9929,COLUMN('Master Field Index'!$B$1)-COLUMN('Master Field Index'!$A$1)+1,FALSE),VLOOKUP(_xlfn.CONCAT(TRIM($A1597),".",TRIM($B1597),".",TRIM($D1597)),'DataLink Info'!$A$1:$T$9999,COLUMN('DataLink Info'!$K$1)-COLUMN('DataLink Info'!$A$1)+1,FALSE))</f>
        <v>VARCHAR</v>
      </c>
      <c r="K1597" s="1">
        <f>IFERROR(VLOOKUP(TRIM($D1597),'Master Field Index'!$A$1:$D$9929,COLUMN('Master Field Index'!$C$1)-COLUMN('Master Field Index'!$A$1)+1,FALSE),VLOOKUP(_xlfn.CONCAT(TRIM($A1597),".",TRIM($B1597),".",TRIM($D1597)),'DataLink Info'!$A$1:$T$9999,COLUMN('DataLink Info'!$N$1)-COLUMN('DataLink Info'!$A$1)+1,FALSE))</f>
        <v>25</v>
      </c>
      <c r="L1597" s="1">
        <f>IFERROR(VLOOKUP(TRIM($D1597),'Master Field Index'!$A$1:$D$9929,COLUMN('Master Field Index'!$D$1)-COLUMN('Master Field Index'!$A$1)+1,FALSE),VLOOKUP(_xlfn.CONCAT(TRIM($A1597),".",TRIM($B1597),".",TRIM($D1597)),'DataLink Info'!$A$1:$T$9999,COLUMN('DataLink Info'!$Q$1)-COLUMN('DataLink Info'!$A$1)+1,FALSE))</f>
        <v>0</v>
      </c>
      <c r="M1597" s="1" t="str">
        <f t="shared" si="98"/>
        <v xml:space="preserve">point_of_sales_code             </v>
      </c>
      <c r="N1597" s="1" t="str">
        <f t="shared" si="100"/>
        <v xml:space="preserve">VARCHAR(25)                     </v>
      </c>
      <c r="O1597" s="4" t="str">
        <f t="shared" si="99"/>
        <v xml:space="preserve">        point_of_sales_code             VARCHAR(25)                     NOT NULL,</v>
      </c>
    </row>
    <row r="1598" spans="1:15" hidden="1" x14ac:dyDescent="0.3">
      <c r="A1598" s="1" t="s">
        <v>1943</v>
      </c>
      <c r="B1598" s="1" t="s">
        <v>1954</v>
      </c>
      <c r="D1598" s="74" t="s">
        <v>2560</v>
      </c>
      <c r="E1598" s="1" t="s">
        <v>19</v>
      </c>
      <c r="F1598" s="1">
        <v>0</v>
      </c>
      <c r="G1598" s="1">
        <v>0</v>
      </c>
      <c r="H1598" s="1">
        <v>0</v>
      </c>
      <c r="I1598" s="73">
        <f t="shared" si="97"/>
        <v>12</v>
      </c>
      <c r="J1598" s="1" t="str">
        <f>IFERROR(VLOOKUP(TRIM($D1598),'Master Field Index'!$A$1:$D$9929,COLUMN('Master Field Index'!$B$1)-COLUMN('Master Field Index'!$A$1)+1,FALSE),VLOOKUP(_xlfn.CONCAT(TRIM($A1598),".",TRIM($B1598),".",TRIM($D1598)),'DataLink Info'!$A$1:$T$9999,COLUMN('DataLink Info'!$K$1)-COLUMN('DataLink Info'!$A$1)+1,FALSE))</f>
        <v>DECIMAL</v>
      </c>
      <c r="K1598" s="1">
        <f>IFERROR(VLOOKUP(TRIM($D1598),'Master Field Index'!$A$1:$D$9929,COLUMN('Master Field Index'!$C$1)-COLUMN('Master Field Index'!$A$1)+1,FALSE),VLOOKUP(_xlfn.CONCAT(TRIM($A1598),".",TRIM($B1598),".",TRIM($D1598)),'DataLink Info'!$A$1:$T$9999,COLUMN('DataLink Info'!$N$1)-COLUMN('DataLink Info'!$A$1)+1,FALSE))</f>
        <v>19</v>
      </c>
      <c r="L1598" s="1">
        <f>IFERROR(VLOOKUP(TRIM($D1598),'Master Field Index'!$A$1:$D$9929,COLUMN('Master Field Index'!$D$1)-COLUMN('Master Field Index'!$A$1)+1,FALSE),VLOOKUP(_xlfn.CONCAT(TRIM($A1598),".",TRIM($B1598),".",TRIM($D1598)),'DataLink Info'!$A$1:$T$9999,COLUMN('DataLink Info'!$Q$1)-COLUMN('DataLink Info'!$A$1)+1,FALSE))</f>
        <v>4</v>
      </c>
      <c r="M1598" s="1" t="str">
        <f t="shared" si="98"/>
        <v xml:space="preserve">local_tax_amount                </v>
      </c>
      <c r="N1598" s="1" t="str">
        <f t="shared" si="100"/>
        <v xml:space="preserve">DECIMAL(19,4)                   </v>
      </c>
      <c r="O1598" s="4" t="str">
        <f t="shared" si="99"/>
        <v xml:space="preserve">        local_tax_amount                DECIMAL(19,4)                   NOT NULL,</v>
      </c>
    </row>
    <row r="1599" spans="1:15" hidden="1" x14ac:dyDescent="0.3">
      <c r="A1599" s="1" t="s">
        <v>1943</v>
      </c>
      <c r="B1599" s="1" t="s">
        <v>1954</v>
      </c>
      <c r="D1599" s="74" t="s">
        <v>2561</v>
      </c>
      <c r="E1599" s="1" t="s">
        <v>19</v>
      </c>
      <c r="F1599" s="1">
        <v>0</v>
      </c>
      <c r="G1599" s="1">
        <v>0</v>
      </c>
      <c r="H1599" s="1">
        <v>0</v>
      </c>
      <c r="I1599" s="73">
        <f t="shared" si="97"/>
        <v>13</v>
      </c>
      <c r="J1599" s="1" t="str">
        <f>IFERROR(VLOOKUP(TRIM($D1599),'Master Field Index'!$A$1:$D$9929,COLUMN('Master Field Index'!$B$1)-COLUMN('Master Field Index'!$A$1)+1,FALSE),VLOOKUP(_xlfn.CONCAT(TRIM($A1599),".",TRIM($B1599),".",TRIM($D1599)),'DataLink Info'!$A$1:$T$9999,COLUMN('DataLink Info'!$K$1)-COLUMN('DataLink Info'!$A$1)+1,FALSE))</f>
        <v>CHARACTER</v>
      </c>
      <c r="K1599" s="1">
        <f>IFERROR(VLOOKUP(TRIM($D1599),'Master Field Index'!$A$1:$D$9929,COLUMN('Master Field Index'!$C$1)-COLUMN('Master Field Index'!$A$1)+1,FALSE),VLOOKUP(_xlfn.CONCAT(TRIM($A1599),".",TRIM($B1599),".",TRIM($D1599)),'DataLink Info'!$A$1:$T$9999,COLUMN('DataLink Info'!$N$1)-COLUMN('DataLink Info'!$A$1)+1,FALSE))</f>
        <v>1</v>
      </c>
      <c r="L1599" s="1">
        <f>IFERROR(VLOOKUP(TRIM($D1599),'Master Field Index'!$A$1:$D$9929,COLUMN('Master Field Index'!$D$1)-COLUMN('Master Field Index'!$A$1)+1,FALSE),VLOOKUP(_xlfn.CONCAT(TRIM($A1599),".",TRIM($B1599),".",TRIM($D1599)),'DataLink Info'!$A$1:$T$9999,COLUMN('DataLink Info'!$Q$1)-COLUMN('DataLink Info'!$A$1)+1,FALSE))</f>
        <v>0</v>
      </c>
      <c r="M1599" s="1" t="str">
        <f t="shared" si="98"/>
        <v xml:space="preserve">local_tax_applicable_code       </v>
      </c>
      <c r="N1599" s="1" t="str">
        <f t="shared" si="100"/>
        <v xml:space="preserve">CHAR(1)                         </v>
      </c>
      <c r="O1599" s="4" t="str">
        <f t="shared" si="99"/>
        <v xml:space="preserve">        local_tax_applicable_code       CHAR(1)                         NOT NULL,</v>
      </c>
    </row>
    <row r="1600" spans="1:15" hidden="1" x14ac:dyDescent="0.3">
      <c r="A1600" s="1" t="s">
        <v>1943</v>
      </c>
      <c r="B1600" s="1" t="s">
        <v>1954</v>
      </c>
      <c r="D1600" s="74" t="s">
        <v>2566</v>
      </c>
      <c r="E1600" s="1" t="s">
        <v>19</v>
      </c>
      <c r="I1600" s="73">
        <f t="shared" si="97"/>
        <v>14</v>
      </c>
      <c r="J1600" s="1" t="str">
        <f>IFERROR(VLOOKUP(TRIM($D1600),'Master Field Index'!$A$1:$D$9929,COLUMN('Master Field Index'!$B$1)-COLUMN('Master Field Index'!$A$1)+1,FALSE),VLOOKUP(_xlfn.CONCAT(TRIM($A1600),".",TRIM($B1600),".",TRIM($D1600)),'DataLink Info'!$A$1:$T$9999,COLUMN('DataLink Info'!$K$1)-COLUMN('DataLink Info'!$A$1)+1,FALSE))</f>
        <v>DECIMAL</v>
      </c>
      <c r="K1600" s="1">
        <f>IFERROR(VLOOKUP(TRIM($D1600),'Master Field Index'!$A$1:$D$9929,COLUMN('Master Field Index'!$C$1)-COLUMN('Master Field Index'!$A$1)+1,FALSE),VLOOKUP(_xlfn.CONCAT(TRIM($A1600),".",TRIM($B1600),".",TRIM($D1600)),'DataLink Info'!$A$1:$T$9999,COLUMN('DataLink Info'!$N$1)-COLUMN('DataLink Info'!$A$1)+1,FALSE))</f>
        <v>19</v>
      </c>
      <c r="L1600" s="1">
        <f>IFERROR(VLOOKUP(TRIM($D1600),'Master Field Index'!$A$1:$D$9929,COLUMN('Master Field Index'!$D$1)-COLUMN('Master Field Index'!$A$1)+1,FALSE),VLOOKUP(_xlfn.CONCAT(TRIM($A1600),".",TRIM($B1600),".",TRIM($D1600)),'DataLink Info'!$A$1:$T$9999,COLUMN('DataLink Info'!$Q$1)-COLUMN('DataLink Info'!$A$1)+1,FALSE))</f>
        <v>4</v>
      </c>
      <c r="M1600" s="1" t="str">
        <f t="shared" si="98"/>
        <v xml:space="preserve">national_sales_tax_amount       </v>
      </c>
      <c r="N1600" s="1" t="str">
        <f t="shared" si="100"/>
        <v xml:space="preserve">DECIMAL(19,4)                   </v>
      </c>
      <c r="O1600" s="4" t="str">
        <f t="shared" si="99"/>
        <v xml:space="preserve">        national_sales_tax_amount       DECIMAL(19,4)                       NULL,</v>
      </c>
    </row>
    <row r="1601" spans="1:15" hidden="1" x14ac:dyDescent="0.3">
      <c r="A1601" s="1" t="s">
        <v>1943</v>
      </c>
      <c r="B1601" s="1" t="s">
        <v>1954</v>
      </c>
      <c r="D1601" s="74" t="s">
        <v>2571</v>
      </c>
      <c r="E1601" s="1" t="s">
        <v>19</v>
      </c>
      <c r="F1601" s="1">
        <v>0</v>
      </c>
      <c r="G1601" s="1">
        <v>0</v>
      </c>
      <c r="H1601" s="1">
        <v>0</v>
      </c>
      <c r="I1601" s="73">
        <f t="shared" si="97"/>
        <v>15</v>
      </c>
      <c r="J1601" s="1" t="str">
        <f>IFERROR(VLOOKUP(TRIM($D1601),'Master Field Index'!$A$1:$D$9929,COLUMN('Master Field Index'!$B$1)-COLUMN('Master Field Index'!$A$1)+1,FALSE),VLOOKUP(_xlfn.CONCAT(TRIM($A1601),".",TRIM($B1601),".",TRIM($D1601)),'DataLink Info'!$A$1:$T$9999,COLUMN('DataLink Info'!$K$1)-COLUMN('DataLink Info'!$A$1)+1,FALSE))</f>
        <v>DECIMAL</v>
      </c>
      <c r="K1601" s="1">
        <f>IFERROR(VLOOKUP(TRIM($D1601),'Master Field Index'!$A$1:$D$9929,COLUMN('Master Field Index'!$C$1)-COLUMN('Master Field Index'!$A$1)+1,FALSE),VLOOKUP(_xlfn.CONCAT(TRIM($A1601),".",TRIM($B1601),".",TRIM($D1601)),'DataLink Info'!$A$1:$T$9999,COLUMN('DataLink Info'!$N$1)-COLUMN('DataLink Info'!$A$1)+1,FALSE))</f>
        <v>19</v>
      </c>
      <c r="L1601" s="1">
        <f>IFERROR(VLOOKUP(TRIM($D1601),'Master Field Index'!$A$1:$D$9929,COLUMN('Master Field Index'!$D$1)-COLUMN('Master Field Index'!$A$1)+1,FALSE),VLOOKUP(_xlfn.CONCAT(TRIM($A1601),".",TRIM($B1601),".",TRIM($D1601)),'DataLink Info'!$A$1:$T$9999,COLUMN('DataLink Info'!$Q$1)-COLUMN('DataLink Info'!$A$1)+1,FALSE))</f>
        <v>4</v>
      </c>
      <c r="M1601" s="1" t="str">
        <f t="shared" si="98"/>
        <v xml:space="preserve">other_tax_amount                </v>
      </c>
      <c r="N1601" s="1" t="str">
        <f t="shared" si="100"/>
        <v xml:space="preserve">DECIMAL(19,4)                   </v>
      </c>
      <c r="O1601" s="4" t="str">
        <f t="shared" si="99"/>
        <v xml:space="preserve">        other_tax_amount                DECIMAL(19,4)                   NOT NULL,</v>
      </c>
    </row>
    <row r="1602" spans="1:15" hidden="1" x14ac:dyDescent="0.3">
      <c r="A1602" s="1" t="s">
        <v>1943</v>
      </c>
      <c r="B1602" s="1" t="s">
        <v>1954</v>
      </c>
      <c r="D1602" s="74" t="s">
        <v>2569</v>
      </c>
      <c r="E1602" s="1" t="s">
        <v>19</v>
      </c>
      <c r="F1602" s="1">
        <v>0</v>
      </c>
      <c r="G1602" s="1">
        <v>0</v>
      </c>
      <c r="H1602" s="1">
        <v>0</v>
      </c>
      <c r="I1602" s="73">
        <f t="shared" si="97"/>
        <v>16</v>
      </c>
      <c r="J1602" s="1" t="str">
        <f>IFERROR(VLOOKUP(TRIM($D1602),'Master Field Index'!$A$1:$D$9929,COLUMN('Master Field Index'!$B$1)-COLUMN('Master Field Index'!$A$1)+1,FALSE),VLOOKUP(_xlfn.CONCAT(TRIM($A1602),".",TRIM($B1602),".",TRIM($D1602)),'DataLink Info'!$A$1:$T$9999,COLUMN('DataLink Info'!$K$1)-COLUMN('DataLink Info'!$A$1)+1,FALSE))</f>
        <v>VARCHAR</v>
      </c>
      <c r="K1602" s="1">
        <f>IFERROR(VLOOKUP(TRIM($D1602),'Master Field Index'!$A$1:$D$9929,COLUMN('Master Field Index'!$C$1)-COLUMN('Master Field Index'!$A$1)+1,FALSE),VLOOKUP(_xlfn.CONCAT(TRIM($A1602),".",TRIM($B1602),".",TRIM($D1602)),'DataLink Info'!$A$1:$T$9999,COLUMN('DataLink Info'!$N$1)-COLUMN('DataLink Info'!$A$1)+1,FALSE))</f>
        <v>3</v>
      </c>
      <c r="L1602" s="1">
        <f>IFERROR(VLOOKUP(TRIM($D1602),'Master Field Index'!$A$1:$D$9929,COLUMN('Master Field Index'!$D$1)-COLUMN('Master Field Index'!$A$1)+1,FALSE),VLOOKUP(_xlfn.CONCAT(TRIM($A1602),".",TRIM($B1602),".",TRIM($D1602)),'DataLink Info'!$A$1:$T$9999,COLUMN('DataLink Info'!$Q$1)-COLUMN('DataLink Info'!$A$1)+1,FALSE))</f>
        <v>0</v>
      </c>
      <c r="M1602" s="1" t="str">
        <f t="shared" si="98"/>
        <v xml:space="preserve">original_currency_code          </v>
      </c>
      <c r="N1602" s="1" t="str">
        <f t="shared" si="100"/>
        <v xml:space="preserve">VARCHAR(3)                      </v>
      </c>
      <c r="O1602" s="4" t="str">
        <f t="shared" si="99"/>
        <v xml:space="preserve">        original_currency_code          VARCHAR(3)                      NOT NULL,</v>
      </c>
    </row>
    <row r="1603" spans="1:15" hidden="1" x14ac:dyDescent="0.3">
      <c r="A1603" s="1" t="s">
        <v>1943</v>
      </c>
      <c r="B1603" s="1" t="s">
        <v>1954</v>
      </c>
      <c r="D1603" s="74" t="s">
        <v>2568</v>
      </c>
      <c r="E1603" s="1" t="s">
        <v>19</v>
      </c>
      <c r="F1603" s="1">
        <v>0</v>
      </c>
      <c r="G1603" s="1">
        <v>0</v>
      </c>
      <c r="H1603" s="1">
        <v>0</v>
      </c>
      <c r="I1603" s="73">
        <f t="shared" ref="I1603:I1666" si="101">IF($C1603&lt;&gt;"",$C1603,IF(TRIM($B1602)=TRIM($B1603),$I1602+1,0))</f>
        <v>17</v>
      </c>
      <c r="J1603" s="1" t="str">
        <f>IFERROR(VLOOKUP(TRIM($D1603),'Master Field Index'!$A$1:$D$9929,COLUMN('Master Field Index'!$B$1)-COLUMN('Master Field Index'!$A$1)+1,FALSE),VLOOKUP(_xlfn.CONCAT(TRIM($A1603),".",TRIM($B1603),".",TRIM($D1603)),'DataLink Info'!$A$1:$T$9999,COLUMN('DataLink Info'!$K$1)-COLUMN('DataLink Info'!$A$1)+1,FALSE))</f>
        <v>DECIMAL</v>
      </c>
      <c r="K1603" s="1">
        <f>IFERROR(VLOOKUP(TRIM($D1603),'Master Field Index'!$A$1:$D$9929,COLUMN('Master Field Index'!$C$1)-COLUMN('Master Field Index'!$A$1)+1,FALSE),VLOOKUP(_xlfn.CONCAT(TRIM($A1603),".",TRIM($B1603),".",TRIM($D1603)),'DataLink Info'!$A$1:$T$9999,COLUMN('DataLink Info'!$N$1)-COLUMN('DataLink Info'!$A$1)+1,FALSE))</f>
        <v>19</v>
      </c>
      <c r="L1603" s="1">
        <f>IFERROR(VLOOKUP(TRIM($D1603),'Master Field Index'!$A$1:$D$9929,COLUMN('Master Field Index'!$D$1)-COLUMN('Master Field Index'!$A$1)+1,FALSE),VLOOKUP(_xlfn.CONCAT(TRIM($A1603),".",TRIM($B1603),".",TRIM($D1603)),'DataLink Info'!$A$1:$T$9999,COLUMN('DataLink Info'!$Q$1)-COLUMN('DataLink Info'!$A$1)+1,FALSE))</f>
        <v>4</v>
      </c>
      <c r="M1603" s="1" t="str">
        <f t="shared" ref="M1603:M1666" si="102">_xlfn.CONCAT(LEFT(_xlfn.CONCAT(IF(OR(TRIM($D1603)="location",TRIM($D1603)="date",TRIM($D1603)="start_date",TRIM($D1603)="status",TRIM($D1603)="top"),_xlfn.CONCAT("[",TRIM($D1603),"]"),TRIM($D1603)),"                                               "),32))</f>
        <v xml:space="preserve">original_currency_amount        </v>
      </c>
      <c r="N1603" s="1" t="str">
        <f t="shared" si="100"/>
        <v xml:space="preserve">DECIMAL(19,4)                   </v>
      </c>
      <c r="O1603" s="4" t="str">
        <f t="shared" ref="O1603:O1666" si="103">_xlfn.CONCAT(IF(AND($I1603=0,$I1602&lt;&gt;$I$1),_xlfn.CONCAT("        rowguid                     UNIQUEIDENTIFIER ROWGUIDCOL    NOT NULL DEFAULT NEWSEQUENTIALID(),",CHAR(13),"        version_number              ROWVERSION",CHAR(13),"    )",CHAR(13),"END TRY",CHAR(13),"BEGIN CATCH",CHAR(13),"    EXEC dbo.PrintError",CHAR(13),"    EXEC dbo.LogError",CHAR(13),"END CATCH",CHAR(13),CHAR(13)),""),IF($I1603=0,_xlfn.CONCAT("PRINT '-- ",TRIM($A1603),".",TRIM($B1603),"'",CHAR(13),"BEGIN TRY",CHAR(13),"    CREATE TABLE ",TRIM($A1603),".",TRIM($B1603),CHAR(13),"    (",CHAR(13)),""),"        ",_xlfn.CONCAT($M1603,$N1603,IF(OR($H1603=1,$H1603=""),"    NULL","NOT NULL"),","))</f>
        <v xml:space="preserve">        original_currency_amount        DECIMAL(19,4)                   NOT NULL,</v>
      </c>
    </row>
    <row r="1604" spans="1:15" hidden="1" x14ac:dyDescent="0.3">
      <c r="A1604" s="1" t="s">
        <v>1943</v>
      </c>
      <c r="B1604" s="1" t="s">
        <v>1954</v>
      </c>
      <c r="D1604" s="74" t="s">
        <v>2586</v>
      </c>
      <c r="E1604" s="1" t="s">
        <v>19</v>
      </c>
      <c r="F1604" s="1">
        <v>0</v>
      </c>
      <c r="G1604" s="1">
        <v>0</v>
      </c>
      <c r="H1604" s="1">
        <v>0</v>
      </c>
      <c r="I1604" s="73">
        <f t="shared" si="101"/>
        <v>18</v>
      </c>
      <c r="J1604" s="1" t="str">
        <f>IFERROR(VLOOKUP(TRIM($D1604),'Master Field Index'!$A$1:$D$9929,COLUMN('Master Field Index'!$B$1)-COLUMN('Master Field Index'!$A$1)+1,FALSE),VLOOKUP(_xlfn.CONCAT(TRIM($A1604),".",TRIM($B1604),".",TRIM($D1604)),'DataLink Info'!$A$1:$T$9999,COLUMN('DataLink Info'!$K$1)-COLUMN('DataLink Info'!$A$1)+1,FALSE))</f>
        <v>DECIMAL</v>
      </c>
      <c r="K1604" s="1">
        <f>IFERROR(VLOOKUP(TRIM($D1604),'Master Field Index'!$A$1:$D$9929,COLUMN('Master Field Index'!$C$1)-COLUMN('Master Field Index'!$A$1)+1,FALSE),VLOOKUP(_xlfn.CONCAT(TRIM($A1604),".",TRIM($B1604),".",TRIM($D1604)),'DataLink Info'!$A$1:$T$9999,COLUMN('DataLink Info'!$N$1)-COLUMN('DataLink Info'!$A$1)+1,FALSE))</f>
        <v>15</v>
      </c>
      <c r="L1604" s="1">
        <f>IFERROR(VLOOKUP(TRIM($D1604),'Master Field Index'!$A$1:$D$9929,COLUMN('Master Field Index'!$D$1)-COLUMN('Master Field Index'!$A$1)+1,FALSE),VLOOKUP(_xlfn.CONCAT(TRIM($A1604),".",TRIM($B1604),".",TRIM($D1604)),'DataLink Info'!$A$1:$T$9999,COLUMN('DataLink Info'!$Q$1)-COLUMN('DataLink Info'!$A$1)+1,FALSE))</f>
        <v>6</v>
      </c>
      <c r="M1604" s="1" t="str">
        <f t="shared" si="102"/>
        <v xml:space="preserve">settlement_conversion_rate      </v>
      </c>
      <c r="N1604" s="1" t="str">
        <f t="shared" si="100"/>
        <v xml:space="preserve">DECIMAL(15,6)                   </v>
      </c>
      <c r="O1604" s="4" t="str">
        <f t="shared" si="103"/>
        <v xml:space="preserve">        settlement_conversion_rate      DECIMAL(15,6)                   NOT NULL,</v>
      </c>
    </row>
    <row r="1605" spans="1:15" hidden="1" x14ac:dyDescent="0.3">
      <c r="A1605" s="1" t="s">
        <v>1943</v>
      </c>
      <c r="B1605" s="1" t="s">
        <v>1954</v>
      </c>
      <c r="D1605" s="74" t="s">
        <v>58</v>
      </c>
      <c r="E1605" s="1" t="s">
        <v>20</v>
      </c>
      <c r="F1605" s="1">
        <v>10</v>
      </c>
      <c r="G1605" s="1">
        <v>0</v>
      </c>
      <c r="H1605" s="1">
        <v>0</v>
      </c>
      <c r="I1605" s="73">
        <f t="shared" si="101"/>
        <v>19</v>
      </c>
      <c r="J1605" s="1" t="str">
        <f>IFERROR(VLOOKUP(TRIM($D1605),'Master Field Index'!$A$1:$D$9929,COLUMN('Master Field Index'!$B$1)-COLUMN('Master Field Index'!$A$1)+1,FALSE),VLOOKUP(_xlfn.CONCAT(TRIM($A1605),".",TRIM($B1605),".",TRIM($D1605)),'DataLink Info'!$A$1:$T$9999,COLUMN('DataLink Info'!$K$1)-COLUMN('DataLink Info'!$A$1)+1,FALSE))</f>
        <v>CHARACTER</v>
      </c>
      <c r="K1605" s="1">
        <f>IFERROR(VLOOKUP(TRIM($D1605),'Master Field Index'!$A$1:$D$9929,COLUMN('Master Field Index'!$C$1)-COLUMN('Master Field Index'!$A$1)+1,FALSE),VLOOKUP(_xlfn.CONCAT(TRIM($A1605),".",TRIM($B1605),".",TRIM($D1605)),'DataLink Info'!$A$1:$T$9999,COLUMN('DataLink Info'!$N$1)-COLUMN('DataLink Info'!$A$1)+1,FALSE))</f>
        <v>10</v>
      </c>
      <c r="L1605" s="1">
        <f>IFERROR(VLOOKUP(TRIM($D1605),'Master Field Index'!$A$1:$D$9929,COLUMN('Master Field Index'!$D$1)-COLUMN('Master Field Index'!$A$1)+1,FALSE),VLOOKUP(_xlfn.CONCAT(TRIM($A1605),".",TRIM($B1605),".",TRIM($D1605)),'DataLink Info'!$A$1:$T$9999,COLUMN('DataLink Info'!$Q$1)-COLUMN('DataLink Info'!$A$1)+1,FALSE))</f>
        <v>0</v>
      </c>
      <c r="M1605" s="1" t="str">
        <f t="shared" si="102"/>
        <v xml:space="preserve">account_index                   </v>
      </c>
      <c r="N1605" s="1" t="str">
        <f t="shared" si="100"/>
        <v xml:space="preserve">CHAR(10)                        </v>
      </c>
      <c r="O1605" s="4" t="str">
        <f t="shared" si="103"/>
        <v xml:space="preserve">        account_index                   CHAR(10)                        NOT NULL,</v>
      </c>
    </row>
    <row r="1606" spans="1:15" hidden="1" x14ac:dyDescent="0.3">
      <c r="A1606" s="1" t="s">
        <v>1943</v>
      </c>
      <c r="B1606" s="1" t="s">
        <v>1954</v>
      </c>
      <c r="D1606" s="74" t="s">
        <v>2512</v>
      </c>
      <c r="E1606" s="1" t="s">
        <v>19</v>
      </c>
      <c r="F1606" s="1">
        <v>0</v>
      </c>
      <c r="G1606" s="1">
        <v>0</v>
      </c>
      <c r="H1606" s="1">
        <v>0</v>
      </c>
      <c r="I1606" s="73">
        <f t="shared" si="101"/>
        <v>20</v>
      </c>
      <c r="J1606" s="1" t="str">
        <f>IFERROR(VLOOKUP(TRIM($D1606),'Master Field Index'!$A$1:$D$9929,COLUMN('Master Field Index'!$B$1)-COLUMN('Master Field Index'!$A$1)+1,FALSE),VLOOKUP(_xlfn.CONCAT(TRIM($A1606),".",TRIM($B1606),".",TRIM($D1606)),'DataLink Info'!$A$1:$T$9999,COLUMN('DataLink Info'!$K$1)-COLUMN('DataLink Info'!$A$1)+1,FALSE))</f>
        <v>VARCHAR</v>
      </c>
      <c r="K1606" s="1">
        <f>IFERROR(VLOOKUP(TRIM($D1606),'Master Field Index'!$A$1:$D$9929,COLUMN('Master Field Index'!$C$1)-COLUMN('Master Field Index'!$A$1)+1,FALSE),VLOOKUP(_xlfn.CONCAT(TRIM($A1606),".",TRIM($B1606),".",TRIM($D1606)),'DataLink Info'!$A$1:$T$9999,COLUMN('DataLink Info'!$N$1)-COLUMN('DataLink Info'!$A$1)+1,FALSE))</f>
        <v>6</v>
      </c>
      <c r="L1606" s="1">
        <f>IFERROR(VLOOKUP(TRIM($D1606),'Master Field Index'!$A$1:$D$9929,COLUMN('Master Field Index'!$D$1)-COLUMN('Master Field Index'!$A$1)+1,FALSE),VLOOKUP(_xlfn.CONCAT(TRIM($A1606),".",TRIM($B1606),".",TRIM($D1606)),'DataLink Info'!$A$1:$T$9999,COLUMN('DataLink Info'!$Q$1)-COLUMN('DataLink Info'!$A$1)+1,FALSE))</f>
        <v>0</v>
      </c>
      <c r="M1606" s="1" t="str">
        <f t="shared" si="102"/>
        <v xml:space="preserve">account_code                    </v>
      </c>
      <c r="N1606" s="1" t="str">
        <f t="shared" ref="N1606:N1669" si="104">LEFT(_xlfn.CONCAT(IF($J1606="CHARACTER",_xlfn.CONCAT("CHAR(",$K1606,")"),IF($J1606="VARCHAR",_xlfn.CONCAT("VARCHAR(",$K1606,")"),IF($J1606="TIMESTAMP","DATETIME2",IF($J1606="DATE","DATE",IF($J1606="DECIMAL",_xlfn.CONCAT("DECIMAL(",$K1606,",",$L1606,")"),$J1606))))),"                                    "),32)</f>
        <v xml:space="preserve">VARCHAR(6)                      </v>
      </c>
      <c r="O1606" s="4" t="str">
        <f t="shared" si="103"/>
        <v xml:space="preserve">        account_code                    VARCHAR(6)                      NOT NULL,</v>
      </c>
    </row>
    <row r="1607" spans="1:15" hidden="1" x14ac:dyDescent="0.3">
      <c r="A1607" s="1" t="s">
        <v>1943</v>
      </c>
      <c r="B1607" s="1" t="s">
        <v>1954</v>
      </c>
      <c r="D1607" s="74" t="s">
        <v>2578</v>
      </c>
      <c r="E1607" s="1" t="s">
        <v>19</v>
      </c>
      <c r="I1607" s="73">
        <f t="shared" si="101"/>
        <v>21</v>
      </c>
      <c r="J1607" s="1" t="str">
        <f>IFERROR(VLOOKUP(TRIM($D1607),'Master Field Index'!$A$1:$D$9929,COLUMN('Master Field Index'!$B$1)-COLUMN('Master Field Index'!$A$1)+1,FALSE),VLOOKUP(_xlfn.CONCAT(TRIM($A1607),".",TRIM($B1607),".",TRIM($D1607)),'DataLink Info'!$A$1:$T$9999,COLUMN('DataLink Info'!$K$1)-COLUMN('DataLink Info'!$A$1)+1,FALSE))</f>
        <v>DECIMAL</v>
      </c>
      <c r="K1607" s="1">
        <f>IFERROR(VLOOKUP(TRIM($D1607),'Master Field Index'!$A$1:$D$9929,COLUMN('Master Field Index'!$C$1)-COLUMN('Master Field Index'!$A$1)+1,FALSE),VLOOKUP(_xlfn.CONCAT(TRIM($A1607),".",TRIM($B1607),".",TRIM($D1607)),'DataLink Info'!$A$1:$T$9999,COLUMN('DataLink Info'!$N$1)-COLUMN('DataLink Info'!$A$1)+1,FALSE))</f>
        <v>19</v>
      </c>
      <c r="L1607" s="1">
        <f>IFERROR(VLOOKUP(TRIM($D1607),'Master Field Index'!$A$1:$D$9929,COLUMN('Master Field Index'!$D$1)-COLUMN('Master Field Index'!$A$1)+1,FALSE),VLOOKUP(_xlfn.CONCAT(TRIM($A1607),".",TRIM($B1607),".",TRIM($D1607)),'DataLink Info'!$A$1:$T$9999,COLUMN('DataLink Info'!$Q$1)-COLUMN('DataLink Info'!$A$1)+1,FALSE))</f>
        <v>4</v>
      </c>
      <c r="M1607" s="1" t="str">
        <f t="shared" si="102"/>
        <v xml:space="preserve">posted_use_tax_amount           </v>
      </c>
      <c r="N1607" s="1" t="str">
        <f t="shared" si="104"/>
        <v xml:space="preserve">DECIMAL(19,4)                   </v>
      </c>
      <c r="O1607" s="4" t="str">
        <f t="shared" si="103"/>
        <v xml:space="preserve">        posted_use_tax_amount           DECIMAL(19,4)                       NULL,</v>
      </c>
    </row>
    <row r="1608" spans="1:15" hidden="1" x14ac:dyDescent="0.3">
      <c r="A1608" s="1" t="s">
        <v>1943</v>
      </c>
      <c r="B1608" s="1" t="s">
        <v>1954</v>
      </c>
      <c r="D1608" s="74" t="s">
        <v>2699</v>
      </c>
      <c r="E1608" s="1" t="s">
        <v>19</v>
      </c>
      <c r="I1608" s="73">
        <f t="shared" si="101"/>
        <v>22</v>
      </c>
      <c r="J1608" s="1" t="str">
        <f>IFERROR(VLOOKUP(TRIM($D1608),'Master Field Index'!$A$1:$D$9929,COLUMN('Master Field Index'!$B$1)-COLUMN('Master Field Index'!$A$1)+1,FALSE),VLOOKUP(_xlfn.CONCAT(TRIM($A1608),".",TRIM($B1608),".",TRIM($D1608)),'DataLink Info'!$A$1:$T$9999,COLUMN('DataLink Info'!$K$1)-COLUMN('DataLink Info'!$A$1)+1,FALSE))</f>
        <v>DECIMAL</v>
      </c>
      <c r="K1608" s="1">
        <f>IFERROR(VLOOKUP(TRIM($D1608),'Master Field Index'!$A$1:$D$9929,COLUMN('Master Field Index'!$C$1)-COLUMN('Master Field Index'!$A$1)+1,FALSE),VLOOKUP(_xlfn.CONCAT(TRIM($A1608),".",TRIM($B1608),".",TRIM($D1608)),'DataLink Info'!$A$1:$T$9999,COLUMN('DataLink Info'!$N$1)-COLUMN('DataLink Info'!$A$1)+1,FALSE))</f>
        <v>19</v>
      </c>
      <c r="L1608" s="1">
        <f>IFERROR(VLOOKUP(TRIM($D1608),'Master Field Index'!$A$1:$D$9929,COLUMN('Master Field Index'!$D$1)-COLUMN('Master Field Index'!$A$1)+1,FALSE),VLOOKUP(_xlfn.CONCAT(TRIM($A1608),".",TRIM($B1608),".",TRIM($D1608)),'DataLink Info'!$A$1:$T$9999,COLUMN('DataLink Info'!$Q$1)-COLUMN('DataLink Info'!$A$1)+1,FALSE))</f>
        <v>4</v>
      </c>
      <c r="M1608" s="1" t="str">
        <f t="shared" si="102"/>
        <v xml:space="preserve">calculated_use_tax_amount       </v>
      </c>
      <c r="N1608" s="1" t="str">
        <f t="shared" si="104"/>
        <v xml:space="preserve">DECIMAL(19,4)                   </v>
      </c>
      <c r="O1608" s="4" t="str">
        <f t="shared" si="103"/>
        <v xml:space="preserve">        calculated_use_tax_amount       DECIMAL(19,4)                       NULL,</v>
      </c>
    </row>
    <row r="1609" spans="1:15" hidden="1" x14ac:dyDescent="0.3">
      <c r="A1609" s="1" t="s">
        <v>1943</v>
      </c>
      <c r="B1609" s="1" t="s">
        <v>1954</v>
      </c>
      <c r="D1609" s="74" t="s">
        <v>2565</v>
      </c>
      <c r="E1609" s="1" t="s">
        <v>19</v>
      </c>
      <c r="F1609" s="1">
        <v>0</v>
      </c>
      <c r="G1609" s="1">
        <v>0</v>
      </c>
      <c r="H1609" s="1">
        <v>0</v>
      </c>
      <c r="I1609" s="73">
        <f t="shared" si="101"/>
        <v>23</v>
      </c>
      <c r="J1609" s="1" t="str">
        <f>IFERROR(VLOOKUP(TRIM($D1609),'Master Field Index'!$A$1:$D$9929,COLUMN('Master Field Index'!$B$1)-COLUMN('Master Field Index'!$A$1)+1,FALSE),VLOOKUP(_xlfn.CONCAT(TRIM($A1609),".",TRIM($B1609),".",TRIM($D1609)),'DataLink Info'!$A$1:$T$9999,COLUMN('DataLink Info'!$K$1)-COLUMN('DataLink Info'!$A$1)+1,FALSE))</f>
        <v>VARCHAR</v>
      </c>
      <c r="K1609" s="1">
        <f>IFERROR(VLOOKUP(TRIM($D1609),'Master Field Index'!$A$1:$D$9929,COLUMN('Master Field Index'!$C$1)-COLUMN('Master Field Index'!$A$1)+1,FALSE),VLOOKUP(_xlfn.CONCAT(TRIM($A1609),".",TRIM($B1609),".",TRIM($D1609)),'DataLink Info'!$A$1:$T$9999,COLUMN('DataLink Info'!$N$1)-COLUMN('DataLink Info'!$A$1)+1,FALSE))</f>
        <v>12</v>
      </c>
      <c r="L1609" s="1">
        <f>IFERROR(VLOOKUP(TRIM($D1609),'Master Field Index'!$A$1:$D$9929,COLUMN('Master Field Index'!$D$1)-COLUMN('Master Field Index'!$A$1)+1,FALSE),VLOOKUP(_xlfn.CONCAT(TRIM($A1609),".",TRIM($B1609),".",TRIM($D1609)),'DataLink Info'!$A$1:$T$9999,COLUMN('DataLink Info'!$Q$1)-COLUMN('DataLink Info'!$A$1)+1,FALSE))</f>
        <v>0</v>
      </c>
      <c r="M1609" s="1" t="str">
        <f t="shared" si="102"/>
        <v xml:space="preserve">vendor_tax_id                   </v>
      </c>
      <c r="N1609" s="1" t="str">
        <f t="shared" si="104"/>
        <v xml:space="preserve">VARCHAR(12)                     </v>
      </c>
      <c r="O1609" s="4" t="str">
        <f t="shared" si="103"/>
        <v xml:space="preserve">        vendor_tax_id                   VARCHAR(12)                     NOT NULL,</v>
      </c>
    </row>
    <row r="1610" spans="1:15" hidden="1" x14ac:dyDescent="0.3">
      <c r="A1610" s="1" t="s">
        <v>1943</v>
      </c>
      <c r="B1610" s="1" t="s">
        <v>1954</v>
      </c>
      <c r="D1610" s="74" t="s">
        <v>2567</v>
      </c>
      <c r="E1610" s="1" t="s">
        <v>20</v>
      </c>
      <c r="F1610" s="1">
        <v>35</v>
      </c>
      <c r="G1610" s="1">
        <v>0</v>
      </c>
      <c r="H1610" s="1">
        <v>0</v>
      </c>
      <c r="I1610" s="73">
        <f t="shared" si="101"/>
        <v>24</v>
      </c>
      <c r="J1610" s="1" t="str">
        <f>IFERROR(VLOOKUP(TRIM($D1610),'Master Field Index'!$A$1:$D$9929,COLUMN('Master Field Index'!$B$1)-COLUMN('Master Field Index'!$A$1)+1,FALSE),VLOOKUP(_xlfn.CONCAT(TRIM($A1610),".",TRIM($B1610),".",TRIM($D1610)),'DataLink Info'!$A$1:$T$9999,COLUMN('DataLink Info'!$K$1)-COLUMN('DataLink Info'!$A$1)+1,FALSE))</f>
        <v>VARCHAR</v>
      </c>
      <c r="K1610" s="1">
        <f>IFERROR(VLOOKUP(TRIM($D1610),'Master Field Index'!$A$1:$D$9929,COLUMN('Master Field Index'!$C$1)-COLUMN('Master Field Index'!$A$1)+1,FALSE),VLOOKUP(_xlfn.CONCAT(TRIM($A1610),".",TRIM($B1610),".",TRIM($D1610)),'DataLink Info'!$A$1:$T$9999,COLUMN('DataLink Info'!$N$1)-COLUMN('DataLink Info'!$A$1)+1,FALSE))</f>
        <v>25</v>
      </c>
      <c r="L1610" s="1">
        <f>IFERROR(VLOOKUP(TRIM($D1610),'Master Field Index'!$A$1:$D$9929,COLUMN('Master Field Index'!$D$1)-COLUMN('Master Field Index'!$A$1)+1,FALSE),VLOOKUP(_xlfn.CONCAT(TRIM($A1610),".",TRIM($B1610),".",TRIM($D1610)),'DataLink Info'!$A$1:$T$9999,COLUMN('DataLink Info'!$Q$1)-COLUMN('DataLink Info'!$A$1)+1,FALSE))</f>
        <v>0</v>
      </c>
      <c r="M1610" s="1" t="str">
        <f t="shared" si="102"/>
        <v xml:space="preserve">vendor_name                     </v>
      </c>
      <c r="N1610" s="1" t="str">
        <f t="shared" si="104"/>
        <v xml:space="preserve">VARCHAR(25)                     </v>
      </c>
      <c r="O1610" s="4" t="str">
        <f t="shared" si="103"/>
        <v xml:space="preserve">        vendor_name                     VARCHAR(25)                     NOT NULL,</v>
      </c>
    </row>
    <row r="1611" spans="1:15" hidden="1" x14ac:dyDescent="0.3">
      <c r="A1611" s="1" t="s">
        <v>1943</v>
      </c>
      <c r="B1611" s="1" t="s">
        <v>1954</v>
      </c>
      <c r="D1611" s="74" t="s">
        <v>2573</v>
      </c>
      <c r="E1611" s="1" t="s">
        <v>19</v>
      </c>
      <c r="I1611" s="73">
        <f t="shared" si="101"/>
        <v>25</v>
      </c>
      <c r="J1611" s="1" t="str">
        <f>IFERROR(VLOOKUP(TRIM($D1611),'Master Field Index'!$A$1:$D$9929,COLUMN('Master Field Index'!$B$1)-COLUMN('Master Field Index'!$A$1)+1,FALSE),VLOOKUP(_xlfn.CONCAT(TRIM($A1611),".",TRIM($B1611),".",TRIM($D1611)),'DataLink Info'!$A$1:$T$9999,COLUMN('DataLink Info'!$K$1)-COLUMN('DataLink Info'!$A$1)+1,FALSE))</f>
        <v>VARCHAR</v>
      </c>
      <c r="K1611" s="1">
        <f>IFERROR(VLOOKUP(TRIM($D1611),'Master Field Index'!$A$1:$D$9929,COLUMN('Master Field Index'!$C$1)-COLUMN('Master Field Index'!$A$1)+1,FALSE),VLOOKUP(_xlfn.CONCAT(TRIM($A1611),".",TRIM($B1611),".",TRIM($D1611)),'DataLink Info'!$A$1:$T$9999,COLUMN('DataLink Info'!$N$1)-COLUMN('DataLink Info'!$A$1)+1,FALSE))</f>
        <v>15</v>
      </c>
      <c r="L1611" s="1">
        <f>IFERROR(VLOOKUP(TRIM($D1611),'Master Field Index'!$A$1:$D$9929,COLUMN('Master Field Index'!$D$1)-COLUMN('Master Field Index'!$A$1)+1,FALSE),VLOOKUP(_xlfn.CONCAT(TRIM($A1611),".",TRIM($B1611),".",TRIM($D1611)),'DataLink Info'!$A$1:$T$9999,COLUMN('DataLink Info'!$Q$1)-COLUMN('DataLink Info'!$A$1)+1,FALSE))</f>
        <v>0</v>
      </c>
      <c r="M1611" s="1" t="str">
        <f t="shared" si="102"/>
        <v xml:space="preserve">vendor_city                     </v>
      </c>
      <c r="N1611" s="1" t="str">
        <f t="shared" si="104"/>
        <v xml:space="preserve">VARCHAR(15)                     </v>
      </c>
      <c r="O1611" s="4" t="str">
        <f t="shared" si="103"/>
        <v xml:space="preserve">        vendor_city                     VARCHAR(15)                         NULL,</v>
      </c>
    </row>
    <row r="1612" spans="1:15" hidden="1" x14ac:dyDescent="0.3">
      <c r="A1612" s="1" t="s">
        <v>1943</v>
      </c>
      <c r="B1612" s="1" t="s">
        <v>1954</v>
      </c>
      <c r="D1612" s="74" t="s">
        <v>2574</v>
      </c>
      <c r="E1612" s="1" t="s">
        <v>19</v>
      </c>
      <c r="I1612" s="73">
        <f t="shared" si="101"/>
        <v>26</v>
      </c>
      <c r="J1612" s="1" t="str">
        <f>IFERROR(VLOOKUP(TRIM($D1612),'Master Field Index'!$A$1:$D$9929,COLUMN('Master Field Index'!$B$1)-COLUMN('Master Field Index'!$A$1)+1,FALSE),VLOOKUP(_xlfn.CONCAT(TRIM($A1612),".",TRIM($B1612),".",TRIM($D1612)),'DataLink Info'!$A$1:$T$9999,COLUMN('DataLink Info'!$K$1)-COLUMN('DataLink Info'!$A$1)+1,FALSE))</f>
        <v>VARCHAR</v>
      </c>
      <c r="K1612" s="1">
        <f>IFERROR(VLOOKUP(TRIM($D1612),'Master Field Index'!$A$1:$D$9929,COLUMN('Master Field Index'!$C$1)-COLUMN('Master Field Index'!$A$1)+1,FALSE),VLOOKUP(_xlfn.CONCAT(TRIM($A1612),".",TRIM($B1612),".",TRIM($D1612)),'DataLink Info'!$A$1:$T$9999,COLUMN('DataLink Info'!$N$1)-COLUMN('DataLink Info'!$A$1)+1,FALSE))</f>
        <v>3</v>
      </c>
      <c r="L1612" s="1">
        <f>IFERROR(VLOOKUP(TRIM($D1612),'Master Field Index'!$A$1:$D$9929,COLUMN('Master Field Index'!$D$1)-COLUMN('Master Field Index'!$A$1)+1,FALSE),VLOOKUP(_xlfn.CONCAT(TRIM($A1612),".",TRIM($B1612),".",TRIM($D1612)),'DataLink Info'!$A$1:$T$9999,COLUMN('DataLink Info'!$Q$1)-COLUMN('DataLink Info'!$A$1)+1,FALSE))</f>
        <v>0</v>
      </c>
      <c r="M1612" s="1" t="str">
        <f t="shared" si="102"/>
        <v xml:space="preserve">vendor_state                    </v>
      </c>
      <c r="N1612" s="1" t="str">
        <f t="shared" si="104"/>
        <v xml:space="preserve">VARCHAR(3)                      </v>
      </c>
      <c r="O1612" s="4" t="str">
        <f t="shared" si="103"/>
        <v xml:space="preserve">        vendor_state                    VARCHAR(3)                          NULL,</v>
      </c>
    </row>
    <row r="1613" spans="1:15" hidden="1" x14ac:dyDescent="0.3">
      <c r="A1613" s="1" t="s">
        <v>1943</v>
      </c>
      <c r="B1613" s="1" t="s">
        <v>1954</v>
      </c>
      <c r="D1613" s="74" t="s">
        <v>2572</v>
      </c>
      <c r="E1613" s="1" t="s">
        <v>19</v>
      </c>
      <c r="I1613" s="73">
        <f t="shared" si="101"/>
        <v>27</v>
      </c>
      <c r="J1613" s="1" t="str">
        <f>IFERROR(VLOOKUP(TRIM($D1613),'Master Field Index'!$A$1:$D$9929,COLUMN('Master Field Index'!$B$1)-COLUMN('Master Field Index'!$A$1)+1,FALSE),VLOOKUP(_xlfn.CONCAT(TRIM($A1613),".",TRIM($B1613),".",TRIM($D1613)),'DataLink Info'!$A$1:$T$9999,COLUMN('DataLink Info'!$K$1)-COLUMN('DataLink Info'!$A$1)+1,FALSE))</f>
        <v>CHARACTER</v>
      </c>
      <c r="K1613" s="1">
        <f>IFERROR(VLOOKUP(TRIM($D1613),'Master Field Index'!$A$1:$D$9929,COLUMN('Master Field Index'!$C$1)-COLUMN('Master Field Index'!$A$1)+1,FALSE),VLOOKUP(_xlfn.CONCAT(TRIM($A1613),".",TRIM($B1613),".",TRIM($D1613)),'DataLink Info'!$A$1:$T$9999,COLUMN('DataLink Info'!$N$1)-COLUMN('DataLink Info'!$A$1)+1,FALSE))</f>
        <v>2</v>
      </c>
      <c r="L1613" s="1">
        <f>IFERROR(VLOOKUP(TRIM($D1613),'Master Field Index'!$A$1:$D$9929,COLUMN('Master Field Index'!$D$1)-COLUMN('Master Field Index'!$A$1)+1,FALSE),VLOOKUP(_xlfn.CONCAT(TRIM($A1613),".",TRIM($B1613),".",TRIM($D1613)),'DataLink Info'!$A$1:$T$9999,COLUMN('DataLink Info'!$Q$1)-COLUMN('DataLink Info'!$A$1)+1,FALSE))</f>
        <v>0</v>
      </c>
      <c r="M1613" s="1" t="str">
        <f t="shared" si="102"/>
        <v xml:space="preserve">vendor_country                  </v>
      </c>
      <c r="N1613" s="1" t="str">
        <f t="shared" si="104"/>
        <v xml:space="preserve">CHAR(2)                         </v>
      </c>
      <c r="O1613" s="4" t="str">
        <f t="shared" si="103"/>
        <v xml:space="preserve">        vendor_country                  CHAR(2)                             NULL,</v>
      </c>
    </row>
    <row r="1614" spans="1:15" hidden="1" x14ac:dyDescent="0.3">
      <c r="A1614" s="1" t="s">
        <v>1943</v>
      </c>
      <c r="B1614" s="1" t="s">
        <v>1954</v>
      </c>
      <c r="D1614" s="74" t="s">
        <v>2564</v>
      </c>
      <c r="E1614" s="1" t="s">
        <v>19</v>
      </c>
      <c r="I1614" s="73">
        <f t="shared" si="101"/>
        <v>28</v>
      </c>
      <c r="J1614" s="1" t="str">
        <f>IFERROR(VLOOKUP(TRIM($D1614),'Master Field Index'!$A$1:$D$9929,COLUMN('Master Field Index'!$B$1)-COLUMN('Master Field Index'!$A$1)+1,FALSE),VLOOKUP(_xlfn.CONCAT(TRIM($A1614),".",TRIM($B1614),".",TRIM($D1614)),'DataLink Info'!$A$1:$T$9999,COLUMN('DataLink Info'!$K$1)-COLUMN('DataLink Info'!$A$1)+1,FALSE))</f>
        <v>VARCHAR</v>
      </c>
      <c r="K1614" s="1">
        <f>IFERROR(VLOOKUP(TRIM($D1614),'Master Field Index'!$A$1:$D$9929,COLUMN('Master Field Index'!$C$1)-COLUMN('Master Field Index'!$A$1)+1,FALSE),VLOOKUP(_xlfn.CONCAT(TRIM($A1614),".",TRIM($B1614),".",TRIM($D1614)),'DataLink Info'!$A$1:$T$9999,COLUMN('DataLink Info'!$N$1)-COLUMN('DataLink Info'!$A$1)+1,FALSE))</f>
        <v>10</v>
      </c>
      <c r="L1614" s="1">
        <f>IFERROR(VLOOKUP(TRIM($D1614),'Master Field Index'!$A$1:$D$9929,COLUMN('Master Field Index'!$D$1)-COLUMN('Master Field Index'!$A$1)+1,FALSE),VLOOKUP(_xlfn.CONCAT(TRIM($A1614),".",TRIM($B1614),".",TRIM($D1614)),'DataLink Info'!$A$1:$T$9999,COLUMN('DataLink Info'!$Q$1)-COLUMN('DataLink Info'!$A$1)+1,FALSE))</f>
        <v>0</v>
      </c>
      <c r="M1614" s="1" t="str">
        <f t="shared" si="102"/>
        <v xml:space="preserve">vendor_zip                      </v>
      </c>
      <c r="N1614" s="1" t="str">
        <f t="shared" si="104"/>
        <v xml:space="preserve">VARCHAR(10)                     </v>
      </c>
      <c r="O1614" s="4" t="str">
        <f t="shared" si="103"/>
        <v xml:space="preserve">        vendor_zip                      VARCHAR(10)                         NULL,</v>
      </c>
    </row>
    <row r="1615" spans="1:15" hidden="1" x14ac:dyDescent="0.3">
      <c r="A1615" s="1" t="s">
        <v>1943</v>
      </c>
      <c r="B1615" s="1" t="s">
        <v>1954</v>
      </c>
      <c r="D1615" s="74" t="s">
        <v>2559</v>
      </c>
      <c r="E1615" s="1" t="s">
        <v>19</v>
      </c>
      <c r="I1615" s="73">
        <f t="shared" si="101"/>
        <v>29</v>
      </c>
      <c r="J1615" s="1" t="str">
        <f>IFERROR(VLOOKUP(TRIM($D1615),'Master Field Index'!$A$1:$D$9929,COLUMN('Master Field Index'!$B$1)-COLUMN('Master Field Index'!$A$1)+1,FALSE),VLOOKUP(_xlfn.CONCAT(TRIM($A1615),".",TRIM($B1615),".",TRIM($D1615)),'DataLink Info'!$A$1:$T$9999,COLUMN('DataLink Info'!$K$1)-COLUMN('DataLink Info'!$A$1)+1,FALSE))</f>
        <v>VARCHAR</v>
      </c>
      <c r="K1615" s="1">
        <f>IFERROR(VLOOKUP(TRIM($D1615),'Master Field Index'!$A$1:$D$9929,COLUMN('Master Field Index'!$C$1)-COLUMN('Master Field Index'!$A$1)+1,FALSE),VLOOKUP(_xlfn.CONCAT(TRIM($A1615),".",TRIM($B1615),".",TRIM($D1615)),'DataLink Info'!$A$1:$T$9999,COLUMN('DataLink Info'!$N$1)-COLUMN('DataLink Info'!$A$1)+1,FALSE))</f>
        <v>4</v>
      </c>
      <c r="L1615" s="1">
        <f>IFERROR(VLOOKUP(TRIM($D1615),'Master Field Index'!$A$1:$D$9929,COLUMN('Master Field Index'!$D$1)-COLUMN('Master Field Index'!$A$1)+1,FALSE),VLOOKUP(_xlfn.CONCAT(TRIM($A1615),".",TRIM($B1615),".",TRIM($D1615)),'DataLink Info'!$A$1:$T$9999,COLUMN('DataLink Info'!$Q$1)-COLUMN('DataLink Info'!$A$1)+1,FALSE))</f>
        <v>0</v>
      </c>
      <c r="M1615" s="1" t="str">
        <f t="shared" si="102"/>
        <v xml:space="preserve">vendor_mcc                      </v>
      </c>
      <c r="N1615" s="1" t="str">
        <f t="shared" si="104"/>
        <v xml:space="preserve">VARCHAR(4)                      </v>
      </c>
      <c r="O1615" s="4" t="str">
        <f t="shared" si="103"/>
        <v xml:space="preserve">        vendor_mcc                      VARCHAR(4)                          NULL,</v>
      </c>
    </row>
    <row r="1616" spans="1:15" hidden="1" x14ac:dyDescent="0.3">
      <c r="A1616" s="1" t="s">
        <v>1943</v>
      </c>
      <c r="B1616" s="1" t="s">
        <v>1954</v>
      </c>
      <c r="D1616" s="74" t="s">
        <v>2588</v>
      </c>
      <c r="E1616" s="1" t="s">
        <v>19</v>
      </c>
      <c r="F1616" s="1">
        <v>0</v>
      </c>
      <c r="G1616" s="1">
        <v>0</v>
      </c>
      <c r="H1616" s="1">
        <v>0</v>
      </c>
      <c r="I1616" s="73">
        <f t="shared" si="101"/>
        <v>30</v>
      </c>
      <c r="J1616" s="1" t="str">
        <f>IFERROR(VLOOKUP(TRIM($D1616),'Master Field Index'!$A$1:$D$9929,COLUMN('Master Field Index'!$B$1)-COLUMN('Master Field Index'!$A$1)+1,FALSE),VLOOKUP(_xlfn.CONCAT(TRIM($A1616),".",TRIM($B1616),".",TRIM($D1616)),'DataLink Info'!$A$1:$T$9999,COLUMN('DataLink Info'!$K$1)-COLUMN('DataLink Info'!$A$1)+1,FALSE))</f>
        <v>DECIMAL</v>
      </c>
      <c r="K1616" s="1">
        <f>IFERROR(VLOOKUP(TRIM($D1616),'Master Field Index'!$A$1:$D$9929,COLUMN('Master Field Index'!$C$1)-COLUMN('Master Field Index'!$A$1)+1,FALSE),VLOOKUP(_xlfn.CONCAT(TRIM($A1616),".",TRIM($B1616),".",TRIM($D1616)),'DataLink Info'!$A$1:$T$9999,COLUMN('DataLink Info'!$N$1)-COLUMN('DataLink Info'!$A$1)+1,FALSE))</f>
        <v>5</v>
      </c>
      <c r="L1616" s="1">
        <f>IFERROR(VLOOKUP(TRIM($D1616),'Master Field Index'!$A$1:$D$9929,COLUMN('Master Field Index'!$D$1)-COLUMN('Master Field Index'!$A$1)+1,FALSE),VLOOKUP(_xlfn.CONCAT(TRIM($A1616),".",TRIM($B1616),".",TRIM($D1616)),'DataLink Info'!$A$1:$T$9999,COLUMN('DataLink Info'!$Q$1)-COLUMN('DataLink Info'!$A$1)+1,FALSE))</f>
        <v>4</v>
      </c>
      <c r="M1616" s="1" t="str">
        <f t="shared" si="102"/>
        <v xml:space="preserve">use_tax_rate                    </v>
      </c>
      <c r="N1616" s="1" t="str">
        <f t="shared" si="104"/>
        <v xml:space="preserve">DECIMAL(5,4)                    </v>
      </c>
      <c r="O1616" s="4" t="str">
        <f t="shared" si="103"/>
        <v xml:space="preserve">        use_tax_rate                    DECIMAL(5,4)                    NOT NULL,</v>
      </c>
    </row>
    <row r="1617" spans="1:15" hidden="1" x14ac:dyDescent="0.3">
      <c r="A1617" s="1" t="s">
        <v>1943</v>
      </c>
      <c r="B1617" s="1" t="s">
        <v>1954</v>
      </c>
      <c r="D1617" s="74" t="s">
        <v>2497</v>
      </c>
      <c r="E1617" s="1" t="s">
        <v>20</v>
      </c>
      <c r="F1617" s="1">
        <v>8</v>
      </c>
      <c r="H1617" s="1">
        <v>0</v>
      </c>
      <c r="I1617" s="73">
        <f t="shared" si="101"/>
        <v>31</v>
      </c>
      <c r="J1617" s="1" t="str">
        <f>IFERROR(VLOOKUP(TRIM($D1617),'Master Field Index'!$A$1:$D$9929,COLUMN('Master Field Index'!$B$1)-COLUMN('Master Field Index'!$A$1)+1,FALSE),VLOOKUP(_xlfn.CONCAT(TRIM($A1617),".",TRIM($B1617),".",TRIM($D1617)),'DataLink Info'!$A$1:$T$9999,COLUMN('DataLink Info'!$K$1)-COLUMN('DataLink Info'!$A$1)+1,FALSE))</f>
        <v>VARCHAR</v>
      </c>
      <c r="K1617" s="1">
        <f>IFERROR(VLOOKUP(TRIM($D1617),'Master Field Index'!$A$1:$D$9929,COLUMN('Master Field Index'!$C$1)-COLUMN('Master Field Index'!$A$1)+1,FALSE),VLOOKUP(_xlfn.CONCAT(TRIM($A1617),".",TRIM($B1617),".",TRIM($D1617)),'DataLink Info'!$A$1:$T$9999,COLUMN('DataLink Info'!$N$1)-COLUMN('DataLink Info'!$A$1)+1,FALSE))</f>
        <v>8</v>
      </c>
      <c r="L1617" s="1">
        <f>IFERROR(VLOOKUP(TRIM($D1617),'Master Field Index'!$A$1:$D$9929,COLUMN('Master Field Index'!$D$1)-COLUMN('Master Field Index'!$A$1)+1,FALSE),VLOOKUP(_xlfn.CONCAT(TRIM($A1617),".",TRIM($B1617),".",TRIM($D1617)),'DataLink Info'!$A$1:$T$9999,COLUMN('DataLink Info'!$Q$1)-COLUMN('DataLink Info'!$A$1)+1,FALSE))</f>
        <v>0</v>
      </c>
      <c r="M1617" s="1" t="str">
        <f t="shared" si="102"/>
        <v xml:space="preserve">user_id                         </v>
      </c>
      <c r="N1617" s="1" t="str">
        <f t="shared" si="104"/>
        <v xml:space="preserve">VARCHAR(8)                      </v>
      </c>
      <c r="O1617" s="4" t="str">
        <f t="shared" si="103"/>
        <v xml:space="preserve">        user_id                         VARCHAR(8)                      NOT NULL,</v>
      </c>
    </row>
    <row r="1618" spans="1:15" hidden="1" x14ac:dyDescent="0.3">
      <c r="A1618" s="1" t="s">
        <v>1943</v>
      </c>
      <c r="B1618" s="1" t="s">
        <v>1954</v>
      </c>
      <c r="D1618" s="74" t="s">
        <v>1299</v>
      </c>
      <c r="E1618" s="1" t="s">
        <v>19</v>
      </c>
      <c r="F1618" s="1">
        <v>0</v>
      </c>
      <c r="G1618" s="1">
        <v>0</v>
      </c>
      <c r="H1618" s="1">
        <v>0</v>
      </c>
      <c r="I1618" s="73">
        <f t="shared" si="101"/>
        <v>32</v>
      </c>
      <c r="J1618" s="1" t="str">
        <f>IFERROR(VLOOKUP(TRIM($D1618),'Master Field Index'!$A$1:$D$9929,COLUMN('Master Field Index'!$B$1)-COLUMN('Master Field Index'!$A$1)+1,FALSE),VLOOKUP(_xlfn.CONCAT(TRIM($A1618),".",TRIM($B1618),".",TRIM($D1618)),'DataLink Info'!$A$1:$T$9999,COLUMN('DataLink Info'!$K$1)-COLUMN('DataLink Info'!$A$1)+1,FALSE))</f>
        <v>TIMESTAMP</v>
      </c>
      <c r="K1618" s="1">
        <f>IFERROR(VLOOKUP(TRIM($D1618),'Master Field Index'!$A$1:$D$9929,COLUMN('Master Field Index'!$C$1)-COLUMN('Master Field Index'!$A$1)+1,FALSE),VLOOKUP(_xlfn.CONCAT(TRIM($A1618),".",TRIM($B1618),".",TRIM($D1618)),'DataLink Info'!$A$1:$T$9999,COLUMN('DataLink Info'!$N$1)-COLUMN('DataLink Info'!$A$1)+1,FALSE))</f>
        <v>10</v>
      </c>
      <c r="L1618" s="1">
        <f>IFERROR(VLOOKUP(TRIM($D1618),'Master Field Index'!$A$1:$D$9929,COLUMN('Master Field Index'!$D$1)-COLUMN('Master Field Index'!$A$1)+1,FALSE),VLOOKUP(_xlfn.CONCAT(TRIM($A1618),".",TRIM($B1618),".",TRIM($D1618)),'DataLink Info'!$A$1:$T$9999,COLUMN('DataLink Info'!$Q$1)-COLUMN('DataLink Info'!$A$1)+1,FALSE))</f>
        <v>0</v>
      </c>
      <c r="M1618" s="1" t="str">
        <f t="shared" si="102"/>
        <v xml:space="preserve">last_activity_date              </v>
      </c>
      <c r="N1618" s="1" t="str">
        <f t="shared" si="104"/>
        <v xml:space="preserve">DATETIME2                       </v>
      </c>
      <c r="O1618" s="4" t="str">
        <f t="shared" si="103"/>
        <v xml:space="preserve">        last_activity_date              DATETIME2                       NOT NULL,</v>
      </c>
    </row>
    <row r="1619" spans="1:15" hidden="1" x14ac:dyDescent="0.3">
      <c r="A1619" s="1" t="s">
        <v>1943</v>
      </c>
      <c r="B1619" s="1" t="s">
        <v>1954</v>
      </c>
      <c r="D1619" s="74" t="s">
        <v>11</v>
      </c>
      <c r="E1619" s="1" t="s">
        <v>21</v>
      </c>
      <c r="H1619" s="1">
        <v>0</v>
      </c>
      <c r="I1619" s="73">
        <f t="shared" si="101"/>
        <v>33</v>
      </c>
      <c r="J1619" s="1" t="str">
        <f>IFERROR(VLOOKUP(TRIM($D1619),'Master Field Index'!$A$1:$D$9929,COLUMN('Master Field Index'!$B$1)-COLUMN('Master Field Index'!$A$1)+1,FALSE),VLOOKUP(_xlfn.CONCAT(TRIM($A1619),".",TRIM($B1619),".",TRIM($D1619)),'DataLink Info'!$A$1:$T$9999,COLUMN('DataLink Info'!$K$1)-COLUMN('DataLink Info'!$A$1)+1,FALSE))</f>
        <v>TIMESTAMP</v>
      </c>
      <c r="K1619" s="1">
        <f>IFERROR(VLOOKUP(TRIM($D1619),'Master Field Index'!$A$1:$D$9929,COLUMN('Master Field Index'!$C$1)-COLUMN('Master Field Index'!$A$1)+1,FALSE),VLOOKUP(_xlfn.CONCAT(TRIM($A1619),".",TRIM($B1619),".",TRIM($D1619)),'DataLink Info'!$A$1:$T$9999,COLUMN('DataLink Info'!$N$1)-COLUMN('DataLink Info'!$A$1)+1,FALSE))</f>
        <v>10</v>
      </c>
      <c r="L1619" s="1">
        <f>IFERROR(VLOOKUP(TRIM($D1619),'Master Field Index'!$A$1:$D$9929,COLUMN('Master Field Index'!$D$1)-COLUMN('Master Field Index'!$A$1)+1,FALSE),VLOOKUP(_xlfn.CONCAT(TRIM($A1619),".",TRIM($B1619),".",TRIM($D1619)),'DataLink Info'!$A$1:$T$9999,COLUMN('DataLink Info'!$Q$1)-COLUMN('DataLink Info'!$A$1)+1,FALSE))</f>
        <v>6</v>
      </c>
      <c r="M1619" s="1" t="str">
        <f t="shared" si="102"/>
        <v xml:space="preserve">refresh_date                    </v>
      </c>
      <c r="N1619" s="1" t="str">
        <f t="shared" si="104"/>
        <v xml:space="preserve">DATETIME2                       </v>
      </c>
      <c r="O1619" s="4" t="str">
        <f t="shared" si="103"/>
        <v xml:space="preserve">        refresh_date                    DATETIME2                       NOT NULL,</v>
      </c>
    </row>
    <row r="1620" spans="1:15" ht="72" hidden="1" x14ac:dyDescent="0.3">
      <c r="A1620" s="1" t="s">
        <v>1943</v>
      </c>
      <c r="B1620" s="1" t="s">
        <v>1955</v>
      </c>
      <c r="C1620" s="1">
        <v>0</v>
      </c>
      <c r="D1620" s="1" t="s">
        <v>2533</v>
      </c>
      <c r="E1620" s="1" t="s">
        <v>19</v>
      </c>
      <c r="F1620" s="1">
        <v>0</v>
      </c>
      <c r="G1620" s="1">
        <v>0</v>
      </c>
      <c r="H1620" s="1">
        <v>1</v>
      </c>
      <c r="I1620" s="73">
        <f t="shared" si="101"/>
        <v>0</v>
      </c>
      <c r="J1620" s="1" t="str">
        <f>IFERROR(VLOOKUP(TRIM($D1620),'Master Field Index'!$A$1:$D$9929,COLUMN('Master Field Index'!$B$1)-COLUMN('Master Field Index'!$A$1)+1,FALSE),VLOOKUP(_xlfn.CONCAT(TRIM($A1620),".",TRIM($B1620),".",TRIM($D1620)),'DataLink Info'!$A$1:$T$9999,COLUMN('DataLink Info'!$K$1)-COLUMN('DataLink Info'!$A$1)+1,FALSE))</f>
        <v>VARCHAR</v>
      </c>
      <c r="K1620" s="1">
        <f>IFERROR(VLOOKUP(TRIM($D1620),'Master Field Index'!$A$1:$D$9929,COLUMN('Master Field Index'!$C$1)-COLUMN('Master Field Index'!$A$1)+1,FALSE),VLOOKUP(_xlfn.CONCAT(TRIM($A1620),".",TRIM($B1620),".",TRIM($D1620)),'DataLink Info'!$A$1:$T$9999,COLUMN('DataLink Info'!$N$1)-COLUMN('DataLink Info'!$A$1)+1,FALSE))</f>
        <v>10</v>
      </c>
      <c r="L1620" s="1">
        <f>IFERROR(VLOOKUP(TRIM($D1620),'Master Field Index'!$A$1:$D$9929,COLUMN('Master Field Index'!$D$1)-COLUMN('Master Field Index'!$A$1)+1,FALSE),VLOOKUP(_xlfn.CONCAT(TRIM($A1620),".",TRIM($B1620),".",TRIM($D1620)),'DataLink Info'!$A$1:$T$9999,COLUMN('DataLink Info'!$Q$1)-COLUMN('DataLink Info'!$A$1)+1,FALSE))</f>
        <v>0</v>
      </c>
      <c r="M1620" s="1" t="str">
        <f t="shared" si="102"/>
        <v xml:space="preserve">import_id                       </v>
      </c>
      <c r="N1620" s="1" t="str">
        <f t="shared" si="104"/>
        <v xml:space="preserve">VARCHAR(10)                     </v>
      </c>
      <c r="O1620" s="4" t="str">
        <f t="shared" si="103"/>
        <v xml:space="preserve">        rowguid                     UNIQUEIDENTIFIER ROWGUIDCOL    NOT NULL DEFAULT NEWSEQUENTIALID(),_x000D_        version_number              ROWVERSION_x000D_    )_x000D_END TRY_x000D_BEGIN CATCH_x000D_    EXEC dbo.PrintError_x000D_    EXEC dbo.LogError_x000D_END CATCH_x000D__x000D_PRINT '-- pur.ec_trans_detail'_x000D_BEGIN TRY_x000D_    CREATE TABLE pur.ec_trans_detail_x000D_    (_x000D_        import_id                       VARCHAR(10)                         NULL,</v>
      </c>
    </row>
    <row r="1621" spans="1:15" hidden="1" x14ac:dyDescent="0.3">
      <c r="A1621" s="1" t="s">
        <v>1943</v>
      </c>
      <c r="B1621" s="1" t="s">
        <v>1955</v>
      </c>
      <c r="C1621" s="1">
        <v>1</v>
      </c>
      <c r="D1621" s="1" t="s">
        <v>2498</v>
      </c>
      <c r="E1621" s="1" t="s">
        <v>19</v>
      </c>
      <c r="F1621" s="1">
        <v>0</v>
      </c>
      <c r="G1621" s="1">
        <v>0</v>
      </c>
      <c r="H1621" s="1">
        <v>1</v>
      </c>
      <c r="I1621" s="73">
        <f t="shared" si="101"/>
        <v>1</v>
      </c>
      <c r="J1621" s="1" t="str">
        <f>IFERROR(VLOOKUP(TRIM($D1621),'Master Field Index'!$A$1:$D$9929,COLUMN('Master Field Index'!$B$1)-COLUMN('Master Field Index'!$A$1)+1,FALSE),VLOOKUP(_xlfn.CONCAT(TRIM($A1621),".",TRIM($B1621),".",TRIM($D1621)),'DataLink Info'!$A$1:$T$9999,COLUMN('DataLink Info'!$K$1)-COLUMN('DataLink Info'!$A$1)+1,FALSE))</f>
        <v>DECIMAL</v>
      </c>
      <c r="K1621" s="1">
        <f>IFERROR(VLOOKUP(TRIM($D1621),'Master Field Index'!$A$1:$D$9929,COLUMN('Master Field Index'!$C$1)-COLUMN('Master Field Index'!$A$1)+1,FALSE),VLOOKUP(_xlfn.CONCAT(TRIM($A1621),".",TRIM($B1621),".",TRIM($D1621)),'DataLink Info'!$A$1:$T$9999,COLUMN('DataLink Info'!$N$1)-COLUMN('DataLink Info'!$A$1)+1,FALSE))</f>
        <v>18</v>
      </c>
      <c r="L1621" s="1">
        <f>IFERROR(VLOOKUP(TRIM($D1621),'Master Field Index'!$A$1:$D$9929,COLUMN('Master Field Index'!$D$1)-COLUMN('Master Field Index'!$A$1)+1,FALSE),VLOOKUP(_xlfn.CONCAT(TRIM($A1621),".",TRIM($B1621),".",TRIM($D1621)),'DataLink Info'!$A$1:$T$9999,COLUMN('DataLink Info'!$Q$1)-COLUMN('DataLink Info'!$A$1)+1,FALSE))</f>
        <v>0</v>
      </c>
      <c r="M1621" s="1" t="str">
        <f t="shared" si="102"/>
        <v xml:space="preserve">workgroup_key                   </v>
      </c>
      <c r="N1621" s="1" t="str">
        <f t="shared" si="104"/>
        <v xml:space="preserve">DECIMAL(18,0)                   </v>
      </c>
      <c r="O1621" s="4" t="str">
        <f t="shared" si="103"/>
        <v xml:space="preserve">        workgroup_key                   DECIMAL(18,0)                       NULL,</v>
      </c>
    </row>
    <row r="1622" spans="1:15" hidden="1" x14ac:dyDescent="0.3">
      <c r="A1622" s="1" t="s">
        <v>1943</v>
      </c>
      <c r="B1622" s="1" t="s">
        <v>1955</v>
      </c>
      <c r="C1622" s="1">
        <v>2</v>
      </c>
      <c r="D1622" s="1" t="s">
        <v>2515</v>
      </c>
      <c r="E1622" s="1" t="s">
        <v>19</v>
      </c>
      <c r="F1622" s="1">
        <v>0</v>
      </c>
      <c r="G1622" s="1">
        <v>0</v>
      </c>
      <c r="H1622" s="1">
        <v>1</v>
      </c>
      <c r="I1622" s="73">
        <f t="shared" si="101"/>
        <v>2</v>
      </c>
      <c r="J1622" s="1" t="str">
        <f>IFERROR(VLOOKUP(TRIM($D1622),'Master Field Index'!$A$1:$D$9929,COLUMN('Master Field Index'!$B$1)-COLUMN('Master Field Index'!$A$1)+1,FALSE),VLOOKUP(_xlfn.CONCAT(TRIM($A1622),".",TRIM($B1622),".",TRIM($D1622)),'DataLink Info'!$A$1:$T$9999,COLUMN('DataLink Info'!$K$1)-COLUMN('DataLink Info'!$A$1)+1,FALSE))</f>
        <v>DECIMAL</v>
      </c>
      <c r="K1622" s="1">
        <f>IFERROR(VLOOKUP(TRIM($D1622),'Master Field Index'!$A$1:$D$9929,COLUMN('Master Field Index'!$C$1)-COLUMN('Master Field Index'!$A$1)+1,FALSE),VLOOKUP(_xlfn.CONCAT(TRIM($A1622),".",TRIM($B1622),".",TRIM($D1622)),'DataLink Info'!$A$1:$T$9999,COLUMN('DataLink Info'!$N$1)-COLUMN('DataLink Info'!$A$1)+1,FALSE))</f>
        <v>18</v>
      </c>
      <c r="L1622" s="1">
        <f>IFERROR(VLOOKUP(TRIM($D1622),'Master Field Index'!$A$1:$D$9929,COLUMN('Master Field Index'!$D$1)-COLUMN('Master Field Index'!$A$1)+1,FALSE),VLOOKUP(_xlfn.CONCAT(TRIM($A1622),".",TRIM($B1622),".",TRIM($D1622)),'DataLink Info'!$A$1:$T$9999,COLUMN('DataLink Info'!$Q$1)-COLUMN('DataLink Info'!$A$1)+1,FALSE))</f>
        <v>0</v>
      </c>
      <c r="M1622" s="1" t="str">
        <f t="shared" si="102"/>
        <v xml:space="preserve">card_key                        </v>
      </c>
      <c r="N1622" s="1" t="str">
        <f t="shared" si="104"/>
        <v xml:space="preserve">DECIMAL(18,0)                   </v>
      </c>
      <c r="O1622" s="4" t="str">
        <f t="shared" si="103"/>
        <v xml:space="preserve">        card_key                        DECIMAL(18,0)                       NULL,</v>
      </c>
    </row>
    <row r="1623" spans="1:15" hidden="1" x14ac:dyDescent="0.3">
      <c r="A1623" s="1" t="s">
        <v>1943</v>
      </c>
      <c r="B1623" s="1" t="s">
        <v>1955</v>
      </c>
      <c r="C1623" s="1">
        <v>3</v>
      </c>
      <c r="D1623" s="1" t="s">
        <v>2549</v>
      </c>
      <c r="E1623" s="1" t="s">
        <v>19</v>
      </c>
      <c r="F1623" s="1">
        <v>0</v>
      </c>
      <c r="G1623" s="1">
        <v>0</v>
      </c>
      <c r="H1623" s="1">
        <v>1</v>
      </c>
      <c r="I1623" s="73">
        <f t="shared" si="101"/>
        <v>3</v>
      </c>
      <c r="J1623" s="1" t="str">
        <f>IFERROR(VLOOKUP(TRIM($D1623),'Master Field Index'!$A$1:$D$9929,COLUMN('Master Field Index'!$B$1)-COLUMN('Master Field Index'!$A$1)+1,FALSE),VLOOKUP(_xlfn.CONCAT(TRIM($A1623),".",TRIM($B1623),".",TRIM($D1623)),'DataLink Info'!$A$1:$T$9999,COLUMN('DataLink Info'!$K$1)-COLUMN('DataLink Info'!$A$1)+1,FALSE))</f>
        <v>VARCHAR</v>
      </c>
      <c r="K1623" s="1">
        <f>IFERROR(VLOOKUP(TRIM($D1623),'Master Field Index'!$A$1:$D$9929,COLUMN('Master Field Index'!$C$1)-COLUMN('Master Field Index'!$A$1)+1,FALSE),VLOOKUP(_xlfn.CONCAT(TRIM($A1623),".",TRIM($B1623),".",TRIM($D1623)),'DataLink Info'!$A$1:$T$9999,COLUMN('DataLink Info'!$N$1)-COLUMN('DataLink Info'!$A$1)+1,FALSE))</f>
        <v>16</v>
      </c>
      <c r="L1623" s="1">
        <f>IFERROR(VLOOKUP(TRIM($D1623),'Master Field Index'!$A$1:$D$9929,COLUMN('Master Field Index'!$D$1)-COLUMN('Master Field Index'!$A$1)+1,FALSE),VLOOKUP(_xlfn.CONCAT(TRIM($A1623),".",TRIM($B1623),".",TRIM($D1623)),'DataLink Info'!$A$1:$T$9999,COLUMN('DataLink Info'!$Q$1)-COLUMN('DataLink Info'!$A$1)+1,FALSE))</f>
        <v>0</v>
      </c>
      <c r="M1623" s="1" t="str">
        <f t="shared" si="102"/>
        <v xml:space="preserve">vendor_id                       </v>
      </c>
      <c r="N1623" s="1" t="str">
        <f t="shared" si="104"/>
        <v xml:space="preserve">VARCHAR(16)                     </v>
      </c>
      <c r="O1623" s="4" t="str">
        <f t="shared" si="103"/>
        <v xml:space="preserve">        vendor_id                       VARCHAR(16)                         NULL,</v>
      </c>
    </row>
    <row r="1624" spans="1:15" hidden="1" x14ac:dyDescent="0.3">
      <c r="A1624" s="1" t="s">
        <v>1943</v>
      </c>
      <c r="B1624" s="1" t="s">
        <v>1955</v>
      </c>
      <c r="C1624" s="1">
        <v>4</v>
      </c>
      <c r="D1624" s="1" t="s">
        <v>2552</v>
      </c>
      <c r="E1624" s="1" t="s">
        <v>19</v>
      </c>
      <c r="F1624" s="1">
        <v>0</v>
      </c>
      <c r="G1624" s="1">
        <v>0</v>
      </c>
      <c r="H1624" s="1">
        <v>1</v>
      </c>
      <c r="I1624" s="73">
        <f t="shared" si="101"/>
        <v>4</v>
      </c>
      <c r="J1624" s="1" t="str">
        <f>IFERROR(VLOOKUP(TRIM($D1624),'Master Field Index'!$A$1:$D$9929,COLUMN('Master Field Index'!$B$1)-COLUMN('Master Field Index'!$A$1)+1,FALSE),VLOOKUP(_xlfn.CONCAT(TRIM($A1624),".",TRIM($B1624),".",TRIM($D1624)),'DataLink Info'!$A$1:$T$9999,COLUMN('DataLink Info'!$K$1)-COLUMN('DataLink Info'!$A$1)+1,FALSE))</f>
        <v>CHARACTER</v>
      </c>
      <c r="K1624" s="1">
        <f>IFERROR(VLOOKUP(TRIM($D1624),'Master Field Index'!$A$1:$D$9929,COLUMN('Master Field Index'!$C$1)-COLUMN('Master Field Index'!$A$1)+1,FALSE),VLOOKUP(_xlfn.CONCAT(TRIM($A1624),".",TRIM($B1624),".",TRIM($D1624)),'DataLink Info'!$A$1:$T$9999,COLUMN('DataLink Info'!$N$1)-COLUMN('DataLink Info'!$A$1)+1,FALSE))</f>
        <v>10</v>
      </c>
      <c r="L1624" s="1">
        <f>IFERROR(VLOOKUP(TRIM($D1624),'Master Field Index'!$A$1:$D$9929,COLUMN('Master Field Index'!$D$1)-COLUMN('Master Field Index'!$A$1)+1,FALSE),VLOOKUP(_xlfn.CONCAT(TRIM($A1624),".",TRIM($B1624),".",TRIM($D1624)),'DataLink Info'!$A$1:$T$9999,COLUMN('DataLink Info'!$Q$1)-COLUMN('DataLink Info'!$A$1)+1,FALSE))</f>
        <v>0</v>
      </c>
      <c r="M1624" s="1" t="str">
        <f t="shared" si="102"/>
        <v xml:space="preserve">transaction_id                  </v>
      </c>
      <c r="N1624" s="1" t="str">
        <f t="shared" si="104"/>
        <v xml:space="preserve">CHAR(10)                        </v>
      </c>
      <c r="O1624" s="4" t="str">
        <f t="shared" si="103"/>
        <v xml:space="preserve">        transaction_id                  CHAR(10)                            NULL,</v>
      </c>
    </row>
    <row r="1625" spans="1:15" hidden="1" x14ac:dyDescent="0.3">
      <c r="A1625" s="1" t="s">
        <v>1943</v>
      </c>
      <c r="B1625" s="1" t="s">
        <v>1955</v>
      </c>
      <c r="C1625" s="1">
        <v>5</v>
      </c>
      <c r="D1625" s="1" t="s">
        <v>2595</v>
      </c>
      <c r="E1625" s="1" t="s">
        <v>19</v>
      </c>
      <c r="F1625" s="1">
        <v>0</v>
      </c>
      <c r="G1625" s="1">
        <v>0</v>
      </c>
      <c r="H1625" s="1">
        <v>1</v>
      </c>
      <c r="I1625" s="73">
        <f t="shared" si="101"/>
        <v>5</v>
      </c>
      <c r="J1625" s="1" t="str">
        <f>IFERROR(VLOOKUP(TRIM($D1625),'Master Field Index'!$A$1:$D$9929,COLUMN('Master Field Index'!$B$1)-COLUMN('Master Field Index'!$A$1)+1,FALSE),VLOOKUP(_xlfn.CONCAT(TRIM($A1625),".",TRIM($B1625),".",TRIM($D1625)),'DataLink Info'!$A$1:$T$9999,COLUMN('DataLink Info'!$K$1)-COLUMN('DataLink Info'!$A$1)+1,FALSE))</f>
        <v>INTEGER</v>
      </c>
      <c r="K1625" s="1">
        <f>IFERROR(VLOOKUP(TRIM($D1625),'Master Field Index'!$A$1:$D$9929,COLUMN('Master Field Index'!$C$1)-COLUMN('Master Field Index'!$A$1)+1,FALSE),VLOOKUP(_xlfn.CONCAT(TRIM($A1625),".",TRIM($B1625),".",TRIM($D1625)),'DataLink Info'!$A$1:$T$9999,COLUMN('DataLink Info'!$N$1)-COLUMN('DataLink Info'!$A$1)+1,FALSE))</f>
        <v>4</v>
      </c>
      <c r="L1625" s="1">
        <f>IFERROR(VLOOKUP(TRIM($D1625),'Master Field Index'!$A$1:$D$9929,COLUMN('Master Field Index'!$D$1)-COLUMN('Master Field Index'!$A$1)+1,FALSE),VLOOKUP(_xlfn.CONCAT(TRIM($A1625),".",TRIM($B1625),".",TRIM($D1625)),'DataLink Info'!$A$1:$T$9999,COLUMN('DataLink Info'!$Q$1)-COLUMN('DataLink Info'!$A$1)+1,FALSE))</f>
        <v>0</v>
      </c>
      <c r="M1625" s="1" t="str">
        <f t="shared" si="102"/>
        <v xml:space="preserve">transaction_sequence            </v>
      </c>
      <c r="N1625" s="1" t="str">
        <f t="shared" si="104"/>
        <v xml:space="preserve">INTEGER                         </v>
      </c>
      <c r="O1625" s="4" t="str">
        <f t="shared" si="103"/>
        <v xml:space="preserve">        transaction_sequence            INTEGER                             NULL,</v>
      </c>
    </row>
    <row r="1626" spans="1:15" hidden="1" x14ac:dyDescent="0.3">
      <c r="A1626" s="1" t="s">
        <v>1943</v>
      </c>
      <c r="B1626" s="1" t="s">
        <v>1955</v>
      </c>
      <c r="C1626" s="1">
        <v>6</v>
      </c>
      <c r="D1626" s="1" t="s">
        <v>63</v>
      </c>
      <c r="E1626" s="1" t="s">
        <v>21</v>
      </c>
      <c r="F1626" s="1">
        <v>4</v>
      </c>
      <c r="H1626" s="1">
        <v>1</v>
      </c>
      <c r="I1626" s="73">
        <f t="shared" si="101"/>
        <v>6</v>
      </c>
      <c r="J1626" s="1" t="str">
        <f>IFERROR(VLOOKUP(TRIM($D1626),'Master Field Index'!$A$1:$D$9929,COLUMN('Master Field Index'!$B$1)-COLUMN('Master Field Index'!$A$1)+1,FALSE),VLOOKUP(_xlfn.CONCAT(TRIM($A1626),".",TRIM($B1626),".",TRIM($D1626)),'DataLink Info'!$A$1:$T$9999,COLUMN('DataLink Info'!$K$1)-COLUMN('DataLink Info'!$A$1)+1,FALSE))</f>
        <v>DATE</v>
      </c>
      <c r="K1626" s="1">
        <f>IFERROR(VLOOKUP(TRIM($D1626),'Master Field Index'!$A$1:$D$9929,COLUMN('Master Field Index'!$C$1)-COLUMN('Master Field Index'!$A$1)+1,FALSE),VLOOKUP(_xlfn.CONCAT(TRIM($A1626),".",TRIM($B1626),".",TRIM($D1626)),'DataLink Info'!$A$1:$T$9999,COLUMN('DataLink Info'!$N$1)-COLUMN('DataLink Info'!$A$1)+1,FALSE))</f>
        <v>4</v>
      </c>
      <c r="L1626" s="1">
        <f>IFERROR(VLOOKUP(TRIM($D1626),'Master Field Index'!$A$1:$D$9929,COLUMN('Master Field Index'!$D$1)-COLUMN('Master Field Index'!$A$1)+1,FALSE),VLOOKUP(_xlfn.CONCAT(TRIM($A1626),".",TRIM($B1626),".",TRIM($D1626)),'DataLink Info'!$A$1:$T$9999,COLUMN('DataLink Info'!$Q$1)-COLUMN('DataLink Info'!$A$1)+1,FALSE))</f>
        <v>0</v>
      </c>
      <c r="M1626" s="1" t="str">
        <f t="shared" si="102"/>
        <v xml:space="preserve">transaction_date                </v>
      </c>
      <c r="N1626" s="1" t="str">
        <f t="shared" si="104"/>
        <v xml:space="preserve">DATE                            </v>
      </c>
      <c r="O1626" s="4" t="str">
        <f t="shared" si="103"/>
        <v xml:space="preserve">        transaction_date                DATE                                NULL,</v>
      </c>
    </row>
    <row r="1627" spans="1:15" hidden="1" x14ac:dyDescent="0.3">
      <c r="A1627" s="1" t="s">
        <v>1943</v>
      </c>
      <c r="B1627" s="1" t="s">
        <v>1955</v>
      </c>
      <c r="C1627" s="1">
        <v>7</v>
      </c>
      <c r="D1627" s="1" t="s">
        <v>58</v>
      </c>
      <c r="E1627" s="1" t="s">
        <v>20</v>
      </c>
      <c r="F1627" s="1">
        <v>10</v>
      </c>
      <c r="G1627" s="1">
        <v>0</v>
      </c>
      <c r="H1627" s="1">
        <v>1</v>
      </c>
      <c r="I1627" s="73">
        <f t="shared" si="101"/>
        <v>7</v>
      </c>
      <c r="J1627" s="1" t="str">
        <f>IFERROR(VLOOKUP(TRIM($D1627),'Master Field Index'!$A$1:$D$9929,COLUMN('Master Field Index'!$B$1)-COLUMN('Master Field Index'!$A$1)+1,FALSE),VLOOKUP(_xlfn.CONCAT(TRIM($A1627),".",TRIM($B1627),".",TRIM($D1627)),'DataLink Info'!$A$1:$T$9999,COLUMN('DataLink Info'!$K$1)-COLUMN('DataLink Info'!$A$1)+1,FALSE))</f>
        <v>CHARACTER</v>
      </c>
      <c r="K1627" s="1">
        <f>IFERROR(VLOOKUP(TRIM($D1627),'Master Field Index'!$A$1:$D$9929,COLUMN('Master Field Index'!$C$1)-COLUMN('Master Field Index'!$A$1)+1,FALSE),VLOOKUP(_xlfn.CONCAT(TRIM($A1627),".",TRIM($B1627),".",TRIM($D1627)),'DataLink Info'!$A$1:$T$9999,COLUMN('DataLink Info'!$N$1)-COLUMN('DataLink Info'!$A$1)+1,FALSE))</f>
        <v>10</v>
      </c>
      <c r="L1627" s="1">
        <f>IFERROR(VLOOKUP(TRIM($D1627),'Master Field Index'!$A$1:$D$9929,COLUMN('Master Field Index'!$D$1)-COLUMN('Master Field Index'!$A$1)+1,FALSE),VLOOKUP(_xlfn.CONCAT(TRIM($A1627),".",TRIM($B1627),".",TRIM($D1627)),'DataLink Info'!$A$1:$T$9999,COLUMN('DataLink Info'!$Q$1)-COLUMN('DataLink Info'!$A$1)+1,FALSE))</f>
        <v>0</v>
      </c>
      <c r="M1627" s="1" t="str">
        <f t="shared" si="102"/>
        <v xml:space="preserve">account_index                   </v>
      </c>
      <c r="N1627" s="1" t="str">
        <f t="shared" si="104"/>
        <v xml:space="preserve">CHAR(10)                        </v>
      </c>
      <c r="O1627" s="4" t="str">
        <f t="shared" si="103"/>
        <v xml:space="preserve">        account_index                   CHAR(10)                            NULL,</v>
      </c>
    </row>
    <row r="1628" spans="1:15" hidden="1" x14ac:dyDescent="0.3">
      <c r="A1628" s="1" t="s">
        <v>1943</v>
      </c>
      <c r="B1628" s="1" t="s">
        <v>1955</v>
      </c>
      <c r="C1628" s="1">
        <v>8</v>
      </c>
      <c r="D1628" s="1" t="s">
        <v>693</v>
      </c>
      <c r="E1628" s="1" t="s">
        <v>20</v>
      </c>
      <c r="F1628" s="1">
        <v>1</v>
      </c>
      <c r="G1628" s="1">
        <v>0</v>
      </c>
      <c r="H1628" s="1">
        <v>1</v>
      </c>
      <c r="I1628" s="73">
        <f t="shared" si="101"/>
        <v>8</v>
      </c>
      <c r="J1628" s="1" t="str">
        <f>IFERROR(VLOOKUP(TRIM($D1628),'Master Field Index'!$A$1:$D$9929,COLUMN('Master Field Index'!$B$1)-COLUMN('Master Field Index'!$A$1)+1,FALSE),VLOOKUP(_xlfn.CONCAT(TRIM($A1628),".",TRIM($B1628),".",TRIM($D1628)),'DataLink Info'!$A$1:$T$9999,COLUMN('DataLink Info'!$K$1)-COLUMN('DataLink Info'!$A$1)+1,FALSE))</f>
        <v>CHARACTER</v>
      </c>
      <c r="K1628" s="1">
        <f>IFERROR(VLOOKUP(TRIM($D1628),'Master Field Index'!$A$1:$D$9929,COLUMN('Master Field Index'!$C$1)-COLUMN('Master Field Index'!$A$1)+1,FALSE),VLOOKUP(_xlfn.CONCAT(TRIM($A1628),".",TRIM($B1628),".",TRIM($D1628)),'DataLink Info'!$A$1:$T$9999,COLUMN('DataLink Info'!$N$1)-COLUMN('DataLink Info'!$A$1)+1,FALSE))</f>
        <v>6</v>
      </c>
      <c r="L1628" s="1">
        <f>IFERROR(VLOOKUP(TRIM($D1628),'Master Field Index'!$A$1:$D$9929,COLUMN('Master Field Index'!$D$1)-COLUMN('Master Field Index'!$A$1)+1,FALSE),VLOOKUP(_xlfn.CONCAT(TRIM($A1628),".",TRIM($B1628),".",TRIM($D1628)),'DataLink Info'!$A$1:$T$9999,COLUMN('DataLink Info'!$Q$1)-COLUMN('DataLink Info'!$A$1)+1,FALSE))</f>
        <v>0</v>
      </c>
      <c r="M1628" s="1" t="str">
        <f t="shared" si="102"/>
        <v xml:space="preserve">fund_code                       </v>
      </c>
      <c r="N1628" s="1" t="str">
        <f t="shared" si="104"/>
        <v xml:space="preserve">CHAR(6)                         </v>
      </c>
      <c r="O1628" s="4" t="str">
        <f t="shared" si="103"/>
        <v xml:space="preserve">        fund_code                       CHAR(6)                             NULL,</v>
      </c>
    </row>
    <row r="1629" spans="1:15" hidden="1" x14ac:dyDescent="0.3">
      <c r="A1629" s="1" t="s">
        <v>1943</v>
      </c>
      <c r="B1629" s="1" t="s">
        <v>1955</v>
      </c>
      <c r="C1629" s="1">
        <v>9</v>
      </c>
      <c r="D1629" s="1" t="s">
        <v>2516</v>
      </c>
      <c r="E1629" s="1" t="s">
        <v>2502</v>
      </c>
      <c r="F1629" s="1">
        <v>0</v>
      </c>
      <c r="G1629" s="1">
        <v>0</v>
      </c>
      <c r="H1629" s="1">
        <v>1</v>
      </c>
      <c r="I1629" s="73">
        <f t="shared" si="101"/>
        <v>9</v>
      </c>
      <c r="J1629" s="1" t="str">
        <f>IFERROR(VLOOKUP(TRIM($D1629),'Master Field Index'!$A$1:$D$9929,COLUMN('Master Field Index'!$B$1)-COLUMN('Master Field Index'!$A$1)+1,FALSE),VLOOKUP(_xlfn.CONCAT(TRIM($A1629),".",TRIM($B1629),".",TRIM($D1629)),'DataLink Info'!$A$1:$T$9999,COLUMN('DataLink Info'!$K$1)-COLUMN('DataLink Info'!$A$1)+1,FALSE))</f>
        <v>VARCHAR</v>
      </c>
      <c r="K1629" s="1">
        <f>IFERROR(VLOOKUP(TRIM($D1629),'Master Field Index'!$A$1:$D$9929,COLUMN('Master Field Index'!$C$1)-COLUMN('Master Field Index'!$A$1)+1,FALSE),VLOOKUP(_xlfn.CONCAT(TRIM($A1629),".",TRIM($B1629),".",TRIM($D1629)),'DataLink Info'!$A$1:$T$9999,COLUMN('DataLink Info'!$N$1)-COLUMN('DataLink Info'!$A$1)+1,FALSE))</f>
        <v>6</v>
      </c>
      <c r="L1629" s="1">
        <f>IFERROR(VLOOKUP(TRIM($D1629),'Master Field Index'!$A$1:$D$9929,COLUMN('Master Field Index'!$D$1)-COLUMN('Master Field Index'!$A$1)+1,FALSE),VLOOKUP(_xlfn.CONCAT(TRIM($A1629),".",TRIM($B1629),".",TRIM($D1629)),'DataLink Info'!$A$1:$T$9999,COLUMN('DataLink Info'!$Q$1)-COLUMN('DataLink Info'!$A$1)+1,FALSE))</f>
        <v>0</v>
      </c>
      <c r="M1629" s="1" t="str">
        <f t="shared" si="102"/>
        <v xml:space="preserve">organization_code               </v>
      </c>
      <c r="N1629" s="1" t="str">
        <f t="shared" si="104"/>
        <v xml:space="preserve">VARCHAR(6)                      </v>
      </c>
      <c r="O1629" s="4" t="str">
        <f t="shared" si="103"/>
        <v xml:space="preserve">        organization_code               VARCHAR(6)                          NULL,</v>
      </c>
    </row>
    <row r="1630" spans="1:15" hidden="1" x14ac:dyDescent="0.3">
      <c r="A1630" s="1" t="s">
        <v>1943</v>
      </c>
      <c r="B1630" s="1" t="s">
        <v>1955</v>
      </c>
      <c r="C1630" s="1">
        <v>10</v>
      </c>
      <c r="D1630" s="1" t="s">
        <v>2514</v>
      </c>
      <c r="E1630" s="1" t="s">
        <v>19</v>
      </c>
      <c r="F1630" s="1">
        <v>0</v>
      </c>
      <c r="G1630" s="1">
        <v>0</v>
      </c>
      <c r="H1630" s="1">
        <v>1</v>
      </c>
      <c r="I1630" s="73">
        <f t="shared" si="101"/>
        <v>10</v>
      </c>
      <c r="J1630" s="1" t="str">
        <f>IFERROR(VLOOKUP(TRIM($D1630),'Master Field Index'!$A$1:$D$9929,COLUMN('Master Field Index'!$B$1)-COLUMN('Master Field Index'!$A$1)+1,FALSE),VLOOKUP(_xlfn.CONCAT(TRIM($A1630),".",TRIM($B1630),".",TRIM($D1630)),'DataLink Info'!$A$1:$T$9999,COLUMN('DataLink Info'!$K$1)-COLUMN('DataLink Info'!$A$1)+1,FALSE))</f>
        <v>VARCHAR</v>
      </c>
      <c r="K1630" s="1">
        <f>IFERROR(VLOOKUP(TRIM($D1630),'Master Field Index'!$A$1:$D$9929,COLUMN('Master Field Index'!$C$1)-COLUMN('Master Field Index'!$A$1)+1,FALSE),VLOOKUP(_xlfn.CONCAT(TRIM($A1630),".",TRIM($B1630),".",TRIM($D1630)),'DataLink Info'!$A$1:$T$9999,COLUMN('DataLink Info'!$N$1)-COLUMN('DataLink Info'!$A$1)+1,FALSE))</f>
        <v>6</v>
      </c>
      <c r="L1630" s="1">
        <f>IFERROR(VLOOKUP(TRIM($D1630),'Master Field Index'!$A$1:$D$9929,COLUMN('Master Field Index'!$D$1)-COLUMN('Master Field Index'!$A$1)+1,FALSE),VLOOKUP(_xlfn.CONCAT(TRIM($A1630),".",TRIM($B1630),".",TRIM($D1630)),'DataLink Info'!$A$1:$T$9999,COLUMN('DataLink Info'!$Q$1)-COLUMN('DataLink Info'!$A$1)+1,FALSE))</f>
        <v>0</v>
      </c>
      <c r="M1630" s="1" t="str">
        <f t="shared" si="102"/>
        <v xml:space="preserve">program_code                    </v>
      </c>
      <c r="N1630" s="1" t="str">
        <f t="shared" si="104"/>
        <v xml:space="preserve">VARCHAR(6)                      </v>
      </c>
      <c r="O1630" s="4" t="str">
        <f t="shared" si="103"/>
        <v xml:space="preserve">        program_code                    VARCHAR(6)                          NULL,</v>
      </c>
    </row>
    <row r="1631" spans="1:15" hidden="1" x14ac:dyDescent="0.3">
      <c r="A1631" s="1" t="s">
        <v>1943</v>
      </c>
      <c r="B1631" s="1" t="s">
        <v>1955</v>
      </c>
      <c r="C1631" s="1">
        <v>11</v>
      </c>
      <c r="D1631" s="1" t="s">
        <v>2512</v>
      </c>
      <c r="E1631" s="1" t="s">
        <v>19</v>
      </c>
      <c r="F1631" s="1">
        <v>0</v>
      </c>
      <c r="G1631" s="1">
        <v>0</v>
      </c>
      <c r="H1631" s="1">
        <v>1</v>
      </c>
      <c r="I1631" s="73">
        <f t="shared" si="101"/>
        <v>11</v>
      </c>
      <c r="J1631" s="1" t="str">
        <f>IFERROR(VLOOKUP(TRIM($D1631),'Master Field Index'!$A$1:$D$9929,COLUMN('Master Field Index'!$B$1)-COLUMN('Master Field Index'!$A$1)+1,FALSE),VLOOKUP(_xlfn.CONCAT(TRIM($A1631),".",TRIM($B1631),".",TRIM($D1631)),'DataLink Info'!$A$1:$T$9999,COLUMN('DataLink Info'!$K$1)-COLUMN('DataLink Info'!$A$1)+1,FALSE))</f>
        <v>VARCHAR</v>
      </c>
      <c r="K1631" s="1">
        <f>IFERROR(VLOOKUP(TRIM($D1631),'Master Field Index'!$A$1:$D$9929,COLUMN('Master Field Index'!$C$1)-COLUMN('Master Field Index'!$A$1)+1,FALSE),VLOOKUP(_xlfn.CONCAT(TRIM($A1631),".",TRIM($B1631),".",TRIM($D1631)),'DataLink Info'!$A$1:$T$9999,COLUMN('DataLink Info'!$N$1)-COLUMN('DataLink Info'!$A$1)+1,FALSE))</f>
        <v>6</v>
      </c>
      <c r="L1631" s="1">
        <f>IFERROR(VLOOKUP(TRIM($D1631),'Master Field Index'!$A$1:$D$9929,COLUMN('Master Field Index'!$D$1)-COLUMN('Master Field Index'!$A$1)+1,FALSE),VLOOKUP(_xlfn.CONCAT(TRIM($A1631),".",TRIM($B1631),".",TRIM($D1631)),'DataLink Info'!$A$1:$T$9999,COLUMN('DataLink Info'!$Q$1)-COLUMN('DataLink Info'!$A$1)+1,FALSE))</f>
        <v>0</v>
      </c>
      <c r="M1631" s="1" t="str">
        <f t="shared" si="102"/>
        <v xml:space="preserve">account_code                    </v>
      </c>
      <c r="N1631" s="1" t="str">
        <f t="shared" si="104"/>
        <v xml:space="preserve">VARCHAR(6)                      </v>
      </c>
      <c r="O1631" s="4" t="str">
        <f t="shared" si="103"/>
        <v xml:space="preserve">        account_code                    VARCHAR(6)                          NULL,</v>
      </c>
    </row>
    <row r="1632" spans="1:15" hidden="1" x14ac:dyDescent="0.3">
      <c r="A1632" s="1" t="s">
        <v>1943</v>
      </c>
      <c r="B1632" s="1" t="s">
        <v>1955</v>
      </c>
      <c r="C1632" s="1">
        <v>12</v>
      </c>
      <c r="D1632" s="1" t="s">
        <v>2513</v>
      </c>
      <c r="E1632" s="1" t="s">
        <v>19</v>
      </c>
      <c r="F1632" s="1">
        <v>0</v>
      </c>
      <c r="G1632" s="1">
        <v>0</v>
      </c>
      <c r="H1632" s="1">
        <v>1</v>
      </c>
      <c r="I1632" s="73">
        <f t="shared" si="101"/>
        <v>12</v>
      </c>
      <c r="J1632" s="1" t="str">
        <f>IFERROR(VLOOKUP(TRIM($D1632),'Master Field Index'!$A$1:$D$9929,COLUMN('Master Field Index'!$B$1)-COLUMN('Master Field Index'!$A$1)+1,FALSE),VLOOKUP(_xlfn.CONCAT(TRIM($A1632),".",TRIM($B1632),".",TRIM($D1632)),'DataLink Info'!$A$1:$T$9999,COLUMN('DataLink Info'!$K$1)-COLUMN('DataLink Info'!$A$1)+1,FALSE))</f>
        <v>VARCHAR</v>
      </c>
      <c r="K1632" s="1">
        <f>IFERROR(VLOOKUP(TRIM($D1632),'Master Field Index'!$A$1:$D$9929,COLUMN('Master Field Index'!$C$1)-COLUMN('Master Field Index'!$A$1)+1,FALSE),VLOOKUP(_xlfn.CONCAT(TRIM($A1632),".",TRIM($B1632),".",TRIM($D1632)),'DataLink Info'!$A$1:$T$9999,COLUMN('DataLink Info'!$N$1)-COLUMN('DataLink Info'!$A$1)+1,FALSE))</f>
        <v>6</v>
      </c>
      <c r="L1632" s="1">
        <f>IFERROR(VLOOKUP(TRIM($D1632),'Master Field Index'!$A$1:$D$9929,COLUMN('Master Field Index'!$D$1)-COLUMN('Master Field Index'!$A$1)+1,FALSE),VLOOKUP(_xlfn.CONCAT(TRIM($A1632),".",TRIM($B1632),".",TRIM($D1632)),'DataLink Info'!$A$1:$T$9999,COLUMN('DataLink Info'!$Q$1)-COLUMN('DataLink Info'!$A$1)+1,FALSE))</f>
        <v>0</v>
      </c>
      <c r="M1632" s="1" t="str">
        <f t="shared" si="102"/>
        <v xml:space="preserve">location_code                   </v>
      </c>
      <c r="N1632" s="1" t="str">
        <f t="shared" si="104"/>
        <v xml:space="preserve">VARCHAR(6)                      </v>
      </c>
      <c r="O1632" s="4" t="str">
        <f t="shared" si="103"/>
        <v xml:space="preserve">        location_code                   VARCHAR(6)                          NULL,</v>
      </c>
    </row>
    <row r="1633" spans="1:15" hidden="1" x14ac:dyDescent="0.3">
      <c r="A1633" s="1" t="s">
        <v>1943</v>
      </c>
      <c r="B1633" s="1" t="s">
        <v>1955</v>
      </c>
      <c r="C1633" s="1">
        <v>13</v>
      </c>
      <c r="D1633" s="1" t="s">
        <v>84</v>
      </c>
      <c r="E1633" s="1" t="s">
        <v>65</v>
      </c>
      <c r="H1633" s="1">
        <v>1</v>
      </c>
      <c r="I1633" s="73">
        <f t="shared" si="101"/>
        <v>13</v>
      </c>
      <c r="J1633" s="1" t="str">
        <f>IFERROR(VLOOKUP(TRIM($D1633),'Master Field Index'!$A$1:$D$9929,COLUMN('Master Field Index'!$B$1)-COLUMN('Master Field Index'!$A$1)+1,FALSE),VLOOKUP(_xlfn.CONCAT(TRIM($A1633),".",TRIM($B1633),".",TRIM($D1633)),'DataLink Info'!$A$1:$T$9999,COLUMN('DataLink Info'!$K$1)-COLUMN('DataLink Info'!$A$1)+1,FALSE))</f>
        <v>DECIMAL</v>
      </c>
      <c r="K1633" s="1">
        <f>IFERROR(VLOOKUP(TRIM($D1633),'Master Field Index'!$A$1:$D$9929,COLUMN('Master Field Index'!$C$1)-COLUMN('Master Field Index'!$A$1)+1,FALSE),VLOOKUP(_xlfn.CONCAT(TRIM($A1633),".",TRIM($B1633),".",TRIM($D1633)),'DataLink Info'!$A$1:$T$9999,COLUMN('DataLink Info'!$N$1)-COLUMN('DataLink Info'!$A$1)+1,FALSE))</f>
        <v>19</v>
      </c>
      <c r="L1633" s="1">
        <f>IFERROR(VLOOKUP(TRIM($D1633),'Master Field Index'!$A$1:$D$9929,COLUMN('Master Field Index'!$D$1)-COLUMN('Master Field Index'!$A$1)+1,FALSE),VLOOKUP(_xlfn.CONCAT(TRIM($A1633),".",TRIM($B1633),".",TRIM($D1633)),'DataLink Info'!$A$1:$T$9999,COLUMN('DataLink Info'!$Q$1)-COLUMN('DataLink Info'!$A$1)+1,FALSE))</f>
        <v>4</v>
      </c>
      <c r="M1633" s="1" t="str">
        <f t="shared" si="102"/>
        <v xml:space="preserve">transaction_amount              </v>
      </c>
      <c r="N1633" s="1" t="str">
        <f t="shared" si="104"/>
        <v xml:space="preserve">DECIMAL(19,4)                   </v>
      </c>
      <c r="O1633" s="4" t="str">
        <f t="shared" si="103"/>
        <v xml:space="preserve">        transaction_amount              DECIMAL(19,4)                       NULL,</v>
      </c>
    </row>
    <row r="1634" spans="1:15" hidden="1" x14ac:dyDescent="0.3">
      <c r="A1634" s="1" t="s">
        <v>1943</v>
      </c>
      <c r="B1634" s="1" t="s">
        <v>1955</v>
      </c>
      <c r="C1634" s="1">
        <v>14</v>
      </c>
      <c r="D1634" s="1" t="s">
        <v>2597</v>
      </c>
      <c r="E1634" s="1" t="s">
        <v>19</v>
      </c>
      <c r="F1634" s="1">
        <v>0</v>
      </c>
      <c r="G1634" s="1">
        <v>0</v>
      </c>
      <c r="H1634" s="1">
        <v>1</v>
      </c>
      <c r="I1634" s="73">
        <f t="shared" si="101"/>
        <v>14</v>
      </c>
      <c r="J1634" s="1" t="str">
        <f>IFERROR(VLOOKUP(TRIM($D1634),'Master Field Index'!$A$1:$D$9929,COLUMN('Master Field Index'!$B$1)-COLUMN('Master Field Index'!$A$1)+1,FALSE),VLOOKUP(_xlfn.CONCAT(TRIM($A1634),".",TRIM($B1634),".",TRIM($D1634)),'DataLink Info'!$A$1:$T$9999,COLUMN('DataLink Info'!$K$1)-COLUMN('DataLink Info'!$A$1)+1,FALSE))</f>
        <v>VARCHAR</v>
      </c>
      <c r="K1634" s="1">
        <f>IFERROR(VLOOKUP(TRIM($D1634),'Master Field Index'!$A$1:$D$9929,COLUMN('Master Field Index'!$C$1)-COLUMN('Master Field Index'!$A$1)+1,FALSE),VLOOKUP(_xlfn.CONCAT(TRIM($A1634),".",TRIM($B1634),".",TRIM($D1634)),'DataLink Info'!$A$1:$T$9999,COLUMN('DataLink Info'!$N$1)-COLUMN('DataLink Info'!$A$1)+1,FALSE))</f>
        <v>35</v>
      </c>
      <c r="L1634" s="1">
        <f>IFERROR(VLOOKUP(TRIM($D1634),'Master Field Index'!$A$1:$D$9929,COLUMN('Master Field Index'!$D$1)-COLUMN('Master Field Index'!$A$1)+1,FALSE),VLOOKUP(_xlfn.CONCAT(TRIM($A1634),".",TRIM($B1634),".",TRIM($D1634)),'DataLink Info'!$A$1:$T$9999,COLUMN('DataLink Info'!$Q$1)-COLUMN('DataLink Info'!$A$1)+1,FALSE))</f>
        <v>0</v>
      </c>
      <c r="M1634" s="1" t="str">
        <f t="shared" si="102"/>
        <v xml:space="preserve">transaction_description         </v>
      </c>
      <c r="N1634" s="1" t="str">
        <f t="shared" si="104"/>
        <v xml:space="preserve">VARCHAR(35)                     </v>
      </c>
      <c r="O1634" s="4" t="str">
        <f t="shared" si="103"/>
        <v xml:space="preserve">        transaction_description         VARCHAR(35)                         NULL,</v>
      </c>
    </row>
    <row r="1635" spans="1:15" hidden="1" x14ac:dyDescent="0.3">
      <c r="A1635" s="1" t="s">
        <v>1943</v>
      </c>
      <c r="B1635" s="1" t="s">
        <v>1955</v>
      </c>
      <c r="C1635" s="1">
        <v>15</v>
      </c>
      <c r="D1635" s="1" t="s">
        <v>2596</v>
      </c>
      <c r="E1635" s="1" t="s">
        <v>19</v>
      </c>
      <c r="F1635" s="1">
        <v>0</v>
      </c>
      <c r="G1635" s="1">
        <v>0</v>
      </c>
      <c r="H1635" s="1">
        <v>1</v>
      </c>
      <c r="I1635" s="73">
        <f t="shared" si="101"/>
        <v>15</v>
      </c>
      <c r="J1635" s="1" t="str">
        <f>IFERROR(VLOOKUP(TRIM($D1635),'Master Field Index'!$A$1:$D$9929,COLUMN('Master Field Index'!$B$1)-COLUMN('Master Field Index'!$A$1)+1,FALSE),VLOOKUP(_xlfn.CONCAT(TRIM($A1635),".",TRIM($B1635),".",TRIM($D1635)),'DataLink Info'!$A$1:$T$9999,COLUMN('DataLink Info'!$K$1)-COLUMN('DataLink Info'!$A$1)+1,FALSE))</f>
        <v>CHARACTER</v>
      </c>
      <c r="K1635" s="1">
        <f>IFERROR(VLOOKUP(TRIM($D1635),'Master Field Index'!$A$1:$D$9929,COLUMN('Master Field Index'!$C$1)-COLUMN('Master Field Index'!$A$1)+1,FALSE),VLOOKUP(_xlfn.CONCAT(TRIM($A1635),".",TRIM($B1635),".",TRIM($D1635)),'DataLink Info'!$A$1:$T$9999,COLUMN('DataLink Info'!$N$1)-COLUMN('DataLink Info'!$A$1)+1,FALSE))</f>
        <v>1</v>
      </c>
      <c r="L1635" s="1">
        <f>IFERROR(VLOOKUP(TRIM($D1635),'Master Field Index'!$A$1:$D$9929,COLUMN('Master Field Index'!$D$1)-COLUMN('Master Field Index'!$A$1)+1,FALSE),VLOOKUP(_xlfn.CONCAT(TRIM($A1635),".",TRIM($B1635),".",TRIM($D1635)),'DataLink Info'!$A$1:$T$9999,COLUMN('DataLink Info'!$Q$1)-COLUMN('DataLink Info'!$A$1)+1,FALSE))</f>
        <v>0</v>
      </c>
      <c r="M1635" s="1" t="str">
        <f t="shared" si="102"/>
        <v xml:space="preserve">equipment_flag                  </v>
      </c>
      <c r="N1635" s="1" t="str">
        <f t="shared" si="104"/>
        <v xml:space="preserve">CHAR(1)                         </v>
      </c>
      <c r="O1635" s="4" t="str">
        <f t="shared" si="103"/>
        <v xml:space="preserve">        equipment_flag                  CHAR(1)                             NULL,</v>
      </c>
    </row>
    <row r="1636" spans="1:15" hidden="1" x14ac:dyDescent="0.3">
      <c r="A1636" s="1" t="s">
        <v>1943</v>
      </c>
      <c r="B1636" s="1" t="s">
        <v>1955</v>
      </c>
      <c r="C1636" s="1">
        <v>16</v>
      </c>
      <c r="D1636" s="1" t="s">
        <v>2594</v>
      </c>
      <c r="E1636" s="1" t="s">
        <v>19</v>
      </c>
      <c r="F1636" s="1">
        <v>0</v>
      </c>
      <c r="G1636" s="1">
        <v>0</v>
      </c>
      <c r="H1636" s="1">
        <v>1</v>
      </c>
      <c r="I1636" s="73">
        <f t="shared" si="101"/>
        <v>16</v>
      </c>
      <c r="J1636" s="1" t="str">
        <f>IFERROR(VLOOKUP(TRIM($D1636),'Master Field Index'!$A$1:$D$9929,COLUMN('Master Field Index'!$B$1)-COLUMN('Master Field Index'!$A$1)+1,FALSE),VLOOKUP(_xlfn.CONCAT(TRIM($A1636),".",TRIM($B1636),".",TRIM($D1636)),'DataLink Info'!$A$1:$T$9999,COLUMN('DataLink Info'!$K$1)-COLUMN('DataLink Info'!$A$1)+1,FALSE))</f>
        <v>CHARACTER</v>
      </c>
      <c r="K1636" s="1">
        <f>IFERROR(VLOOKUP(TRIM($D1636),'Master Field Index'!$A$1:$D$9929,COLUMN('Master Field Index'!$C$1)-COLUMN('Master Field Index'!$A$1)+1,FALSE),VLOOKUP(_xlfn.CONCAT(TRIM($A1636),".",TRIM($B1636),".",TRIM($D1636)),'DataLink Info'!$A$1:$T$9999,COLUMN('DataLink Info'!$N$1)-COLUMN('DataLink Info'!$A$1)+1,FALSE))</f>
        <v>1</v>
      </c>
      <c r="L1636" s="1">
        <f>IFERROR(VLOOKUP(TRIM($D1636),'Master Field Index'!$A$1:$D$9929,COLUMN('Master Field Index'!$D$1)-COLUMN('Master Field Index'!$A$1)+1,FALSE),VLOOKUP(_xlfn.CONCAT(TRIM($A1636),".",TRIM($B1636),".",TRIM($D1636)),'DataLink Info'!$A$1:$T$9999,COLUMN('DataLink Info'!$Q$1)-COLUMN('DataLink Info'!$A$1)+1,FALSE))</f>
        <v>0</v>
      </c>
      <c r="M1636" s="1" t="str">
        <f t="shared" si="102"/>
        <v xml:space="preserve">use_tax_flag                    </v>
      </c>
      <c r="N1636" s="1" t="str">
        <f t="shared" si="104"/>
        <v xml:space="preserve">CHAR(1)                         </v>
      </c>
      <c r="O1636" s="4" t="str">
        <f t="shared" si="103"/>
        <v xml:space="preserve">        use_tax_flag                    CHAR(1)                             NULL,</v>
      </c>
    </row>
    <row r="1637" spans="1:15" hidden="1" x14ac:dyDescent="0.3">
      <c r="A1637" s="1" t="s">
        <v>1943</v>
      </c>
      <c r="B1637" s="1" t="s">
        <v>1955</v>
      </c>
      <c r="C1637" s="1">
        <v>17</v>
      </c>
      <c r="D1637" s="1" t="s">
        <v>2590</v>
      </c>
      <c r="E1637" s="1" t="s">
        <v>65</v>
      </c>
      <c r="F1637" s="1">
        <v>8</v>
      </c>
      <c r="H1637" s="1">
        <v>1</v>
      </c>
      <c r="I1637" s="73">
        <f t="shared" si="101"/>
        <v>17</v>
      </c>
      <c r="J1637" s="1" t="str">
        <f>IFERROR(VLOOKUP(TRIM($D1637),'Master Field Index'!$A$1:$D$9929,COLUMN('Master Field Index'!$B$1)-COLUMN('Master Field Index'!$A$1)+1,FALSE),VLOOKUP(_xlfn.CONCAT(TRIM($A1637),".",TRIM($B1637),".",TRIM($D1637)),'DataLink Info'!$A$1:$T$9999,COLUMN('DataLink Info'!$K$1)-COLUMN('DataLink Info'!$A$1)+1,FALSE))</f>
        <v>DECIMAL</v>
      </c>
      <c r="K1637" s="1">
        <f>IFERROR(VLOOKUP(TRIM($D1637),'Master Field Index'!$A$1:$D$9929,COLUMN('Master Field Index'!$C$1)-COLUMN('Master Field Index'!$A$1)+1,FALSE),VLOOKUP(_xlfn.CONCAT(TRIM($A1637),".",TRIM($B1637),".",TRIM($D1637)),'DataLink Info'!$A$1:$T$9999,COLUMN('DataLink Info'!$N$1)-COLUMN('DataLink Info'!$A$1)+1,FALSE))</f>
        <v>19</v>
      </c>
      <c r="L1637" s="1">
        <f>IFERROR(VLOOKUP(TRIM($D1637),'Master Field Index'!$A$1:$D$9929,COLUMN('Master Field Index'!$D$1)-COLUMN('Master Field Index'!$A$1)+1,FALSE),VLOOKUP(_xlfn.CONCAT(TRIM($A1637),".",TRIM($B1637),".",TRIM($D1637)),'DataLink Info'!$A$1:$T$9999,COLUMN('DataLink Info'!$Q$1)-COLUMN('DataLink Info'!$A$1)+1,FALSE))</f>
        <v>4</v>
      </c>
      <c r="M1637" s="1" t="str">
        <f t="shared" si="102"/>
        <v xml:space="preserve">use_tax_amount                  </v>
      </c>
      <c r="N1637" s="1" t="str">
        <f t="shared" si="104"/>
        <v xml:space="preserve">DECIMAL(19,4)                   </v>
      </c>
      <c r="O1637" s="4" t="str">
        <f t="shared" si="103"/>
        <v xml:space="preserve">        use_tax_amount                  DECIMAL(19,4)                       NULL,</v>
      </c>
    </row>
    <row r="1638" spans="1:15" hidden="1" x14ac:dyDescent="0.3">
      <c r="A1638" s="1" t="s">
        <v>1943</v>
      </c>
      <c r="B1638" s="1" t="s">
        <v>1955</v>
      </c>
      <c r="C1638" s="1">
        <v>18</v>
      </c>
      <c r="D1638" s="1" t="s">
        <v>2591</v>
      </c>
      <c r="E1638" s="1" t="s">
        <v>2592</v>
      </c>
      <c r="F1638" s="1">
        <v>10</v>
      </c>
      <c r="G1638" s="1">
        <v>0</v>
      </c>
      <c r="H1638" s="1">
        <v>1</v>
      </c>
      <c r="I1638" s="73">
        <f t="shared" si="101"/>
        <v>18</v>
      </c>
      <c r="J1638" s="1" t="str">
        <f>IFERROR(VLOOKUP(TRIM($D1638),'Master Field Index'!$A$1:$D$9929,COLUMN('Master Field Index'!$B$1)-COLUMN('Master Field Index'!$A$1)+1,FALSE),VLOOKUP(_xlfn.CONCAT(TRIM($A1638),".",TRIM($B1638),".",TRIM($D1638)),'DataLink Info'!$A$1:$T$9999,COLUMN('DataLink Info'!$K$1)-COLUMN('DataLink Info'!$A$1)+1,FALSE))</f>
        <v>VARCHAR</v>
      </c>
      <c r="K1638" s="1">
        <f>IFERROR(VLOOKUP(TRIM($D1638),'Master Field Index'!$A$1:$D$9929,COLUMN('Master Field Index'!$C$1)-COLUMN('Master Field Index'!$A$1)+1,FALSE),VLOOKUP(_xlfn.CONCAT(TRIM($A1638),".",TRIM($B1638),".",TRIM($D1638)),'DataLink Info'!$A$1:$T$9999,COLUMN('DataLink Info'!$N$1)-COLUMN('DataLink Info'!$A$1)+1,FALSE))</f>
        <v>255</v>
      </c>
      <c r="L1638" s="1">
        <f>IFERROR(VLOOKUP(TRIM($D1638),'Master Field Index'!$A$1:$D$9929,COLUMN('Master Field Index'!$D$1)-COLUMN('Master Field Index'!$A$1)+1,FALSE),VLOOKUP(_xlfn.CONCAT(TRIM($A1638),".",TRIM($B1638),".",TRIM($D1638)),'DataLink Info'!$A$1:$T$9999,COLUMN('DataLink Info'!$Q$1)-COLUMN('DataLink Info'!$A$1)+1,FALSE))</f>
        <v>0</v>
      </c>
      <c r="M1638" s="1" t="str">
        <f t="shared" si="102"/>
        <v xml:space="preserve">comment                         </v>
      </c>
      <c r="N1638" s="1" t="str">
        <f t="shared" si="104"/>
        <v xml:space="preserve">VARCHAR(255)                    </v>
      </c>
      <c r="O1638" s="4" t="str">
        <f t="shared" si="103"/>
        <v xml:space="preserve">        comment                         VARCHAR(255)                        NULL,</v>
      </c>
    </row>
    <row r="1639" spans="1:15" hidden="1" x14ac:dyDescent="0.3">
      <c r="A1639" s="1" t="s">
        <v>1943</v>
      </c>
      <c r="B1639" s="1" t="s">
        <v>1955</v>
      </c>
      <c r="C1639" s="1">
        <v>19</v>
      </c>
      <c r="D1639" s="1" t="s">
        <v>2497</v>
      </c>
      <c r="E1639" s="1" t="s">
        <v>20</v>
      </c>
      <c r="F1639" s="1">
        <v>8</v>
      </c>
      <c r="H1639" s="1">
        <v>1</v>
      </c>
      <c r="I1639" s="73">
        <f t="shared" si="101"/>
        <v>19</v>
      </c>
      <c r="J1639" s="1" t="str">
        <f>IFERROR(VLOOKUP(TRIM($D1639),'Master Field Index'!$A$1:$D$9929,COLUMN('Master Field Index'!$B$1)-COLUMN('Master Field Index'!$A$1)+1,FALSE),VLOOKUP(_xlfn.CONCAT(TRIM($A1639),".",TRIM($B1639),".",TRIM($D1639)),'DataLink Info'!$A$1:$T$9999,COLUMN('DataLink Info'!$K$1)-COLUMN('DataLink Info'!$A$1)+1,FALSE))</f>
        <v>VARCHAR</v>
      </c>
      <c r="K1639" s="1">
        <f>IFERROR(VLOOKUP(TRIM($D1639),'Master Field Index'!$A$1:$D$9929,COLUMN('Master Field Index'!$C$1)-COLUMN('Master Field Index'!$A$1)+1,FALSE),VLOOKUP(_xlfn.CONCAT(TRIM($A1639),".",TRIM($B1639),".",TRIM($D1639)),'DataLink Info'!$A$1:$T$9999,COLUMN('DataLink Info'!$N$1)-COLUMN('DataLink Info'!$A$1)+1,FALSE))</f>
        <v>8</v>
      </c>
      <c r="L1639" s="1">
        <f>IFERROR(VLOOKUP(TRIM($D1639),'Master Field Index'!$A$1:$D$9929,COLUMN('Master Field Index'!$D$1)-COLUMN('Master Field Index'!$A$1)+1,FALSE),VLOOKUP(_xlfn.CONCAT(TRIM($A1639),".",TRIM($B1639),".",TRIM($D1639)),'DataLink Info'!$A$1:$T$9999,COLUMN('DataLink Info'!$Q$1)-COLUMN('DataLink Info'!$A$1)+1,FALSE))</f>
        <v>0</v>
      </c>
      <c r="M1639" s="1" t="str">
        <f t="shared" si="102"/>
        <v xml:space="preserve">user_id                         </v>
      </c>
      <c r="N1639" s="1" t="str">
        <f t="shared" si="104"/>
        <v xml:space="preserve">VARCHAR(8)                      </v>
      </c>
      <c r="O1639" s="4" t="str">
        <f t="shared" si="103"/>
        <v xml:space="preserve">        user_id                         VARCHAR(8)                          NULL,</v>
      </c>
    </row>
    <row r="1640" spans="1:15" hidden="1" x14ac:dyDescent="0.3">
      <c r="A1640" s="1" t="s">
        <v>1943</v>
      </c>
      <c r="B1640" s="1" t="s">
        <v>1955</v>
      </c>
      <c r="C1640" s="1">
        <v>20</v>
      </c>
      <c r="D1640" s="1" t="s">
        <v>1299</v>
      </c>
      <c r="E1640" s="1" t="s">
        <v>19</v>
      </c>
      <c r="F1640" s="1">
        <v>0</v>
      </c>
      <c r="G1640" s="1">
        <v>0</v>
      </c>
      <c r="H1640" s="1">
        <v>1</v>
      </c>
      <c r="I1640" s="73">
        <f t="shared" si="101"/>
        <v>20</v>
      </c>
      <c r="J1640" s="1" t="str">
        <f>IFERROR(VLOOKUP(TRIM($D1640),'Master Field Index'!$A$1:$D$9929,COLUMN('Master Field Index'!$B$1)-COLUMN('Master Field Index'!$A$1)+1,FALSE),VLOOKUP(_xlfn.CONCAT(TRIM($A1640),".",TRIM($B1640),".",TRIM($D1640)),'DataLink Info'!$A$1:$T$9999,COLUMN('DataLink Info'!$K$1)-COLUMN('DataLink Info'!$A$1)+1,FALSE))</f>
        <v>TIMESTAMP</v>
      </c>
      <c r="K1640" s="1">
        <f>IFERROR(VLOOKUP(TRIM($D1640),'Master Field Index'!$A$1:$D$9929,COLUMN('Master Field Index'!$C$1)-COLUMN('Master Field Index'!$A$1)+1,FALSE),VLOOKUP(_xlfn.CONCAT(TRIM($A1640),".",TRIM($B1640),".",TRIM($D1640)),'DataLink Info'!$A$1:$T$9999,COLUMN('DataLink Info'!$N$1)-COLUMN('DataLink Info'!$A$1)+1,FALSE))</f>
        <v>10</v>
      </c>
      <c r="L1640" s="1">
        <f>IFERROR(VLOOKUP(TRIM($D1640),'Master Field Index'!$A$1:$D$9929,COLUMN('Master Field Index'!$D$1)-COLUMN('Master Field Index'!$A$1)+1,FALSE),VLOOKUP(_xlfn.CONCAT(TRIM($A1640),".",TRIM($B1640),".",TRIM($D1640)),'DataLink Info'!$A$1:$T$9999,COLUMN('DataLink Info'!$Q$1)-COLUMN('DataLink Info'!$A$1)+1,FALSE))</f>
        <v>0</v>
      </c>
      <c r="M1640" s="1" t="str">
        <f t="shared" si="102"/>
        <v xml:space="preserve">last_activity_date              </v>
      </c>
      <c r="N1640" s="1" t="str">
        <f t="shared" si="104"/>
        <v xml:space="preserve">DATETIME2                       </v>
      </c>
      <c r="O1640" s="4" t="str">
        <f t="shared" si="103"/>
        <v xml:space="preserve">        last_activity_date              DATETIME2                           NULL,</v>
      </c>
    </row>
    <row r="1641" spans="1:15" hidden="1" x14ac:dyDescent="0.3">
      <c r="A1641" s="1" t="s">
        <v>1943</v>
      </c>
      <c r="B1641" s="1" t="s">
        <v>1955</v>
      </c>
      <c r="C1641" s="1">
        <v>21</v>
      </c>
      <c r="D1641" s="1" t="s">
        <v>11</v>
      </c>
      <c r="E1641" s="1" t="s">
        <v>21</v>
      </c>
      <c r="H1641" s="1">
        <v>1</v>
      </c>
      <c r="I1641" s="73">
        <f t="shared" si="101"/>
        <v>21</v>
      </c>
      <c r="J1641" s="1" t="str">
        <f>IFERROR(VLOOKUP(TRIM($D1641),'Master Field Index'!$A$1:$D$9929,COLUMN('Master Field Index'!$B$1)-COLUMN('Master Field Index'!$A$1)+1,FALSE),VLOOKUP(_xlfn.CONCAT(TRIM($A1641),".",TRIM($B1641),".",TRIM($D1641)),'DataLink Info'!$A$1:$T$9999,COLUMN('DataLink Info'!$K$1)-COLUMN('DataLink Info'!$A$1)+1,FALSE))</f>
        <v>TIMESTAMP</v>
      </c>
      <c r="K1641" s="1">
        <f>IFERROR(VLOOKUP(TRIM($D1641),'Master Field Index'!$A$1:$D$9929,COLUMN('Master Field Index'!$C$1)-COLUMN('Master Field Index'!$A$1)+1,FALSE),VLOOKUP(_xlfn.CONCAT(TRIM($A1641),".",TRIM($B1641),".",TRIM($D1641)),'DataLink Info'!$A$1:$T$9999,COLUMN('DataLink Info'!$N$1)-COLUMN('DataLink Info'!$A$1)+1,FALSE))</f>
        <v>10</v>
      </c>
      <c r="L1641" s="1">
        <f>IFERROR(VLOOKUP(TRIM($D1641),'Master Field Index'!$A$1:$D$9929,COLUMN('Master Field Index'!$D$1)-COLUMN('Master Field Index'!$A$1)+1,FALSE),VLOOKUP(_xlfn.CONCAT(TRIM($A1641),".",TRIM($B1641),".",TRIM($D1641)),'DataLink Info'!$A$1:$T$9999,COLUMN('DataLink Info'!$Q$1)-COLUMN('DataLink Info'!$A$1)+1,FALSE))</f>
        <v>6</v>
      </c>
      <c r="M1641" s="1" t="str">
        <f t="shared" si="102"/>
        <v xml:space="preserve">refresh_date                    </v>
      </c>
      <c r="N1641" s="1" t="str">
        <f t="shared" si="104"/>
        <v xml:space="preserve">DATETIME2                       </v>
      </c>
      <c r="O1641" s="4" t="str">
        <f t="shared" si="103"/>
        <v xml:space="preserve">        refresh_date                    DATETIME2                           NULL,</v>
      </c>
    </row>
    <row r="1642" spans="1:15" ht="72" hidden="1" x14ac:dyDescent="0.3">
      <c r="A1642" s="1" t="s">
        <v>1943</v>
      </c>
      <c r="B1642" s="1" t="s">
        <v>1956</v>
      </c>
      <c r="C1642" s="1">
        <v>0</v>
      </c>
      <c r="D1642" s="1" t="s">
        <v>2503</v>
      </c>
      <c r="E1642" s="1" t="s">
        <v>19</v>
      </c>
      <c r="F1642" s="1">
        <v>0</v>
      </c>
      <c r="G1642" s="1">
        <v>0</v>
      </c>
      <c r="H1642" s="1">
        <v>0</v>
      </c>
      <c r="I1642" s="73">
        <f t="shared" si="101"/>
        <v>0</v>
      </c>
      <c r="J1642" s="1" t="str">
        <f>IFERROR(VLOOKUP(TRIM($D1642),'Master Field Index'!$A$1:$D$9929,COLUMN('Master Field Index'!$B$1)-COLUMN('Master Field Index'!$A$1)+1,FALSE),VLOOKUP(_xlfn.CONCAT(TRIM($A1642),".",TRIM($B1642),".",TRIM($D1642)),'DataLink Info'!$A$1:$T$9999,COLUMN('DataLink Info'!$K$1)-COLUMN('DataLink Info'!$A$1)+1,FALSE))</f>
        <v>DECIMAL</v>
      </c>
      <c r="K1642" s="1">
        <f>IFERROR(VLOOKUP(TRIM($D1642),'Master Field Index'!$A$1:$D$9929,COLUMN('Master Field Index'!$C$1)-COLUMN('Master Field Index'!$A$1)+1,FALSE),VLOOKUP(_xlfn.CONCAT(TRIM($A1642),".",TRIM($B1642),".",TRIM($D1642)),'DataLink Info'!$A$1:$T$9999,COLUMN('DataLink Info'!$N$1)-COLUMN('DataLink Info'!$A$1)+1,FALSE))</f>
        <v>18</v>
      </c>
      <c r="L1642" s="1">
        <f>IFERROR(VLOOKUP(TRIM($D1642),'Master Field Index'!$A$1:$D$9929,COLUMN('Master Field Index'!$D$1)-COLUMN('Master Field Index'!$A$1)+1,FALSE),VLOOKUP(_xlfn.CONCAT(TRIM($A1642),".",TRIM($B1642),".",TRIM($D1642)),'DataLink Info'!$A$1:$T$9999,COLUMN('DataLink Info'!$Q$1)-COLUMN('DataLink Info'!$A$1)+1,FALSE))</f>
        <v>0</v>
      </c>
      <c r="M1642" s="1" t="str">
        <f t="shared" si="102"/>
        <v xml:space="preserve">role_key                        </v>
      </c>
      <c r="N1642" s="1" t="str">
        <f t="shared" si="104"/>
        <v xml:space="preserve">DECIMAL(18,0)                   </v>
      </c>
      <c r="O1642" s="4" t="str">
        <f t="shared" si="103"/>
        <v xml:space="preserve">        rowguid                     UNIQUEIDENTIFIER ROWGUIDCOL    NOT NULL DEFAULT NEWSEQUENTIALID(),_x000D_        version_number              ROWVERSION_x000D_    )_x000D_END TRY_x000D_BEGIN CATCH_x000D_    EXEC dbo.PrintError_x000D_    EXEC dbo.LogError_x000D_END CATCH_x000D__x000D_PRINT '-- pur.ec_transaction_reviewer'_x000D_BEGIN TRY_x000D_    CREATE TABLE pur.ec_transaction_reviewer_x000D_    (_x000D_        role_key                        DECIMAL(18,0)                   NOT NULL,</v>
      </c>
    </row>
    <row r="1643" spans="1:15" hidden="1" x14ac:dyDescent="0.3">
      <c r="A1643" s="1" t="s">
        <v>1943</v>
      </c>
      <c r="B1643" s="1" t="s">
        <v>1956</v>
      </c>
      <c r="C1643" s="1">
        <v>1</v>
      </c>
      <c r="D1643" s="1" t="s">
        <v>2507</v>
      </c>
      <c r="E1643" s="1" t="s">
        <v>19</v>
      </c>
      <c r="F1643" s="1">
        <v>0</v>
      </c>
      <c r="G1643" s="1">
        <v>0</v>
      </c>
      <c r="H1643" s="1">
        <v>0</v>
      </c>
      <c r="I1643" s="73">
        <f t="shared" si="101"/>
        <v>1</v>
      </c>
      <c r="J1643" s="1" t="str">
        <f>IFERROR(VLOOKUP(TRIM($D1643),'Master Field Index'!$A$1:$D$9929,COLUMN('Master Field Index'!$B$1)-COLUMN('Master Field Index'!$A$1)+1,FALSE),VLOOKUP(_xlfn.CONCAT(TRIM($A1643),".",TRIM($B1643),".",TRIM($D1643)),'DataLink Info'!$A$1:$T$9999,COLUMN('DataLink Info'!$K$1)-COLUMN('DataLink Info'!$A$1)+1,FALSE))</f>
        <v>DECIMAL</v>
      </c>
      <c r="K1643" s="1">
        <f>IFERROR(VLOOKUP(TRIM($D1643),'Master Field Index'!$A$1:$D$9929,COLUMN('Master Field Index'!$C$1)-COLUMN('Master Field Index'!$A$1)+1,FALSE),VLOOKUP(_xlfn.CONCAT(TRIM($A1643),".",TRIM($B1643),".",TRIM($D1643)),'DataLink Info'!$A$1:$T$9999,COLUMN('DataLink Info'!$N$1)-COLUMN('DataLink Info'!$A$1)+1,FALSE))</f>
        <v>18</v>
      </c>
      <c r="L1643" s="1">
        <f>IFERROR(VLOOKUP(TRIM($D1643),'Master Field Index'!$A$1:$D$9929,COLUMN('Master Field Index'!$D$1)-COLUMN('Master Field Index'!$A$1)+1,FALSE),VLOOKUP(_xlfn.CONCAT(TRIM($A1643),".",TRIM($B1643),".",TRIM($D1643)),'DataLink Info'!$A$1:$T$9999,COLUMN('DataLink Info'!$Q$1)-COLUMN('DataLink Info'!$A$1)+1,FALSE))</f>
        <v>0</v>
      </c>
      <c r="M1643" s="1" t="str">
        <f t="shared" si="102"/>
        <v xml:space="preserve">person_key                      </v>
      </c>
      <c r="N1643" s="1" t="str">
        <f t="shared" si="104"/>
        <v xml:space="preserve">DECIMAL(18,0)                   </v>
      </c>
      <c r="O1643" s="4" t="str">
        <f t="shared" si="103"/>
        <v xml:space="preserve">        person_key                      DECIMAL(18,0)                   NOT NULL,</v>
      </c>
    </row>
    <row r="1644" spans="1:15" hidden="1" x14ac:dyDescent="0.3">
      <c r="A1644" s="1" t="s">
        <v>1943</v>
      </c>
      <c r="B1644" s="1" t="s">
        <v>1956</v>
      </c>
      <c r="C1644" s="1">
        <v>2</v>
      </c>
      <c r="D1644" s="1" t="s">
        <v>2498</v>
      </c>
      <c r="E1644" s="1" t="s">
        <v>19</v>
      </c>
      <c r="F1644" s="1">
        <v>0</v>
      </c>
      <c r="G1644" s="1">
        <v>0</v>
      </c>
      <c r="H1644" s="1">
        <v>0</v>
      </c>
      <c r="I1644" s="73">
        <f t="shared" si="101"/>
        <v>2</v>
      </c>
      <c r="J1644" s="1" t="str">
        <f>IFERROR(VLOOKUP(TRIM($D1644),'Master Field Index'!$A$1:$D$9929,COLUMN('Master Field Index'!$B$1)-COLUMN('Master Field Index'!$A$1)+1,FALSE),VLOOKUP(_xlfn.CONCAT(TRIM($A1644),".",TRIM($B1644),".",TRIM($D1644)),'DataLink Info'!$A$1:$T$9999,COLUMN('DataLink Info'!$K$1)-COLUMN('DataLink Info'!$A$1)+1,FALSE))</f>
        <v>DECIMAL</v>
      </c>
      <c r="K1644" s="1">
        <f>IFERROR(VLOOKUP(TRIM($D1644),'Master Field Index'!$A$1:$D$9929,COLUMN('Master Field Index'!$C$1)-COLUMN('Master Field Index'!$A$1)+1,FALSE),VLOOKUP(_xlfn.CONCAT(TRIM($A1644),".",TRIM($B1644),".",TRIM($D1644)),'DataLink Info'!$A$1:$T$9999,COLUMN('DataLink Info'!$N$1)-COLUMN('DataLink Info'!$A$1)+1,FALSE))</f>
        <v>18</v>
      </c>
      <c r="L1644" s="1">
        <f>IFERROR(VLOOKUP(TRIM($D1644),'Master Field Index'!$A$1:$D$9929,COLUMN('Master Field Index'!$D$1)-COLUMN('Master Field Index'!$A$1)+1,FALSE),VLOOKUP(_xlfn.CONCAT(TRIM($A1644),".",TRIM($B1644),".",TRIM($D1644)),'DataLink Info'!$A$1:$T$9999,COLUMN('DataLink Info'!$Q$1)-COLUMN('DataLink Info'!$A$1)+1,FALSE))</f>
        <v>0</v>
      </c>
      <c r="M1644" s="1" t="str">
        <f t="shared" si="102"/>
        <v xml:space="preserve">workgroup_key                   </v>
      </c>
      <c r="N1644" s="1" t="str">
        <f t="shared" si="104"/>
        <v xml:space="preserve">DECIMAL(18,0)                   </v>
      </c>
      <c r="O1644" s="4" t="str">
        <f t="shared" si="103"/>
        <v xml:space="preserve">        workgroup_key                   DECIMAL(18,0)                   NOT NULL,</v>
      </c>
    </row>
    <row r="1645" spans="1:15" hidden="1" x14ac:dyDescent="0.3">
      <c r="A1645" s="1" t="s">
        <v>1943</v>
      </c>
      <c r="B1645" s="1" t="s">
        <v>1956</v>
      </c>
      <c r="C1645" s="1">
        <v>3</v>
      </c>
      <c r="D1645" s="1" t="s">
        <v>2018</v>
      </c>
      <c r="I1645" s="73">
        <f t="shared" si="101"/>
        <v>3</v>
      </c>
      <c r="J1645" s="1" t="str">
        <f>IFERROR(VLOOKUP(TRIM($D1645),'Master Field Index'!$A$1:$D$9929,COLUMN('Master Field Index'!$B$1)-COLUMN('Master Field Index'!$A$1)+1,FALSE),VLOOKUP(_xlfn.CONCAT(TRIM($A1645),".",TRIM($B1645),".",TRIM($D1645)),'DataLink Info'!$A$1:$T$9999,COLUMN('DataLink Info'!$K$1)-COLUMN('DataLink Info'!$A$1)+1,FALSE))</f>
        <v>DECIMAL</v>
      </c>
      <c r="K1645" s="1">
        <f>IFERROR(VLOOKUP(TRIM($D1645),'Master Field Index'!$A$1:$D$9929,COLUMN('Master Field Index'!$C$1)-COLUMN('Master Field Index'!$A$1)+1,FALSE),VLOOKUP(_xlfn.CONCAT(TRIM($A1645),".",TRIM($B1645),".",TRIM($D1645)),'DataLink Info'!$A$1:$T$9999,COLUMN('DataLink Info'!$N$1)-COLUMN('DataLink Info'!$A$1)+1,FALSE))</f>
        <v>18</v>
      </c>
      <c r="L1645" s="1">
        <f>IFERROR(VLOOKUP(TRIM($D1645),'Master Field Index'!$A$1:$D$9929,COLUMN('Master Field Index'!$D$1)-COLUMN('Master Field Index'!$A$1)+1,FALSE),VLOOKUP(_xlfn.CONCAT(TRIM($A1645),".",TRIM($B1645),".",TRIM($D1645)),'DataLink Info'!$A$1:$T$9999,COLUMN('DataLink Info'!$Q$1)-COLUMN('DataLink Info'!$A$1)+1,FALSE))</f>
        <v>0</v>
      </c>
      <c r="M1645" s="1" t="str">
        <f t="shared" si="102"/>
        <v xml:space="preserve">card_key                        </v>
      </c>
      <c r="N1645" s="1" t="str">
        <f t="shared" si="104"/>
        <v xml:space="preserve">DECIMAL(18,0)                   </v>
      </c>
      <c r="O1645" s="4" t="str">
        <f t="shared" si="103"/>
        <v xml:space="preserve">        card_key                        DECIMAL(18,0)                       NULL,</v>
      </c>
    </row>
    <row r="1646" spans="1:15" hidden="1" x14ac:dyDescent="0.3">
      <c r="A1646" s="1" t="s">
        <v>1943</v>
      </c>
      <c r="B1646" s="1" t="s">
        <v>1956</v>
      </c>
      <c r="C1646" s="1">
        <v>4</v>
      </c>
      <c r="D1646" s="1" t="s">
        <v>66</v>
      </c>
      <c r="E1646" s="1" t="s">
        <v>20</v>
      </c>
      <c r="F1646" s="1">
        <v>35</v>
      </c>
      <c r="H1646" s="1">
        <v>0</v>
      </c>
      <c r="I1646" s="73">
        <f t="shared" si="101"/>
        <v>4</v>
      </c>
      <c r="J1646" s="1" t="str">
        <f>IFERROR(VLOOKUP(TRIM($D1646),'Master Field Index'!$A$1:$D$9929,COLUMN('Master Field Index'!$B$1)-COLUMN('Master Field Index'!$A$1)+1,FALSE),VLOOKUP(_xlfn.CONCAT(TRIM($A1646),".",TRIM($B1646),".",TRIM($D1646)),'DataLink Info'!$A$1:$T$9999,COLUMN('DataLink Info'!$K$1)-COLUMN('DataLink Info'!$A$1)+1,FALSE))</f>
        <v>VARCHAR</v>
      </c>
      <c r="K1646" s="1">
        <f>IFERROR(VLOOKUP(TRIM($D1646),'Master Field Index'!$A$1:$D$9929,COLUMN('Master Field Index'!$C$1)-COLUMN('Master Field Index'!$A$1)+1,FALSE),VLOOKUP(_xlfn.CONCAT(TRIM($A1646),".",TRIM($B1646),".",TRIM($D1646)),'DataLink Info'!$A$1:$T$9999,COLUMN('DataLink Info'!$N$1)-COLUMN('DataLink Info'!$A$1)+1,FALSE))</f>
        <v>35</v>
      </c>
      <c r="L1646" s="1">
        <f>IFERROR(VLOOKUP(TRIM($D1646),'Master Field Index'!$A$1:$D$9929,COLUMN('Master Field Index'!$D$1)-COLUMN('Master Field Index'!$A$1)+1,FALSE),VLOOKUP(_xlfn.CONCAT(TRIM($A1646),".",TRIM($B1646),".",TRIM($D1646)),'DataLink Info'!$A$1:$T$9999,COLUMN('DataLink Info'!$Q$1)-COLUMN('DataLink Info'!$A$1)+1,FALSE))</f>
        <v>0</v>
      </c>
      <c r="M1646" s="1" t="str">
        <f t="shared" si="102"/>
        <v xml:space="preserve">description                     </v>
      </c>
      <c r="N1646" s="1" t="str">
        <f t="shared" si="104"/>
        <v xml:space="preserve">VARCHAR(35)                     </v>
      </c>
      <c r="O1646" s="4" t="str">
        <f t="shared" si="103"/>
        <v xml:space="preserve">        description                     VARCHAR(35)                     NOT NULL,</v>
      </c>
    </row>
    <row r="1647" spans="1:15" hidden="1" x14ac:dyDescent="0.3">
      <c r="A1647" s="1" t="s">
        <v>1943</v>
      </c>
      <c r="B1647" s="1" t="s">
        <v>1956</v>
      </c>
      <c r="C1647" s="1">
        <v>5</v>
      </c>
      <c r="D1647" s="1" t="s">
        <v>2504</v>
      </c>
      <c r="E1647" s="1" t="s">
        <v>19</v>
      </c>
      <c r="F1647" s="1">
        <v>0</v>
      </c>
      <c r="G1647" s="1">
        <v>0</v>
      </c>
      <c r="H1647" s="1">
        <v>0</v>
      </c>
      <c r="I1647" s="73">
        <f t="shared" si="101"/>
        <v>5</v>
      </c>
      <c r="J1647" s="1" t="str">
        <f>IFERROR(VLOOKUP(TRIM($D1647),'Master Field Index'!$A$1:$D$9929,COLUMN('Master Field Index'!$B$1)-COLUMN('Master Field Index'!$A$1)+1,FALSE),VLOOKUP(_xlfn.CONCAT(TRIM($A1647),".",TRIM($B1647),".",TRIM($D1647)),'DataLink Info'!$A$1:$T$9999,COLUMN('DataLink Info'!$K$1)-COLUMN('DataLink Info'!$A$1)+1,FALSE))</f>
        <v>VARCHAR</v>
      </c>
      <c r="K1647" s="1">
        <f>IFERROR(VLOOKUP(TRIM($D1647),'Master Field Index'!$A$1:$D$9929,COLUMN('Master Field Index'!$C$1)-COLUMN('Master Field Index'!$A$1)+1,FALSE),VLOOKUP(_xlfn.CONCAT(TRIM($A1647),".",TRIM($B1647),".",TRIM($D1647)),'DataLink Info'!$A$1:$T$9999,COLUMN('DataLink Info'!$N$1)-COLUMN('DataLink Info'!$A$1)+1,FALSE))</f>
        <v>9</v>
      </c>
      <c r="L1647" s="1">
        <f>IFERROR(VLOOKUP(TRIM($D1647),'Master Field Index'!$A$1:$D$9929,COLUMN('Master Field Index'!$D$1)-COLUMN('Master Field Index'!$A$1)+1,FALSE),VLOOKUP(_xlfn.CONCAT(TRIM($A1647),".",TRIM($B1647),".",TRIM($D1647)),'DataLink Info'!$A$1:$T$9999,COLUMN('DataLink Info'!$Q$1)-COLUMN('DataLink Info'!$A$1)+1,FALSE))</f>
        <v>0</v>
      </c>
      <c r="M1647" s="1" t="str">
        <f t="shared" si="102"/>
        <v xml:space="preserve">campus_id                       </v>
      </c>
      <c r="N1647" s="1" t="str">
        <f t="shared" si="104"/>
        <v xml:space="preserve">VARCHAR(9)                      </v>
      </c>
      <c r="O1647" s="4" t="str">
        <f t="shared" si="103"/>
        <v xml:space="preserve">        campus_id                       VARCHAR(9)                      NOT NULL,</v>
      </c>
    </row>
    <row r="1648" spans="1:15" hidden="1" x14ac:dyDescent="0.3">
      <c r="A1648" s="1" t="s">
        <v>1943</v>
      </c>
      <c r="B1648" s="1" t="s">
        <v>1956</v>
      </c>
      <c r="C1648" s="1">
        <v>6</v>
      </c>
      <c r="D1648" s="1" t="s">
        <v>2508</v>
      </c>
      <c r="E1648" s="1" t="s">
        <v>2502</v>
      </c>
      <c r="F1648" s="1">
        <v>0</v>
      </c>
      <c r="G1648" s="1">
        <v>0</v>
      </c>
      <c r="H1648" s="1">
        <v>0</v>
      </c>
      <c r="I1648" s="73">
        <f t="shared" si="101"/>
        <v>6</v>
      </c>
      <c r="J1648" s="1" t="str">
        <f>IFERROR(VLOOKUP(TRIM($D1648),'Master Field Index'!$A$1:$D$9929,COLUMN('Master Field Index'!$B$1)-COLUMN('Master Field Index'!$A$1)+1,FALSE),VLOOKUP(_xlfn.CONCAT(TRIM($A1648),".",TRIM($B1648),".",TRIM($D1648)),'DataLink Info'!$A$1:$T$9999,COLUMN('DataLink Info'!$K$1)-COLUMN('DataLink Info'!$A$1)+1,FALSE))</f>
        <v>DECIMAL</v>
      </c>
      <c r="K1648" s="1">
        <f>IFERROR(VLOOKUP(TRIM($D1648),'Master Field Index'!$A$1:$D$9929,COLUMN('Master Field Index'!$C$1)-COLUMN('Master Field Index'!$A$1)+1,FALSE),VLOOKUP(_xlfn.CONCAT(TRIM($A1648),".",TRIM($B1648),".",TRIM($D1648)),'DataLink Info'!$A$1:$T$9999,COLUMN('DataLink Info'!$N$1)-COLUMN('DataLink Info'!$A$1)+1,FALSE))</f>
        <v>18</v>
      </c>
      <c r="L1648" s="1">
        <f>IFERROR(VLOOKUP(TRIM($D1648),'Master Field Index'!$A$1:$D$9929,COLUMN('Master Field Index'!$D$1)-COLUMN('Master Field Index'!$A$1)+1,FALSE),VLOOKUP(_xlfn.CONCAT(TRIM($A1648),".",TRIM($B1648),".",TRIM($D1648)),'DataLink Info'!$A$1:$T$9999,COLUMN('DataLink Info'!$Q$1)-COLUMN('DataLink Info'!$A$1)+1,FALSE))</f>
        <v>0</v>
      </c>
      <c r="M1648" s="1" t="str">
        <f t="shared" si="102"/>
        <v xml:space="preserve">affiliate_id                    </v>
      </c>
      <c r="N1648" s="1" t="str">
        <f t="shared" si="104"/>
        <v xml:space="preserve">DECIMAL(18,0)                   </v>
      </c>
      <c r="O1648" s="4" t="str">
        <f t="shared" si="103"/>
        <v xml:space="preserve">        affiliate_id                    DECIMAL(18,0)                   NOT NULL,</v>
      </c>
    </row>
    <row r="1649" spans="1:15" hidden="1" x14ac:dyDescent="0.3">
      <c r="A1649" s="1" t="s">
        <v>1943</v>
      </c>
      <c r="B1649" s="1" t="s">
        <v>1956</v>
      </c>
      <c r="C1649" s="1">
        <v>7</v>
      </c>
      <c r="D1649" s="1" t="s">
        <v>2495</v>
      </c>
      <c r="E1649" s="1" t="s">
        <v>19</v>
      </c>
      <c r="F1649" s="1">
        <v>0</v>
      </c>
      <c r="G1649" s="1">
        <v>0</v>
      </c>
      <c r="H1649" s="1">
        <v>0</v>
      </c>
      <c r="I1649" s="73">
        <f t="shared" si="101"/>
        <v>7</v>
      </c>
      <c r="J1649" s="1" t="str">
        <f>IFERROR(VLOOKUP(TRIM($D1649),'Master Field Index'!$A$1:$D$9929,COLUMN('Master Field Index'!$B$1)-COLUMN('Master Field Index'!$A$1)+1,FALSE),VLOOKUP(_xlfn.CONCAT(TRIM($A1649),".",TRIM($B1649),".",TRIM($D1649)),'DataLink Info'!$A$1:$T$9999,COLUMN('DataLink Info'!$K$1)-COLUMN('DataLink Info'!$A$1)+1,FALSE))</f>
        <v>VARCHAR</v>
      </c>
      <c r="K1649" s="1">
        <f>IFERROR(VLOOKUP(TRIM($D1649),'Master Field Index'!$A$1:$D$9929,COLUMN('Master Field Index'!$C$1)-COLUMN('Master Field Index'!$A$1)+1,FALSE),VLOOKUP(_xlfn.CONCAT(TRIM($A1649),".",TRIM($B1649),".",TRIM($D1649)),'DataLink Info'!$A$1:$T$9999,COLUMN('DataLink Info'!$N$1)-COLUMN('DataLink Info'!$A$1)+1,FALSE))</f>
        <v>24</v>
      </c>
      <c r="L1649" s="1">
        <f>IFERROR(VLOOKUP(TRIM($D1649),'Master Field Index'!$A$1:$D$9929,COLUMN('Master Field Index'!$D$1)-COLUMN('Master Field Index'!$A$1)+1,FALSE),VLOOKUP(_xlfn.CONCAT(TRIM($A1649),".",TRIM($B1649),".",TRIM($D1649)),'DataLink Info'!$A$1:$T$9999,COLUMN('DataLink Info'!$Q$1)-COLUMN('DataLink Info'!$A$1)+1,FALSE))</f>
        <v>0</v>
      </c>
      <c r="M1649" s="1" t="str">
        <f t="shared" si="102"/>
        <v xml:space="preserve">card_name                       </v>
      </c>
      <c r="N1649" s="1" t="str">
        <f t="shared" si="104"/>
        <v xml:space="preserve">VARCHAR(24)                     </v>
      </c>
      <c r="O1649" s="4" t="str">
        <f t="shared" si="103"/>
        <v xml:space="preserve">        card_name                       VARCHAR(24)                     NOT NULL,</v>
      </c>
    </row>
    <row r="1650" spans="1:15" hidden="1" x14ac:dyDescent="0.3">
      <c r="A1650" s="1" t="s">
        <v>1943</v>
      </c>
      <c r="B1650" s="1" t="s">
        <v>1956</v>
      </c>
      <c r="C1650" s="1">
        <v>8</v>
      </c>
      <c r="D1650" s="1" t="s">
        <v>2505</v>
      </c>
      <c r="E1650" s="1" t="s">
        <v>19</v>
      </c>
      <c r="F1650" s="1">
        <v>0</v>
      </c>
      <c r="G1650" s="1">
        <v>0</v>
      </c>
      <c r="H1650" s="1">
        <v>0</v>
      </c>
      <c r="I1650" s="73">
        <f t="shared" si="101"/>
        <v>8</v>
      </c>
      <c r="J1650" s="1" t="str">
        <f>IFERROR(VLOOKUP(TRIM($D1650),'Master Field Index'!$A$1:$D$9929,COLUMN('Master Field Index'!$B$1)-COLUMN('Master Field Index'!$A$1)+1,FALSE),VLOOKUP(_xlfn.CONCAT(TRIM($A1650),".",TRIM($B1650),".",TRIM($D1650)),'DataLink Info'!$A$1:$T$9999,COLUMN('DataLink Info'!$K$1)-COLUMN('DataLink Info'!$A$1)+1,FALSE))</f>
        <v>VARCHAR</v>
      </c>
      <c r="K1650" s="1">
        <f>IFERROR(VLOOKUP(TRIM($D1650),'Master Field Index'!$A$1:$D$9929,COLUMN('Master Field Index'!$C$1)-COLUMN('Master Field Index'!$A$1)+1,FALSE),VLOOKUP(_xlfn.CONCAT(TRIM($A1650),".",TRIM($B1650),".",TRIM($D1650)),'DataLink Info'!$A$1:$T$9999,COLUMN('DataLink Info'!$N$1)-COLUMN('DataLink Info'!$A$1)+1,FALSE))</f>
        <v>26</v>
      </c>
      <c r="L1650" s="1">
        <f>IFERROR(VLOOKUP(TRIM($D1650),'Master Field Index'!$A$1:$D$9929,COLUMN('Master Field Index'!$D$1)-COLUMN('Master Field Index'!$A$1)+1,FALSE),VLOOKUP(_xlfn.CONCAT(TRIM($A1650),".",TRIM($B1650),".",TRIM($D1650)),'DataLink Info'!$A$1:$T$9999,COLUMN('DataLink Info'!$Q$1)-COLUMN('DataLink Info'!$A$1)+1,FALSE))</f>
        <v>0</v>
      </c>
      <c r="M1650" s="1" t="str">
        <f t="shared" si="102"/>
        <v xml:space="preserve">name_comp                       </v>
      </c>
      <c r="N1650" s="1" t="str">
        <f t="shared" si="104"/>
        <v xml:space="preserve">VARCHAR(26)                     </v>
      </c>
      <c r="O1650" s="4" t="str">
        <f t="shared" si="103"/>
        <v xml:space="preserve">        name_comp                       VARCHAR(26)                     NOT NULL,</v>
      </c>
    </row>
    <row r="1651" spans="1:15" hidden="1" x14ac:dyDescent="0.3">
      <c r="A1651" s="1" t="s">
        <v>1943</v>
      </c>
      <c r="B1651" s="1" t="s">
        <v>1956</v>
      </c>
      <c r="C1651" s="1">
        <v>9</v>
      </c>
      <c r="D1651" s="1" t="s">
        <v>2499</v>
      </c>
      <c r="E1651" s="1" t="s">
        <v>20</v>
      </c>
      <c r="F1651" s="1">
        <v>4</v>
      </c>
      <c r="G1651" s="1">
        <v>0</v>
      </c>
      <c r="H1651" s="1">
        <v>0</v>
      </c>
      <c r="I1651" s="73">
        <f t="shared" si="101"/>
        <v>9</v>
      </c>
      <c r="J1651" s="1" t="str">
        <f>IFERROR(VLOOKUP(TRIM($D1651),'Master Field Index'!$A$1:$D$9929,COLUMN('Master Field Index'!$B$1)-COLUMN('Master Field Index'!$A$1)+1,FALSE),VLOOKUP(_xlfn.CONCAT(TRIM($A1651),".",TRIM($B1651),".",TRIM($D1651)),'DataLink Info'!$A$1:$T$9999,COLUMN('DataLink Info'!$K$1)-COLUMN('DataLink Info'!$A$1)+1,FALSE))</f>
        <v>VARCHAR</v>
      </c>
      <c r="K1651" s="1">
        <f>IFERROR(VLOOKUP(TRIM($D1651),'Master Field Index'!$A$1:$D$9929,COLUMN('Master Field Index'!$C$1)-COLUMN('Master Field Index'!$A$1)+1,FALSE),VLOOKUP(_xlfn.CONCAT(TRIM($A1651),".",TRIM($B1651),".",TRIM($D1651)),'DataLink Info'!$A$1:$T$9999,COLUMN('DataLink Info'!$N$1)-COLUMN('DataLink Info'!$A$1)+1,FALSE))</f>
        <v>6</v>
      </c>
      <c r="L1651" s="1">
        <f>IFERROR(VLOOKUP(TRIM($D1651),'Master Field Index'!$A$1:$D$9929,COLUMN('Master Field Index'!$D$1)-COLUMN('Master Field Index'!$A$1)+1,FALSE),VLOOKUP(_xlfn.CONCAT(TRIM($A1651),".",TRIM($B1651),".",TRIM($D1651)),'DataLink Info'!$A$1:$T$9999,COLUMN('DataLink Info'!$Q$1)-COLUMN('DataLink Info'!$A$1)+1,FALSE))</f>
        <v>0</v>
      </c>
      <c r="M1651" s="1" t="str">
        <f t="shared" si="102"/>
        <v xml:space="preserve">home_department_code            </v>
      </c>
      <c r="N1651" s="1" t="str">
        <f t="shared" si="104"/>
        <v xml:space="preserve">VARCHAR(6)                      </v>
      </c>
      <c r="O1651" s="4" t="str">
        <f t="shared" si="103"/>
        <v xml:space="preserve">        home_department_code            VARCHAR(6)                      NOT NULL,</v>
      </c>
    </row>
    <row r="1652" spans="1:15" hidden="1" x14ac:dyDescent="0.3">
      <c r="A1652" s="1" t="s">
        <v>1943</v>
      </c>
      <c r="B1652" s="1" t="s">
        <v>1956</v>
      </c>
      <c r="C1652" s="1">
        <v>10</v>
      </c>
      <c r="D1652" s="1" t="s">
        <v>2496</v>
      </c>
      <c r="E1652" s="1" t="s">
        <v>19</v>
      </c>
      <c r="F1652" s="1">
        <v>0</v>
      </c>
      <c r="G1652" s="1">
        <v>0</v>
      </c>
      <c r="H1652" s="1">
        <v>0</v>
      </c>
      <c r="I1652" s="73">
        <f t="shared" si="101"/>
        <v>10</v>
      </c>
      <c r="J1652" s="1" t="str">
        <f>IFERROR(VLOOKUP(TRIM($D1652),'Master Field Index'!$A$1:$D$9929,COLUMN('Master Field Index'!$B$1)-COLUMN('Master Field Index'!$A$1)+1,FALSE),VLOOKUP(_xlfn.CONCAT(TRIM($A1652),".",TRIM($B1652),".",TRIM($D1652)),'DataLink Info'!$A$1:$T$9999,COLUMN('DataLink Info'!$K$1)-COLUMN('DataLink Info'!$A$1)+1,FALSE))</f>
        <v>VARCHAR</v>
      </c>
      <c r="K1652" s="1">
        <f>IFERROR(VLOOKUP(TRIM($D1652),'Master Field Index'!$A$1:$D$9929,COLUMN('Master Field Index'!$C$1)-COLUMN('Master Field Index'!$A$1)+1,FALSE),VLOOKUP(_xlfn.CONCAT(TRIM($A1652),".",TRIM($B1652),".",TRIM($D1652)),'DataLink Info'!$A$1:$T$9999,COLUMN('DataLink Info'!$N$1)-COLUMN('DataLink Info'!$A$1)+1,FALSE))</f>
        <v>60</v>
      </c>
      <c r="L1652" s="1">
        <f>IFERROR(VLOOKUP(TRIM($D1652),'Master Field Index'!$A$1:$D$9929,COLUMN('Master Field Index'!$D$1)-COLUMN('Master Field Index'!$A$1)+1,FALSE),VLOOKUP(_xlfn.CONCAT(TRIM($A1652),".",TRIM($B1652),".",TRIM($D1652)),'DataLink Info'!$A$1:$T$9999,COLUMN('DataLink Info'!$Q$1)-COLUMN('DataLink Info'!$A$1)+1,FALSE))</f>
        <v>0</v>
      </c>
      <c r="M1652" s="1" t="str">
        <f t="shared" si="102"/>
        <v xml:space="preserve">name_salutary                   </v>
      </c>
      <c r="N1652" s="1" t="str">
        <f t="shared" si="104"/>
        <v xml:space="preserve">VARCHAR(60)                     </v>
      </c>
      <c r="O1652" s="4" t="str">
        <f t="shared" si="103"/>
        <v xml:space="preserve">        name_salutary                   VARCHAR(60)                     NOT NULL,</v>
      </c>
    </row>
    <row r="1653" spans="1:15" hidden="1" x14ac:dyDescent="0.3">
      <c r="A1653" s="1" t="s">
        <v>1943</v>
      </c>
      <c r="B1653" s="1" t="s">
        <v>1956</v>
      </c>
      <c r="C1653" s="1">
        <v>11</v>
      </c>
      <c r="D1653" s="1" t="s">
        <v>2506</v>
      </c>
      <c r="E1653" s="1" t="s">
        <v>20</v>
      </c>
      <c r="F1653" s="1">
        <v>28</v>
      </c>
      <c r="H1653" s="1">
        <v>0</v>
      </c>
      <c r="I1653" s="73">
        <f t="shared" si="101"/>
        <v>11</v>
      </c>
      <c r="J1653" s="1" t="str">
        <f>IFERROR(VLOOKUP(TRIM($D1653),'Master Field Index'!$A$1:$D$9929,COLUMN('Master Field Index'!$B$1)-COLUMN('Master Field Index'!$A$1)+1,FALSE),VLOOKUP(_xlfn.CONCAT(TRIM($A1653),".",TRIM($B1653),".",TRIM($D1653)),'DataLink Info'!$A$1:$T$9999,COLUMN('DataLink Info'!$K$1)-COLUMN('DataLink Info'!$A$1)+1,FALSE))</f>
        <v>VARCHAR</v>
      </c>
      <c r="K1653" s="1">
        <f>IFERROR(VLOOKUP(TRIM($D1653),'Master Field Index'!$A$1:$D$9929,COLUMN('Master Field Index'!$C$1)-COLUMN('Master Field Index'!$A$1)+1,FALSE),VLOOKUP(_xlfn.CONCAT(TRIM($A1653),".",TRIM($B1653),".",TRIM($D1653)),'DataLink Info'!$A$1:$T$9999,COLUMN('DataLink Info'!$N$1)-COLUMN('DataLink Info'!$A$1)+1,FALSE))</f>
        <v>40</v>
      </c>
      <c r="L1653" s="1">
        <f>IFERROR(VLOOKUP(TRIM($D1653),'Master Field Index'!$A$1:$D$9929,COLUMN('Master Field Index'!$D$1)-COLUMN('Master Field Index'!$A$1)+1,FALSE),VLOOKUP(_xlfn.CONCAT(TRIM($A1653),".",TRIM($B1653),".",TRIM($D1653)),'DataLink Info'!$A$1:$T$9999,COLUMN('DataLink Info'!$Q$1)-COLUMN('DataLink Info'!$A$1)+1,FALSE))</f>
        <v>0</v>
      </c>
      <c r="M1653" s="1" t="str">
        <f t="shared" si="102"/>
        <v xml:space="preserve">email_address                   </v>
      </c>
      <c r="N1653" s="1" t="str">
        <f t="shared" si="104"/>
        <v xml:space="preserve">VARCHAR(40)                     </v>
      </c>
      <c r="O1653" s="4" t="str">
        <f t="shared" si="103"/>
        <v xml:space="preserve">        email_address                   VARCHAR(40)                     NOT NULL,</v>
      </c>
    </row>
    <row r="1654" spans="1:15" hidden="1" x14ac:dyDescent="0.3">
      <c r="A1654" s="1" t="s">
        <v>1943</v>
      </c>
      <c r="B1654" s="1" t="s">
        <v>1956</v>
      </c>
      <c r="C1654" s="1">
        <v>12</v>
      </c>
      <c r="D1654" s="1" t="s">
        <v>2510</v>
      </c>
      <c r="E1654" s="1" t="s">
        <v>2511</v>
      </c>
      <c r="F1654" s="1">
        <v>0</v>
      </c>
      <c r="G1654" s="1">
        <v>0</v>
      </c>
      <c r="H1654" s="1">
        <v>0</v>
      </c>
      <c r="I1654" s="73">
        <f t="shared" si="101"/>
        <v>12</v>
      </c>
      <c r="J1654" s="1" t="str">
        <f>IFERROR(VLOOKUP(TRIM($D1654),'Master Field Index'!$A$1:$D$9929,COLUMN('Master Field Index'!$B$1)-COLUMN('Master Field Index'!$A$1)+1,FALSE),VLOOKUP(_xlfn.CONCAT(TRIM($A1654),".",TRIM($B1654),".",TRIM($D1654)),'DataLink Info'!$A$1:$T$9999,COLUMN('DataLink Info'!$K$1)-COLUMN('DataLink Info'!$A$1)+1,FALSE))</f>
        <v>VARCHAR</v>
      </c>
      <c r="K1654" s="1">
        <f>IFERROR(VLOOKUP(TRIM($D1654),'Master Field Index'!$A$1:$D$9929,COLUMN('Master Field Index'!$C$1)-COLUMN('Master Field Index'!$A$1)+1,FALSE),VLOOKUP(_xlfn.CONCAT(TRIM($A1654),".",TRIM($B1654),".",TRIM($D1654)),'DataLink Info'!$A$1:$T$9999,COLUMN('DataLink Info'!$N$1)-COLUMN('DataLink Info'!$A$1)+1,FALSE))</f>
        <v>20</v>
      </c>
      <c r="L1654" s="1">
        <f>IFERROR(VLOOKUP(TRIM($D1654),'Master Field Index'!$A$1:$D$9929,COLUMN('Master Field Index'!$D$1)-COLUMN('Master Field Index'!$A$1)+1,FALSE),VLOOKUP(_xlfn.CONCAT(TRIM($A1654),".",TRIM($B1654),".",TRIM($D1654)),'DataLink Info'!$A$1:$T$9999,COLUMN('DataLink Info'!$Q$1)-COLUMN('DataLink Info'!$A$1)+1,FALSE))</f>
        <v>0</v>
      </c>
      <c r="M1654" s="1" t="str">
        <f t="shared" si="102"/>
        <v xml:space="preserve">phone_number                    </v>
      </c>
      <c r="N1654" s="1" t="str">
        <f t="shared" si="104"/>
        <v xml:space="preserve">VARCHAR(20)                     </v>
      </c>
      <c r="O1654" s="4" t="str">
        <f t="shared" si="103"/>
        <v xml:space="preserve">        phone_number                    VARCHAR(20)                     NOT NULL,</v>
      </c>
    </row>
    <row r="1655" spans="1:15" hidden="1" x14ac:dyDescent="0.3">
      <c r="A1655" s="1" t="s">
        <v>1943</v>
      </c>
      <c r="B1655" s="1" t="s">
        <v>1956</v>
      </c>
      <c r="C1655" s="1">
        <v>13</v>
      </c>
      <c r="D1655" s="1" t="s">
        <v>2500</v>
      </c>
      <c r="E1655" s="1" t="s">
        <v>19</v>
      </c>
      <c r="F1655" s="1">
        <v>0</v>
      </c>
      <c r="G1655" s="1">
        <v>0</v>
      </c>
      <c r="H1655" s="1">
        <v>0</v>
      </c>
      <c r="I1655" s="73">
        <f t="shared" si="101"/>
        <v>13</v>
      </c>
      <c r="J1655" s="1" t="str">
        <f>IFERROR(VLOOKUP(TRIM($D1655),'Master Field Index'!$A$1:$D$9929,COLUMN('Master Field Index'!$B$1)-COLUMN('Master Field Index'!$A$1)+1,FALSE),VLOOKUP(_xlfn.CONCAT(TRIM($A1655),".",TRIM($B1655),".",TRIM($D1655)),'DataLink Info'!$A$1:$T$9999,COLUMN('DataLink Info'!$K$1)-COLUMN('DataLink Info'!$A$1)+1,FALSE))</f>
        <v>VARCHAR</v>
      </c>
      <c r="K1655" s="1">
        <f>IFERROR(VLOOKUP(TRIM($D1655),'Master Field Index'!$A$1:$D$9929,COLUMN('Master Field Index'!$C$1)-COLUMN('Master Field Index'!$A$1)+1,FALSE),VLOOKUP(_xlfn.CONCAT(TRIM($A1655),".",TRIM($B1655),".",TRIM($D1655)),'DataLink Info'!$A$1:$T$9999,COLUMN('DataLink Info'!$N$1)-COLUMN('DataLink Info'!$A$1)+1,FALSE))</f>
        <v>6</v>
      </c>
      <c r="L1655" s="1">
        <f>IFERROR(VLOOKUP(TRIM($D1655),'Master Field Index'!$A$1:$D$9929,COLUMN('Master Field Index'!$D$1)-COLUMN('Master Field Index'!$A$1)+1,FALSE),VLOOKUP(_xlfn.CONCAT(TRIM($A1655),".",TRIM($B1655),".",TRIM($D1655)),'DataLink Info'!$A$1:$T$9999,COLUMN('DataLink Info'!$Q$1)-COLUMN('DataLink Info'!$A$1)+1,FALSE))</f>
        <v>0</v>
      </c>
      <c r="M1655" s="1" t="str">
        <f t="shared" si="102"/>
        <v xml:space="preserve">mail_drop                       </v>
      </c>
      <c r="N1655" s="1" t="str">
        <f t="shared" si="104"/>
        <v xml:space="preserve">VARCHAR(6)                      </v>
      </c>
      <c r="O1655" s="4" t="str">
        <f t="shared" si="103"/>
        <v xml:space="preserve">        mail_drop                       VARCHAR(6)                      NOT NULL,</v>
      </c>
    </row>
    <row r="1656" spans="1:15" hidden="1" x14ac:dyDescent="0.3">
      <c r="A1656" s="1" t="s">
        <v>1943</v>
      </c>
      <c r="B1656" s="1" t="s">
        <v>1956</v>
      </c>
      <c r="C1656" s="1">
        <v>14</v>
      </c>
      <c r="D1656" s="1" t="s">
        <v>2501</v>
      </c>
      <c r="E1656" s="1" t="s">
        <v>2502</v>
      </c>
      <c r="F1656" s="1">
        <v>0</v>
      </c>
      <c r="G1656" s="1">
        <v>0</v>
      </c>
      <c r="H1656" s="1">
        <v>0</v>
      </c>
      <c r="I1656" s="73">
        <f t="shared" si="101"/>
        <v>14</v>
      </c>
      <c r="J1656" s="1" t="str">
        <f>IFERROR(VLOOKUP(TRIM($D1656),'Master Field Index'!$A$1:$D$9929,COLUMN('Master Field Index'!$B$1)-COLUMN('Master Field Index'!$A$1)+1,FALSE),VLOOKUP(_xlfn.CONCAT(TRIM($A1656),".",TRIM($B1656),".",TRIM($D1656)),'DataLink Info'!$A$1:$T$9999,COLUMN('DataLink Info'!$K$1)-COLUMN('DataLink Info'!$A$1)+1,FALSE))</f>
        <v>VARCHAR</v>
      </c>
      <c r="K1656" s="1">
        <f>IFERROR(VLOOKUP(TRIM($D1656),'Master Field Index'!$A$1:$D$9929,COLUMN('Master Field Index'!$C$1)-COLUMN('Master Field Index'!$A$1)+1,FALSE),VLOOKUP(_xlfn.CONCAT(TRIM($A1656),".",TRIM($B1656),".",TRIM($D1656)),'DataLink Info'!$A$1:$T$9999,COLUMN('DataLink Info'!$N$1)-COLUMN('DataLink Info'!$A$1)+1,FALSE))</f>
        <v>9</v>
      </c>
      <c r="L1656" s="1">
        <f>IFERROR(VLOOKUP(TRIM($D1656),'Master Field Index'!$A$1:$D$9929,COLUMN('Master Field Index'!$D$1)-COLUMN('Master Field Index'!$A$1)+1,FALSE),VLOOKUP(_xlfn.CONCAT(TRIM($A1656),".",TRIM($B1656),".",TRIM($D1656)),'DataLink Info'!$A$1:$T$9999,COLUMN('DataLink Info'!$Q$1)-COLUMN('DataLink Info'!$A$1)+1,FALSE))</f>
        <v>0</v>
      </c>
      <c r="M1656" s="1" t="str">
        <f t="shared" si="102"/>
        <v xml:space="preserve">employee_id                     </v>
      </c>
      <c r="N1656" s="1" t="str">
        <f t="shared" si="104"/>
        <v xml:space="preserve">VARCHAR(9)                      </v>
      </c>
      <c r="O1656" s="4" t="str">
        <f t="shared" si="103"/>
        <v xml:space="preserve">        employee_id                     VARCHAR(9)                      NOT NULL,</v>
      </c>
    </row>
    <row r="1657" spans="1:15" hidden="1" x14ac:dyDescent="0.3">
      <c r="A1657" s="1" t="s">
        <v>1943</v>
      </c>
      <c r="B1657" s="1" t="s">
        <v>1956</v>
      </c>
      <c r="C1657" s="1">
        <v>15</v>
      </c>
      <c r="D1657" s="1" t="s">
        <v>2509</v>
      </c>
      <c r="E1657" s="1" t="s">
        <v>19</v>
      </c>
      <c r="F1657" s="1">
        <v>0</v>
      </c>
      <c r="G1657" s="1">
        <v>0</v>
      </c>
      <c r="H1657" s="1">
        <v>0</v>
      </c>
      <c r="I1657" s="73">
        <f t="shared" si="101"/>
        <v>15</v>
      </c>
      <c r="J1657" s="1" t="str">
        <f>IFERROR(VLOOKUP(TRIM($D1657),'Master Field Index'!$A$1:$D$9929,COLUMN('Master Field Index'!$B$1)-COLUMN('Master Field Index'!$A$1)+1,FALSE),VLOOKUP(_xlfn.CONCAT(TRIM($A1657),".",TRIM($B1657),".",TRIM($D1657)),'DataLink Info'!$A$1:$T$9999,COLUMN('DataLink Info'!$K$1)-COLUMN('DataLink Info'!$A$1)+1,FALSE))</f>
        <v>VARCHAR</v>
      </c>
      <c r="K1657" s="1">
        <f>IFERROR(VLOOKUP(TRIM($D1657),'Master Field Index'!$A$1:$D$9929,COLUMN('Master Field Index'!$C$1)-COLUMN('Master Field Index'!$A$1)+1,FALSE),VLOOKUP(_xlfn.CONCAT(TRIM($A1657),".",TRIM($B1657),".",TRIM($D1657)),'DataLink Info'!$A$1:$T$9999,COLUMN('DataLink Info'!$N$1)-COLUMN('DataLink Info'!$A$1)+1,FALSE))</f>
        <v>1</v>
      </c>
      <c r="L1657" s="1">
        <f>IFERROR(VLOOKUP(TRIM($D1657),'Master Field Index'!$A$1:$D$9929,COLUMN('Master Field Index'!$D$1)-COLUMN('Master Field Index'!$A$1)+1,FALSE),VLOOKUP(_xlfn.CONCAT(TRIM($A1657),".",TRIM($B1657),".",TRIM($D1657)),'DataLink Info'!$A$1:$T$9999,COLUMN('DataLink Info'!$Q$1)-COLUMN('DataLink Info'!$A$1)+1,FALSE))</f>
        <v>0</v>
      </c>
      <c r="M1657" s="1" t="str">
        <f t="shared" si="102"/>
        <v xml:space="preserve">emp_status_cd                   </v>
      </c>
      <c r="N1657" s="1" t="str">
        <f t="shared" si="104"/>
        <v xml:space="preserve">VARCHAR(1)                      </v>
      </c>
      <c r="O1657" s="4" t="str">
        <f t="shared" si="103"/>
        <v xml:space="preserve">        emp_status_cd                   VARCHAR(1)                      NOT NULL,</v>
      </c>
    </row>
    <row r="1658" spans="1:15" hidden="1" x14ac:dyDescent="0.3">
      <c r="A1658" s="1" t="s">
        <v>1943</v>
      </c>
      <c r="B1658" s="1" t="s">
        <v>1956</v>
      </c>
      <c r="C1658" s="1">
        <v>16</v>
      </c>
      <c r="D1658" s="1" t="s">
        <v>2497</v>
      </c>
      <c r="E1658" s="1" t="s">
        <v>20</v>
      </c>
      <c r="F1658" s="1">
        <v>8</v>
      </c>
      <c r="H1658" s="1">
        <v>0</v>
      </c>
      <c r="I1658" s="73">
        <f t="shared" si="101"/>
        <v>16</v>
      </c>
      <c r="J1658" s="1" t="str">
        <f>IFERROR(VLOOKUP(TRIM($D1658),'Master Field Index'!$A$1:$D$9929,COLUMN('Master Field Index'!$B$1)-COLUMN('Master Field Index'!$A$1)+1,FALSE),VLOOKUP(_xlfn.CONCAT(TRIM($A1658),".",TRIM($B1658),".",TRIM($D1658)),'DataLink Info'!$A$1:$T$9999,COLUMN('DataLink Info'!$K$1)-COLUMN('DataLink Info'!$A$1)+1,FALSE))</f>
        <v>VARCHAR</v>
      </c>
      <c r="K1658" s="1">
        <f>IFERROR(VLOOKUP(TRIM($D1658),'Master Field Index'!$A$1:$D$9929,COLUMN('Master Field Index'!$C$1)-COLUMN('Master Field Index'!$A$1)+1,FALSE),VLOOKUP(_xlfn.CONCAT(TRIM($A1658),".",TRIM($B1658),".",TRIM($D1658)),'DataLink Info'!$A$1:$T$9999,COLUMN('DataLink Info'!$N$1)-COLUMN('DataLink Info'!$A$1)+1,FALSE))</f>
        <v>8</v>
      </c>
      <c r="L1658" s="1">
        <f>IFERROR(VLOOKUP(TRIM($D1658),'Master Field Index'!$A$1:$D$9929,COLUMN('Master Field Index'!$D$1)-COLUMN('Master Field Index'!$A$1)+1,FALSE),VLOOKUP(_xlfn.CONCAT(TRIM($A1658),".",TRIM($B1658),".",TRIM($D1658)),'DataLink Info'!$A$1:$T$9999,COLUMN('DataLink Info'!$Q$1)-COLUMN('DataLink Info'!$A$1)+1,FALSE))</f>
        <v>0</v>
      </c>
      <c r="M1658" s="1" t="str">
        <f t="shared" si="102"/>
        <v xml:space="preserve">user_id                         </v>
      </c>
      <c r="N1658" s="1" t="str">
        <f t="shared" si="104"/>
        <v xml:space="preserve">VARCHAR(8)                      </v>
      </c>
      <c r="O1658" s="4" t="str">
        <f t="shared" si="103"/>
        <v xml:space="preserve">        user_id                         VARCHAR(8)                      NOT NULL,</v>
      </c>
    </row>
    <row r="1659" spans="1:15" hidden="1" x14ac:dyDescent="0.3">
      <c r="A1659" s="1" t="s">
        <v>1943</v>
      </c>
      <c r="B1659" s="1" t="s">
        <v>1956</v>
      </c>
      <c r="C1659" s="1">
        <v>17</v>
      </c>
      <c r="D1659" s="1" t="s">
        <v>1299</v>
      </c>
      <c r="E1659" s="1" t="s">
        <v>19</v>
      </c>
      <c r="F1659" s="1">
        <v>0</v>
      </c>
      <c r="G1659" s="1">
        <v>0</v>
      </c>
      <c r="H1659" s="1">
        <v>0</v>
      </c>
      <c r="I1659" s="73">
        <f t="shared" si="101"/>
        <v>17</v>
      </c>
      <c r="J1659" s="1" t="str">
        <f>IFERROR(VLOOKUP(TRIM($D1659),'Master Field Index'!$A$1:$D$9929,COLUMN('Master Field Index'!$B$1)-COLUMN('Master Field Index'!$A$1)+1,FALSE),VLOOKUP(_xlfn.CONCAT(TRIM($A1659),".",TRIM($B1659),".",TRIM($D1659)),'DataLink Info'!$A$1:$T$9999,COLUMN('DataLink Info'!$K$1)-COLUMN('DataLink Info'!$A$1)+1,FALSE))</f>
        <v>TIMESTAMP</v>
      </c>
      <c r="K1659" s="1">
        <f>IFERROR(VLOOKUP(TRIM($D1659),'Master Field Index'!$A$1:$D$9929,COLUMN('Master Field Index'!$C$1)-COLUMN('Master Field Index'!$A$1)+1,FALSE),VLOOKUP(_xlfn.CONCAT(TRIM($A1659),".",TRIM($B1659),".",TRIM($D1659)),'DataLink Info'!$A$1:$T$9999,COLUMN('DataLink Info'!$N$1)-COLUMN('DataLink Info'!$A$1)+1,FALSE))</f>
        <v>10</v>
      </c>
      <c r="L1659" s="1">
        <f>IFERROR(VLOOKUP(TRIM($D1659),'Master Field Index'!$A$1:$D$9929,COLUMN('Master Field Index'!$D$1)-COLUMN('Master Field Index'!$A$1)+1,FALSE),VLOOKUP(_xlfn.CONCAT(TRIM($A1659),".",TRIM($B1659),".",TRIM($D1659)),'DataLink Info'!$A$1:$T$9999,COLUMN('DataLink Info'!$Q$1)-COLUMN('DataLink Info'!$A$1)+1,FALSE))</f>
        <v>0</v>
      </c>
      <c r="M1659" s="1" t="str">
        <f t="shared" si="102"/>
        <v xml:space="preserve">last_activity_date              </v>
      </c>
      <c r="N1659" s="1" t="str">
        <f t="shared" si="104"/>
        <v xml:space="preserve">DATETIME2                       </v>
      </c>
      <c r="O1659" s="4" t="str">
        <f t="shared" si="103"/>
        <v xml:space="preserve">        last_activity_date              DATETIME2                       NOT NULL,</v>
      </c>
    </row>
    <row r="1660" spans="1:15" hidden="1" x14ac:dyDescent="0.3">
      <c r="A1660" s="1" t="s">
        <v>1943</v>
      </c>
      <c r="B1660" s="1" t="s">
        <v>1956</v>
      </c>
      <c r="C1660" s="1">
        <v>18</v>
      </c>
      <c r="D1660" s="1" t="s">
        <v>11</v>
      </c>
      <c r="E1660" s="1" t="s">
        <v>21</v>
      </c>
      <c r="H1660" s="1">
        <v>0</v>
      </c>
      <c r="I1660" s="73">
        <f t="shared" si="101"/>
        <v>18</v>
      </c>
      <c r="J1660" s="1" t="str">
        <f>IFERROR(VLOOKUP(TRIM($D1660),'Master Field Index'!$A$1:$D$9929,COLUMN('Master Field Index'!$B$1)-COLUMN('Master Field Index'!$A$1)+1,FALSE),VLOOKUP(_xlfn.CONCAT(TRIM($A1660),".",TRIM($B1660),".",TRIM($D1660)),'DataLink Info'!$A$1:$T$9999,COLUMN('DataLink Info'!$K$1)-COLUMN('DataLink Info'!$A$1)+1,FALSE))</f>
        <v>TIMESTAMP</v>
      </c>
      <c r="K1660" s="1">
        <f>IFERROR(VLOOKUP(TRIM($D1660),'Master Field Index'!$A$1:$D$9929,COLUMN('Master Field Index'!$C$1)-COLUMN('Master Field Index'!$A$1)+1,FALSE),VLOOKUP(_xlfn.CONCAT(TRIM($A1660),".",TRIM($B1660),".",TRIM($D1660)),'DataLink Info'!$A$1:$T$9999,COLUMN('DataLink Info'!$N$1)-COLUMN('DataLink Info'!$A$1)+1,FALSE))</f>
        <v>10</v>
      </c>
      <c r="L1660" s="1">
        <f>IFERROR(VLOOKUP(TRIM($D1660),'Master Field Index'!$A$1:$D$9929,COLUMN('Master Field Index'!$D$1)-COLUMN('Master Field Index'!$A$1)+1,FALSE),VLOOKUP(_xlfn.CONCAT(TRIM($A1660),".",TRIM($B1660),".",TRIM($D1660)),'DataLink Info'!$A$1:$T$9999,COLUMN('DataLink Info'!$Q$1)-COLUMN('DataLink Info'!$A$1)+1,FALSE))</f>
        <v>6</v>
      </c>
      <c r="M1660" s="1" t="str">
        <f t="shared" si="102"/>
        <v xml:space="preserve">refresh_date                    </v>
      </c>
      <c r="N1660" s="1" t="str">
        <f t="shared" si="104"/>
        <v xml:space="preserve">DATETIME2                       </v>
      </c>
      <c r="O1660" s="4" t="str">
        <f t="shared" si="103"/>
        <v xml:space="preserve">        refresh_date                    DATETIME2                       NOT NULL,</v>
      </c>
    </row>
    <row r="1661" spans="1:15" ht="72" hidden="1" x14ac:dyDescent="0.3">
      <c r="A1661" s="1" t="s">
        <v>1943</v>
      </c>
      <c r="B1661" s="1" t="s">
        <v>1957</v>
      </c>
      <c r="C1661" s="1">
        <v>0</v>
      </c>
      <c r="D1661" s="1" t="s">
        <v>2602</v>
      </c>
      <c r="E1661" s="1" t="s">
        <v>20</v>
      </c>
      <c r="F1661" s="1">
        <v>4</v>
      </c>
      <c r="H1661" s="1">
        <v>0</v>
      </c>
      <c r="I1661" s="73">
        <f t="shared" si="101"/>
        <v>0</v>
      </c>
      <c r="J1661" s="1" t="str">
        <f>IFERROR(VLOOKUP(TRIM($D1661),'Master Field Index'!$A$1:$D$9929,COLUMN('Master Field Index'!$B$1)-COLUMN('Master Field Index'!$A$1)+1,FALSE),VLOOKUP(_xlfn.CONCAT(TRIM($A1661),".",TRIM($B1661),".",TRIM($D1661)),'DataLink Info'!$A$1:$T$9999,COLUMN('DataLink Info'!$K$1)-COLUMN('DataLink Info'!$A$1)+1,FALSE))</f>
        <v>CHARACTER</v>
      </c>
      <c r="K1661" s="1">
        <f>IFERROR(VLOOKUP(TRIM($D1661),'Master Field Index'!$A$1:$D$9929,COLUMN('Master Field Index'!$C$1)-COLUMN('Master Field Index'!$A$1)+1,FALSE),VLOOKUP(_xlfn.CONCAT(TRIM($A1661),".",TRIM($B1661),".",TRIM($D1661)),'DataLink Info'!$A$1:$T$9999,COLUMN('DataLink Info'!$N$1)-COLUMN('DataLink Info'!$A$1)+1,FALSE))</f>
        <v>4</v>
      </c>
      <c r="L1661" s="1">
        <f>IFERROR(VLOOKUP(TRIM($D1661),'Master Field Index'!$A$1:$D$9929,COLUMN('Master Field Index'!$D$1)-COLUMN('Master Field Index'!$A$1)+1,FALSE),VLOOKUP(_xlfn.CONCAT(TRIM($A1661),".",TRIM($B1661),".",TRIM($D1661)),'DataLink Info'!$A$1:$T$9999,COLUMN('DataLink Info'!$Q$1)-COLUMN('DataLink Info'!$A$1)+1,FALSE))</f>
        <v>0</v>
      </c>
      <c r="M1661" s="1" t="str">
        <f t="shared" si="102"/>
        <v xml:space="preserve">buy_buyer_code                  </v>
      </c>
      <c r="N1661" s="1" t="str">
        <f t="shared" si="104"/>
        <v xml:space="preserve">CHAR(4)                         </v>
      </c>
      <c r="O1661" s="4" t="str">
        <f t="shared" si="103"/>
        <v xml:space="preserve">        rowguid                     UNIQUEIDENTIFIER ROWGUIDCOL    NOT NULL DEFAULT NEWSEQUENTIALID(),_x000D_        version_number              ROWVERSION_x000D_    )_x000D_END TRY_x000D_BEGIN CATCH_x000D_    EXEC dbo.PrintError_x000D_    EXEC dbo.LogError_x000D_END CATCH_x000D__x000D_PRINT '-- pur.pu_buyer'_x000D_BEGIN TRY_x000D_    CREATE TABLE pur.pu_buyer_x000D_    (_x000D_        buy_buyer_code                  CHAR(4)                         NOT NULL,</v>
      </c>
    </row>
    <row r="1662" spans="1:15" hidden="1" x14ac:dyDescent="0.3">
      <c r="A1662" s="1" t="s">
        <v>1943</v>
      </c>
      <c r="B1662" s="1" t="s">
        <v>1957</v>
      </c>
      <c r="C1662" s="1">
        <v>1</v>
      </c>
      <c r="D1662" s="1" t="s">
        <v>2600</v>
      </c>
      <c r="E1662" s="1" t="s">
        <v>21</v>
      </c>
      <c r="F1662" s="1">
        <v>4</v>
      </c>
      <c r="H1662" s="1">
        <v>0</v>
      </c>
      <c r="I1662" s="73">
        <f t="shared" si="101"/>
        <v>1</v>
      </c>
      <c r="J1662" s="1" t="str">
        <f>IFERROR(VLOOKUP(TRIM($D1662),'Master Field Index'!$A$1:$D$9929,COLUMN('Master Field Index'!$B$1)-COLUMN('Master Field Index'!$A$1)+1,FALSE),VLOOKUP(_xlfn.CONCAT(TRIM($A1662),".",TRIM($B1662),".",TRIM($D1662)),'DataLink Info'!$A$1:$T$9999,COLUMN('DataLink Info'!$K$1)-COLUMN('DataLink Info'!$A$1)+1,FALSE))</f>
        <v>TIMESTAMP</v>
      </c>
      <c r="K1662" s="1">
        <f>IFERROR(VLOOKUP(TRIM($D1662),'Master Field Index'!$A$1:$D$9929,COLUMN('Master Field Index'!$C$1)-COLUMN('Master Field Index'!$A$1)+1,FALSE),VLOOKUP(_xlfn.CONCAT(TRIM($A1662),".",TRIM($B1662),".",TRIM($D1662)),'DataLink Info'!$A$1:$T$9999,COLUMN('DataLink Info'!$N$1)-COLUMN('DataLink Info'!$A$1)+1,FALSE))</f>
        <v>10</v>
      </c>
      <c r="L1662" s="1">
        <f>IFERROR(VLOOKUP(TRIM($D1662),'Master Field Index'!$A$1:$D$9929,COLUMN('Master Field Index'!$D$1)-COLUMN('Master Field Index'!$A$1)+1,FALSE),VLOOKUP(_xlfn.CONCAT(TRIM($A1662),".",TRIM($B1662),".",TRIM($D1662)),'DataLink Info'!$A$1:$T$9999,COLUMN('DataLink Info'!$Q$1)-COLUMN('DataLink Info'!$A$1)+1,FALSE))</f>
        <v>6</v>
      </c>
      <c r="M1662" s="1" t="str">
        <f t="shared" si="102"/>
        <v xml:space="preserve">buy_timestamp                   </v>
      </c>
      <c r="N1662" s="1" t="str">
        <f t="shared" si="104"/>
        <v xml:space="preserve">DATETIME2                       </v>
      </c>
      <c r="O1662" s="4" t="str">
        <f t="shared" si="103"/>
        <v xml:space="preserve">        buy_timestamp                   DATETIME2                       NOT NULL,</v>
      </c>
    </row>
    <row r="1663" spans="1:15" hidden="1" x14ac:dyDescent="0.3">
      <c r="A1663" s="1" t="s">
        <v>1943</v>
      </c>
      <c r="B1663" s="1" t="s">
        <v>1957</v>
      </c>
      <c r="C1663" s="1">
        <v>2</v>
      </c>
      <c r="D1663" s="1" t="s">
        <v>2601</v>
      </c>
      <c r="E1663" s="1" t="s">
        <v>20</v>
      </c>
      <c r="F1663" s="1">
        <v>35</v>
      </c>
      <c r="H1663" s="1">
        <v>0</v>
      </c>
      <c r="I1663" s="73">
        <f t="shared" si="101"/>
        <v>2</v>
      </c>
      <c r="J1663" s="1" t="str">
        <f>IFERROR(VLOOKUP(TRIM($D1663),'Master Field Index'!$A$1:$D$9929,COLUMN('Master Field Index'!$B$1)-COLUMN('Master Field Index'!$A$1)+1,FALSE),VLOOKUP(_xlfn.CONCAT(TRIM($A1663),".",TRIM($B1663),".",TRIM($D1663)),'DataLink Info'!$A$1:$T$9999,COLUMN('DataLink Info'!$K$1)-COLUMN('DataLink Info'!$A$1)+1,FALSE))</f>
        <v>CHARACTER</v>
      </c>
      <c r="K1663" s="1">
        <f>IFERROR(VLOOKUP(TRIM($D1663),'Master Field Index'!$A$1:$D$9929,COLUMN('Master Field Index'!$C$1)-COLUMN('Master Field Index'!$A$1)+1,FALSE),VLOOKUP(_xlfn.CONCAT(TRIM($A1663),".",TRIM($B1663),".",TRIM($D1663)),'DataLink Info'!$A$1:$T$9999,COLUMN('DataLink Info'!$N$1)-COLUMN('DataLink Info'!$A$1)+1,FALSE))</f>
        <v>35</v>
      </c>
      <c r="L1663" s="1">
        <f>IFERROR(VLOOKUP(TRIM($D1663),'Master Field Index'!$A$1:$D$9929,COLUMN('Master Field Index'!$D$1)-COLUMN('Master Field Index'!$A$1)+1,FALSE),VLOOKUP(_xlfn.CONCAT(TRIM($A1663),".",TRIM($B1663),".",TRIM($D1663)),'DataLink Info'!$A$1:$T$9999,COLUMN('DataLink Info'!$Q$1)-COLUMN('DataLink Info'!$A$1)+1,FALSE))</f>
        <v>0</v>
      </c>
      <c r="M1663" s="1" t="str">
        <f t="shared" si="102"/>
        <v xml:space="preserve">buy_buyer_name                  </v>
      </c>
      <c r="N1663" s="1" t="str">
        <f t="shared" si="104"/>
        <v xml:space="preserve">CHAR(35)                        </v>
      </c>
      <c r="O1663" s="4" t="str">
        <f t="shared" si="103"/>
        <v xml:space="preserve">        buy_buyer_name                  CHAR(35)                        NOT NULL,</v>
      </c>
    </row>
    <row r="1664" spans="1:15" hidden="1" x14ac:dyDescent="0.3">
      <c r="A1664" s="1" t="s">
        <v>1943</v>
      </c>
      <c r="B1664" s="1" t="s">
        <v>1957</v>
      </c>
      <c r="C1664" s="1">
        <v>3</v>
      </c>
      <c r="D1664" s="1" t="s">
        <v>2598</v>
      </c>
      <c r="E1664" s="1" t="s">
        <v>20</v>
      </c>
      <c r="F1664" s="1">
        <v>17</v>
      </c>
      <c r="H1664" s="1">
        <v>0</v>
      </c>
      <c r="I1664" s="73">
        <f t="shared" si="101"/>
        <v>3</v>
      </c>
      <c r="J1664" s="1" t="str">
        <f>IFERROR(VLOOKUP(TRIM($D1664),'Master Field Index'!$A$1:$D$9929,COLUMN('Master Field Index'!$B$1)-COLUMN('Master Field Index'!$A$1)+1,FALSE),VLOOKUP(_xlfn.CONCAT(TRIM($A1664),".",TRIM($B1664),".",TRIM($D1664)),'DataLink Info'!$A$1:$T$9999,COLUMN('DataLink Info'!$K$1)-COLUMN('DataLink Info'!$A$1)+1,FALSE))</f>
        <v>VARCHAR</v>
      </c>
      <c r="K1664" s="1">
        <f>IFERROR(VLOOKUP(TRIM($D1664),'Master Field Index'!$A$1:$D$9929,COLUMN('Master Field Index'!$C$1)-COLUMN('Master Field Index'!$A$1)+1,FALSE),VLOOKUP(_xlfn.CONCAT(TRIM($A1664),".",TRIM($B1664),".",TRIM($D1664)),'DataLink Info'!$A$1:$T$9999,COLUMN('DataLink Info'!$N$1)-COLUMN('DataLink Info'!$A$1)+1,FALSE))</f>
        <v>20</v>
      </c>
      <c r="L1664" s="1">
        <f>IFERROR(VLOOKUP(TRIM($D1664),'Master Field Index'!$A$1:$D$9929,COLUMN('Master Field Index'!$D$1)-COLUMN('Master Field Index'!$A$1)+1,FALSE),VLOOKUP(_xlfn.CONCAT(TRIM($A1664),".",TRIM($B1664),".",TRIM($D1664)),'DataLink Info'!$A$1:$T$9999,COLUMN('DataLink Info'!$Q$1)-COLUMN('DataLink Info'!$A$1)+1,FALSE))</f>
        <v>0</v>
      </c>
      <c r="M1664" s="1" t="str">
        <f t="shared" si="102"/>
        <v xml:space="preserve">buy_buyer_phone                 </v>
      </c>
      <c r="N1664" s="1" t="str">
        <f t="shared" si="104"/>
        <v xml:space="preserve">VARCHAR(20)                     </v>
      </c>
      <c r="O1664" s="4" t="str">
        <f t="shared" si="103"/>
        <v xml:space="preserve">        buy_buyer_phone                 VARCHAR(20)                     NOT NULL,</v>
      </c>
    </row>
    <row r="1665" spans="1:15" hidden="1" x14ac:dyDescent="0.3">
      <c r="A1665" s="1" t="s">
        <v>1943</v>
      </c>
      <c r="B1665" s="1" t="s">
        <v>1957</v>
      </c>
      <c r="C1665" s="1">
        <v>4</v>
      </c>
      <c r="D1665" s="1" t="s">
        <v>2599</v>
      </c>
      <c r="E1665" s="1" t="s">
        <v>20</v>
      </c>
      <c r="F1665" s="1">
        <v>10</v>
      </c>
      <c r="H1665" s="1">
        <v>0</v>
      </c>
      <c r="I1665" s="73">
        <f t="shared" si="101"/>
        <v>4</v>
      </c>
      <c r="J1665" s="1" t="str">
        <f>IFERROR(VLOOKUP(TRIM($D1665),'Master Field Index'!$A$1:$D$9929,COLUMN('Master Field Index'!$B$1)-COLUMN('Master Field Index'!$A$1)+1,FALSE),VLOOKUP(_xlfn.CONCAT(TRIM($A1665),".",TRIM($B1665),".",TRIM($D1665)),'DataLink Info'!$A$1:$T$9999,COLUMN('DataLink Info'!$K$1)-COLUMN('DataLink Info'!$A$1)+1,FALSE))</f>
        <v>CHARACTER</v>
      </c>
      <c r="K1665" s="1">
        <f>IFERROR(VLOOKUP(TRIM($D1665),'Master Field Index'!$A$1:$D$9929,COLUMN('Master Field Index'!$C$1)-COLUMN('Master Field Index'!$A$1)+1,FALSE),VLOOKUP(_xlfn.CONCAT(TRIM($A1665),".",TRIM($B1665),".",TRIM($D1665)),'DataLink Info'!$A$1:$T$9999,COLUMN('DataLink Info'!$N$1)-COLUMN('DataLink Info'!$A$1)+1,FALSE))</f>
        <v>10</v>
      </c>
      <c r="L1665" s="1">
        <f>IFERROR(VLOOKUP(TRIM($D1665),'Master Field Index'!$A$1:$D$9929,COLUMN('Master Field Index'!$D$1)-COLUMN('Master Field Index'!$A$1)+1,FALSE),VLOOKUP(_xlfn.CONCAT(TRIM($A1665),".",TRIM($B1665),".",TRIM($D1665)),'DataLink Info'!$A$1:$T$9999,COLUMN('DataLink Info'!$Q$1)-COLUMN('DataLink Info'!$A$1)+1,FALSE))</f>
        <v>0</v>
      </c>
      <c r="M1665" s="1" t="str">
        <f t="shared" si="102"/>
        <v xml:space="preserve">buy_buyer_pid                   </v>
      </c>
      <c r="N1665" s="1" t="str">
        <f t="shared" si="104"/>
        <v xml:space="preserve">CHAR(10)                        </v>
      </c>
      <c r="O1665" s="4" t="str">
        <f t="shared" si="103"/>
        <v xml:space="preserve">        buy_buyer_pid                   CHAR(10)                        NOT NULL,</v>
      </c>
    </row>
    <row r="1666" spans="1:15" hidden="1" x14ac:dyDescent="0.3">
      <c r="A1666" s="1" t="s">
        <v>1943</v>
      </c>
      <c r="B1666" s="1" t="s">
        <v>1957</v>
      </c>
      <c r="C1666" s="1">
        <v>5</v>
      </c>
      <c r="D1666" s="1" t="s">
        <v>11</v>
      </c>
      <c r="E1666" s="1" t="s">
        <v>21</v>
      </c>
      <c r="H1666" s="1">
        <v>0</v>
      </c>
      <c r="I1666" s="73">
        <f t="shared" si="101"/>
        <v>5</v>
      </c>
      <c r="J1666" s="1" t="str">
        <f>IFERROR(VLOOKUP(TRIM($D1666),'Master Field Index'!$A$1:$D$9929,COLUMN('Master Field Index'!$B$1)-COLUMN('Master Field Index'!$A$1)+1,FALSE),VLOOKUP(_xlfn.CONCAT(TRIM($A1666),".",TRIM($B1666),".",TRIM($D1666)),'DataLink Info'!$A$1:$T$9999,COLUMN('DataLink Info'!$K$1)-COLUMN('DataLink Info'!$A$1)+1,FALSE))</f>
        <v>TIMESTAMP</v>
      </c>
      <c r="K1666" s="1">
        <f>IFERROR(VLOOKUP(TRIM($D1666),'Master Field Index'!$A$1:$D$9929,COLUMN('Master Field Index'!$C$1)-COLUMN('Master Field Index'!$A$1)+1,FALSE),VLOOKUP(_xlfn.CONCAT(TRIM($A1666),".",TRIM($B1666),".",TRIM($D1666)),'DataLink Info'!$A$1:$T$9999,COLUMN('DataLink Info'!$N$1)-COLUMN('DataLink Info'!$A$1)+1,FALSE))</f>
        <v>10</v>
      </c>
      <c r="L1666" s="1">
        <f>IFERROR(VLOOKUP(TRIM($D1666),'Master Field Index'!$A$1:$D$9929,COLUMN('Master Field Index'!$D$1)-COLUMN('Master Field Index'!$A$1)+1,FALSE),VLOOKUP(_xlfn.CONCAT(TRIM($A1666),".",TRIM($B1666),".",TRIM($D1666)),'DataLink Info'!$A$1:$T$9999,COLUMN('DataLink Info'!$Q$1)-COLUMN('DataLink Info'!$A$1)+1,FALSE))</f>
        <v>6</v>
      </c>
      <c r="M1666" s="1" t="str">
        <f t="shared" si="102"/>
        <v xml:space="preserve">refresh_date                    </v>
      </c>
      <c r="N1666" s="1" t="str">
        <f t="shared" si="104"/>
        <v xml:space="preserve">DATETIME2                       </v>
      </c>
      <c r="O1666" s="4" t="str">
        <f t="shared" si="103"/>
        <v xml:space="preserve">        refresh_date                    DATETIME2                       NOT NULL,</v>
      </c>
    </row>
    <row r="1667" spans="1:15" hidden="1" x14ac:dyDescent="0.3">
      <c r="A1667" s="1" t="s">
        <v>1943</v>
      </c>
      <c r="B1667" s="1" t="s">
        <v>1957</v>
      </c>
      <c r="C1667" s="1">
        <v>6</v>
      </c>
      <c r="D1667" s="1" t="s">
        <v>1296</v>
      </c>
      <c r="I1667" s="73">
        <f t="shared" ref="I1667:I1730" si="105">IF($C1667&lt;&gt;"",$C1667,IF(TRIM($B1666)=TRIM($B1667),$I1666+1,0))</f>
        <v>6</v>
      </c>
      <c r="J1667" s="1" t="str">
        <f>IFERROR(VLOOKUP(TRIM($D1667),'Master Field Index'!$A$1:$D$9929,COLUMN('Master Field Index'!$B$1)-COLUMN('Master Field Index'!$A$1)+1,FALSE),VLOOKUP(_xlfn.CONCAT(TRIM($A1667),".",TRIM($B1667),".",TRIM($D1667)),'DataLink Info'!$A$1:$T$9999,COLUMN('DataLink Info'!$K$1)-COLUMN('DataLink Info'!$A$1)+1,FALSE))</f>
        <v>CHARACTER</v>
      </c>
      <c r="K1667" s="1">
        <f>IFERROR(VLOOKUP(TRIM($D1667),'Master Field Index'!$A$1:$D$9929,COLUMN('Master Field Index'!$C$1)-COLUMN('Master Field Index'!$A$1)+1,FALSE),VLOOKUP(_xlfn.CONCAT(TRIM($A1667),".",TRIM($B1667),".",TRIM($D1667)),'DataLink Info'!$A$1:$T$9999,COLUMN('DataLink Info'!$N$1)-COLUMN('DataLink Info'!$A$1)+1,FALSE))</f>
        <v>1</v>
      </c>
      <c r="L1667" s="1">
        <f>IFERROR(VLOOKUP(TRIM($D1667),'Master Field Index'!$A$1:$D$9929,COLUMN('Master Field Index'!$D$1)-COLUMN('Master Field Index'!$A$1)+1,FALSE),VLOOKUP(_xlfn.CONCAT(TRIM($A1667),".",TRIM($B1667),".",TRIM($D1667)),'DataLink Info'!$A$1:$T$9999,COLUMN('DataLink Info'!$Q$1)-COLUMN('DataLink Info'!$A$1)+1,FALSE))</f>
        <v>0</v>
      </c>
      <c r="M1667" s="1" t="str">
        <f t="shared" ref="M1667:M1730" si="106">_xlfn.CONCAT(LEFT(_xlfn.CONCAT(IF(OR(TRIM($D1667)="location",TRIM($D1667)="date",TRIM($D1667)="start_date",TRIM($D1667)="status",TRIM($D1667)="top"),_xlfn.CONCAT("[",TRIM($D1667),"]"),TRIM($D1667)),"                                               "),32))</f>
        <v xml:space="preserve">most_recent_flag                </v>
      </c>
      <c r="N1667" s="1" t="str">
        <f t="shared" si="104"/>
        <v xml:space="preserve">CHAR(1)                         </v>
      </c>
      <c r="O1667" s="4" t="str">
        <f t="shared" ref="O1667:O1730" si="107">_xlfn.CONCAT(IF(AND($I1667=0,$I1666&lt;&gt;$I$1),_xlfn.CONCAT("        rowguid                     UNIQUEIDENTIFIER ROWGUIDCOL    NOT NULL DEFAULT NEWSEQUENTIALID(),",CHAR(13),"        version_number              ROWVERSION",CHAR(13),"    )",CHAR(13),"END TRY",CHAR(13),"BEGIN CATCH",CHAR(13),"    EXEC dbo.PrintError",CHAR(13),"    EXEC dbo.LogError",CHAR(13),"END CATCH",CHAR(13),CHAR(13)),""),IF($I1667=0,_xlfn.CONCAT("PRINT '-- ",TRIM($A1667),".",TRIM($B1667),"'",CHAR(13),"BEGIN TRY",CHAR(13),"    CREATE TABLE ",TRIM($A1667),".",TRIM($B1667),CHAR(13),"    (",CHAR(13)),""),"        ",_xlfn.CONCAT($M1667,$N1667,IF(OR($H1667=1,$H1667=""),"    NULL","NOT NULL"),","))</f>
        <v xml:space="preserve">        most_recent_flag                CHAR(1)                             NULL,</v>
      </c>
    </row>
    <row r="1668" spans="1:15" ht="72" hidden="1" x14ac:dyDescent="0.3">
      <c r="A1668" s="1" t="s">
        <v>1943</v>
      </c>
      <c r="B1668" s="1" t="s">
        <v>1958</v>
      </c>
      <c r="C1668" s="1">
        <v>0</v>
      </c>
      <c r="D1668" s="1" t="s">
        <v>2605</v>
      </c>
      <c r="E1668" s="1" t="s">
        <v>20</v>
      </c>
      <c r="F1668" s="1">
        <v>8</v>
      </c>
      <c r="H1668" s="1">
        <v>0</v>
      </c>
      <c r="I1668" s="73">
        <f t="shared" si="105"/>
        <v>0</v>
      </c>
      <c r="J1668" s="1" t="str">
        <f>IFERROR(VLOOKUP(TRIM($D1668),'Master Field Index'!$A$1:$D$9929,COLUMN('Master Field Index'!$B$1)-COLUMN('Master Field Index'!$A$1)+1,FALSE),VLOOKUP(_xlfn.CONCAT(TRIM($A1668),".",TRIM($B1668),".",TRIM($D1668)),'DataLink Info'!$A$1:$T$9999,COLUMN('DataLink Info'!$K$1)-COLUMN('DataLink Info'!$A$1)+1,FALSE))</f>
        <v>CHARACTER</v>
      </c>
      <c r="K1668" s="1">
        <f>IFERROR(VLOOKUP(TRIM($D1668),'Master Field Index'!$A$1:$D$9929,COLUMN('Master Field Index'!$C$1)-COLUMN('Master Field Index'!$A$1)+1,FALSE),VLOOKUP(_xlfn.CONCAT(TRIM($A1668),".",TRIM($B1668),".",TRIM($D1668)),'DataLink Info'!$A$1:$T$9999,COLUMN('DataLink Info'!$N$1)-COLUMN('DataLink Info'!$A$1)+1,FALSE))</f>
        <v>8</v>
      </c>
      <c r="L1668" s="1">
        <f>IFERROR(VLOOKUP(TRIM($D1668),'Master Field Index'!$A$1:$D$9929,COLUMN('Master Field Index'!$D$1)-COLUMN('Master Field Index'!$A$1)+1,FALSE),VLOOKUP(_xlfn.CONCAT(TRIM($A1668),".",TRIM($B1668),".",TRIM($D1668)),'DataLink Info'!$A$1:$T$9999,COLUMN('DataLink Info'!$Q$1)-COLUMN('DataLink Info'!$A$1)+1,FALSE))</f>
        <v>0</v>
      </c>
      <c r="M1668" s="1" t="str">
        <f t="shared" si="106"/>
        <v xml:space="preserve">poh_number                      </v>
      </c>
      <c r="N1668" s="1" t="str">
        <f t="shared" si="104"/>
        <v xml:space="preserve">CHAR(8)                         </v>
      </c>
      <c r="O1668" s="4" t="str">
        <f t="shared" si="107"/>
        <v xml:space="preserve">        rowguid                     UNIQUEIDENTIFIER ROWGUIDCOL    NOT NULL DEFAULT NEWSEQUENTIALID(),_x000D_        version_number              ROWVERSION_x000D_    )_x000D_END TRY_x000D_BEGIN CATCH_x000D_    EXEC dbo.PrintError_x000D_    EXEC dbo.LogError_x000D_END CATCH_x000D__x000D_PRINT '-- pur.pu_poaccount'_x000D_BEGIN TRY_x000D_    CREATE TABLE pur.pu_poaccount_x000D_    (_x000D_        poh_number                      CHAR(8)                         NOT NULL,</v>
      </c>
    </row>
    <row r="1669" spans="1:15" hidden="1" x14ac:dyDescent="0.3">
      <c r="A1669" s="1" t="s">
        <v>1943</v>
      </c>
      <c r="B1669" s="1" t="s">
        <v>1958</v>
      </c>
      <c r="C1669" s="1">
        <v>1</v>
      </c>
      <c r="D1669" s="1" t="s">
        <v>2606</v>
      </c>
      <c r="E1669" s="1" t="s">
        <v>20</v>
      </c>
      <c r="F1669" s="1">
        <v>3</v>
      </c>
      <c r="H1669" s="1">
        <v>0</v>
      </c>
      <c r="I1669" s="73">
        <f t="shared" si="105"/>
        <v>1</v>
      </c>
      <c r="J1669" s="1" t="str">
        <f>IFERROR(VLOOKUP(TRIM($D1669),'Master Field Index'!$A$1:$D$9929,COLUMN('Master Field Index'!$B$1)-COLUMN('Master Field Index'!$A$1)+1,FALSE),VLOOKUP(_xlfn.CONCAT(TRIM($A1669),".",TRIM($B1669),".",TRIM($D1669)),'DataLink Info'!$A$1:$T$9999,COLUMN('DataLink Info'!$K$1)-COLUMN('DataLink Info'!$A$1)+1,FALSE))</f>
        <v>CHARACTER</v>
      </c>
      <c r="K1669" s="1">
        <f>IFERROR(VLOOKUP(TRIM($D1669),'Master Field Index'!$A$1:$D$9929,COLUMN('Master Field Index'!$C$1)-COLUMN('Master Field Index'!$A$1)+1,FALSE),VLOOKUP(_xlfn.CONCAT(TRIM($A1669),".",TRIM($B1669),".",TRIM($D1669)),'DataLink Info'!$A$1:$T$9999,COLUMN('DataLink Info'!$N$1)-COLUMN('DataLink Info'!$A$1)+1,FALSE))</f>
        <v>3</v>
      </c>
      <c r="L1669" s="1">
        <f>IFERROR(VLOOKUP(TRIM($D1669),'Master Field Index'!$A$1:$D$9929,COLUMN('Master Field Index'!$D$1)-COLUMN('Master Field Index'!$A$1)+1,FALSE),VLOOKUP(_xlfn.CONCAT(TRIM($A1669),".",TRIM($B1669),".",TRIM($D1669)),'DataLink Info'!$A$1:$T$9999,COLUMN('DataLink Info'!$Q$1)-COLUMN('DataLink Info'!$A$1)+1,FALSE))</f>
        <v>0</v>
      </c>
      <c r="M1669" s="1" t="str">
        <f t="shared" si="106"/>
        <v xml:space="preserve">poh_change_sequence_number      </v>
      </c>
      <c r="N1669" s="1" t="str">
        <f t="shared" si="104"/>
        <v xml:space="preserve">CHAR(3)                         </v>
      </c>
      <c r="O1669" s="4" t="str">
        <f t="shared" si="107"/>
        <v xml:space="preserve">        poh_change_sequence_number      CHAR(3)                         NOT NULL,</v>
      </c>
    </row>
    <row r="1670" spans="1:15" hidden="1" x14ac:dyDescent="0.3">
      <c r="A1670" s="1" t="s">
        <v>1943</v>
      </c>
      <c r="B1670" s="1" t="s">
        <v>1958</v>
      </c>
      <c r="C1670" s="1">
        <v>2</v>
      </c>
      <c r="D1670" s="1" t="s">
        <v>2607</v>
      </c>
      <c r="E1670" s="1" t="s">
        <v>30</v>
      </c>
      <c r="F1670" s="1">
        <v>2</v>
      </c>
      <c r="H1670" s="1">
        <v>0</v>
      </c>
      <c r="I1670" s="73">
        <f t="shared" si="105"/>
        <v>2</v>
      </c>
      <c r="J1670" s="1" t="str">
        <f>IFERROR(VLOOKUP(TRIM($D1670),'Master Field Index'!$A$1:$D$9929,COLUMN('Master Field Index'!$B$1)-COLUMN('Master Field Index'!$A$1)+1,FALSE),VLOOKUP(_xlfn.CONCAT(TRIM($A1670),".",TRIM($B1670),".",TRIM($D1670)),'DataLink Info'!$A$1:$T$9999,COLUMN('DataLink Info'!$K$1)-COLUMN('DataLink Info'!$A$1)+1,FALSE))</f>
        <v>SMALLINT</v>
      </c>
      <c r="K1670" s="1">
        <f>IFERROR(VLOOKUP(TRIM($D1670),'Master Field Index'!$A$1:$D$9929,COLUMN('Master Field Index'!$C$1)-COLUMN('Master Field Index'!$A$1)+1,FALSE),VLOOKUP(_xlfn.CONCAT(TRIM($A1670),".",TRIM($B1670),".",TRIM($D1670)),'DataLink Info'!$A$1:$T$9999,COLUMN('DataLink Info'!$N$1)-COLUMN('DataLink Info'!$A$1)+1,FALSE))</f>
        <v>2</v>
      </c>
      <c r="L1670" s="1">
        <f>IFERROR(VLOOKUP(TRIM($D1670),'Master Field Index'!$A$1:$D$9929,COLUMN('Master Field Index'!$D$1)-COLUMN('Master Field Index'!$A$1)+1,FALSE),VLOOKUP(_xlfn.CONCAT(TRIM($A1670),".",TRIM($B1670),".",TRIM($D1670)),'DataLink Info'!$A$1:$T$9999,COLUMN('DataLink Info'!$Q$1)-COLUMN('DataLink Info'!$A$1)+1,FALSE))</f>
        <v>0</v>
      </c>
      <c r="M1670" s="1" t="str">
        <f t="shared" si="106"/>
        <v xml:space="preserve">poi_item_number                 </v>
      </c>
      <c r="N1670" s="1" t="str">
        <f t="shared" ref="N1670:N1733" si="108">LEFT(_xlfn.CONCAT(IF($J1670="CHARACTER",_xlfn.CONCAT("CHAR(",$K1670,")"),IF($J1670="VARCHAR",_xlfn.CONCAT("VARCHAR(",$K1670,")"),IF($J1670="TIMESTAMP","DATETIME2",IF($J1670="DATE","DATE",IF($J1670="DECIMAL",_xlfn.CONCAT("DECIMAL(",$K1670,",",$L1670,")"),$J1670))))),"                                    "),32)</f>
        <v xml:space="preserve">SMALLINT                        </v>
      </c>
      <c r="O1670" s="4" t="str">
        <f t="shared" si="107"/>
        <v xml:space="preserve">        poi_item_number                 SMALLINT                        NOT NULL,</v>
      </c>
    </row>
    <row r="1671" spans="1:15" hidden="1" x14ac:dyDescent="0.3">
      <c r="A1671" s="1" t="s">
        <v>1943</v>
      </c>
      <c r="B1671" s="1" t="s">
        <v>1958</v>
      </c>
      <c r="C1671" s="1">
        <v>3</v>
      </c>
      <c r="D1671" s="1" t="s">
        <v>2613</v>
      </c>
      <c r="E1671" s="1" t="s">
        <v>30</v>
      </c>
      <c r="F1671" s="1">
        <v>2</v>
      </c>
      <c r="H1671" s="1">
        <v>0</v>
      </c>
      <c r="I1671" s="73">
        <f t="shared" si="105"/>
        <v>3</v>
      </c>
      <c r="J1671" s="1" t="str">
        <f>IFERROR(VLOOKUP(TRIM($D1671),'Master Field Index'!$A$1:$D$9929,COLUMN('Master Field Index'!$B$1)-COLUMN('Master Field Index'!$A$1)+1,FALSE),VLOOKUP(_xlfn.CONCAT(TRIM($A1671),".",TRIM($B1671),".",TRIM($D1671)),'DataLink Info'!$A$1:$T$9999,COLUMN('DataLink Info'!$K$1)-COLUMN('DataLink Info'!$A$1)+1,FALSE))</f>
        <v>SMALLINT</v>
      </c>
      <c r="K1671" s="1">
        <f>IFERROR(VLOOKUP(TRIM($D1671),'Master Field Index'!$A$1:$D$9929,COLUMN('Master Field Index'!$C$1)-COLUMN('Master Field Index'!$A$1)+1,FALSE),VLOOKUP(_xlfn.CONCAT(TRIM($A1671),".",TRIM($B1671),".",TRIM($D1671)),'DataLink Info'!$A$1:$T$9999,COLUMN('DataLink Info'!$N$1)-COLUMN('DataLink Info'!$A$1)+1,FALSE))</f>
        <v>2</v>
      </c>
      <c r="L1671" s="1">
        <f>IFERROR(VLOOKUP(TRIM($D1671),'Master Field Index'!$A$1:$D$9929,COLUMN('Master Field Index'!$D$1)-COLUMN('Master Field Index'!$A$1)+1,FALSE),VLOOKUP(_xlfn.CONCAT(TRIM($A1671),".",TRIM($B1671),".",TRIM($D1671)),'DataLink Info'!$A$1:$T$9999,COLUMN('DataLink Info'!$Q$1)-COLUMN('DataLink Info'!$A$1)+1,FALSE))</f>
        <v>0</v>
      </c>
      <c r="M1671" s="1" t="str">
        <f t="shared" si="106"/>
        <v xml:space="preserve">poa_account_sequence_number     </v>
      </c>
      <c r="N1671" s="1" t="str">
        <f t="shared" si="108"/>
        <v xml:space="preserve">SMALLINT                        </v>
      </c>
      <c r="O1671" s="4" t="str">
        <f t="shared" si="107"/>
        <v xml:space="preserve">        poa_account_sequence_number     SMALLINT                        NOT NULL,</v>
      </c>
    </row>
    <row r="1672" spans="1:15" hidden="1" x14ac:dyDescent="0.3">
      <c r="A1672" s="1" t="s">
        <v>1943</v>
      </c>
      <c r="B1672" s="1" t="s">
        <v>1958</v>
      </c>
      <c r="C1672" s="1">
        <v>4</v>
      </c>
      <c r="D1672" s="1" t="s">
        <v>108</v>
      </c>
      <c r="E1672" s="1" t="s">
        <v>20</v>
      </c>
      <c r="F1672" s="1">
        <v>10</v>
      </c>
      <c r="G1672" s="1">
        <v>0</v>
      </c>
      <c r="H1672" s="1">
        <v>0</v>
      </c>
      <c r="I1672" s="73">
        <f t="shared" si="105"/>
        <v>4</v>
      </c>
      <c r="J1672" s="1" t="str">
        <f>IFERROR(VLOOKUP(TRIM($D1672),'Master Field Index'!$A$1:$D$9929,COLUMN('Master Field Index'!$B$1)-COLUMN('Master Field Index'!$A$1)+1,FALSE),VLOOKUP(_xlfn.CONCAT(TRIM($A1672),".",TRIM($B1672),".",TRIM($D1672)),'DataLink Info'!$A$1:$T$9999,COLUMN('DataLink Info'!$K$1)-COLUMN('DataLink Info'!$A$1)+1,FALSE))</f>
        <v>CHARACTER</v>
      </c>
      <c r="K1672" s="1">
        <f>IFERROR(VLOOKUP(TRIM($D1672),'Master Field Index'!$A$1:$D$9929,COLUMN('Master Field Index'!$C$1)-COLUMN('Master Field Index'!$A$1)+1,FALSE),VLOOKUP(_xlfn.CONCAT(TRIM($A1672),".",TRIM($B1672),".",TRIM($D1672)),'DataLink Info'!$A$1:$T$9999,COLUMN('DataLink Info'!$N$1)-COLUMN('DataLink Info'!$A$1)+1,FALSE))</f>
        <v>10</v>
      </c>
      <c r="L1672" s="1">
        <f>IFERROR(VLOOKUP(TRIM($D1672),'Master Field Index'!$A$1:$D$9929,COLUMN('Master Field Index'!$D$1)-COLUMN('Master Field Index'!$A$1)+1,FALSE),VLOOKUP(_xlfn.CONCAT(TRIM($A1672),".",TRIM($B1672),".",TRIM($D1672)),'DataLink Info'!$A$1:$T$9999,COLUMN('DataLink Info'!$Q$1)-COLUMN('DataLink Info'!$A$1)+1,FALSE))</f>
        <v>0</v>
      </c>
      <c r="M1672" s="1" t="str">
        <f t="shared" si="106"/>
        <v xml:space="preserve">pi_account_index                </v>
      </c>
      <c r="N1672" s="1" t="str">
        <f t="shared" si="108"/>
        <v xml:space="preserve">CHAR(10)                        </v>
      </c>
      <c r="O1672" s="4" t="str">
        <f t="shared" si="107"/>
        <v xml:space="preserve">        pi_account_index                CHAR(10)                        NOT NULL,</v>
      </c>
    </row>
    <row r="1673" spans="1:15" hidden="1" x14ac:dyDescent="0.3">
      <c r="A1673" s="1" t="s">
        <v>1943</v>
      </c>
      <c r="B1673" s="1" t="s">
        <v>1958</v>
      </c>
      <c r="C1673" s="1">
        <v>5</v>
      </c>
      <c r="D1673" s="1" t="s">
        <v>101</v>
      </c>
      <c r="E1673" s="1" t="s">
        <v>20</v>
      </c>
      <c r="F1673" s="1">
        <v>6</v>
      </c>
      <c r="G1673" s="1">
        <v>0</v>
      </c>
      <c r="H1673" s="1">
        <v>0</v>
      </c>
      <c r="I1673" s="73">
        <f t="shared" si="105"/>
        <v>5</v>
      </c>
      <c r="J1673" s="1" t="str">
        <f>IFERROR(VLOOKUP(TRIM($D1673),'Master Field Index'!$A$1:$D$9929,COLUMN('Master Field Index'!$B$1)-COLUMN('Master Field Index'!$A$1)+1,FALSE),VLOOKUP(_xlfn.CONCAT(TRIM($A1673),".",TRIM($B1673),".",TRIM($D1673)),'DataLink Info'!$A$1:$T$9999,COLUMN('DataLink Info'!$K$1)-COLUMN('DataLink Info'!$A$1)+1,FALSE))</f>
        <v>CHARACTER</v>
      </c>
      <c r="K1673" s="1">
        <f>IFERROR(VLOOKUP(TRIM($D1673),'Master Field Index'!$A$1:$D$9929,COLUMN('Master Field Index'!$C$1)-COLUMN('Master Field Index'!$A$1)+1,FALSE),VLOOKUP(_xlfn.CONCAT(TRIM($A1673),".",TRIM($B1673),".",TRIM($D1673)),'DataLink Info'!$A$1:$T$9999,COLUMN('DataLink Info'!$N$1)-COLUMN('DataLink Info'!$A$1)+1,FALSE))</f>
        <v>6</v>
      </c>
      <c r="L1673" s="1">
        <f>IFERROR(VLOOKUP(TRIM($D1673),'Master Field Index'!$A$1:$D$9929,COLUMN('Master Field Index'!$D$1)-COLUMN('Master Field Index'!$A$1)+1,FALSE),VLOOKUP(_xlfn.CONCAT(TRIM($A1673),".",TRIM($B1673),".",TRIM($D1673)),'DataLink Info'!$A$1:$T$9999,COLUMN('DataLink Info'!$Q$1)-COLUMN('DataLink Info'!$A$1)+1,FALSE))</f>
        <v>0</v>
      </c>
      <c r="M1673" s="1" t="str">
        <f t="shared" si="106"/>
        <v xml:space="preserve">pf_fund                         </v>
      </c>
      <c r="N1673" s="1" t="str">
        <f t="shared" si="108"/>
        <v xml:space="preserve">CHAR(6)                         </v>
      </c>
      <c r="O1673" s="4" t="str">
        <f t="shared" si="107"/>
        <v xml:space="preserve">        pf_fund                         CHAR(6)                         NOT NULL,</v>
      </c>
    </row>
    <row r="1674" spans="1:15" hidden="1" x14ac:dyDescent="0.3">
      <c r="A1674" s="1" t="s">
        <v>1943</v>
      </c>
      <c r="B1674" s="1" t="s">
        <v>1958</v>
      </c>
      <c r="C1674" s="1">
        <v>6</v>
      </c>
      <c r="D1674" s="1" t="s">
        <v>103</v>
      </c>
      <c r="E1674" s="1" t="s">
        <v>20</v>
      </c>
      <c r="F1674" s="1">
        <v>6</v>
      </c>
      <c r="H1674" s="1">
        <v>0</v>
      </c>
      <c r="I1674" s="73">
        <f t="shared" si="105"/>
        <v>6</v>
      </c>
      <c r="J1674" s="1" t="str">
        <f>IFERROR(VLOOKUP(TRIM($D1674),'Master Field Index'!$A$1:$D$9929,COLUMN('Master Field Index'!$B$1)-COLUMN('Master Field Index'!$A$1)+1,FALSE),VLOOKUP(_xlfn.CONCAT(TRIM($A1674),".",TRIM($B1674),".",TRIM($D1674)),'DataLink Info'!$A$1:$T$9999,COLUMN('DataLink Info'!$K$1)-COLUMN('DataLink Info'!$A$1)+1,FALSE))</f>
        <v>CHARACTER</v>
      </c>
      <c r="K1674" s="1">
        <f>IFERROR(VLOOKUP(TRIM($D1674),'Master Field Index'!$A$1:$D$9929,COLUMN('Master Field Index'!$C$1)-COLUMN('Master Field Index'!$A$1)+1,FALSE),VLOOKUP(_xlfn.CONCAT(TRIM($A1674),".",TRIM($B1674),".",TRIM($D1674)),'DataLink Info'!$A$1:$T$9999,COLUMN('DataLink Info'!$N$1)-COLUMN('DataLink Info'!$A$1)+1,FALSE))</f>
        <v>6</v>
      </c>
      <c r="L1674" s="1">
        <f>IFERROR(VLOOKUP(TRIM($D1674),'Master Field Index'!$A$1:$D$9929,COLUMN('Master Field Index'!$D$1)-COLUMN('Master Field Index'!$A$1)+1,FALSE),VLOOKUP(_xlfn.CONCAT(TRIM($A1674),".",TRIM($B1674),".",TRIM($D1674)),'DataLink Info'!$A$1:$T$9999,COLUMN('DataLink Info'!$Q$1)-COLUMN('DataLink Info'!$A$1)+1,FALSE))</f>
        <v>0</v>
      </c>
      <c r="M1674" s="1" t="str">
        <f t="shared" si="106"/>
        <v xml:space="preserve">po_organization                 </v>
      </c>
      <c r="N1674" s="1" t="str">
        <f t="shared" si="108"/>
        <v xml:space="preserve">CHAR(6)                         </v>
      </c>
      <c r="O1674" s="4" t="str">
        <f t="shared" si="107"/>
        <v xml:space="preserve">        po_organization                 CHAR(6)                         NOT NULL,</v>
      </c>
    </row>
    <row r="1675" spans="1:15" hidden="1" x14ac:dyDescent="0.3">
      <c r="A1675" s="1" t="s">
        <v>1943</v>
      </c>
      <c r="B1675" s="1" t="s">
        <v>1958</v>
      </c>
      <c r="C1675" s="1">
        <v>7</v>
      </c>
      <c r="D1675" s="1" t="s">
        <v>104</v>
      </c>
      <c r="E1675" s="1" t="s">
        <v>20</v>
      </c>
      <c r="F1675" s="1">
        <v>6</v>
      </c>
      <c r="H1675" s="1">
        <v>0</v>
      </c>
      <c r="I1675" s="73">
        <f t="shared" si="105"/>
        <v>7</v>
      </c>
      <c r="J1675" s="1" t="str">
        <f>IFERROR(VLOOKUP(TRIM($D1675),'Master Field Index'!$A$1:$D$9929,COLUMN('Master Field Index'!$B$1)-COLUMN('Master Field Index'!$A$1)+1,FALSE),VLOOKUP(_xlfn.CONCAT(TRIM($A1675),".",TRIM($B1675),".",TRIM($D1675)),'DataLink Info'!$A$1:$T$9999,COLUMN('DataLink Info'!$K$1)-COLUMN('DataLink Info'!$A$1)+1,FALSE))</f>
        <v>CHARACTER</v>
      </c>
      <c r="K1675" s="1">
        <f>IFERROR(VLOOKUP(TRIM($D1675),'Master Field Index'!$A$1:$D$9929,COLUMN('Master Field Index'!$C$1)-COLUMN('Master Field Index'!$A$1)+1,FALSE),VLOOKUP(_xlfn.CONCAT(TRIM($A1675),".",TRIM($B1675),".",TRIM($D1675)),'DataLink Info'!$A$1:$T$9999,COLUMN('DataLink Info'!$N$1)-COLUMN('DataLink Info'!$A$1)+1,FALSE))</f>
        <v>6</v>
      </c>
      <c r="L1675" s="1">
        <f>IFERROR(VLOOKUP(TRIM($D1675),'Master Field Index'!$A$1:$D$9929,COLUMN('Master Field Index'!$D$1)-COLUMN('Master Field Index'!$A$1)+1,FALSE),VLOOKUP(_xlfn.CONCAT(TRIM($A1675),".",TRIM($B1675),".",TRIM($D1675)),'DataLink Info'!$A$1:$T$9999,COLUMN('DataLink Info'!$Q$1)-COLUMN('DataLink Info'!$A$1)+1,FALSE))</f>
        <v>0</v>
      </c>
      <c r="M1675" s="1" t="str">
        <f t="shared" si="106"/>
        <v xml:space="preserve">pa_account                      </v>
      </c>
      <c r="N1675" s="1" t="str">
        <f t="shared" si="108"/>
        <v xml:space="preserve">CHAR(6)                         </v>
      </c>
      <c r="O1675" s="4" t="str">
        <f t="shared" si="107"/>
        <v xml:space="preserve">        pa_account                      CHAR(6)                         NOT NULL,</v>
      </c>
    </row>
    <row r="1676" spans="1:15" hidden="1" x14ac:dyDescent="0.3">
      <c r="A1676" s="1" t="s">
        <v>1943</v>
      </c>
      <c r="B1676" s="1" t="s">
        <v>1958</v>
      </c>
      <c r="C1676" s="1">
        <v>8</v>
      </c>
      <c r="D1676" s="1" t="s">
        <v>107</v>
      </c>
      <c r="E1676" s="1" t="s">
        <v>20</v>
      </c>
      <c r="F1676" s="1">
        <v>6</v>
      </c>
      <c r="H1676" s="1">
        <v>0</v>
      </c>
      <c r="I1676" s="73">
        <f t="shared" si="105"/>
        <v>8</v>
      </c>
      <c r="J1676" s="1" t="str">
        <f>IFERROR(VLOOKUP(TRIM($D1676),'Master Field Index'!$A$1:$D$9929,COLUMN('Master Field Index'!$B$1)-COLUMN('Master Field Index'!$A$1)+1,FALSE),VLOOKUP(_xlfn.CONCAT(TRIM($A1676),".",TRIM($B1676),".",TRIM($D1676)),'DataLink Info'!$A$1:$T$9999,COLUMN('DataLink Info'!$K$1)-COLUMN('DataLink Info'!$A$1)+1,FALSE))</f>
        <v>CHARACTER</v>
      </c>
      <c r="K1676" s="1">
        <f>IFERROR(VLOOKUP(TRIM($D1676),'Master Field Index'!$A$1:$D$9929,COLUMN('Master Field Index'!$C$1)-COLUMN('Master Field Index'!$A$1)+1,FALSE),VLOOKUP(_xlfn.CONCAT(TRIM($A1676),".",TRIM($B1676),".",TRIM($D1676)),'DataLink Info'!$A$1:$T$9999,COLUMN('DataLink Info'!$N$1)-COLUMN('DataLink Info'!$A$1)+1,FALSE))</f>
        <v>6</v>
      </c>
      <c r="L1676" s="1">
        <f>IFERROR(VLOOKUP(TRIM($D1676),'Master Field Index'!$A$1:$D$9929,COLUMN('Master Field Index'!$D$1)-COLUMN('Master Field Index'!$A$1)+1,FALSE),VLOOKUP(_xlfn.CONCAT(TRIM($A1676),".",TRIM($B1676),".",TRIM($D1676)),'DataLink Info'!$A$1:$T$9999,COLUMN('DataLink Info'!$Q$1)-COLUMN('DataLink Info'!$A$1)+1,FALSE))</f>
        <v>0</v>
      </c>
      <c r="M1676" s="1" t="str">
        <f t="shared" si="106"/>
        <v xml:space="preserve">pp_program                      </v>
      </c>
      <c r="N1676" s="1" t="str">
        <f t="shared" si="108"/>
        <v xml:space="preserve">CHAR(6)                         </v>
      </c>
      <c r="O1676" s="4" t="str">
        <f t="shared" si="107"/>
        <v xml:space="preserve">        pp_program                      CHAR(6)                         NOT NULL,</v>
      </c>
    </row>
    <row r="1677" spans="1:15" hidden="1" x14ac:dyDescent="0.3">
      <c r="A1677" s="1" t="s">
        <v>1943</v>
      </c>
      <c r="B1677" s="1" t="s">
        <v>1958</v>
      </c>
      <c r="C1677" s="1">
        <v>9</v>
      </c>
      <c r="D1677" s="1" t="s">
        <v>2610</v>
      </c>
      <c r="E1677" s="1" t="s">
        <v>65</v>
      </c>
      <c r="F1677" s="1">
        <v>8</v>
      </c>
      <c r="H1677" s="1">
        <v>0</v>
      </c>
      <c r="I1677" s="73">
        <f t="shared" si="105"/>
        <v>9</v>
      </c>
      <c r="J1677" s="1" t="str">
        <f>IFERROR(VLOOKUP(TRIM($D1677),'Master Field Index'!$A$1:$D$9929,COLUMN('Master Field Index'!$B$1)-COLUMN('Master Field Index'!$A$1)+1,FALSE),VLOOKUP(_xlfn.CONCAT(TRIM($A1677),".",TRIM($B1677),".",TRIM($D1677)),'DataLink Info'!$A$1:$T$9999,COLUMN('DataLink Info'!$K$1)-COLUMN('DataLink Info'!$A$1)+1,FALSE))</f>
        <v>DECIMAL</v>
      </c>
      <c r="K1677" s="1">
        <f>IFERROR(VLOOKUP(TRIM($D1677),'Master Field Index'!$A$1:$D$9929,COLUMN('Master Field Index'!$C$1)-COLUMN('Master Field Index'!$A$1)+1,FALSE),VLOOKUP(_xlfn.CONCAT(TRIM($A1677),".",TRIM($B1677),".",TRIM($D1677)),'DataLink Info'!$A$1:$T$9999,COLUMN('DataLink Info'!$N$1)-COLUMN('DataLink Info'!$A$1)+1,FALSE))</f>
        <v>19</v>
      </c>
      <c r="L1677" s="1">
        <f>IFERROR(VLOOKUP(TRIM($D1677),'Master Field Index'!$A$1:$D$9929,COLUMN('Master Field Index'!$D$1)-COLUMN('Master Field Index'!$A$1)+1,FALSE),VLOOKUP(_xlfn.CONCAT(TRIM($A1677),".",TRIM($B1677),".",TRIM($D1677)),'DataLink Info'!$A$1:$T$9999,COLUMN('DataLink Info'!$Q$1)-COLUMN('DataLink Info'!$A$1)+1,FALSE))</f>
        <v>4</v>
      </c>
      <c r="M1677" s="1" t="str">
        <f t="shared" si="106"/>
        <v xml:space="preserve">poa_amount                      </v>
      </c>
      <c r="N1677" s="1" t="str">
        <f t="shared" si="108"/>
        <v xml:space="preserve">DECIMAL(19,4)                   </v>
      </c>
      <c r="O1677" s="4" t="str">
        <f t="shared" si="107"/>
        <v xml:space="preserve">        poa_amount                      DECIMAL(19,4)                   NOT NULL,</v>
      </c>
    </row>
    <row r="1678" spans="1:15" hidden="1" x14ac:dyDescent="0.3">
      <c r="A1678" s="1" t="s">
        <v>1943</v>
      </c>
      <c r="B1678" s="1" t="s">
        <v>1958</v>
      </c>
      <c r="C1678" s="1">
        <v>10</v>
      </c>
      <c r="D1678" s="1" t="s">
        <v>2614</v>
      </c>
      <c r="E1678" s="1" t="s">
        <v>20</v>
      </c>
      <c r="F1678" s="1">
        <v>1</v>
      </c>
      <c r="H1678" s="1">
        <v>0</v>
      </c>
      <c r="I1678" s="73">
        <f t="shared" si="105"/>
        <v>10</v>
      </c>
      <c r="J1678" s="1" t="str">
        <f>IFERROR(VLOOKUP(TRIM($D1678),'Master Field Index'!$A$1:$D$9929,COLUMN('Master Field Index'!$B$1)-COLUMN('Master Field Index'!$A$1)+1,FALSE),VLOOKUP(_xlfn.CONCAT(TRIM($A1678),".",TRIM($B1678),".",TRIM($D1678)),'DataLink Info'!$A$1:$T$9999,COLUMN('DataLink Info'!$K$1)-COLUMN('DataLink Info'!$A$1)+1,FALSE))</f>
        <v>CHARACTER</v>
      </c>
      <c r="K1678" s="1">
        <f>IFERROR(VLOOKUP(TRIM($D1678),'Master Field Index'!$A$1:$D$9929,COLUMN('Master Field Index'!$C$1)-COLUMN('Master Field Index'!$A$1)+1,FALSE),VLOOKUP(_xlfn.CONCAT(TRIM($A1678),".",TRIM($B1678),".",TRIM($D1678)),'DataLink Info'!$A$1:$T$9999,COLUMN('DataLink Info'!$N$1)-COLUMN('DataLink Info'!$A$1)+1,FALSE))</f>
        <v>1</v>
      </c>
      <c r="L1678" s="1">
        <f>IFERROR(VLOOKUP(TRIM($D1678),'Master Field Index'!$A$1:$D$9929,COLUMN('Master Field Index'!$D$1)-COLUMN('Master Field Index'!$A$1)+1,FALSE),VLOOKUP(_xlfn.CONCAT(TRIM($A1678),".",TRIM($B1678),".",TRIM($D1678)),'DataLink Info'!$A$1:$T$9999,COLUMN('DataLink Info'!$Q$1)-COLUMN('DataLink Info'!$A$1)+1,FALSE))</f>
        <v>0</v>
      </c>
      <c r="M1678" s="1" t="str">
        <f t="shared" si="106"/>
        <v xml:space="preserve">poa_account_error_indicator     </v>
      </c>
      <c r="N1678" s="1" t="str">
        <f t="shared" si="108"/>
        <v xml:space="preserve">CHAR(1)                         </v>
      </c>
      <c r="O1678" s="4" t="str">
        <f t="shared" si="107"/>
        <v xml:space="preserve">        poa_account_error_indicator     CHAR(1)                         NOT NULL,</v>
      </c>
    </row>
    <row r="1679" spans="1:15" hidden="1" x14ac:dyDescent="0.3">
      <c r="A1679" s="1" t="s">
        <v>1943</v>
      </c>
      <c r="B1679" s="1" t="s">
        <v>1958</v>
      </c>
      <c r="C1679" s="1">
        <v>11</v>
      </c>
      <c r="D1679" s="1" t="s">
        <v>2603</v>
      </c>
      <c r="E1679" s="1" t="s">
        <v>20</v>
      </c>
      <c r="F1679" s="1">
        <v>4</v>
      </c>
      <c r="H1679" s="1">
        <v>0</v>
      </c>
      <c r="I1679" s="73">
        <f t="shared" si="105"/>
        <v>11</v>
      </c>
      <c r="J1679" s="1" t="str">
        <f>IFERROR(VLOOKUP(TRIM($D1679),'Master Field Index'!$A$1:$D$9929,COLUMN('Master Field Index'!$B$1)-COLUMN('Master Field Index'!$A$1)+1,FALSE),VLOOKUP(_xlfn.CONCAT(TRIM($A1679),".",TRIM($B1679),".",TRIM($D1679)),'DataLink Info'!$A$1:$T$9999,COLUMN('DataLink Info'!$K$1)-COLUMN('DataLink Info'!$A$1)+1,FALSE))</f>
        <v>CHARACTER</v>
      </c>
      <c r="K1679" s="1">
        <f>IFERROR(VLOOKUP(TRIM($D1679),'Master Field Index'!$A$1:$D$9929,COLUMN('Master Field Index'!$C$1)-COLUMN('Master Field Index'!$A$1)+1,FALSE),VLOOKUP(_xlfn.CONCAT(TRIM($A1679),".",TRIM($B1679),".",TRIM($D1679)),'DataLink Info'!$A$1:$T$9999,COLUMN('DataLink Info'!$N$1)-COLUMN('DataLink Info'!$A$1)+1,FALSE))</f>
        <v>4</v>
      </c>
      <c r="L1679" s="1">
        <f>IFERROR(VLOOKUP(TRIM($D1679),'Master Field Index'!$A$1:$D$9929,COLUMN('Master Field Index'!$D$1)-COLUMN('Master Field Index'!$A$1)+1,FALSE),VLOOKUP(_xlfn.CONCAT(TRIM($A1679),".",TRIM($B1679),".",TRIM($D1679)),'DataLink Info'!$A$1:$T$9999,COLUMN('DataLink Info'!$Q$1)-COLUMN('DataLink Info'!$A$1)+1,FALSE))</f>
        <v>0</v>
      </c>
      <c r="M1679" s="1" t="str">
        <f t="shared" si="106"/>
        <v xml:space="preserve">poa_rule_class_code             </v>
      </c>
      <c r="N1679" s="1" t="str">
        <f t="shared" si="108"/>
        <v xml:space="preserve">CHAR(4)                         </v>
      </c>
      <c r="O1679" s="4" t="str">
        <f t="shared" si="107"/>
        <v xml:space="preserve">        poa_rule_class_code             CHAR(4)                         NOT NULL,</v>
      </c>
    </row>
    <row r="1680" spans="1:15" hidden="1" x14ac:dyDescent="0.3">
      <c r="A1680" s="1" t="s">
        <v>1943</v>
      </c>
      <c r="B1680" s="1" t="s">
        <v>1958</v>
      </c>
      <c r="C1680" s="1">
        <v>12</v>
      </c>
      <c r="D1680" s="1" t="s">
        <v>2609</v>
      </c>
      <c r="E1680" s="1" t="s">
        <v>20</v>
      </c>
      <c r="F1680" s="1">
        <v>4</v>
      </c>
      <c r="H1680" s="1">
        <v>0</v>
      </c>
      <c r="I1680" s="73">
        <f t="shared" si="105"/>
        <v>12</v>
      </c>
      <c r="J1680" s="1" t="str">
        <f>IFERROR(VLOOKUP(TRIM($D1680),'Master Field Index'!$A$1:$D$9929,COLUMN('Master Field Index'!$B$1)-COLUMN('Master Field Index'!$A$1)+1,FALSE),VLOOKUP(_xlfn.CONCAT(TRIM($A1680),".",TRIM($B1680),".",TRIM($D1680)),'DataLink Info'!$A$1:$T$9999,COLUMN('DataLink Info'!$K$1)-COLUMN('DataLink Info'!$A$1)+1,FALSE))</f>
        <v>CHARACTER</v>
      </c>
      <c r="K1680" s="1">
        <f>IFERROR(VLOOKUP(TRIM($D1680),'Master Field Index'!$A$1:$D$9929,COLUMN('Master Field Index'!$C$1)-COLUMN('Master Field Index'!$A$1)+1,FALSE),VLOOKUP(_xlfn.CONCAT(TRIM($A1680),".",TRIM($B1680),".",TRIM($D1680)),'DataLink Info'!$A$1:$T$9999,COLUMN('DataLink Info'!$N$1)-COLUMN('DataLink Info'!$A$1)+1,FALSE))</f>
        <v>4</v>
      </c>
      <c r="L1680" s="1">
        <f>IFERROR(VLOOKUP(TRIM($D1680),'Master Field Index'!$A$1:$D$9929,COLUMN('Master Field Index'!$D$1)-COLUMN('Master Field Index'!$A$1)+1,FALSE),VLOOKUP(_xlfn.CONCAT(TRIM($A1680),".",TRIM($B1680),".",TRIM($D1680)),'DataLink Info'!$A$1:$T$9999,COLUMN('DataLink Info'!$Q$1)-COLUMN('DataLink Info'!$A$1)+1,FALSE))</f>
        <v>0</v>
      </c>
      <c r="M1680" s="1" t="str">
        <f t="shared" si="106"/>
        <v xml:space="preserve">poa_discount_rule_class         </v>
      </c>
      <c r="N1680" s="1" t="str">
        <f t="shared" si="108"/>
        <v xml:space="preserve">CHAR(4)                         </v>
      </c>
      <c r="O1680" s="4" t="str">
        <f t="shared" si="107"/>
        <v xml:space="preserve">        poa_discount_rule_class         CHAR(4)                         NOT NULL,</v>
      </c>
    </row>
    <row r="1681" spans="1:15" hidden="1" x14ac:dyDescent="0.3">
      <c r="A1681" s="1" t="s">
        <v>1943</v>
      </c>
      <c r="B1681" s="1" t="s">
        <v>1958</v>
      </c>
      <c r="C1681" s="1">
        <v>13</v>
      </c>
      <c r="D1681" s="1" t="s">
        <v>2604</v>
      </c>
      <c r="E1681" s="1" t="s">
        <v>20</v>
      </c>
      <c r="F1681" s="1">
        <v>4</v>
      </c>
      <c r="H1681" s="1">
        <v>0</v>
      </c>
      <c r="I1681" s="73">
        <f t="shared" si="105"/>
        <v>13</v>
      </c>
      <c r="J1681" s="1" t="str">
        <f>IFERROR(VLOOKUP(TRIM($D1681),'Master Field Index'!$A$1:$D$9929,COLUMN('Master Field Index'!$B$1)-COLUMN('Master Field Index'!$A$1)+1,FALSE),VLOOKUP(_xlfn.CONCAT(TRIM($A1681),".",TRIM($B1681),".",TRIM($D1681)),'DataLink Info'!$A$1:$T$9999,COLUMN('DataLink Info'!$K$1)-COLUMN('DataLink Info'!$A$1)+1,FALSE))</f>
        <v>CHARACTER</v>
      </c>
      <c r="K1681" s="1">
        <f>IFERROR(VLOOKUP(TRIM($D1681),'Master Field Index'!$A$1:$D$9929,COLUMN('Master Field Index'!$C$1)-COLUMN('Master Field Index'!$A$1)+1,FALSE),VLOOKUP(_xlfn.CONCAT(TRIM($A1681),".",TRIM($B1681),".",TRIM($D1681)),'DataLink Info'!$A$1:$T$9999,COLUMN('DataLink Info'!$N$1)-COLUMN('DataLink Info'!$A$1)+1,FALSE))</f>
        <v>4</v>
      </c>
      <c r="L1681" s="1">
        <f>IFERROR(VLOOKUP(TRIM($D1681),'Master Field Index'!$A$1:$D$9929,COLUMN('Master Field Index'!$D$1)-COLUMN('Master Field Index'!$A$1)+1,FALSE),VLOOKUP(_xlfn.CONCAT(TRIM($A1681),".",TRIM($B1681),".",TRIM($D1681)),'DataLink Info'!$A$1:$T$9999,COLUMN('DataLink Info'!$Q$1)-COLUMN('DataLink Info'!$A$1)+1,FALSE))</f>
        <v>0</v>
      </c>
      <c r="M1681" s="1" t="str">
        <f t="shared" si="106"/>
        <v xml:space="preserve">poa_tax_rule_class              </v>
      </c>
      <c r="N1681" s="1" t="str">
        <f t="shared" si="108"/>
        <v xml:space="preserve">CHAR(4)                         </v>
      </c>
      <c r="O1681" s="4" t="str">
        <f t="shared" si="107"/>
        <v xml:space="preserve">        poa_tax_rule_class              CHAR(4)                         NOT NULL,</v>
      </c>
    </row>
    <row r="1682" spans="1:15" hidden="1" x14ac:dyDescent="0.3">
      <c r="A1682" s="1" t="s">
        <v>1943</v>
      </c>
      <c r="B1682" s="1" t="s">
        <v>1958</v>
      </c>
      <c r="C1682" s="1">
        <v>14</v>
      </c>
      <c r="D1682" s="1" t="s">
        <v>2611</v>
      </c>
      <c r="E1682" s="1" t="s">
        <v>20</v>
      </c>
      <c r="F1682" s="1">
        <v>4</v>
      </c>
      <c r="H1682" s="1">
        <v>0</v>
      </c>
      <c r="I1682" s="73">
        <f t="shared" si="105"/>
        <v>14</v>
      </c>
      <c r="J1682" s="1" t="str">
        <f>IFERROR(VLOOKUP(TRIM($D1682),'Master Field Index'!$A$1:$D$9929,COLUMN('Master Field Index'!$B$1)-COLUMN('Master Field Index'!$A$1)+1,FALSE),VLOOKUP(_xlfn.CONCAT(TRIM($A1682),".",TRIM($B1682),".",TRIM($D1682)),'DataLink Info'!$A$1:$T$9999,COLUMN('DataLink Info'!$K$1)-COLUMN('DataLink Info'!$A$1)+1,FALSE))</f>
        <v>CHARACTER</v>
      </c>
      <c r="K1682" s="1">
        <f>IFERROR(VLOOKUP(TRIM($D1682),'Master Field Index'!$A$1:$D$9929,COLUMN('Master Field Index'!$C$1)-COLUMN('Master Field Index'!$A$1)+1,FALSE),VLOOKUP(_xlfn.CONCAT(TRIM($A1682),".",TRIM($B1682),".",TRIM($D1682)),'DataLink Info'!$A$1:$T$9999,COLUMN('DataLink Info'!$N$1)-COLUMN('DataLink Info'!$A$1)+1,FALSE))</f>
        <v>4</v>
      </c>
      <c r="L1682" s="1">
        <f>IFERROR(VLOOKUP(TRIM($D1682),'Master Field Index'!$A$1:$D$9929,COLUMN('Master Field Index'!$D$1)-COLUMN('Master Field Index'!$A$1)+1,FALSE),VLOOKUP(_xlfn.CONCAT(TRIM($A1682),".",TRIM($B1682),".",TRIM($D1682)),'DataLink Info'!$A$1:$T$9999,COLUMN('DataLink Info'!$Q$1)-COLUMN('DataLink Info'!$A$1)+1,FALSE))</f>
        <v>0</v>
      </c>
      <c r="M1682" s="1" t="str">
        <f t="shared" si="106"/>
        <v xml:space="preserve">poa_addl_charge_rule_class      </v>
      </c>
      <c r="N1682" s="1" t="str">
        <f t="shared" si="108"/>
        <v xml:space="preserve">CHAR(4)                         </v>
      </c>
      <c r="O1682" s="4" t="str">
        <f t="shared" si="107"/>
        <v xml:space="preserve">        poa_addl_charge_rule_class      CHAR(4)                         NOT NULL,</v>
      </c>
    </row>
    <row r="1683" spans="1:15" hidden="1" x14ac:dyDescent="0.3">
      <c r="A1683" s="1" t="s">
        <v>1943</v>
      </c>
      <c r="B1683" s="1" t="s">
        <v>1958</v>
      </c>
      <c r="C1683" s="1">
        <v>15</v>
      </c>
      <c r="D1683" s="1" t="s">
        <v>53</v>
      </c>
      <c r="E1683" s="1" t="s">
        <v>30</v>
      </c>
      <c r="G1683" s="1">
        <v>0</v>
      </c>
      <c r="H1683" s="1">
        <v>0</v>
      </c>
      <c r="I1683" s="73">
        <f t="shared" si="105"/>
        <v>15</v>
      </c>
      <c r="J1683" s="1" t="str">
        <f>IFERROR(VLOOKUP(TRIM($D1683),'Master Field Index'!$A$1:$D$9929,COLUMN('Master Field Index'!$B$1)-COLUMN('Master Field Index'!$A$1)+1,FALSE),VLOOKUP(_xlfn.CONCAT(TRIM($A1683),".",TRIM($B1683),".",TRIM($D1683)),'DataLink Info'!$A$1:$T$9999,COLUMN('DataLink Info'!$K$1)-COLUMN('DataLink Info'!$A$1)+1,FALSE))</f>
        <v>SMALLINT</v>
      </c>
      <c r="K1683" s="1">
        <f>IFERROR(VLOOKUP(TRIM($D1683),'Master Field Index'!$A$1:$D$9929,COLUMN('Master Field Index'!$C$1)-COLUMN('Master Field Index'!$A$1)+1,FALSE),VLOOKUP(_xlfn.CONCAT(TRIM($A1683),".",TRIM($B1683),".",TRIM($D1683)),'DataLink Info'!$A$1:$T$9999,COLUMN('DataLink Info'!$N$1)-COLUMN('DataLink Info'!$A$1)+1,FALSE))</f>
        <v>2</v>
      </c>
      <c r="L1683" s="1">
        <f>IFERROR(VLOOKUP(TRIM($D1683),'Master Field Index'!$A$1:$D$9929,COLUMN('Master Field Index'!$D$1)-COLUMN('Master Field Index'!$A$1)+1,FALSE),VLOOKUP(_xlfn.CONCAT(TRIM($A1683),".",TRIM($B1683),".",TRIM($D1683)),'DataLink Info'!$A$1:$T$9999,COLUMN('DataLink Info'!$Q$1)-COLUMN('DataLink Info'!$A$1)+1,FALSE))</f>
        <v>0</v>
      </c>
      <c r="M1683" s="1" t="str">
        <f t="shared" si="106"/>
        <v xml:space="preserve">accounting_period               </v>
      </c>
      <c r="N1683" s="1" t="str">
        <f t="shared" si="108"/>
        <v xml:space="preserve">SMALLINT                        </v>
      </c>
      <c r="O1683" s="4" t="str">
        <f t="shared" si="107"/>
        <v xml:space="preserve">        accounting_period               SMALLINT                        NOT NULL,</v>
      </c>
    </row>
    <row r="1684" spans="1:15" hidden="1" x14ac:dyDescent="0.3">
      <c r="A1684" s="1" t="s">
        <v>1943</v>
      </c>
      <c r="B1684" s="1" t="s">
        <v>1958</v>
      </c>
      <c r="C1684" s="1">
        <v>16</v>
      </c>
      <c r="D1684" s="1" t="s">
        <v>2612</v>
      </c>
      <c r="E1684" s="1" t="s">
        <v>65</v>
      </c>
      <c r="F1684" s="1">
        <v>8</v>
      </c>
      <c r="H1684" s="1">
        <v>0</v>
      </c>
      <c r="I1684" s="73">
        <f t="shared" si="105"/>
        <v>16</v>
      </c>
      <c r="J1684" s="1" t="str">
        <f>IFERROR(VLOOKUP(TRIM($D1684),'Master Field Index'!$A$1:$D$9929,COLUMN('Master Field Index'!$B$1)-COLUMN('Master Field Index'!$A$1)+1,FALSE),VLOOKUP(_xlfn.CONCAT(TRIM($A1684),".",TRIM($B1684),".",TRIM($D1684)),'DataLink Info'!$A$1:$T$9999,COLUMN('DataLink Info'!$K$1)-COLUMN('DataLink Info'!$A$1)+1,FALSE))</f>
        <v>DECIMAL</v>
      </c>
      <c r="K1684" s="1">
        <f>IFERROR(VLOOKUP(TRIM($D1684),'Master Field Index'!$A$1:$D$9929,COLUMN('Master Field Index'!$C$1)-COLUMN('Master Field Index'!$A$1)+1,FALSE),VLOOKUP(_xlfn.CONCAT(TRIM($A1684),".",TRIM($B1684),".",TRIM($D1684)),'DataLink Info'!$A$1:$T$9999,COLUMN('DataLink Info'!$N$1)-COLUMN('DataLink Info'!$A$1)+1,FALSE))</f>
        <v>19</v>
      </c>
      <c r="L1684" s="1">
        <f>IFERROR(VLOOKUP(TRIM($D1684),'Master Field Index'!$A$1:$D$9929,COLUMN('Master Field Index'!$D$1)-COLUMN('Master Field Index'!$A$1)+1,FALSE),VLOOKUP(_xlfn.CONCAT(TRIM($A1684),".",TRIM($B1684),".",TRIM($D1684)),'DataLink Info'!$A$1:$T$9999,COLUMN('DataLink Info'!$Q$1)-COLUMN('DataLink Info'!$A$1)+1,FALSE))</f>
        <v>4</v>
      </c>
      <c r="M1684" s="1" t="str">
        <f t="shared" si="106"/>
        <v xml:space="preserve">poa_additional_charge           </v>
      </c>
      <c r="N1684" s="1" t="str">
        <f t="shared" si="108"/>
        <v xml:space="preserve">DECIMAL(19,4)                   </v>
      </c>
      <c r="O1684" s="4" t="str">
        <f t="shared" si="107"/>
        <v xml:space="preserve">        poa_additional_charge           DECIMAL(19,4)                   NOT NULL,</v>
      </c>
    </row>
    <row r="1685" spans="1:15" hidden="1" x14ac:dyDescent="0.3">
      <c r="A1685" s="1" t="s">
        <v>1943</v>
      </c>
      <c r="B1685" s="1" t="s">
        <v>1958</v>
      </c>
      <c r="C1685" s="1">
        <v>17</v>
      </c>
      <c r="D1685" s="1" t="s">
        <v>2608</v>
      </c>
      <c r="E1685" s="1" t="s">
        <v>65</v>
      </c>
      <c r="F1685" s="1">
        <v>8</v>
      </c>
      <c r="H1685" s="1">
        <v>0</v>
      </c>
      <c r="I1685" s="73">
        <f t="shared" si="105"/>
        <v>17</v>
      </c>
      <c r="J1685" s="1" t="str">
        <f>IFERROR(VLOOKUP(TRIM($D1685),'Master Field Index'!$A$1:$D$9929,COLUMN('Master Field Index'!$B$1)-COLUMN('Master Field Index'!$A$1)+1,FALSE),VLOOKUP(_xlfn.CONCAT(TRIM($A1685),".",TRIM($B1685),".",TRIM($D1685)),'DataLink Info'!$A$1:$T$9999,COLUMN('DataLink Info'!$K$1)-COLUMN('DataLink Info'!$A$1)+1,FALSE))</f>
        <v>DECIMAL</v>
      </c>
      <c r="K1685" s="1">
        <f>IFERROR(VLOOKUP(TRIM($D1685),'Master Field Index'!$A$1:$D$9929,COLUMN('Master Field Index'!$C$1)-COLUMN('Master Field Index'!$A$1)+1,FALSE),VLOOKUP(_xlfn.CONCAT(TRIM($A1685),".",TRIM($B1685),".",TRIM($D1685)),'DataLink Info'!$A$1:$T$9999,COLUMN('DataLink Info'!$N$1)-COLUMN('DataLink Info'!$A$1)+1,FALSE))</f>
        <v>19</v>
      </c>
      <c r="L1685" s="1">
        <f>IFERROR(VLOOKUP(TRIM($D1685),'Master Field Index'!$A$1:$D$9929,COLUMN('Master Field Index'!$D$1)-COLUMN('Master Field Index'!$A$1)+1,FALSE),VLOOKUP(_xlfn.CONCAT(TRIM($A1685),".",TRIM($B1685),".",TRIM($D1685)),'DataLink Info'!$A$1:$T$9999,COLUMN('DataLink Info'!$Q$1)-COLUMN('DataLink Info'!$A$1)+1,FALSE))</f>
        <v>4</v>
      </c>
      <c r="M1685" s="1" t="str">
        <f t="shared" si="106"/>
        <v xml:space="preserve">poa_tax_amount                  </v>
      </c>
      <c r="N1685" s="1" t="str">
        <f t="shared" si="108"/>
        <v xml:space="preserve">DECIMAL(19,4)                   </v>
      </c>
      <c r="O1685" s="4" t="str">
        <f t="shared" si="107"/>
        <v xml:space="preserve">        poa_tax_amount                  DECIMAL(19,4)                   NOT NULL,</v>
      </c>
    </row>
    <row r="1686" spans="1:15" hidden="1" x14ac:dyDescent="0.3">
      <c r="A1686" s="1" t="s">
        <v>1943</v>
      </c>
      <c r="B1686" s="1" t="s">
        <v>1958</v>
      </c>
      <c r="C1686" s="1">
        <v>18</v>
      </c>
      <c r="D1686" s="1" t="s">
        <v>11</v>
      </c>
      <c r="E1686" s="1" t="s">
        <v>21</v>
      </c>
      <c r="H1686" s="1">
        <v>0</v>
      </c>
      <c r="I1686" s="73">
        <f t="shared" si="105"/>
        <v>18</v>
      </c>
      <c r="J1686" s="1" t="str">
        <f>IFERROR(VLOOKUP(TRIM($D1686),'Master Field Index'!$A$1:$D$9929,COLUMN('Master Field Index'!$B$1)-COLUMN('Master Field Index'!$A$1)+1,FALSE),VLOOKUP(_xlfn.CONCAT(TRIM($A1686),".",TRIM($B1686),".",TRIM($D1686)),'DataLink Info'!$A$1:$T$9999,COLUMN('DataLink Info'!$K$1)-COLUMN('DataLink Info'!$A$1)+1,FALSE))</f>
        <v>TIMESTAMP</v>
      </c>
      <c r="K1686" s="1">
        <f>IFERROR(VLOOKUP(TRIM($D1686),'Master Field Index'!$A$1:$D$9929,COLUMN('Master Field Index'!$C$1)-COLUMN('Master Field Index'!$A$1)+1,FALSE),VLOOKUP(_xlfn.CONCAT(TRIM($A1686),".",TRIM($B1686),".",TRIM($D1686)),'DataLink Info'!$A$1:$T$9999,COLUMN('DataLink Info'!$N$1)-COLUMN('DataLink Info'!$A$1)+1,FALSE))</f>
        <v>10</v>
      </c>
      <c r="L1686" s="1">
        <f>IFERROR(VLOOKUP(TRIM($D1686),'Master Field Index'!$A$1:$D$9929,COLUMN('Master Field Index'!$D$1)-COLUMN('Master Field Index'!$A$1)+1,FALSE),VLOOKUP(_xlfn.CONCAT(TRIM($A1686),".",TRIM($B1686),".",TRIM($D1686)),'DataLink Info'!$A$1:$T$9999,COLUMN('DataLink Info'!$Q$1)-COLUMN('DataLink Info'!$A$1)+1,FALSE))</f>
        <v>6</v>
      </c>
      <c r="M1686" s="1" t="str">
        <f t="shared" si="106"/>
        <v xml:space="preserve">refresh_date                    </v>
      </c>
      <c r="N1686" s="1" t="str">
        <f t="shared" si="108"/>
        <v xml:space="preserve">DATETIME2                       </v>
      </c>
      <c r="O1686" s="4" t="str">
        <f t="shared" si="107"/>
        <v xml:space="preserve">        refresh_date                    DATETIME2                       NOT NULL,</v>
      </c>
    </row>
    <row r="1687" spans="1:15" hidden="1" x14ac:dyDescent="0.3">
      <c r="A1687" s="1" t="s">
        <v>1943</v>
      </c>
      <c r="B1687" s="1" t="s">
        <v>1958</v>
      </c>
      <c r="C1687" s="1">
        <v>19</v>
      </c>
      <c r="D1687" s="1" t="s">
        <v>37</v>
      </c>
      <c r="E1687" s="1" t="s">
        <v>33</v>
      </c>
      <c r="F1687" s="1">
        <v>4</v>
      </c>
      <c r="H1687" s="1">
        <v>1</v>
      </c>
      <c r="I1687" s="73">
        <f t="shared" si="105"/>
        <v>19</v>
      </c>
      <c r="J1687" s="1" t="str">
        <f>IFERROR(VLOOKUP(TRIM($D1687),'Master Field Index'!$A$1:$D$9929,COLUMN('Master Field Index'!$B$1)-COLUMN('Master Field Index'!$A$1)+1,FALSE),VLOOKUP(_xlfn.CONCAT(TRIM($A1687),".",TRIM($B1687),".",TRIM($D1687)),'DataLink Info'!$A$1:$T$9999,COLUMN('DataLink Info'!$K$1)-COLUMN('DataLink Info'!$A$1)+1,FALSE))</f>
        <v>INTEGER</v>
      </c>
      <c r="K1687" s="1">
        <f>IFERROR(VLOOKUP(TRIM($D1687),'Master Field Index'!$A$1:$D$9929,COLUMN('Master Field Index'!$C$1)-COLUMN('Master Field Index'!$A$1)+1,FALSE),VLOOKUP(_xlfn.CONCAT(TRIM($A1687),".",TRIM($B1687),".",TRIM($D1687)),'DataLink Info'!$A$1:$T$9999,COLUMN('DataLink Info'!$N$1)-COLUMN('DataLink Info'!$A$1)+1,FALSE))</f>
        <v>4</v>
      </c>
      <c r="L1687" s="1">
        <f>IFERROR(VLOOKUP(TRIM($D1687),'Master Field Index'!$A$1:$D$9929,COLUMN('Master Field Index'!$D$1)-COLUMN('Master Field Index'!$A$1)+1,FALSE),VLOOKUP(_xlfn.CONCAT(TRIM($A1687),".",TRIM($B1687),".",TRIM($D1687)),'DataLink Info'!$A$1:$T$9999,COLUMN('DataLink Info'!$Q$1)-COLUMN('DataLink Info'!$A$1)+1,FALSE))</f>
        <v>0</v>
      </c>
      <c r="M1687" s="1" t="str">
        <f t="shared" si="106"/>
        <v xml:space="preserve">full_accounting_period          </v>
      </c>
      <c r="N1687" s="1" t="str">
        <f t="shared" si="108"/>
        <v xml:space="preserve">INTEGER                         </v>
      </c>
      <c r="O1687" s="4" t="str">
        <f t="shared" si="107"/>
        <v xml:space="preserve">        full_accounting_period          INTEGER                             NULL,</v>
      </c>
    </row>
    <row r="1688" spans="1:15" ht="72" hidden="1" x14ac:dyDescent="0.3">
      <c r="A1688" s="1" t="s">
        <v>1943</v>
      </c>
      <c r="B1688" s="1" t="s">
        <v>1959</v>
      </c>
      <c r="C1688" s="1">
        <v>0</v>
      </c>
      <c r="D1688" s="1" t="s">
        <v>2605</v>
      </c>
      <c r="E1688" s="1" t="s">
        <v>20</v>
      </c>
      <c r="F1688" s="1">
        <v>8</v>
      </c>
      <c r="H1688" s="1">
        <v>0</v>
      </c>
      <c r="I1688" s="73">
        <f t="shared" si="105"/>
        <v>0</v>
      </c>
      <c r="J1688" s="1" t="str">
        <f>IFERROR(VLOOKUP(TRIM($D1688),'Master Field Index'!$A$1:$D$9929,COLUMN('Master Field Index'!$B$1)-COLUMN('Master Field Index'!$A$1)+1,FALSE),VLOOKUP(_xlfn.CONCAT(TRIM($A1688),".",TRIM($B1688),".",TRIM($D1688)),'DataLink Info'!$A$1:$T$9999,COLUMN('DataLink Info'!$K$1)-COLUMN('DataLink Info'!$A$1)+1,FALSE))</f>
        <v>CHARACTER</v>
      </c>
      <c r="K1688" s="1">
        <f>IFERROR(VLOOKUP(TRIM($D1688),'Master Field Index'!$A$1:$D$9929,COLUMN('Master Field Index'!$C$1)-COLUMN('Master Field Index'!$A$1)+1,FALSE),VLOOKUP(_xlfn.CONCAT(TRIM($A1688),".",TRIM($B1688),".",TRIM($D1688)),'DataLink Info'!$A$1:$T$9999,COLUMN('DataLink Info'!$N$1)-COLUMN('DataLink Info'!$A$1)+1,FALSE))</f>
        <v>8</v>
      </c>
      <c r="L1688" s="1">
        <f>IFERROR(VLOOKUP(TRIM($D1688),'Master Field Index'!$A$1:$D$9929,COLUMN('Master Field Index'!$D$1)-COLUMN('Master Field Index'!$A$1)+1,FALSE),VLOOKUP(_xlfn.CONCAT(TRIM($A1688),".",TRIM($B1688),".",TRIM($D1688)),'DataLink Info'!$A$1:$T$9999,COLUMN('DataLink Info'!$Q$1)-COLUMN('DataLink Info'!$A$1)+1,FALSE))</f>
        <v>0</v>
      </c>
      <c r="M1688" s="1" t="str">
        <f t="shared" si="106"/>
        <v xml:space="preserve">poh_number                      </v>
      </c>
      <c r="N1688" s="1" t="str">
        <f t="shared" si="108"/>
        <v xml:space="preserve">CHAR(8)                         </v>
      </c>
      <c r="O1688" s="4" t="str">
        <f t="shared" si="107"/>
        <v xml:space="preserve">        rowguid                     UNIQUEIDENTIFIER ROWGUIDCOL    NOT NULL DEFAULT NEWSEQUENTIALID(),_x000D_        version_number              ROWVERSION_x000D_    )_x000D_END TRY_x000D_BEGIN CATCH_x000D_    EXEC dbo.PrintError_x000D_    EXEC dbo.LogError_x000D_END CATCH_x000D__x000D_PRINT '-- pur.pu_poheader'_x000D_BEGIN TRY_x000D_    CREATE TABLE pur.pu_poheader_x000D_    (_x000D_        poh_number                      CHAR(8)                         NOT NULL,</v>
      </c>
    </row>
    <row r="1689" spans="1:15" hidden="1" x14ac:dyDescent="0.3">
      <c r="A1689" s="1" t="s">
        <v>1943</v>
      </c>
      <c r="B1689" s="1" t="s">
        <v>1959</v>
      </c>
      <c r="C1689" s="1">
        <v>1</v>
      </c>
      <c r="D1689" s="1" t="s">
        <v>2606</v>
      </c>
      <c r="E1689" s="1" t="s">
        <v>20</v>
      </c>
      <c r="F1689" s="1">
        <v>3</v>
      </c>
      <c r="H1689" s="1">
        <v>0</v>
      </c>
      <c r="I1689" s="73">
        <f t="shared" si="105"/>
        <v>1</v>
      </c>
      <c r="J1689" s="1" t="str">
        <f>IFERROR(VLOOKUP(TRIM($D1689),'Master Field Index'!$A$1:$D$9929,COLUMN('Master Field Index'!$B$1)-COLUMN('Master Field Index'!$A$1)+1,FALSE),VLOOKUP(_xlfn.CONCAT(TRIM($A1689),".",TRIM($B1689),".",TRIM($D1689)),'DataLink Info'!$A$1:$T$9999,COLUMN('DataLink Info'!$K$1)-COLUMN('DataLink Info'!$A$1)+1,FALSE))</f>
        <v>CHARACTER</v>
      </c>
      <c r="K1689" s="1">
        <f>IFERROR(VLOOKUP(TRIM($D1689),'Master Field Index'!$A$1:$D$9929,COLUMN('Master Field Index'!$C$1)-COLUMN('Master Field Index'!$A$1)+1,FALSE),VLOOKUP(_xlfn.CONCAT(TRIM($A1689),".",TRIM($B1689),".",TRIM($D1689)),'DataLink Info'!$A$1:$T$9999,COLUMN('DataLink Info'!$N$1)-COLUMN('DataLink Info'!$A$1)+1,FALSE))</f>
        <v>3</v>
      </c>
      <c r="L1689" s="1">
        <f>IFERROR(VLOOKUP(TRIM($D1689),'Master Field Index'!$A$1:$D$9929,COLUMN('Master Field Index'!$D$1)-COLUMN('Master Field Index'!$A$1)+1,FALSE),VLOOKUP(_xlfn.CONCAT(TRIM($A1689),".",TRIM($B1689),".",TRIM($D1689)),'DataLink Info'!$A$1:$T$9999,COLUMN('DataLink Info'!$Q$1)-COLUMN('DataLink Info'!$A$1)+1,FALSE))</f>
        <v>0</v>
      </c>
      <c r="M1689" s="1" t="str">
        <f t="shared" si="106"/>
        <v xml:space="preserve">poh_change_sequence_number      </v>
      </c>
      <c r="N1689" s="1" t="str">
        <f t="shared" si="108"/>
        <v xml:space="preserve">CHAR(3)                         </v>
      </c>
      <c r="O1689" s="4" t="str">
        <f t="shared" si="107"/>
        <v xml:space="preserve">        poh_change_sequence_number      CHAR(3)                         NOT NULL,</v>
      </c>
    </row>
    <row r="1690" spans="1:15" hidden="1" x14ac:dyDescent="0.3">
      <c r="A1690" s="1" t="s">
        <v>1943</v>
      </c>
      <c r="B1690" s="1" t="s">
        <v>1959</v>
      </c>
      <c r="C1690" s="1">
        <v>2</v>
      </c>
      <c r="D1690" s="1" t="s">
        <v>2634</v>
      </c>
      <c r="E1690" s="1" t="s">
        <v>20</v>
      </c>
      <c r="F1690" s="1">
        <v>1</v>
      </c>
      <c r="H1690" s="1">
        <v>0</v>
      </c>
      <c r="I1690" s="73">
        <f t="shared" si="105"/>
        <v>2</v>
      </c>
      <c r="J1690" s="1" t="str">
        <f>IFERROR(VLOOKUP(TRIM($D1690),'Master Field Index'!$A$1:$D$9929,COLUMN('Master Field Index'!$B$1)-COLUMN('Master Field Index'!$A$1)+1,FALSE),VLOOKUP(_xlfn.CONCAT(TRIM($A1690),".",TRIM($B1690),".",TRIM($D1690)),'DataLink Info'!$A$1:$T$9999,COLUMN('DataLink Info'!$K$1)-COLUMN('DataLink Info'!$A$1)+1,FALSE))</f>
        <v>CHARACTER</v>
      </c>
      <c r="K1690" s="1">
        <f>IFERROR(VLOOKUP(TRIM($D1690),'Master Field Index'!$A$1:$D$9929,COLUMN('Master Field Index'!$C$1)-COLUMN('Master Field Index'!$A$1)+1,FALSE),VLOOKUP(_xlfn.CONCAT(TRIM($A1690),".",TRIM($B1690),".",TRIM($D1690)),'DataLink Info'!$A$1:$T$9999,COLUMN('DataLink Info'!$N$1)-COLUMN('DataLink Info'!$A$1)+1,FALSE))</f>
        <v>1</v>
      </c>
      <c r="L1690" s="1">
        <f>IFERROR(VLOOKUP(TRIM($D1690),'Master Field Index'!$A$1:$D$9929,COLUMN('Master Field Index'!$D$1)-COLUMN('Master Field Index'!$A$1)+1,FALSE),VLOOKUP(_xlfn.CONCAT(TRIM($A1690),".",TRIM($B1690),".",TRIM($D1690)),'DataLink Info'!$A$1:$T$9999,COLUMN('DataLink Info'!$Q$1)-COLUMN('DataLink Info'!$A$1)+1,FALSE))</f>
        <v>0</v>
      </c>
      <c r="M1690" s="1" t="str">
        <f t="shared" si="106"/>
        <v xml:space="preserve">poh_acknowledge_indicator       </v>
      </c>
      <c r="N1690" s="1" t="str">
        <f t="shared" si="108"/>
        <v xml:space="preserve">CHAR(1)                         </v>
      </c>
      <c r="O1690" s="4" t="str">
        <f t="shared" si="107"/>
        <v xml:space="preserve">        poh_acknowledge_indicator       CHAR(1)                         NOT NULL,</v>
      </c>
    </row>
    <row r="1691" spans="1:15" hidden="1" x14ac:dyDescent="0.3">
      <c r="A1691" s="1" t="s">
        <v>1943</v>
      </c>
      <c r="B1691" s="1" t="s">
        <v>1959</v>
      </c>
      <c r="C1691" s="1">
        <v>3</v>
      </c>
      <c r="D1691" s="1" t="s">
        <v>2633</v>
      </c>
      <c r="E1691" s="1" t="s">
        <v>20</v>
      </c>
      <c r="F1691" s="1">
        <v>2</v>
      </c>
      <c r="H1691" s="1">
        <v>0</v>
      </c>
      <c r="I1691" s="73">
        <f t="shared" si="105"/>
        <v>3</v>
      </c>
      <c r="J1691" s="1" t="str">
        <f>IFERROR(VLOOKUP(TRIM($D1691),'Master Field Index'!$A$1:$D$9929,COLUMN('Master Field Index'!$B$1)-COLUMN('Master Field Index'!$A$1)+1,FALSE),VLOOKUP(_xlfn.CONCAT(TRIM($A1691),".",TRIM($B1691),".",TRIM($D1691)),'DataLink Info'!$A$1:$T$9999,COLUMN('DataLink Info'!$K$1)-COLUMN('DataLink Info'!$A$1)+1,FALSE))</f>
        <v>CHARACTER</v>
      </c>
      <c r="K1691" s="1">
        <f>IFERROR(VLOOKUP(TRIM($D1691),'Master Field Index'!$A$1:$D$9929,COLUMN('Master Field Index'!$C$1)-COLUMN('Master Field Index'!$A$1)+1,FALSE),VLOOKUP(_xlfn.CONCAT(TRIM($A1691),".",TRIM($B1691),".",TRIM($D1691)),'DataLink Info'!$A$1:$T$9999,COLUMN('DataLink Info'!$N$1)-COLUMN('DataLink Info'!$A$1)+1,FALSE))</f>
        <v>2</v>
      </c>
      <c r="L1691" s="1">
        <f>IFERROR(VLOOKUP(TRIM($D1691),'Master Field Index'!$A$1:$D$9929,COLUMN('Master Field Index'!$D$1)-COLUMN('Master Field Index'!$A$1)+1,FALSE),VLOOKUP(_xlfn.CONCAT(TRIM($A1691),".",TRIM($B1691),".",TRIM($D1691)),'DataLink Info'!$A$1:$T$9999,COLUMN('DataLink Info'!$Q$1)-COLUMN('DataLink Info'!$A$1)+1,FALSE))</f>
        <v>0</v>
      </c>
      <c r="M1691" s="1" t="str">
        <f t="shared" si="106"/>
        <v xml:space="preserve">poh_transit_risk_code           </v>
      </c>
      <c r="N1691" s="1" t="str">
        <f t="shared" si="108"/>
        <v xml:space="preserve">CHAR(2)                         </v>
      </c>
      <c r="O1691" s="4" t="str">
        <f t="shared" si="107"/>
        <v xml:space="preserve">        poh_transit_risk_code           CHAR(2)                         NOT NULL,</v>
      </c>
    </row>
    <row r="1692" spans="1:15" hidden="1" x14ac:dyDescent="0.3">
      <c r="A1692" s="1" t="s">
        <v>1943</v>
      </c>
      <c r="B1692" s="1" t="s">
        <v>1959</v>
      </c>
      <c r="C1692" s="1">
        <v>4</v>
      </c>
      <c r="D1692" s="1" t="s">
        <v>2638</v>
      </c>
      <c r="E1692" s="1" t="s">
        <v>21</v>
      </c>
      <c r="F1692" s="1">
        <v>4</v>
      </c>
      <c r="H1692" s="1">
        <v>1</v>
      </c>
      <c r="I1692" s="73">
        <f t="shared" si="105"/>
        <v>4</v>
      </c>
      <c r="J1692" s="1" t="str">
        <f>IFERROR(VLOOKUP(TRIM($D1692),'Master Field Index'!$A$1:$D$9929,COLUMN('Master Field Index'!$B$1)-COLUMN('Master Field Index'!$A$1)+1,FALSE),VLOOKUP(_xlfn.CONCAT(TRIM($A1692),".",TRIM($B1692),".",TRIM($D1692)),'DataLink Info'!$A$1:$T$9999,COLUMN('DataLink Info'!$K$1)-COLUMN('DataLink Info'!$A$1)+1,FALSE))</f>
        <v>DATE</v>
      </c>
      <c r="K1692" s="1">
        <f>IFERROR(VLOOKUP(TRIM($D1692),'Master Field Index'!$A$1:$D$9929,COLUMN('Master Field Index'!$C$1)-COLUMN('Master Field Index'!$A$1)+1,FALSE),VLOOKUP(_xlfn.CONCAT(TRIM($A1692),".",TRIM($B1692),".",TRIM($D1692)),'DataLink Info'!$A$1:$T$9999,COLUMN('DataLink Info'!$N$1)-COLUMN('DataLink Info'!$A$1)+1,FALSE))</f>
        <v>4</v>
      </c>
      <c r="L1692" s="1">
        <f>IFERROR(VLOOKUP(TRIM($D1692),'Master Field Index'!$A$1:$D$9929,COLUMN('Master Field Index'!$D$1)-COLUMN('Master Field Index'!$A$1)+1,FALSE),VLOOKUP(_xlfn.CONCAT(TRIM($A1692),".",TRIM($B1692),".",TRIM($D1692)),'DataLink Info'!$A$1:$T$9999,COLUMN('DataLink Info'!$Q$1)-COLUMN('DataLink Info'!$A$1)+1,FALSE))</f>
        <v>0</v>
      </c>
      <c r="M1692" s="1" t="str">
        <f t="shared" si="106"/>
        <v xml:space="preserve">poh_blanket_term_date           </v>
      </c>
      <c r="N1692" s="1" t="str">
        <f t="shared" si="108"/>
        <v xml:space="preserve">DATE                            </v>
      </c>
      <c r="O1692" s="4" t="str">
        <f t="shared" si="107"/>
        <v xml:space="preserve">        poh_blanket_term_date           DATE                                NULL,</v>
      </c>
    </row>
    <row r="1693" spans="1:15" hidden="1" x14ac:dyDescent="0.3">
      <c r="A1693" s="1" t="s">
        <v>1943</v>
      </c>
      <c r="B1693" s="1" t="s">
        <v>1959</v>
      </c>
      <c r="C1693" s="1">
        <v>5</v>
      </c>
      <c r="D1693" s="1" t="s">
        <v>2631</v>
      </c>
      <c r="E1693" s="1" t="s">
        <v>20</v>
      </c>
      <c r="F1693" s="1">
        <v>3</v>
      </c>
      <c r="H1693" s="1">
        <v>0</v>
      </c>
      <c r="I1693" s="73">
        <f t="shared" si="105"/>
        <v>5</v>
      </c>
      <c r="J1693" s="1" t="str">
        <f>IFERROR(VLOOKUP(TRIM($D1693),'Master Field Index'!$A$1:$D$9929,COLUMN('Master Field Index'!$B$1)-COLUMN('Master Field Index'!$A$1)+1,FALSE),VLOOKUP(_xlfn.CONCAT(TRIM($A1693),".",TRIM($B1693),".",TRIM($D1693)),'DataLink Info'!$A$1:$T$9999,COLUMN('DataLink Info'!$K$1)-COLUMN('DataLink Info'!$A$1)+1,FALSE))</f>
        <v>CHARACTER</v>
      </c>
      <c r="K1693" s="1">
        <f>IFERROR(VLOOKUP(TRIM($D1693),'Master Field Index'!$A$1:$D$9929,COLUMN('Master Field Index'!$C$1)-COLUMN('Master Field Index'!$A$1)+1,FALSE),VLOOKUP(_xlfn.CONCAT(TRIM($A1693),".",TRIM($B1693),".",TRIM($D1693)),'DataLink Info'!$A$1:$T$9999,COLUMN('DataLink Info'!$N$1)-COLUMN('DataLink Info'!$A$1)+1,FALSE))</f>
        <v>3</v>
      </c>
      <c r="L1693" s="1">
        <f>IFERROR(VLOOKUP(TRIM($D1693),'Master Field Index'!$A$1:$D$9929,COLUMN('Master Field Index'!$D$1)-COLUMN('Master Field Index'!$A$1)+1,FALSE),VLOOKUP(_xlfn.CONCAT(TRIM($A1693),".",TRIM($B1693),".",TRIM($D1693)),'DataLink Info'!$A$1:$T$9999,COLUMN('DataLink Info'!$Q$1)-COLUMN('DataLink Info'!$A$1)+1,FALSE))</f>
        <v>0</v>
      </c>
      <c r="M1693" s="1" t="str">
        <f t="shared" si="106"/>
        <v xml:space="preserve">poh_tax_code                    </v>
      </c>
      <c r="N1693" s="1" t="str">
        <f t="shared" si="108"/>
        <v xml:space="preserve">CHAR(3)                         </v>
      </c>
      <c r="O1693" s="4" t="str">
        <f t="shared" si="107"/>
        <v xml:space="preserve">        poh_tax_code                    CHAR(3)                         NOT NULL,</v>
      </c>
    </row>
    <row r="1694" spans="1:15" hidden="1" x14ac:dyDescent="0.3">
      <c r="A1694" s="1" t="s">
        <v>1943</v>
      </c>
      <c r="B1694" s="1" t="s">
        <v>1959</v>
      </c>
      <c r="C1694" s="1">
        <v>6</v>
      </c>
      <c r="D1694" s="1" t="s">
        <v>2621</v>
      </c>
      <c r="E1694" s="1" t="s">
        <v>20</v>
      </c>
      <c r="F1694" s="1">
        <v>2</v>
      </c>
      <c r="H1694" s="1">
        <v>0</v>
      </c>
      <c r="I1694" s="73">
        <f t="shared" si="105"/>
        <v>6</v>
      </c>
      <c r="J1694" s="1" t="str">
        <f>IFERROR(VLOOKUP(TRIM($D1694),'Master Field Index'!$A$1:$D$9929,COLUMN('Master Field Index'!$B$1)-COLUMN('Master Field Index'!$A$1)+1,FALSE),VLOOKUP(_xlfn.CONCAT(TRIM($A1694),".",TRIM($B1694),".",TRIM($D1694)),'DataLink Info'!$A$1:$T$9999,COLUMN('DataLink Info'!$K$1)-COLUMN('DataLink Info'!$A$1)+1,FALSE))</f>
        <v>CHARACTER</v>
      </c>
      <c r="K1694" s="1">
        <f>IFERROR(VLOOKUP(TRIM($D1694),'Master Field Index'!$A$1:$D$9929,COLUMN('Master Field Index'!$C$1)-COLUMN('Master Field Index'!$A$1)+1,FALSE),VLOOKUP(_xlfn.CONCAT(TRIM($A1694),".",TRIM($B1694),".",TRIM($D1694)),'DataLink Info'!$A$1:$T$9999,COLUMN('DataLink Info'!$N$1)-COLUMN('DataLink Info'!$A$1)+1,FALSE))</f>
        <v>2</v>
      </c>
      <c r="L1694" s="1">
        <f>IFERROR(VLOOKUP(TRIM($D1694),'Master Field Index'!$A$1:$D$9929,COLUMN('Master Field Index'!$D$1)-COLUMN('Master Field Index'!$A$1)+1,FALSE),VLOOKUP(_xlfn.CONCAT(TRIM($A1694),".",TRIM($B1694),".",TRIM($D1694)),'DataLink Info'!$A$1:$T$9999,COLUMN('DataLink Info'!$Q$1)-COLUMN('DataLink Info'!$A$1)+1,FALSE))</f>
        <v>0</v>
      </c>
      <c r="M1694" s="1" t="str">
        <f t="shared" si="106"/>
        <v xml:space="preserve">poh_discount_code               </v>
      </c>
      <c r="N1694" s="1" t="str">
        <f t="shared" si="108"/>
        <v xml:space="preserve">CHAR(2)                         </v>
      </c>
      <c r="O1694" s="4" t="str">
        <f t="shared" si="107"/>
        <v xml:space="preserve">        poh_discount_code               CHAR(2)                         NOT NULL,</v>
      </c>
    </row>
    <row r="1695" spans="1:15" hidden="1" x14ac:dyDescent="0.3">
      <c r="A1695" s="1" t="s">
        <v>1943</v>
      </c>
      <c r="B1695" s="1" t="s">
        <v>1959</v>
      </c>
      <c r="C1695" s="1">
        <v>7</v>
      </c>
      <c r="D1695" s="1" t="s">
        <v>2628</v>
      </c>
      <c r="E1695" s="1" t="s">
        <v>20</v>
      </c>
      <c r="F1695" s="1">
        <v>2</v>
      </c>
      <c r="H1695" s="1">
        <v>0</v>
      </c>
      <c r="I1695" s="73">
        <f t="shared" si="105"/>
        <v>7</v>
      </c>
      <c r="J1695" s="1" t="str">
        <f>IFERROR(VLOOKUP(TRIM($D1695),'Master Field Index'!$A$1:$D$9929,COLUMN('Master Field Index'!$B$1)-COLUMN('Master Field Index'!$A$1)+1,FALSE),VLOOKUP(_xlfn.CONCAT(TRIM($A1695),".",TRIM($B1695),".",TRIM($D1695)),'DataLink Info'!$A$1:$T$9999,COLUMN('DataLink Info'!$K$1)-COLUMN('DataLink Info'!$A$1)+1,FALSE))</f>
        <v>CHARACTER</v>
      </c>
      <c r="K1695" s="1">
        <f>IFERROR(VLOOKUP(TRIM($D1695),'Master Field Index'!$A$1:$D$9929,COLUMN('Master Field Index'!$C$1)-COLUMN('Master Field Index'!$A$1)+1,FALSE),VLOOKUP(_xlfn.CONCAT(TRIM($A1695),".",TRIM($B1695),".",TRIM($D1695)),'DataLink Info'!$A$1:$T$9999,COLUMN('DataLink Info'!$N$1)-COLUMN('DataLink Info'!$A$1)+1,FALSE))</f>
        <v>2</v>
      </c>
      <c r="L1695" s="1">
        <f>IFERROR(VLOOKUP(TRIM($D1695),'Master Field Index'!$A$1:$D$9929,COLUMN('Master Field Index'!$D$1)-COLUMN('Master Field Index'!$A$1)+1,FALSE),VLOOKUP(_xlfn.CONCAT(TRIM($A1695),".",TRIM($B1695),".",TRIM($D1695)),'DataLink Info'!$A$1:$T$9999,COLUMN('DataLink Info'!$Q$1)-COLUMN('DataLink Info'!$A$1)+1,FALSE))</f>
        <v>0</v>
      </c>
      <c r="M1695" s="1" t="str">
        <f t="shared" si="106"/>
        <v xml:space="preserve">poh_payment_code                </v>
      </c>
      <c r="N1695" s="1" t="str">
        <f t="shared" si="108"/>
        <v xml:space="preserve">CHAR(2)                         </v>
      </c>
      <c r="O1695" s="4" t="str">
        <f t="shared" si="107"/>
        <v xml:space="preserve">        poh_payment_code                CHAR(2)                         NOT NULL,</v>
      </c>
    </row>
    <row r="1696" spans="1:15" hidden="1" x14ac:dyDescent="0.3">
      <c r="A1696" s="1" t="s">
        <v>1943</v>
      </c>
      <c r="B1696" s="1" t="s">
        <v>1959</v>
      </c>
      <c r="C1696" s="1">
        <v>8</v>
      </c>
      <c r="D1696" s="1" t="s">
        <v>2616</v>
      </c>
      <c r="E1696" s="1" t="s">
        <v>20</v>
      </c>
      <c r="F1696" s="1">
        <v>6</v>
      </c>
      <c r="H1696" s="1">
        <v>0</v>
      </c>
      <c r="I1696" s="73">
        <f t="shared" si="105"/>
        <v>8</v>
      </c>
      <c r="J1696" s="1" t="str">
        <f>IFERROR(VLOOKUP(TRIM($D1696),'Master Field Index'!$A$1:$D$9929,COLUMN('Master Field Index'!$B$1)-COLUMN('Master Field Index'!$A$1)+1,FALSE),VLOOKUP(_xlfn.CONCAT(TRIM($A1696),".",TRIM($B1696),".",TRIM($D1696)),'DataLink Info'!$A$1:$T$9999,COLUMN('DataLink Info'!$K$1)-COLUMN('DataLink Info'!$A$1)+1,FALSE))</f>
        <v>CHARACTER</v>
      </c>
      <c r="K1696" s="1">
        <f>IFERROR(VLOOKUP(TRIM($D1696),'Master Field Index'!$A$1:$D$9929,COLUMN('Master Field Index'!$C$1)-COLUMN('Master Field Index'!$A$1)+1,FALSE),VLOOKUP(_xlfn.CONCAT(TRIM($A1696),".",TRIM($B1696),".",TRIM($D1696)),'DataLink Info'!$A$1:$T$9999,COLUMN('DataLink Info'!$N$1)-COLUMN('DataLink Info'!$A$1)+1,FALSE))</f>
        <v>6</v>
      </c>
      <c r="L1696" s="1">
        <f>IFERROR(VLOOKUP(TRIM($D1696),'Master Field Index'!$A$1:$D$9929,COLUMN('Master Field Index'!$D$1)-COLUMN('Master Field Index'!$A$1)+1,FALSE),VLOOKUP(_xlfn.CONCAT(TRIM($A1696),".",TRIM($B1696),".",TRIM($D1696)),'DataLink Info'!$A$1:$T$9999,COLUMN('DataLink Info'!$Q$1)-COLUMN('DataLink Info'!$A$1)+1,FALSE))</f>
        <v>0</v>
      </c>
      <c r="M1696" s="1" t="str">
        <f t="shared" si="106"/>
        <v xml:space="preserve">shp_shipto_code                 </v>
      </c>
      <c r="N1696" s="1" t="str">
        <f t="shared" si="108"/>
        <v xml:space="preserve">CHAR(6)                         </v>
      </c>
      <c r="O1696" s="4" t="str">
        <f t="shared" si="107"/>
        <v xml:space="preserve">        shp_shipto_code                 CHAR(6)                         NOT NULL,</v>
      </c>
    </row>
    <row r="1697" spans="1:15" hidden="1" x14ac:dyDescent="0.3">
      <c r="A1697" s="1" t="s">
        <v>1943</v>
      </c>
      <c r="B1697" s="1" t="s">
        <v>1959</v>
      </c>
      <c r="C1697" s="1">
        <v>9</v>
      </c>
      <c r="D1697" s="1" t="s">
        <v>2625</v>
      </c>
      <c r="E1697" s="1" t="s">
        <v>21</v>
      </c>
      <c r="F1697" s="1">
        <v>4</v>
      </c>
      <c r="H1697" s="1">
        <v>0</v>
      </c>
      <c r="I1697" s="73">
        <f t="shared" si="105"/>
        <v>9</v>
      </c>
      <c r="J1697" s="1" t="str">
        <f>IFERROR(VLOOKUP(TRIM($D1697),'Master Field Index'!$A$1:$D$9929,COLUMN('Master Field Index'!$B$1)-COLUMN('Master Field Index'!$A$1)+1,FALSE),VLOOKUP(_xlfn.CONCAT(TRIM($A1697),".",TRIM($B1697),".",TRIM($D1697)),'DataLink Info'!$A$1:$T$9999,COLUMN('DataLink Info'!$K$1)-COLUMN('DataLink Info'!$A$1)+1,FALSE))</f>
        <v>TIMESTAMP</v>
      </c>
      <c r="K1697" s="1">
        <f>IFERROR(VLOOKUP(TRIM($D1697),'Master Field Index'!$A$1:$D$9929,COLUMN('Master Field Index'!$C$1)-COLUMN('Master Field Index'!$A$1)+1,FALSE),VLOOKUP(_xlfn.CONCAT(TRIM($A1697),".",TRIM($B1697),".",TRIM($D1697)),'DataLink Info'!$A$1:$T$9999,COLUMN('DataLink Info'!$N$1)-COLUMN('DataLink Info'!$A$1)+1,FALSE))</f>
        <v>10</v>
      </c>
      <c r="L1697" s="1">
        <f>IFERROR(VLOOKUP(TRIM($D1697),'Master Field Index'!$A$1:$D$9929,COLUMN('Master Field Index'!$D$1)-COLUMN('Master Field Index'!$A$1)+1,FALSE),VLOOKUP(_xlfn.CONCAT(TRIM($A1697),".",TRIM($B1697),".",TRIM($D1697)),'DataLink Info'!$A$1:$T$9999,COLUMN('DataLink Info'!$Q$1)-COLUMN('DataLink Info'!$A$1)+1,FALSE))</f>
        <v>6</v>
      </c>
      <c r="M1697" s="1" t="str">
        <f t="shared" si="106"/>
        <v xml:space="preserve">shp_timestamp                   </v>
      </c>
      <c r="N1697" s="1" t="str">
        <f t="shared" si="108"/>
        <v xml:space="preserve">DATETIME2                       </v>
      </c>
      <c r="O1697" s="4" t="str">
        <f t="shared" si="107"/>
        <v xml:space="preserve">        shp_timestamp                   DATETIME2                       NOT NULL,</v>
      </c>
    </row>
    <row r="1698" spans="1:15" hidden="1" x14ac:dyDescent="0.3">
      <c r="A1698" s="1" t="s">
        <v>1943</v>
      </c>
      <c r="B1698" s="1" t="s">
        <v>1959</v>
      </c>
      <c r="C1698" s="1">
        <v>10</v>
      </c>
      <c r="D1698" s="1" t="s">
        <v>2617</v>
      </c>
      <c r="E1698" s="1" t="s">
        <v>19</v>
      </c>
      <c r="F1698" s="1">
        <v>0</v>
      </c>
      <c r="G1698" s="1">
        <v>0</v>
      </c>
      <c r="H1698" s="1">
        <v>0</v>
      </c>
      <c r="I1698" s="73">
        <f t="shared" si="105"/>
        <v>10</v>
      </c>
      <c r="J1698" s="1" t="str">
        <f>IFERROR(VLOOKUP(TRIM($D1698),'Master Field Index'!$A$1:$D$9929,COLUMN('Master Field Index'!$B$1)-COLUMN('Master Field Index'!$A$1)+1,FALSE),VLOOKUP(_xlfn.CONCAT(TRIM($A1698),".",TRIM($B1698),".",TRIM($D1698)),'DataLink Info'!$A$1:$T$9999,COLUMN('DataLink Info'!$K$1)-COLUMN('DataLink Info'!$A$1)+1,FALSE))</f>
        <v>CHARACTER</v>
      </c>
      <c r="K1698" s="1">
        <f>IFERROR(VLOOKUP(TRIM($D1698),'Master Field Index'!$A$1:$D$9929,COLUMN('Master Field Index'!$C$1)-COLUMN('Master Field Index'!$A$1)+1,FALSE),VLOOKUP(_xlfn.CONCAT(TRIM($A1698),".",TRIM($B1698),".",TRIM($D1698)),'DataLink Info'!$A$1:$T$9999,COLUMN('DataLink Info'!$N$1)-COLUMN('DataLink Info'!$A$1)+1,FALSE))</f>
        <v>1</v>
      </c>
      <c r="L1698" s="1">
        <f>IFERROR(VLOOKUP(TRIM($D1698),'Master Field Index'!$A$1:$D$9929,COLUMN('Master Field Index'!$D$1)-COLUMN('Master Field Index'!$A$1)+1,FALSE),VLOOKUP(_xlfn.CONCAT(TRIM($A1698),".",TRIM($B1698),".",TRIM($D1698)),'DataLink Info'!$A$1:$T$9999,COLUMN('DataLink Info'!$Q$1)-COLUMN('DataLink Info'!$A$1)+1,FALSE))</f>
        <v>0</v>
      </c>
      <c r="M1698" s="1" t="str">
        <f t="shared" si="106"/>
        <v xml:space="preserve">poh_class_code                  </v>
      </c>
      <c r="N1698" s="1" t="str">
        <f t="shared" si="108"/>
        <v xml:space="preserve">CHAR(1)                         </v>
      </c>
      <c r="O1698" s="4" t="str">
        <f t="shared" si="107"/>
        <v xml:space="preserve">        poh_class_code                  CHAR(1)                         NOT NULL,</v>
      </c>
    </row>
    <row r="1699" spans="1:15" hidden="1" x14ac:dyDescent="0.3">
      <c r="A1699" s="1" t="s">
        <v>1943</v>
      </c>
      <c r="B1699" s="1" t="s">
        <v>1959</v>
      </c>
      <c r="C1699" s="1">
        <v>11</v>
      </c>
      <c r="D1699" s="1" t="s">
        <v>2641</v>
      </c>
      <c r="E1699" s="1" t="s">
        <v>20</v>
      </c>
      <c r="F1699" s="1">
        <v>1</v>
      </c>
      <c r="H1699" s="1">
        <v>0</v>
      </c>
      <c r="I1699" s="73">
        <f t="shared" si="105"/>
        <v>11</v>
      </c>
      <c r="J1699" s="1" t="str">
        <f>IFERROR(VLOOKUP(TRIM($D1699),'Master Field Index'!$A$1:$D$9929,COLUMN('Master Field Index'!$B$1)-COLUMN('Master Field Index'!$A$1)+1,FALSE),VLOOKUP(_xlfn.CONCAT(TRIM($A1699),".",TRIM($B1699),".",TRIM($D1699)),'DataLink Info'!$A$1:$T$9999,COLUMN('DataLink Info'!$K$1)-COLUMN('DataLink Info'!$A$1)+1,FALSE))</f>
        <v>CHARACTER</v>
      </c>
      <c r="K1699" s="1">
        <f>IFERROR(VLOOKUP(TRIM($D1699),'Master Field Index'!$A$1:$D$9929,COLUMN('Master Field Index'!$C$1)-COLUMN('Master Field Index'!$A$1)+1,FALSE),VLOOKUP(_xlfn.CONCAT(TRIM($A1699),".",TRIM($B1699),".",TRIM($D1699)),'DataLink Info'!$A$1:$T$9999,COLUMN('DataLink Info'!$N$1)-COLUMN('DataLink Info'!$A$1)+1,FALSE))</f>
        <v>1</v>
      </c>
      <c r="L1699" s="1">
        <f>IFERROR(VLOOKUP(TRIM($D1699),'Master Field Index'!$A$1:$D$9929,COLUMN('Master Field Index'!$D$1)-COLUMN('Master Field Index'!$A$1)+1,FALSE),VLOOKUP(_xlfn.CONCAT(TRIM($A1699),".",TRIM($B1699),".",TRIM($D1699)),'DataLink Info'!$A$1:$T$9999,COLUMN('DataLink Info'!$Q$1)-COLUMN('DataLink Info'!$A$1)+1,FALSE))</f>
        <v>0</v>
      </c>
      <c r="M1699" s="1" t="str">
        <f t="shared" si="106"/>
        <v xml:space="preserve">poh_change_order_flag           </v>
      </c>
      <c r="N1699" s="1" t="str">
        <f t="shared" si="108"/>
        <v xml:space="preserve">CHAR(1)                         </v>
      </c>
      <c r="O1699" s="4" t="str">
        <f t="shared" si="107"/>
        <v xml:space="preserve">        poh_change_order_flag           CHAR(1)                         NOT NULL,</v>
      </c>
    </row>
    <row r="1700" spans="1:15" hidden="1" x14ac:dyDescent="0.3">
      <c r="A1700" s="1" t="s">
        <v>1943</v>
      </c>
      <c r="B1700" s="1" t="s">
        <v>1959</v>
      </c>
      <c r="C1700" s="1">
        <v>12</v>
      </c>
      <c r="D1700" s="1" t="s">
        <v>166</v>
      </c>
      <c r="E1700" s="1" t="s">
        <v>20</v>
      </c>
      <c r="F1700" s="1">
        <v>10</v>
      </c>
      <c r="G1700" s="1">
        <v>0</v>
      </c>
      <c r="H1700" s="1">
        <v>0</v>
      </c>
      <c r="I1700" s="73">
        <f t="shared" si="105"/>
        <v>12</v>
      </c>
      <c r="J1700" s="1" t="str">
        <f>IFERROR(VLOOKUP(TRIM($D1700),'Master Field Index'!$A$1:$D$9929,COLUMN('Master Field Index'!$B$1)-COLUMN('Master Field Index'!$A$1)+1,FALSE),VLOOKUP(_xlfn.CONCAT(TRIM($A1700),".",TRIM($B1700),".",TRIM($D1700)),'DataLink Info'!$A$1:$T$9999,COLUMN('DataLink Info'!$K$1)-COLUMN('DataLink Info'!$A$1)+1,FALSE))</f>
        <v>CHARACTER</v>
      </c>
      <c r="K1700" s="1">
        <f>IFERROR(VLOOKUP(TRIM($D1700),'Master Field Index'!$A$1:$D$9929,COLUMN('Master Field Index'!$C$1)-COLUMN('Master Field Index'!$A$1)+1,FALSE),VLOOKUP(_xlfn.CONCAT(TRIM($A1700),".",TRIM($B1700),".",TRIM($D1700)),'DataLink Info'!$A$1:$T$9999,COLUMN('DataLink Info'!$N$1)-COLUMN('DataLink Info'!$A$1)+1,FALSE))</f>
        <v>10</v>
      </c>
      <c r="L1700" s="1">
        <f>IFERROR(VLOOKUP(TRIM($D1700),'Master Field Index'!$A$1:$D$9929,COLUMN('Master Field Index'!$D$1)-COLUMN('Master Field Index'!$A$1)+1,FALSE),VLOOKUP(_xlfn.CONCAT(TRIM($A1700),".",TRIM($B1700),".",TRIM($D1700)),'DataLink Info'!$A$1:$T$9999,COLUMN('DataLink Info'!$Q$1)-COLUMN('DataLink Info'!$A$1)+1,FALSE))</f>
        <v>0</v>
      </c>
      <c r="M1700" s="1" t="str">
        <f t="shared" si="106"/>
        <v xml:space="preserve">v_vendor_code                   </v>
      </c>
      <c r="N1700" s="1" t="str">
        <f t="shared" si="108"/>
        <v xml:space="preserve">CHAR(10)                        </v>
      </c>
      <c r="O1700" s="4" t="str">
        <f t="shared" si="107"/>
        <v xml:space="preserve">        v_vendor_code                   CHAR(10)                        NOT NULL,</v>
      </c>
    </row>
    <row r="1701" spans="1:15" hidden="1" x14ac:dyDescent="0.3">
      <c r="A1701" s="1" t="s">
        <v>1943</v>
      </c>
      <c r="B1701" s="1" t="s">
        <v>1959</v>
      </c>
      <c r="C1701" s="1">
        <v>13</v>
      </c>
      <c r="D1701" s="1" t="s">
        <v>257</v>
      </c>
      <c r="E1701" s="1" t="s">
        <v>20</v>
      </c>
      <c r="F1701" s="1">
        <v>2</v>
      </c>
      <c r="H1701" s="1">
        <v>0</v>
      </c>
      <c r="I1701" s="73">
        <f t="shared" si="105"/>
        <v>13</v>
      </c>
      <c r="J1701" s="1" t="str">
        <f>IFERROR(VLOOKUP(TRIM($D1701),'Master Field Index'!$A$1:$D$9929,COLUMN('Master Field Index'!$B$1)-COLUMN('Master Field Index'!$A$1)+1,FALSE),VLOOKUP(_xlfn.CONCAT(TRIM($A1701),".",TRIM($B1701),".",TRIM($D1701)),'DataLink Info'!$A$1:$T$9999,COLUMN('DataLink Info'!$K$1)-COLUMN('DataLink Info'!$A$1)+1,FALSE))</f>
        <v>CHARACTER</v>
      </c>
      <c r="K1701" s="1">
        <f>IFERROR(VLOOKUP(TRIM($D1701),'Master Field Index'!$A$1:$D$9929,COLUMN('Master Field Index'!$C$1)-COLUMN('Master Field Index'!$A$1)+1,FALSE),VLOOKUP(_xlfn.CONCAT(TRIM($A1701),".",TRIM($B1701),".",TRIM($D1701)),'DataLink Info'!$A$1:$T$9999,COLUMN('DataLink Info'!$N$1)-COLUMN('DataLink Info'!$A$1)+1,FALSE))</f>
        <v>2</v>
      </c>
      <c r="L1701" s="1">
        <f>IFERROR(VLOOKUP(TRIM($D1701),'Master Field Index'!$A$1:$D$9929,COLUMN('Master Field Index'!$D$1)-COLUMN('Master Field Index'!$A$1)+1,FALSE),VLOOKUP(_xlfn.CONCAT(TRIM($A1701),".",TRIM($B1701),".",TRIM($D1701)),'DataLink Info'!$A$1:$T$9999,COLUMN('DataLink Info'!$Q$1)-COLUMN('DataLink Info'!$A$1)+1,FALSE))</f>
        <v>0</v>
      </c>
      <c r="M1701" s="1" t="str">
        <f t="shared" si="106"/>
        <v xml:space="preserve">v_address_type_code             </v>
      </c>
      <c r="N1701" s="1" t="str">
        <f t="shared" si="108"/>
        <v xml:space="preserve">CHAR(2)                         </v>
      </c>
      <c r="O1701" s="4" t="str">
        <f t="shared" si="107"/>
        <v xml:space="preserve">        v_address_type_code             CHAR(2)                         NOT NULL,</v>
      </c>
    </row>
    <row r="1702" spans="1:15" hidden="1" x14ac:dyDescent="0.3">
      <c r="A1702" s="1" t="s">
        <v>1943</v>
      </c>
      <c r="B1702" s="1" t="s">
        <v>1959</v>
      </c>
      <c r="C1702" s="1">
        <v>14</v>
      </c>
      <c r="D1702" s="1" t="s">
        <v>258</v>
      </c>
      <c r="E1702" s="1" t="s">
        <v>19</v>
      </c>
      <c r="F1702" s="1">
        <v>0</v>
      </c>
      <c r="G1702" s="1">
        <v>0</v>
      </c>
      <c r="H1702" s="1">
        <v>0</v>
      </c>
      <c r="I1702" s="73">
        <f t="shared" si="105"/>
        <v>14</v>
      </c>
      <c r="J1702" s="1" t="str">
        <f>IFERROR(VLOOKUP(TRIM($D1702),'Master Field Index'!$A$1:$D$9929,COLUMN('Master Field Index'!$B$1)-COLUMN('Master Field Index'!$A$1)+1,FALSE),VLOOKUP(_xlfn.CONCAT(TRIM($A1702),".",TRIM($B1702),".",TRIM($D1702)),'DataLink Info'!$A$1:$T$9999,COLUMN('DataLink Info'!$K$1)-COLUMN('DataLink Info'!$A$1)+1,FALSE))</f>
        <v>VARCHAR</v>
      </c>
      <c r="K1702" s="1">
        <f>IFERROR(VLOOKUP(TRIM($D1702),'Master Field Index'!$A$1:$D$9929,COLUMN('Master Field Index'!$C$1)-COLUMN('Master Field Index'!$A$1)+1,FALSE),VLOOKUP(_xlfn.CONCAT(TRIM($A1702),".",TRIM($B1702),".",TRIM($D1702)),'DataLink Info'!$A$1:$T$9999,COLUMN('DataLink Info'!$N$1)-COLUMN('DataLink Info'!$A$1)+1,FALSE))</f>
        <v>35</v>
      </c>
      <c r="L1702" s="1">
        <f>IFERROR(VLOOKUP(TRIM($D1702),'Master Field Index'!$A$1:$D$9929,COLUMN('Master Field Index'!$D$1)-COLUMN('Master Field Index'!$A$1)+1,FALSE),VLOOKUP(_xlfn.CONCAT(TRIM($A1702),".",TRIM($B1702),".",TRIM($D1702)),'DataLink Info'!$A$1:$T$9999,COLUMN('DataLink Info'!$Q$1)-COLUMN('DataLink Info'!$A$1)+1,FALSE))</f>
        <v>0</v>
      </c>
      <c r="M1702" s="1" t="str">
        <f t="shared" si="106"/>
        <v xml:space="preserve">v_vendor_contact_name           </v>
      </c>
      <c r="N1702" s="1" t="str">
        <f t="shared" si="108"/>
        <v xml:space="preserve">VARCHAR(35)                     </v>
      </c>
      <c r="O1702" s="4" t="str">
        <f t="shared" si="107"/>
        <v xml:space="preserve">        v_vendor_contact_name           VARCHAR(35)                     NOT NULL,</v>
      </c>
    </row>
    <row r="1703" spans="1:15" hidden="1" x14ac:dyDescent="0.3">
      <c r="A1703" s="1" t="s">
        <v>1943</v>
      </c>
      <c r="B1703" s="1" t="s">
        <v>1959</v>
      </c>
      <c r="C1703" s="1">
        <v>15</v>
      </c>
      <c r="D1703" s="1" t="s">
        <v>269</v>
      </c>
      <c r="E1703" s="1" t="s">
        <v>20</v>
      </c>
      <c r="F1703" s="1">
        <v>35</v>
      </c>
      <c r="H1703" s="1">
        <v>0</v>
      </c>
      <c r="I1703" s="73">
        <f t="shared" si="105"/>
        <v>15</v>
      </c>
      <c r="J1703" s="1" t="str">
        <f>IFERROR(VLOOKUP(TRIM($D1703),'Master Field Index'!$A$1:$D$9929,COLUMN('Master Field Index'!$B$1)-COLUMN('Master Field Index'!$A$1)+1,FALSE),VLOOKUP(_xlfn.CONCAT(TRIM($A1703),".",TRIM($B1703),".",TRIM($D1703)),'DataLink Info'!$A$1:$T$9999,COLUMN('DataLink Info'!$K$1)-COLUMN('DataLink Info'!$A$1)+1,FALSE))</f>
        <v>VARCHAR</v>
      </c>
      <c r="K1703" s="1">
        <f>IFERROR(VLOOKUP(TRIM($D1703),'Master Field Index'!$A$1:$D$9929,COLUMN('Master Field Index'!$C$1)-COLUMN('Master Field Index'!$A$1)+1,FALSE),VLOOKUP(_xlfn.CONCAT(TRIM($A1703),".",TRIM($B1703),".",TRIM($D1703)),'DataLink Info'!$A$1:$T$9999,COLUMN('DataLink Info'!$N$1)-COLUMN('DataLink Info'!$A$1)+1,FALSE))</f>
        <v>35</v>
      </c>
      <c r="L1703" s="1">
        <f>IFERROR(VLOOKUP(TRIM($D1703),'Master Field Index'!$A$1:$D$9929,COLUMN('Master Field Index'!$D$1)-COLUMN('Master Field Index'!$A$1)+1,FALSE),VLOOKUP(_xlfn.CONCAT(TRIM($A1703),".",TRIM($B1703),".",TRIM($D1703)),'DataLink Info'!$A$1:$T$9999,COLUMN('DataLink Info'!$Q$1)-COLUMN('DataLink Info'!$A$1)+1,FALSE))</f>
        <v>0</v>
      </c>
      <c r="M1703" s="1" t="str">
        <f t="shared" si="106"/>
        <v xml:space="preserve">v_vendor_name_add1              </v>
      </c>
      <c r="N1703" s="1" t="str">
        <f t="shared" si="108"/>
        <v xml:space="preserve">VARCHAR(35)                     </v>
      </c>
      <c r="O1703" s="4" t="str">
        <f t="shared" si="107"/>
        <v xml:space="preserve">        v_vendor_name_add1              VARCHAR(35)                     NOT NULL,</v>
      </c>
    </row>
    <row r="1704" spans="1:15" hidden="1" x14ac:dyDescent="0.3">
      <c r="A1704" s="1" t="s">
        <v>1943</v>
      </c>
      <c r="B1704" s="1" t="s">
        <v>1959</v>
      </c>
      <c r="C1704" s="1">
        <v>16</v>
      </c>
      <c r="D1704" s="1" t="s">
        <v>270</v>
      </c>
      <c r="E1704" s="1" t="s">
        <v>20</v>
      </c>
      <c r="F1704" s="1">
        <v>35</v>
      </c>
      <c r="H1704" s="1">
        <v>0</v>
      </c>
      <c r="I1704" s="73">
        <f t="shared" si="105"/>
        <v>16</v>
      </c>
      <c r="J1704" s="1" t="str">
        <f>IFERROR(VLOOKUP(TRIM($D1704),'Master Field Index'!$A$1:$D$9929,COLUMN('Master Field Index'!$B$1)-COLUMN('Master Field Index'!$A$1)+1,FALSE),VLOOKUP(_xlfn.CONCAT(TRIM($A1704),".",TRIM($B1704),".",TRIM($D1704)),'DataLink Info'!$A$1:$T$9999,COLUMN('DataLink Info'!$K$1)-COLUMN('DataLink Info'!$A$1)+1,FALSE))</f>
        <v>VARCHAR</v>
      </c>
      <c r="K1704" s="1">
        <f>IFERROR(VLOOKUP(TRIM($D1704),'Master Field Index'!$A$1:$D$9929,COLUMN('Master Field Index'!$C$1)-COLUMN('Master Field Index'!$A$1)+1,FALSE),VLOOKUP(_xlfn.CONCAT(TRIM($A1704),".",TRIM($B1704),".",TRIM($D1704)),'DataLink Info'!$A$1:$T$9999,COLUMN('DataLink Info'!$N$1)-COLUMN('DataLink Info'!$A$1)+1,FALSE))</f>
        <v>35</v>
      </c>
      <c r="L1704" s="1">
        <f>IFERROR(VLOOKUP(TRIM($D1704),'Master Field Index'!$A$1:$D$9929,COLUMN('Master Field Index'!$D$1)-COLUMN('Master Field Index'!$A$1)+1,FALSE),VLOOKUP(_xlfn.CONCAT(TRIM($A1704),".",TRIM($B1704),".",TRIM($D1704)),'DataLink Info'!$A$1:$T$9999,COLUMN('DataLink Info'!$Q$1)-COLUMN('DataLink Info'!$A$1)+1,FALSE))</f>
        <v>0</v>
      </c>
      <c r="M1704" s="1" t="str">
        <f t="shared" si="106"/>
        <v xml:space="preserve">v_address_2                     </v>
      </c>
      <c r="N1704" s="1" t="str">
        <f t="shared" si="108"/>
        <v xml:space="preserve">VARCHAR(35)                     </v>
      </c>
      <c r="O1704" s="4" t="str">
        <f t="shared" si="107"/>
        <v xml:space="preserve">        v_address_2                     VARCHAR(35)                     NOT NULL,</v>
      </c>
    </row>
    <row r="1705" spans="1:15" hidden="1" x14ac:dyDescent="0.3">
      <c r="A1705" s="1" t="s">
        <v>1943</v>
      </c>
      <c r="B1705" s="1" t="s">
        <v>1959</v>
      </c>
      <c r="C1705" s="1">
        <v>17</v>
      </c>
      <c r="D1705" s="1" t="s">
        <v>264</v>
      </c>
      <c r="E1705" s="1" t="s">
        <v>20</v>
      </c>
      <c r="F1705" s="1">
        <v>35</v>
      </c>
      <c r="H1705" s="1">
        <v>0</v>
      </c>
      <c r="I1705" s="73">
        <f t="shared" si="105"/>
        <v>17</v>
      </c>
      <c r="J1705" s="1" t="str">
        <f>IFERROR(VLOOKUP(TRIM($D1705),'Master Field Index'!$A$1:$D$9929,COLUMN('Master Field Index'!$B$1)-COLUMN('Master Field Index'!$A$1)+1,FALSE),VLOOKUP(_xlfn.CONCAT(TRIM($A1705),".",TRIM($B1705),".",TRIM($D1705)),'DataLink Info'!$A$1:$T$9999,COLUMN('DataLink Info'!$K$1)-COLUMN('DataLink Info'!$A$1)+1,FALSE))</f>
        <v>VARCHAR</v>
      </c>
      <c r="K1705" s="1">
        <f>IFERROR(VLOOKUP(TRIM($D1705),'Master Field Index'!$A$1:$D$9929,COLUMN('Master Field Index'!$C$1)-COLUMN('Master Field Index'!$A$1)+1,FALSE),VLOOKUP(_xlfn.CONCAT(TRIM($A1705),".",TRIM($B1705),".",TRIM($D1705)),'DataLink Info'!$A$1:$T$9999,COLUMN('DataLink Info'!$N$1)-COLUMN('DataLink Info'!$A$1)+1,FALSE))</f>
        <v>35</v>
      </c>
      <c r="L1705" s="1">
        <f>IFERROR(VLOOKUP(TRIM($D1705),'Master Field Index'!$A$1:$D$9929,COLUMN('Master Field Index'!$D$1)-COLUMN('Master Field Index'!$A$1)+1,FALSE),VLOOKUP(_xlfn.CONCAT(TRIM($A1705),".",TRIM($B1705),".",TRIM($D1705)),'DataLink Info'!$A$1:$T$9999,COLUMN('DataLink Info'!$Q$1)-COLUMN('DataLink Info'!$A$1)+1,FALSE))</f>
        <v>0</v>
      </c>
      <c r="M1705" s="1" t="str">
        <f t="shared" si="106"/>
        <v xml:space="preserve">v_address_3                     </v>
      </c>
      <c r="N1705" s="1" t="str">
        <f t="shared" si="108"/>
        <v xml:space="preserve">VARCHAR(35)                     </v>
      </c>
      <c r="O1705" s="4" t="str">
        <f t="shared" si="107"/>
        <v xml:space="preserve">        v_address_3                     VARCHAR(35)                     NOT NULL,</v>
      </c>
    </row>
    <row r="1706" spans="1:15" hidden="1" x14ac:dyDescent="0.3">
      <c r="A1706" s="1" t="s">
        <v>1943</v>
      </c>
      <c r="B1706" s="1" t="s">
        <v>1959</v>
      </c>
      <c r="C1706" s="1">
        <v>18</v>
      </c>
      <c r="D1706" s="1" t="s">
        <v>263</v>
      </c>
      <c r="E1706" s="1" t="s">
        <v>20</v>
      </c>
      <c r="F1706" s="1">
        <v>35</v>
      </c>
      <c r="H1706" s="1">
        <v>0</v>
      </c>
      <c r="I1706" s="73">
        <f t="shared" si="105"/>
        <v>18</v>
      </c>
      <c r="J1706" s="1" t="str">
        <f>IFERROR(VLOOKUP(TRIM($D1706),'Master Field Index'!$A$1:$D$9929,COLUMN('Master Field Index'!$B$1)-COLUMN('Master Field Index'!$A$1)+1,FALSE),VLOOKUP(_xlfn.CONCAT(TRIM($A1706),".",TRIM($B1706),".",TRIM($D1706)),'DataLink Info'!$A$1:$T$9999,COLUMN('DataLink Info'!$K$1)-COLUMN('DataLink Info'!$A$1)+1,FALSE))</f>
        <v>VARCHAR</v>
      </c>
      <c r="K1706" s="1">
        <f>IFERROR(VLOOKUP(TRIM($D1706),'Master Field Index'!$A$1:$D$9929,COLUMN('Master Field Index'!$C$1)-COLUMN('Master Field Index'!$A$1)+1,FALSE),VLOOKUP(_xlfn.CONCAT(TRIM($A1706),".",TRIM($B1706),".",TRIM($D1706)),'DataLink Info'!$A$1:$T$9999,COLUMN('DataLink Info'!$N$1)-COLUMN('DataLink Info'!$A$1)+1,FALSE))</f>
        <v>35</v>
      </c>
      <c r="L1706" s="1">
        <f>IFERROR(VLOOKUP(TRIM($D1706),'Master Field Index'!$A$1:$D$9929,COLUMN('Master Field Index'!$D$1)-COLUMN('Master Field Index'!$A$1)+1,FALSE),VLOOKUP(_xlfn.CONCAT(TRIM($A1706),".",TRIM($B1706),".",TRIM($D1706)),'DataLink Info'!$A$1:$T$9999,COLUMN('DataLink Info'!$Q$1)-COLUMN('DataLink Info'!$A$1)+1,FALSE))</f>
        <v>0</v>
      </c>
      <c r="M1706" s="1" t="str">
        <f t="shared" si="106"/>
        <v xml:space="preserve">v_address_4                     </v>
      </c>
      <c r="N1706" s="1" t="str">
        <f t="shared" si="108"/>
        <v xml:space="preserve">VARCHAR(35)                     </v>
      </c>
      <c r="O1706" s="4" t="str">
        <f t="shared" si="107"/>
        <v xml:space="preserve">        v_address_4                     VARCHAR(35)                     NOT NULL,</v>
      </c>
    </row>
    <row r="1707" spans="1:15" hidden="1" x14ac:dyDescent="0.3">
      <c r="A1707" s="1" t="s">
        <v>1943</v>
      </c>
      <c r="B1707" s="1" t="s">
        <v>1959</v>
      </c>
      <c r="C1707" s="1">
        <v>19</v>
      </c>
      <c r="D1707" s="1" t="s">
        <v>259</v>
      </c>
      <c r="E1707" s="1" t="s">
        <v>20</v>
      </c>
      <c r="F1707" s="1">
        <v>18</v>
      </c>
      <c r="H1707" s="1">
        <v>0</v>
      </c>
      <c r="I1707" s="73">
        <f t="shared" si="105"/>
        <v>19</v>
      </c>
      <c r="J1707" s="1" t="str">
        <f>IFERROR(VLOOKUP(TRIM($D1707),'Master Field Index'!$A$1:$D$9929,COLUMN('Master Field Index'!$B$1)-COLUMN('Master Field Index'!$A$1)+1,FALSE),VLOOKUP(_xlfn.CONCAT(TRIM($A1707),".",TRIM($B1707),".",TRIM($D1707)),'DataLink Info'!$A$1:$T$9999,COLUMN('DataLink Info'!$K$1)-COLUMN('DataLink Info'!$A$1)+1,FALSE))</f>
        <v>VARCHAR</v>
      </c>
      <c r="K1707" s="1">
        <f>IFERROR(VLOOKUP(TRIM($D1707),'Master Field Index'!$A$1:$D$9929,COLUMN('Master Field Index'!$C$1)-COLUMN('Master Field Index'!$A$1)+1,FALSE),VLOOKUP(_xlfn.CONCAT(TRIM($A1707),".",TRIM($B1707),".",TRIM($D1707)),'DataLink Info'!$A$1:$T$9999,COLUMN('DataLink Info'!$N$1)-COLUMN('DataLink Info'!$A$1)+1,FALSE))</f>
        <v>18</v>
      </c>
      <c r="L1707" s="1">
        <f>IFERROR(VLOOKUP(TRIM($D1707),'Master Field Index'!$A$1:$D$9929,COLUMN('Master Field Index'!$D$1)-COLUMN('Master Field Index'!$A$1)+1,FALSE),VLOOKUP(_xlfn.CONCAT(TRIM($A1707),".",TRIM($B1707),".",TRIM($D1707)),'DataLink Info'!$A$1:$T$9999,COLUMN('DataLink Info'!$Q$1)-COLUMN('DataLink Info'!$A$1)+1,FALSE))</f>
        <v>0</v>
      </c>
      <c r="M1707" s="1" t="str">
        <f t="shared" si="106"/>
        <v xml:space="preserve">v_city                          </v>
      </c>
      <c r="N1707" s="1" t="str">
        <f t="shared" si="108"/>
        <v xml:space="preserve">VARCHAR(18)                     </v>
      </c>
      <c r="O1707" s="4" t="str">
        <f t="shared" si="107"/>
        <v xml:space="preserve">        v_city                          VARCHAR(18)                     NOT NULL,</v>
      </c>
    </row>
    <row r="1708" spans="1:15" hidden="1" x14ac:dyDescent="0.3">
      <c r="A1708" s="1" t="s">
        <v>1943</v>
      </c>
      <c r="B1708" s="1" t="s">
        <v>1959</v>
      </c>
      <c r="C1708" s="1">
        <v>20</v>
      </c>
      <c r="D1708" s="1" t="s">
        <v>251</v>
      </c>
      <c r="E1708" s="1" t="s">
        <v>20</v>
      </c>
      <c r="F1708" s="1">
        <v>2</v>
      </c>
      <c r="H1708" s="1">
        <v>0</v>
      </c>
      <c r="I1708" s="73">
        <f t="shared" si="105"/>
        <v>20</v>
      </c>
      <c r="J1708" s="1" t="str">
        <f>IFERROR(VLOOKUP(TRIM($D1708),'Master Field Index'!$A$1:$D$9929,COLUMN('Master Field Index'!$B$1)-COLUMN('Master Field Index'!$A$1)+1,FALSE),VLOOKUP(_xlfn.CONCAT(TRIM($A1708),".",TRIM($B1708),".",TRIM($D1708)),'DataLink Info'!$A$1:$T$9999,COLUMN('DataLink Info'!$K$1)-COLUMN('DataLink Info'!$A$1)+1,FALSE))</f>
        <v>CHARACTER</v>
      </c>
      <c r="K1708" s="1">
        <f>IFERROR(VLOOKUP(TRIM($D1708),'Master Field Index'!$A$1:$D$9929,COLUMN('Master Field Index'!$C$1)-COLUMN('Master Field Index'!$A$1)+1,FALSE),VLOOKUP(_xlfn.CONCAT(TRIM($A1708),".",TRIM($B1708),".",TRIM($D1708)),'DataLink Info'!$A$1:$T$9999,COLUMN('DataLink Info'!$N$1)-COLUMN('DataLink Info'!$A$1)+1,FALSE))</f>
        <v>2</v>
      </c>
      <c r="L1708" s="1">
        <f>IFERROR(VLOOKUP(TRIM($D1708),'Master Field Index'!$A$1:$D$9929,COLUMN('Master Field Index'!$D$1)-COLUMN('Master Field Index'!$A$1)+1,FALSE),VLOOKUP(_xlfn.CONCAT(TRIM($A1708),".",TRIM($B1708),".",TRIM($D1708)),'DataLink Info'!$A$1:$T$9999,COLUMN('DataLink Info'!$Q$1)-COLUMN('DataLink Info'!$A$1)+1,FALSE))</f>
        <v>0</v>
      </c>
      <c r="M1708" s="1" t="str">
        <f t="shared" si="106"/>
        <v xml:space="preserve">v_state_code                    </v>
      </c>
      <c r="N1708" s="1" t="str">
        <f t="shared" si="108"/>
        <v xml:space="preserve">CHAR(2)                         </v>
      </c>
      <c r="O1708" s="4" t="str">
        <f t="shared" si="107"/>
        <v xml:space="preserve">        v_state_code                    CHAR(2)                         NOT NULL,</v>
      </c>
    </row>
    <row r="1709" spans="1:15" hidden="1" x14ac:dyDescent="0.3">
      <c r="A1709" s="1" t="s">
        <v>1943</v>
      </c>
      <c r="B1709" s="1" t="s">
        <v>1959</v>
      </c>
      <c r="C1709" s="1">
        <v>21</v>
      </c>
      <c r="D1709" s="1" t="s">
        <v>272</v>
      </c>
      <c r="E1709" s="1" t="s">
        <v>20</v>
      </c>
      <c r="F1709" s="1">
        <v>10</v>
      </c>
      <c r="H1709" s="1">
        <v>0</v>
      </c>
      <c r="I1709" s="73">
        <f t="shared" si="105"/>
        <v>21</v>
      </c>
      <c r="J1709" s="1" t="str">
        <f>IFERROR(VLOOKUP(TRIM($D1709),'Master Field Index'!$A$1:$D$9929,COLUMN('Master Field Index'!$B$1)-COLUMN('Master Field Index'!$A$1)+1,FALSE),VLOOKUP(_xlfn.CONCAT(TRIM($A1709),".",TRIM($B1709),".",TRIM($D1709)),'DataLink Info'!$A$1:$T$9999,COLUMN('DataLink Info'!$K$1)-COLUMN('DataLink Info'!$A$1)+1,FALSE))</f>
        <v>VARCHAR</v>
      </c>
      <c r="K1709" s="1">
        <f>IFERROR(VLOOKUP(TRIM($D1709),'Master Field Index'!$A$1:$D$9929,COLUMN('Master Field Index'!$C$1)-COLUMN('Master Field Index'!$A$1)+1,FALSE),VLOOKUP(_xlfn.CONCAT(TRIM($A1709),".",TRIM($B1709),".",TRIM($D1709)),'DataLink Info'!$A$1:$T$9999,COLUMN('DataLink Info'!$N$1)-COLUMN('DataLink Info'!$A$1)+1,FALSE))</f>
        <v>10</v>
      </c>
      <c r="L1709" s="1">
        <f>IFERROR(VLOOKUP(TRIM($D1709),'Master Field Index'!$A$1:$D$9929,COLUMN('Master Field Index'!$D$1)-COLUMN('Master Field Index'!$A$1)+1,FALSE),VLOOKUP(_xlfn.CONCAT(TRIM($A1709),".",TRIM($B1709),".",TRIM($D1709)),'DataLink Info'!$A$1:$T$9999,COLUMN('DataLink Info'!$Q$1)-COLUMN('DataLink Info'!$A$1)+1,FALSE))</f>
        <v>0</v>
      </c>
      <c r="M1709" s="1" t="str">
        <f t="shared" si="106"/>
        <v xml:space="preserve">v_zip_code                      </v>
      </c>
      <c r="N1709" s="1" t="str">
        <f t="shared" si="108"/>
        <v xml:space="preserve">VARCHAR(10)                     </v>
      </c>
      <c r="O1709" s="4" t="str">
        <f t="shared" si="107"/>
        <v xml:space="preserve">        v_zip_code                      VARCHAR(10)                     NOT NULL,</v>
      </c>
    </row>
    <row r="1710" spans="1:15" hidden="1" x14ac:dyDescent="0.3">
      <c r="A1710" s="1" t="s">
        <v>1943</v>
      </c>
      <c r="B1710" s="1" t="s">
        <v>1959</v>
      </c>
      <c r="C1710" s="1">
        <v>22</v>
      </c>
      <c r="D1710" s="1" t="s">
        <v>250</v>
      </c>
      <c r="E1710" s="1" t="s">
        <v>20</v>
      </c>
      <c r="F1710" s="1">
        <v>2</v>
      </c>
      <c r="G1710" s="1">
        <v>0</v>
      </c>
      <c r="H1710" s="1">
        <v>0</v>
      </c>
      <c r="I1710" s="73">
        <f t="shared" si="105"/>
        <v>22</v>
      </c>
      <c r="J1710" s="1" t="str">
        <f>IFERROR(VLOOKUP(TRIM($D1710),'Master Field Index'!$A$1:$D$9929,COLUMN('Master Field Index'!$B$1)-COLUMN('Master Field Index'!$A$1)+1,FALSE),VLOOKUP(_xlfn.CONCAT(TRIM($A1710),".",TRIM($B1710),".",TRIM($D1710)),'DataLink Info'!$A$1:$T$9999,COLUMN('DataLink Info'!$K$1)-COLUMN('DataLink Info'!$A$1)+1,FALSE))</f>
        <v>CHARACTER</v>
      </c>
      <c r="K1710" s="1">
        <f>IFERROR(VLOOKUP(TRIM($D1710),'Master Field Index'!$A$1:$D$9929,COLUMN('Master Field Index'!$C$1)-COLUMN('Master Field Index'!$A$1)+1,FALSE),VLOOKUP(_xlfn.CONCAT(TRIM($A1710),".",TRIM($B1710),".",TRIM($D1710)),'DataLink Info'!$A$1:$T$9999,COLUMN('DataLink Info'!$N$1)-COLUMN('DataLink Info'!$A$1)+1,FALSE))</f>
        <v>2</v>
      </c>
      <c r="L1710" s="1">
        <f>IFERROR(VLOOKUP(TRIM($D1710),'Master Field Index'!$A$1:$D$9929,COLUMN('Master Field Index'!$D$1)-COLUMN('Master Field Index'!$A$1)+1,FALSE),VLOOKUP(_xlfn.CONCAT(TRIM($A1710),".",TRIM($B1710),".",TRIM($D1710)),'DataLink Info'!$A$1:$T$9999,COLUMN('DataLink Info'!$Q$1)-COLUMN('DataLink Info'!$A$1)+1,FALSE))</f>
        <v>0</v>
      </c>
      <c r="M1710" s="1" t="str">
        <f t="shared" si="106"/>
        <v xml:space="preserve">v_country_code                  </v>
      </c>
      <c r="N1710" s="1" t="str">
        <f t="shared" si="108"/>
        <v xml:space="preserve">CHAR(2)                         </v>
      </c>
      <c r="O1710" s="4" t="str">
        <f t="shared" si="107"/>
        <v xml:space="preserve">        v_country_code                  CHAR(2)                         NOT NULL,</v>
      </c>
    </row>
    <row r="1711" spans="1:15" hidden="1" x14ac:dyDescent="0.3">
      <c r="A1711" s="1" t="s">
        <v>1943</v>
      </c>
      <c r="B1711" s="1" t="s">
        <v>1959</v>
      </c>
      <c r="C1711" s="1">
        <v>23</v>
      </c>
      <c r="D1711" s="1" t="s">
        <v>262</v>
      </c>
      <c r="E1711" s="1" t="s">
        <v>20</v>
      </c>
      <c r="F1711" s="1">
        <v>17</v>
      </c>
      <c r="H1711" s="1">
        <v>0</v>
      </c>
      <c r="I1711" s="73">
        <f t="shared" si="105"/>
        <v>23</v>
      </c>
      <c r="J1711" s="1" t="str">
        <f>IFERROR(VLOOKUP(TRIM($D1711),'Master Field Index'!$A$1:$D$9929,COLUMN('Master Field Index'!$B$1)-COLUMN('Master Field Index'!$A$1)+1,FALSE),VLOOKUP(_xlfn.CONCAT(TRIM($A1711),".",TRIM($B1711),".",TRIM($D1711)),'DataLink Info'!$A$1:$T$9999,COLUMN('DataLink Info'!$K$1)-COLUMN('DataLink Info'!$A$1)+1,FALSE))</f>
        <v>VARCHAR</v>
      </c>
      <c r="K1711" s="1">
        <f>IFERROR(VLOOKUP(TRIM($D1711),'Master Field Index'!$A$1:$D$9929,COLUMN('Master Field Index'!$C$1)-COLUMN('Master Field Index'!$A$1)+1,FALSE),VLOOKUP(_xlfn.CONCAT(TRIM($A1711),".",TRIM($B1711),".",TRIM($D1711)),'DataLink Info'!$A$1:$T$9999,COLUMN('DataLink Info'!$N$1)-COLUMN('DataLink Info'!$A$1)+1,FALSE))</f>
        <v>20</v>
      </c>
      <c r="L1711" s="1">
        <f>IFERROR(VLOOKUP(TRIM($D1711),'Master Field Index'!$A$1:$D$9929,COLUMN('Master Field Index'!$D$1)-COLUMN('Master Field Index'!$A$1)+1,FALSE),VLOOKUP(_xlfn.CONCAT(TRIM($A1711),".",TRIM($B1711),".",TRIM($D1711)),'DataLink Info'!$A$1:$T$9999,COLUMN('DataLink Info'!$Q$1)-COLUMN('DataLink Info'!$A$1)+1,FALSE))</f>
        <v>0</v>
      </c>
      <c r="M1711" s="1" t="str">
        <f t="shared" si="106"/>
        <v xml:space="preserve">v_phone                         </v>
      </c>
      <c r="N1711" s="1" t="str">
        <f t="shared" si="108"/>
        <v xml:space="preserve">VARCHAR(20)                     </v>
      </c>
      <c r="O1711" s="4" t="str">
        <f t="shared" si="107"/>
        <v xml:space="preserve">        v_phone                         VARCHAR(20)                     NOT NULL,</v>
      </c>
    </row>
    <row r="1712" spans="1:15" hidden="1" x14ac:dyDescent="0.3">
      <c r="A1712" s="1" t="s">
        <v>1943</v>
      </c>
      <c r="B1712" s="1" t="s">
        <v>1959</v>
      </c>
      <c r="C1712" s="1">
        <v>24</v>
      </c>
      <c r="D1712" s="1" t="s">
        <v>2602</v>
      </c>
      <c r="E1712" s="1" t="s">
        <v>20</v>
      </c>
      <c r="F1712" s="1">
        <v>4</v>
      </c>
      <c r="H1712" s="1">
        <v>0</v>
      </c>
      <c r="I1712" s="73">
        <f t="shared" si="105"/>
        <v>24</v>
      </c>
      <c r="J1712" s="1" t="str">
        <f>IFERROR(VLOOKUP(TRIM($D1712),'Master Field Index'!$A$1:$D$9929,COLUMN('Master Field Index'!$B$1)-COLUMN('Master Field Index'!$A$1)+1,FALSE),VLOOKUP(_xlfn.CONCAT(TRIM($A1712),".",TRIM($B1712),".",TRIM($D1712)),'DataLink Info'!$A$1:$T$9999,COLUMN('DataLink Info'!$K$1)-COLUMN('DataLink Info'!$A$1)+1,FALSE))</f>
        <v>CHARACTER</v>
      </c>
      <c r="K1712" s="1">
        <f>IFERROR(VLOOKUP(TRIM($D1712),'Master Field Index'!$A$1:$D$9929,COLUMN('Master Field Index'!$C$1)-COLUMN('Master Field Index'!$A$1)+1,FALSE),VLOOKUP(_xlfn.CONCAT(TRIM($A1712),".",TRIM($B1712),".",TRIM($D1712)),'DataLink Info'!$A$1:$T$9999,COLUMN('DataLink Info'!$N$1)-COLUMN('DataLink Info'!$A$1)+1,FALSE))</f>
        <v>4</v>
      </c>
      <c r="L1712" s="1">
        <f>IFERROR(VLOOKUP(TRIM($D1712),'Master Field Index'!$A$1:$D$9929,COLUMN('Master Field Index'!$D$1)-COLUMN('Master Field Index'!$A$1)+1,FALSE),VLOOKUP(_xlfn.CONCAT(TRIM($A1712),".",TRIM($B1712),".",TRIM($D1712)),'DataLink Info'!$A$1:$T$9999,COLUMN('DataLink Info'!$Q$1)-COLUMN('DataLink Info'!$A$1)+1,FALSE))</f>
        <v>0</v>
      </c>
      <c r="M1712" s="1" t="str">
        <f t="shared" si="106"/>
        <v xml:space="preserve">buy_buyer_code                  </v>
      </c>
      <c r="N1712" s="1" t="str">
        <f t="shared" si="108"/>
        <v xml:space="preserve">CHAR(4)                         </v>
      </c>
      <c r="O1712" s="4" t="str">
        <f t="shared" si="107"/>
        <v xml:space="preserve">        buy_buyer_code                  CHAR(4)                         NOT NULL,</v>
      </c>
    </row>
    <row r="1713" spans="1:15" hidden="1" x14ac:dyDescent="0.3">
      <c r="A1713" s="1" t="s">
        <v>1943</v>
      </c>
      <c r="B1713" s="1" t="s">
        <v>1959</v>
      </c>
      <c r="C1713" s="1">
        <v>25</v>
      </c>
      <c r="D1713" s="1" t="s">
        <v>2600</v>
      </c>
      <c r="E1713" s="1" t="s">
        <v>21</v>
      </c>
      <c r="F1713" s="1">
        <v>4</v>
      </c>
      <c r="H1713" s="1">
        <v>0</v>
      </c>
      <c r="I1713" s="73">
        <f t="shared" si="105"/>
        <v>25</v>
      </c>
      <c r="J1713" s="1" t="str">
        <f>IFERROR(VLOOKUP(TRIM($D1713),'Master Field Index'!$A$1:$D$9929,COLUMN('Master Field Index'!$B$1)-COLUMN('Master Field Index'!$A$1)+1,FALSE),VLOOKUP(_xlfn.CONCAT(TRIM($A1713),".",TRIM($B1713),".",TRIM($D1713)),'DataLink Info'!$A$1:$T$9999,COLUMN('DataLink Info'!$K$1)-COLUMN('DataLink Info'!$A$1)+1,FALSE))</f>
        <v>TIMESTAMP</v>
      </c>
      <c r="K1713" s="1">
        <f>IFERROR(VLOOKUP(TRIM($D1713),'Master Field Index'!$A$1:$D$9929,COLUMN('Master Field Index'!$C$1)-COLUMN('Master Field Index'!$A$1)+1,FALSE),VLOOKUP(_xlfn.CONCAT(TRIM($A1713),".",TRIM($B1713),".",TRIM($D1713)),'DataLink Info'!$A$1:$T$9999,COLUMN('DataLink Info'!$N$1)-COLUMN('DataLink Info'!$A$1)+1,FALSE))</f>
        <v>10</v>
      </c>
      <c r="L1713" s="1">
        <f>IFERROR(VLOOKUP(TRIM($D1713),'Master Field Index'!$A$1:$D$9929,COLUMN('Master Field Index'!$D$1)-COLUMN('Master Field Index'!$A$1)+1,FALSE),VLOOKUP(_xlfn.CONCAT(TRIM($A1713),".",TRIM($B1713),".",TRIM($D1713)),'DataLink Info'!$A$1:$T$9999,COLUMN('DataLink Info'!$Q$1)-COLUMN('DataLink Info'!$A$1)+1,FALSE))</f>
        <v>6</v>
      </c>
      <c r="M1713" s="1" t="str">
        <f t="shared" si="106"/>
        <v xml:space="preserve">buy_timestamp                   </v>
      </c>
      <c r="N1713" s="1" t="str">
        <f t="shared" si="108"/>
        <v xml:space="preserve">DATETIME2                       </v>
      </c>
      <c r="O1713" s="4" t="str">
        <f t="shared" si="107"/>
        <v xml:space="preserve">        buy_timestamp                   DATETIME2                       NOT NULL,</v>
      </c>
    </row>
    <row r="1714" spans="1:15" hidden="1" x14ac:dyDescent="0.3">
      <c r="A1714" s="1" t="s">
        <v>1943</v>
      </c>
      <c r="B1714" s="1" t="s">
        <v>1959</v>
      </c>
      <c r="C1714" s="1">
        <v>26</v>
      </c>
      <c r="D1714" s="1" t="s">
        <v>2618</v>
      </c>
      <c r="E1714" s="1" t="s">
        <v>20</v>
      </c>
      <c r="F1714" s="1">
        <v>1</v>
      </c>
      <c r="H1714" s="1">
        <v>0</v>
      </c>
      <c r="I1714" s="73">
        <f t="shared" si="105"/>
        <v>26</v>
      </c>
      <c r="J1714" s="1" t="str">
        <f>IFERROR(VLOOKUP(TRIM($D1714),'Master Field Index'!$A$1:$D$9929,COLUMN('Master Field Index'!$B$1)-COLUMN('Master Field Index'!$A$1)+1,FALSE),VLOOKUP(_xlfn.CONCAT(TRIM($A1714),".",TRIM($B1714),".",TRIM($D1714)),'DataLink Info'!$A$1:$T$9999,COLUMN('DataLink Info'!$K$1)-COLUMN('DataLink Info'!$A$1)+1,FALSE))</f>
        <v>CHARACTER</v>
      </c>
      <c r="K1714" s="1">
        <f>IFERROR(VLOOKUP(TRIM($D1714),'Master Field Index'!$A$1:$D$9929,COLUMN('Master Field Index'!$C$1)-COLUMN('Master Field Index'!$A$1)+1,FALSE),VLOOKUP(_xlfn.CONCAT(TRIM($A1714),".",TRIM($B1714),".",TRIM($D1714)),'DataLink Info'!$A$1:$T$9999,COLUMN('DataLink Info'!$N$1)-COLUMN('DataLink Info'!$A$1)+1,FALSE))</f>
        <v>1</v>
      </c>
      <c r="L1714" s="1">
        <f>IFERROR(VLOOKUP(TRIM($D1714),'Master Field Index'!$A$1:$D$9929,COLUMN('Master Field Index'!$D$1)-COLUMN('Master Field Index'!$A$1)+1,FALSE),VLOOKUP(_xlfn.CONCAT(TRIM($A1714),".",TRIM($B1714),".",TRIM($D1714)),'DataLink Info'!$A$1:$T$9999,COLUMN('DataLink Info'!$Q$1)-COLUMN('DataLink Info'!$A$1)+1,FALSE))</f>
        <v>0</v>
      </c>
      <c r="M1714" s="1" t="str">
        <f t="shared" si="106"/>
        <v xml:space="preserve">poh_complete_indicator          </v>
      </c>
      <c r="N1714" s="1" t="str">
        <f t="shared" si="108"/>
        <v xml:space="preserve">CHAR(1)                         </v>
      </c>
      <c r="O1714" s="4" t="str">
        <f t="shared" si="107"/>
        <v xml:space="preserve">        poh_complete_indicator          CHAR(1)                         NOT NULL,</v>
      </c>
    </row>
    <row r="1715" spans="1:15" hidden="1" x14ac:dyDescent="0.3">
      <c r="A1715" s="1" t="s">
        <v>1943</v>
      </c>
      <c r="B1715" s="1" t="s">
        <v>1959</v>
      </c>
      <c r="C1715" s="1">
        <v>27</v>
      </c>
      <c r="D1715" s="1" t="s">
        <v>103</v>
      </c>
      <c r="E1715" s="1" t="s">
        <v>20</v>
      </c>
      <c r="F1715" s="1">
        <v>6</v>
      </c>
      <c r="H1715" s="1">
        <v>0</v>
      </c>
      <c r="I1715" s="73">
        <f t="shared" si="105"/>
        <v>27</v>
      </c>
      <c r="J1715" s="1" t="str">
        <f>IFERROR(VLOOKUP(TRIM($D1715),'Master Field Index'!$A$1:$D$9929,COLUMN('Master Field Index'!$B$1)-COLUMN('Master Field Index'!$A$1)+1,FALSE),VLOOKUP(_xlfn.CONCAT(TRIM($A1715),".",TRIM($B1715),".",TRIM($D1715)),'DataLink Info'!$A$1:$T$9999,COLUMN('DataLink Info'!$K$1)-COLUMN('DataLink Info'!$A$1)+1,FALSE))</f>
        <v>CHARACTER</v>
      </c>
      <c r="K1715" s="1">
        <f>IFERROR(VLOOKUP(TRIM($D1715),'Master Field Index'!$A$1:$D$9929,COLUMN('Master Field Index'!$C$1)-COLUMN('Master Field Index'!$A$1)+1,FALSE),VLOOKUP(_xlfn.CONCAT(TRIM($A1715),".",TRIM($B1715),".",TRIM($D1715)),'DataLink Info'!$A$1:$T$9999,COLUMN('DataLink Info'!$N$1)-COLUMN('DataLink Info'!$A$1)+1,FALSE))</f>
        <v>6</v>
      </c>
      <c r="L1715" s="1">
        <f>IFERROR(VLOOKUP(TRIM($D1715),'Master Field Index'!$A$1:$D$9929,COLUMN('Master Field Index'!$D$1)-COLUMN('Master Field Index'!$A$1)+1,FALSE),VLOOKUP(_xlfn.CONCAT(TRIM($A1715),".",TRIM($B1715),".",TRIM($D1715)),'DataLink Info'!$A$1:$T$9999,COLUMN('DataLink Info'!$Q$1)-COLUMN('DataLink Info'!$A$1)+1,FALSE))</f>
        <v>0</v>
      </c>
      <c r="M1715" s="1" t="str">
        <f t="shared" si="106"/>
        <v xml:space="preserve">po_organization                 </v>
      </c>
      <c r="N1715" s="1" t="str">
        <f t="shared" si="108"/>
        <v xml:space="preserve">CHAR(6)                         </v>
      </c>
      <c r="O1715" s="4" t="str">
        <f t="shared" si="107"/>
        <v xml:space="preserve">        po_organization                 CHAR(6)                         NOT NULL,</v>
      </c>
    </row>
    <row r="1716" spans="1:15" hidden="1" x14ac:dyDescent="0.3">
      <c r="A1716" s="1" t="s">
        <v>1943</v>
      </c>
      <c r="B1716" s="1" t="s">
        <v>1959</v>
      </c>
      <c r="C1716" s="1">
        <v>28</v>
      </c>
      <c r="D1716" s="1" t="s">
        <v>2629</v>
      </c>
      <c r="E1716" s="1" t="s">
        <v>21</v>
      </c>
      <c r="F1716" s="1">
        <v>4</v>
      </c>
      <c r="H1716" s="1">
        <v>1</v>
      </c>
      <c r="I1716" s="73">
        <f t="shared" si="105"/>
        <v>28</v>
      </c>
      <c r="J1716" s="1" t="str">
        <f>IFERROR(VLOOKUP(TRIM($D1716),'Master Field Index'!$A$1:$D$9929,COLUMN('Master Field Index'!$B$1)-COLUMN('Master Field Index'!$A$1)+1,FALSE),VLOOKUP(_xlfn.CONCAT(TRIM($A1716),".",TRIM($B1716),".",TRIM($D1716)),'DataLink Info'!$A$1:$T$9999,COLUMN('DataLink Info'!$K$1)-COLUMN('DataLink Info'!$A$1)+1,FALSE))</f>
        <v>DATE</v>
      </c>
      <c r="K1716" s="1">
        <f>IFERROR(VLOOKUP(TRIM($D1716),'Master Field Index'!$A$1:$D$9929,COLUMN('Master Field Index'!$C$1)-COLUMN('Master Field Index'!$A$1)+1,FALSE),VLOOKUP(_xlfn.CONCAT(TRIM($A1716),".",TRIM($B1716),".",TRIM($D1716)),'DataLink Info'!$A$1:$T$9999,COLUMN('DataLink Info'!$N$1)-COLUMN('DataLink Info'!$A$1)+1,FALSE))</f>
        <v>4</v>
      </c>
      <c r="L1716" s="1">
        <f>IFERROR(VLOOKUP(TRIM($D1716),'Master Field Index'!$A$1:$D$9929,COLUMN('Master Field Index'!$D$1)-COLUMN('Master Field Index'!$A$1)+1,FALSE),VLOOKUP(_xlfn.CONCAT(TRIM($A1716),".",TRIM($B1716),".",TRIM($D1716)),'DataLink Info'!$A$1:$T$9999,COLUMN('DataLink Info'!$Q$1)-COLUMN('DataLink Info'!$A$1)+1,FALSE))</f>
        <v>0</v>
      </c>
      <c r="M1716" s="1" t="str">
        <f t="shared" si="106"/>
        <v xml:space="preserve">poh_print_date                  </v>
      </c>
      <c r="N1716" s="1" t="str">
        <f t="shared" si="108"/>
        <v xml:space="preserve">DATE                            </v>
      </c>
      <c r="O1716" s="4" t="str">
        <f t="shared" si="107"/>
        <v xml:space="preserve">        poh_print_date                  DATE                                NULL,</v>
      </c>
    </row>
    <row r="1717" spans="1:15" hidden="1" x14ac:dyDescent="0.3">
      <c r="A1717" s="1" t="s">
        <v>1943</v>
      </c>
      <c r="B1717" s="1" t="s">
        <v>1959</v>
      </c>
      <c r="C1717" s="1">
        <v>29</v>
      </c>
      <c r="D1717" s="1" t="s">
        <v>2630</v>
      </c>
      <c r="E1717" s="1" t="s">
        <v>20</v>
      </c>
      <c r="F1717" s="1">
        <v>1</v>
      </c>
      <c r="H1717" s="1">
        <v>0</v>
      </c>
      <c r="I1717" s="73">
        <f t="shared" si="105"/>
        <v>29</v>
      </c>
      <c r="J1717" s="1" t="str">
        <f>IFERROR(VLOOKUP(TRIM($D1717),'Master Field Index'!$A$1:$D$9929,COLUMN('Master Field Index'!$B$1)-COLUMN('Master Field Index'!$A$1)+1,FALSE),VLOOKUP(_xlfn.CONCAT(TRIM($A1717),".",TRIM($B1717),".",TRIM($D1717)),'DataLink Info'!$A$1:$T$9999,COLUMN('DataLink Info'!$K$1)-COLUMN('DataLink Info'!$A$1)+1,FALSE))</f>
        <v>CHARACTER</v>
      </c>
      <c r="K1717" s="1">
        <f>IFERROR(VLOOKUP(TRIM($D1717),'Master Field Index'!$A$1:$D$9929,COLUMN('Master Field Index'!$C$1)-COLUMN('Master Field Index'!$A$1)+1,FALSE),VLOOKUP(_xlfn.CONCAT(TRIM($A1717),".",TRIM($B1717),".",TRIM($D1717)),'DataLink Info'!$A$1:$T$9999,COLUMN('DataLink Info'!$N$1)-COLUMN('DataLink Info'!$A$1)+1,FALSE))</f>
        <v>1</v>
      </c>
      <c r="L1717" s="1">
        <f>IFERROR(VLOOKUP(TRIM($D1717),'Master Field Index'!$A$1:$D$9929,COLUMN('Master Field Index'!$D$1)-COLUMN('Master Field Index'!$A$1)+1,FALSE),VLOOKUP(_xlfn.CONCAT(TRIM($A1717),".",TRIM($B1717),".",TRIM($D1717)),'DataLink Info'!$A$1:$T$9999,COLUMN('DataLink Info'!$Q$1)-COLUMN('DataLink Info'!$A$1)+1,FALSE))</f>
        <v>0</v>
      </c>
      <c r="M1717" s="1" t="str">
        <f t="shared" si="106"/>
        <v xml:space="preserve">poh_print_flag                  </v>
      </c>
      <c r="N1717" s="1" t="str">
        <f t="shared" si="108"/>
        <v xml:space="preserve">CHAR(1)                         </v>
      </c>
      <c r="O1717" s="4" t="str">
        <f t="shared" si="107"/>
        <v xml:space="preserve">        poh_print_flag                  CHAR(1)                         NOT NULL,</v>
      </c>
    </row>
    <row r="1718" spans="1:15" hidden="1" x14ac:dyDescent="0.3">
      <c r="A1718" s="1" t="s">
        <v>1943</v>
      </c>
      <c r="B1718" s="1" t="s">
        <v>1959</v>
      </c>
      <c r="C1718" s="1">
        <v>30</v>
      </c>
      <c r="D1718" s="1" t="s">
        <v>2619</v>
      </c>
      <c r="E1718" s="1" t="s">
        <v>21</v>
      </c>
      <c r="F1718" s="1">
        <v>4</v>
      </c>
      <c r="H1718" s="1">
        <v>1</v>
      </c>
      <c r="I1718" s="73">
        <f t="shared" si="105"/>
        <v>30</v>
      </c>
      <c r="J1718" s="1" t="str">
        <f>IFERROR(VLOOKUP(TRIM($D1718),'Master Field Index'!$A$1:$D$9929,COLUMN('Master Field Index'!$B$1)-COLUMN('Master Field Index'!$A$1)+1,FALSE),VLOOKUP(_xlfn.CONCAT(TRIM($A1718),".",TRIM($B1718),".",TRIM($D1718)),'DataLink Info'!$A$1:$T$9999,COLUMN('DataLink Info'!$K$1)-COLUMN('DataLink Info'!$A$1)+1,FALSE))</f>
        <v>DATE</v>
      </c>
      <c r="K1718" s="1">
        <f>IFERROR(VLOOKUP(TRIM($D1718),'Master Field Index'!$A$1:$D$9929,COLUMN('Master Field Index'!$C$1)-COLUMN('Master Field Index'!$A$1)+1,FALSE),VLOOKUP(_xlfn.CONCAT(TRIM($A1718),".",TRIM($B1718),".",TRIM($D1718)),'DataLink Info'!$A$1:$T$9999,COLUMN('DataLink Info'!$N$1)-COLUMN('DataLink Info'!$A$1)+1,FALSE))</f>
        <v>4</v>
      </c>
      <c r="L1718" s="1">
        <f>IFERROR(VLOOKUP(TRIM($D1718),'Master Field Index'!$A$1:$D$9929,COLUMN('Master Field Index'!$D$1)-COLUMN('Master Field Index'!$A$1)+1,FALSE),VLOOKUP(_xlfn.CONCAT(TRIM($A1718),".",TRIM($B1718),".",TRIM($D1718)),'DataLink Info'!$A$1:$T$9999,COLUMN('DataLink Info'!$Q$1)-COLUMN('DataLink Info'!$A$1)+1,FALSE))</f>
        <v>0</v>
      </c>
      <c r="M1718" s="1" t="str">
        <f t="shared" si="106"/>
        <v xml:space="preserve">poh_delivery_by_date            </v>
      </c>
      <c r="N1718" s="1" t="str">
        <f t="shared" si="108"/>
        <v xml:space="preserve">DATE                            </v>
      </c>
      <c r="O1718" s="4" t="str">
        <f t="shared" si="107"/>
        <v xml:space="preserve">        poh_delivery_by_date            DATE                                NULL,</v>
      </c>
    </row>
    <row r="1719" spans="1:15" hidden="1" x14ac:dyDescent="0.3">
      <c r="A1719" s="1" t="s">
        <v>1943</v>
      </c>
      <c r="B1719" s="1" t="s">
        <v>1959</v>
      </c>
      <c r="C1719" s="1">
        <v>31</v>
      </c>
      <c r="D1719" s="1" t="s">
        <v>2637</v>
      </c>
      <c r="E1719" s="1" t="s">
        <v>20</v>
      </c>
      <c r="F1719" s="1">
        <v>1</v>
      </c>
      <c r="H1719" s="1">
        <v>0</v>
      </c>
      <c r="I1719" s="73">
        <f t="shared" si="105"/>
        <v>31</v>
      </c>
      <c r="J1719" s="1" t="str">
        <f>IFERROR(VLOOKUP(TRIM($D1719),'Master Field Index'!$A$1:$D$9929,COLUMN('Master Field Index'!$B$1)-COLUMN('Master Field Index'!$A$1)+1,FALSE),VLOOKUP(_xlfn.CONCAT(TRIM($A1719),".",TRIM($B1719),".",TRIM($D1719)),'DataLink Info'!$A$1:$T$9999,COLUMN('DataLink Info'!$K$1)-COLUMN('DataLink Info'!$A$1)+1,FALSE))</f>
        <v>CHARACTER</v>
      </c>
      <c r="K1719" s="1">
        <f>IFERROR(VLOOKUP(TRIM($D1719),'Master Field Index'!$A$1:$D$9929,COLUMN('Master Field Index'!$C$1)-COLUMN('Master Field Index'!$A$1)+1,FALSE),VLOOKUP(_xlfn.CONCAT(TRIM($A1719),".",TRIM($B1719),".",TRIM($D1719)),'DataLink Info'!$A$1:$T$9999,COLUMN('DataLink Info'!$N$1)-COLUMN('DataLink Info'!$A$1)+1,FALSE))</f>
        <v>1</v>
      </c>
      <c r="L1719" s="1">
        <f>IFERROR(VLOOKUP(TRIM($D1719),'Master Field Index'!$A$1:$D$9929,COLUMN('Master Field Index'!$D$1)-COLUMN('Master Field Index'!$A$1)+1,FALSE),VLOOKUP(_xlfn.CONCAT(TRIM($A1719),".",TRIM($B1719),".",TRIM($D1719)),'DataLink Info'!$A$1:$T$9999,COLUMN('DataLink Info'!$Q$1)-COLUMN('DataLink Info'!$A$1)+1,FALSE))</f>
        <v>0</v>
      </c>
      <c r="M1719" s="1" t="str">
        <f t="shared" si="106"/>
        <v xml:space="preserve">poh_approval_indicator          </v>
      </c>
      <c r="N1719" s="1" t="str">
        <f t="shared" si="108"/>
        <v xml:space="preserve">CHAR(1)                         </v>
      </c>
      <c r="O1719" s="4" t="str">
        <f t="shared" si="107"/>
        <v xml:space="preserve">        poh_approval_indicator          CHAR(1)                         NOT NULL,</v>
      </c>
    </row>
    <row r="1720" spans="1:15" hidden="1" x14ac:dyDescent="0.3">
      <c r="A1720" s="1" t="s">
        <v>1943</v>
      </c>
      <c r="B1720" s="1" t="s">
        <v>1959</v>
      </c>
      <c r="C1720" s="1">
        <v>32</v>
      </c>
      <c r="D1720" s="1" t="s">
        <v>2626</v>
      </c>
      <c r="E1720" s="1" t="s">
        <v>20</v>
      </c>
      <c r="F1720" s="1">
        <v>1</v>
      </c>
      <c r="H1720" s="1">
        <v>0</v>
      </c>
      <c r="I1720" s="73">
        <f t="shared" si="105"/>
        <v>32</v>
      </c>
      <c r="J1720" s="1" t="str">
        <f>IFERROR(VLOOKUP(TRIM($D1720),'Master Field Index'!$A$1:$D$9929,COLUMN('Master Field Index'!$B$1)-COLUMN('Master Field Index'!$A$1)+1,FALSE),VLOOKUP(_xlfn.CONCAT(TRIM($A1720),".",TRIM($B1720),".",TRIM($D1720)),'DataLink Info'!$A$1:$T$9999,COLUMN('DataLink Info'!$K$1)-COLUMN('DataLink Info'!$A$1)+1,FALSE))</f>
        <v>CHARACTER</v>
      </c>
      <c r="K1720" s="1">
        <f>IFERROR(VLOOKUP(TRIM($D1720),'Master Field Index'!$A$1:$D$9929,COLUMN('Master Field Index'!$C$1)-COLUMN('Master Field Index'!$A$1)+1,FALSE),VLOOKUP(_xlfn.CONCAT(TRIM($A1720),".",TRIM($B1720),".",TRIM($D1720)),'DataLink Info'!$A$1:$T$9999,COLUMN('DataLink Info'!$N$1)-COLUMN('DataLink Info'!$A$1)+1,FALSE))</f>
        <v>1</v>
      </c>
      <c r="L1720" s="1">
        <f>IFERROR(VLOOKUP(TRIM($D1720),'Master Field Index'!$A$1:$D$9929,COLUMN('Master Field Index'!$D$1)-COLUMN('Master Field Index'!$A$1)+1,FALSE),VLOOKUP(_xlfn.CONCAT(TRIM($A1720),".",TRIM($B1720),".",TRIM($D1720)),'DataLink Info'!$A$1:$T$9999,COLUMN('DataLink Info'!$Q$1)-COLUMN('DataLink Info'!$A$1)+1,FALSE))</f>
        <v>0</v>
      </c>
      <c r="M1720" s="1" t="str">
        <f t="shared" si="106"/>
        <v xml:space="preserve">poh_error_indicator             </v>
      </c>
      <c r="N1720" s="1" t="str">
        <f t="shared" si="108"/>
        <v xml:space="preserve">CHAR(1)                         </v>
      </c>
      <c r="O1720" s="4" t="str">
        <f t="shared" si="107"/>
        <v xml:space="preserve">        poh_error_indicator             CHAR(1)                         NOT NULL,</v>
      </c>
    </row>
    <row r="1721" spans="1:15" hidden="1" x14ac:dyDescent="0.3">
      <c r="A1721" s="1" t="s">
        <v>1943</v>
      </c>
      <c r="B1721" s="1" t="s">
        <v>1959</v>
      </c>
      <c r="C1721" s="1">
        <v>33</v>
      </c>
      <c r="D1721" s="1" t="s">
        <v>2632</v>
      </c>
      <c r="E1721" s="1" t="s">
        <v>65</v>
      </c>
      <c r="F1721" s="1">
        <v>8</v>
      </c>
      <c r="H1721" s="1">
        <v>0</v>
      </c>
      <c r="I1721" s="73">
        <f t="shared" si="105"/>
        <v>33</v>
      </c>
      <c r="J1721" s="1" t="str">
        <f>IFERROR(VLOOKUP(TRIM($D1721),'Master Field Index'!$A$1:$D$9929,COLUMN('Master Field Index'!$B$1)-COLUMN('Master Field Index'!$A$1)+1,FALSE),VLOOKUP(_xlfn.CONCAT(TRIM($A1721),".",TRIM($B1721),".",TRIM($D1721)),'DataLink Info'!$A$1:$T$9999,COLUMN('DataLink Info'!$K$1)-COLUMN('DataLink Info'!$A$1)+1,FALSE))</f>
        <v>DECIMAL</v>
      </c>
      <c r="K1721" s="1">
        <f>IFERROR(VLOOKUP(TRIM($D1721),'Master Field Index'!$A$1:$D$9929,COLUMN('Master Field Index'!$C$1)-COLUMN('Master Field Index'!$A$1)+1,FALSE),VLOOKUP(_xlfn.CONCAT(TRIM($A1721),".",TRIM($B1721),".",TRIM($D1721)),'DataLink Info'!$A$1:$T$9999,COLUMN('DataLink Info'!$N$1)-COLUMN('DataLink Info'!$A$1)+1,FALSE))</f>
        <v>19</v>
      </c>
      <c r="L1721" s="1">
        <f>IFERROR(VLOOKUP(TRIM($D1721),'Master Field Index'!$A$1:$D$9929,COLUMN('Master Field Index'!$D$1)-COLUMN('Master Field Index'!$A$1)+1,FALSE),VLOOKUP(_xlfn.CONCAT(TRIM($A1721),".",TRIM($B1721),".",TRIM($D1721)),'DataLink Info'!$A$1:$T$9999,COLUMN('DataLink Info'!$Q$1)-COLUMN('DataLink Info'!$A$1)+1,FALSE))</f>
        <v>4</v>
      </c>
      <c r="M1721" s="1" t="str">
        <f t="shared" si="106"/>
        <v xml:space="preserve">poh_total_amount                </v>
      </c>
      <c r="N1721" s="1" t="str">
        <f t="shared" si="108"/>
        <v xml:space="preserve">DECIMAL(19,4)                   </v>
      </c>
      <c r="O1721" s="4" t="str">
        <f t="shared" si="107"/>
        <v xml:space="preserve">        poh_total_amount                DECIMAL(19,4)                   NOT NULL,</v>
      </c>
    </row>
    <row r="1722" spans="1:15" hidden="1" x14ac:dyDescent="0.3">
      <c r="A1722" s="1" t="s">
        <v>1943</v>
      </c>
      <c r="B1722" s="1" t="s">
        <v>1959</v>
      </c>
      <c r="C1722" s="1">
        <v>34</v>
      </c>
      <c r="D1722" s="1" t="s">
        <v>2635</v>
      </c>
      <c r="E1722" s="1" t="s">
        <v>21</v>
      </c>
      <c r="H1722" s="1">
        <v>0</v>
      </c>
      <c r="I1722" s="73">
        <f t="shared" si="105"/>
        <v>34</v>
      </c>
      <c r="J1722" s="1" t="str">
        <f>IFERROR(VLOOKUP(TRIM($D1722),'Master Field Index'!$A$1:$D$9929,COLUMN('Master Field Index'!$B$1)-COLUMN('Master Field Index'!$A$1)+1,FALSE),VLOOKUP(_xlfn.CONCAT(TRIM($A1722),".",TRIM($B1722),".",TRIM($D1722)),'DataLink Info'!$A$1:$T$9999,COLUMN('DataLink Info'!$K$1)-COLUMN('DataLink Info'!$A$1)+1,FALSE))</f>
        <v>DATE</v>
      </c>
      <c r="K1722" s="1">
        <f>IFERROR(VLOOKUP(TRIM($D1722),'Master Field Index'!$A$1:$D$9929,COLUMN('Master Field Index'!$C$1)-COLUMN('Master Field Index'!$A$1)+1,FALSE),VLOOKUP(_xlfn.CONCAT(TRIM($A1722),".",TRIM($B1722),".",TRIM($D1722)),'DataLink Info'!$A$1:$T$9999,COLUMN('DataLink Info'!$N$1)-COLUMN('DataLink Info'!$A$1)+1,FALSE))</f>
        <v>4</v>
      </c>
      <c r="L1722" s="1">
        <f>IFERROR(VLOOKUP(TRIM($D1722),'Master Field Index'!$A$1:$D$9929,COLUMN('Master Field Index'!$D$1)-COLUMN('Master Field Index'!$A$1)+1,FALSE),VLOOKUP(_xlfn.CONCAT(TRIM($A1722),".",TRIM($B1722),".",TRIM($D1722)),'DataLink Info'!$A$1:$T$9999,COLUMN('DataLink Info'!$Q$1)-COLUMN('DataLink Info'!$A$1)+1,FALSE))</f>
        <v>0</v>
      </c>
      <c r="M1722" s="1" t="str">
        <f t="shared" si="106"/>
        <v xml:space="preserve">poh_activity_date               </v>
      </c>
      <c r="N1722" s="1" t="str">
        <f t="shared" si="108"/>
        <v xml:space="preserve">DATE                            </v>
      </c>
      <c r="O1722" s="4" t="str">
        <f t="shared" si="107"/>
        <v xml:space="preserve">        poh_activity_date               DATE                            NOT NULL,</v>
      </c>
    </row>
    <row r="1723" spans="1:15" hidden="1" x14ac:dyDescent="0.3">
      <c r="A1723" s="1" t="s">
        <v>1943</v>
      </c>
      <c r="B1723" s="1" t="s">
        <v>1959</v>
      </c>
      <c r="C1723" s="1">
        <v>35</v>
      </c>
      <c r="D1723" s="1" t="s">
        <v>2640</v>
      </c>
      <c r="E1723" s="1" t="s">
        <v>20</v>
      </c>
      <c r="F1723" s="1">
        <v>1</v>
      </c>
      <c r="H1723" s="1">
        <v>0</v>
      </c>
      <c r="I1723" s="73">
        <f t="shared" si="105"/>
        <v>35</v>
      </c>
      <c r="J1723" s="1" t="str">
        <f>IFERROR(VLOOKUP(TRIM($D1723),'Master Field Index'!$A$1:$D$9929,COLUMN('Master Field Index'!$B$1)-COLUMN('Master Field Index'!$A$1)+1,FALSE),VLOOKUP(_xlfn.CONCAT(TRIM($A1723),".",TRIM($B1723),".",TRIM($D1723)),'DataLink Info'!$A$1:$T$9999,COLUMN('DataLink Info'!$K$1)-COLUMN('DataLink Info'!$A$1)+1,FALSE))</f>
        <v>CHARACTER</v>
      </c>
      <c r="K1723" s="1">
        <f>IFERROR(VLOOKUP(TRIM($D1723),'Master Field Index'!$A$1:$D$9929,COLUMN('Master Field Index'!$C$1)-COLUMN('Master Field Index'!$A$1)+1,FALSE),VLOOKUP(_xlfn.CONCAT(TRIM($A1723),".",TRIM($B1723),".",TRIM($D1723)),'DataLink Info'!$A$1:$T$9999,COLUMN('DataLink Info'!$N$1)-COLUMN('DataLink Info'!$A$1)+1,FALSE))</f>
        <v>1</v>
      </c>
      <c r="L1723" s="1">
        <f>IFERROR(VLOOKUP(TRIM($D1723),'Master Field Index'!$A$1:$D$9929,COLUMN('Master Field Index'!$D$1)-COLUMN('Master Field Index'!$A$1)+1,FALSE),VLOOKUP(_xlfn.CONCAT(TRIM($A1723),".",TRIM($B1723),".",TRIM($D1723)),'DataLink Info'!$A$1:$T$9999,COLUMN('DataLink Info'!$Q$1)-COLUMN('DataLink Info'!$A$1)+1,FALSE))</f>
        <v>0</v>
      </c>
      <c r="M1723" s="1" t="str">
        <f t="shared" si="106"/>
        <v xml:space="preserve">poh_cancel_indicator            </v>
      </c>
      <c r="N1723" s="1" t="str">
        <f t="shared" si="108"/>
        <v xml:space="preserve">CHAR(1)                         </v>
      </c>
      <c r="O1723" s="4" t="str">
        <f t="shared" si="107"/>
        <v xml:space="preserve">        poh_cancel_indicator            CHAR(1)                         NOT NULL,</v>
      </c>
    </row>
    <row r="1724" spans="1:15" hidden="1" x14ac:dyDescent="0.3">
      <c r="A1724" s="1" t="s">
        <v>1943</v>
      </c>
      <c r="B1724" s="1" t="s">
        <v>1959</v>
      </c>
      <c r="C1724" s="1">
        <v>36</v>
      </c>
      <c r="D1724" s="1" t="s">
        <v>2639</v>
      </c>
      <c r="E1724" s="1" t="s">
        <v>21</v>
      </c>
      <c r="F1724" s="1">
        <v>4</v>
      </c>
      <c r="H1724" s="1">
        <v>1</v>
      </c>
      <c r="I1724" s="73">
        <f t="shared" si="105"/>
        <v>36</v>
      </c>
      <c r="J1724" s="1" t="str">
        <f>IFERROR(VLOOKUP(TRIM($D1724),'Master Field Index'!$A$1:$D$9929,COLUMN('Master Field Index'!$B$1)-COLUMN('Master Field Index'!$A$1)+1,FALSE),VLOOKUP(_xlfn.CONCAT(TRIM($A1724),".",TRIM($B1724),".",TRIM($D1724)),'DataLink Info'!$A$1:$T$9999,COLUMN('DataLink Info'!$K$1)-COLUMN('DataLink Info'!$A$1)+1,FALSE))</f>
        <v>DATE</v>
      </c>
      <c r="K1724" s="1">
        <f>IFERROR(VLOOKUP(TRIM($D1724),'Master Field Index'!$A$1:$D$9929,COLUMN('Master Field Index'!$C$1)-COLUMN('Master Field Index'!$A$1)+1,FALSE),VLOOKUP(_xlfn.CONCAT(TRIM($A1724),".",TRIM($B1724),".",TRIM($D1724)),'DataLink Info'!$A$1:$T$9999,COLUMN('DataLink Info'!$N$1)-COLUMN('DataLink Info'!$A$1)+1,FALSE))</f>
        <v>4</v>
      </c>
      <c r="L1724" s="1">
        <f>IFERROR(VLOOKUP(TRIM($D1724),'Master Field Index'!$A$1:$D$9929,COLUMN('Master Field Index'!$D$1)-COLUMN('Master Field Index'!$A$1)+1,FALSE),VLOOKUP(_xlfn.CONCAT(TRIM($A1724),".",TRIM($B1724),".",TRIM($D1724)),'DataLink Info'!$A$1:$T$9999,COLUMN('DataLink Info'!$Q$1)-COLUMN('DataLink Info'!$A$1)+1,FALSE))</f>
        <v>0</v>
      </c>
      <c r="M1724" s="1" t="str">
        <f t="shared" si="106"/>
        <v xml:space="preserve">poh_cancel_date                 </v>
      </c>
      <c r="N1724" s="1" t="str">
        <f t="shared" si="108"/>
        <v xml:space="preserve">DATE                            </v>
      </c>
      <c r="O1724" s="4" t="str">
        <f t="shared" si="107"/>
        <v xml:space="preserve">        poh_cancel_date                 DATE                                NULL,</v>
      </c>
    </row>
    <row r="1725" spans="1:15" hidden="1" x14ac:dyDescent="0.3">
      <c r="A1725" s="1" t="s">
        <v>1943</v>
      </c>
      <c r="B1725" s="1" t="s">
        <v>1959</v>
      </c>
      <c r="C1725" s="1">
        <v>37</v>
      </c>
      <c r="D1725" s="1" t="s">
        <v>2636</v>
      </c>
      <c r="E1725" s="1" t="s">
        <v>65</v>
      </c>
      <c r="F1725" s="1">
        <v>8</v>
      </c>
      <c r="H1725" s="1">
        <v>0</v>
      </c>
      <c r="I1725" s="73">
        <f t="shared" si="105"/>
        <v>37</v>
      </c>
      <c r="J1725" s="1" t="str">
        <f>IFERROR(VLOOKUP(TRIM($D1725),'Master Field Index'!$A$1:$D$9929,COLUMN('Master Field Index'!$B$1)-COLUMN('Master Field Index'!$A$1)+1,FALSE),VLOOKUP(_xlfn.CONCAT(TRIM($A1725),".",TRIM($B1725),".",TRIM($D1725)),'DataLink Info'!$A$1:$T$9999,COLUMN('DataLink Info'!$K$1)-COLUMN('DataLink Info'!$A$1)+1,FALSE))</f>
        <v>DECIMAL</v>
      </c>
      <c r="K1725" s="1">
        <f>IFERROR(VLOOKUP(TRIM($D1725),'Master Field Index'!$A$1:$D$9929,COLUMN('Master Field Index'!$C$1)-COLUMN('Master Field Index'!$A$1)+1,FALSE),VLOOKUP(_xlfn.CONCAT(TRIM($A1725),".",TRIM($B1725),".",TRIM($D1725)),'DataLink Info'!$A$1:$T$9999,COLUMN('DataLink Info'!$N$1)-COLUMN('DataLink Info'!$A$1)+1,FALSE))</f>
        <v>19</v>
      </c>
      <c r="L1725" s="1">
        <f>IFERROR(VLOOKUP(TRIM($D1725),'Master Field Index'!$A$1:$D$9929,COLUMN('Master Field Index'!$D$1)-COLUMN('Master Field Index'!$A$1)+1,FALSE),VLOOKUP(_xlfn.CONCAT(TRIM($A1725),".",TRIM($B1725),".",TRIM($D1725)),'DataLink Info'!$A$1:$T$9999,COLUMN('DataLink Info'!$Q$1)-COLUMN('DataLink Info'!$A$1)+1,FALSE))</f>
        <v>4</v>
      </c>
      <c r="M1725" s="1" t="str">
        <f t="shared" si="106"/>
        <v xml:space="preserve">poh_additional_amount           </v>
      </c>
      <c r="N1725" s="1" t="str">
        <f t="shared" si="108"/>
        <v xml:space="preserve">DECIMAL(19,4)                   </v>
      </c>
      <c r="O1725" s="4" t="str">
        <f t="shared" si="107"/>
        <v xml:space="preserve">        poh_additional_amount           DECIMAL(19,4)                   NOT NULL,</v>
      </c>
    </row>
    <row r="1726" spans="1:15" hidden="1" x14ac:dyDescent="0.3">
      <c r="A1726" s="1" t="s">
        <v>1943</v>
      </c>
      <c r="B1726" s="1" t="s">
        <v>1959</v>
      </c>
      <c r="C1726" s="1">
        <v>38</v>
      </c>
      <c r="D1726" s="1" t="s">
        <v>2624</v>
      </c>
      <c r="E1726" s="1" t="s">
        <v>30</v>
      </c>
      <c r="F1726" s="1">
        <v>2</v>
      </c>
      <c r="H1726" s="1">
        <v>0</v>
      </c>
      <c r="I1726" s="73">
        <f t="shared" si="105"/>
        <v>38</v>
      </c>
      <c r="J1726" s="1" t="str">
        <f>IFERROR(VLOOKUP(TRIM($D1726),'Master Field Index'!$A$1:$D$9929,COLUMN('Master Field Index'!$B$1)-COLUMN('Master Field Index'!$A$1)+1,FALSE),VLOOKUP(_xlfn.CONCAT(TRIM($A1726),".",TRIM($B1726),".",TRIM($D1726)),'DataLink Info'!$A$1:$T$9999,COLUMN('DataLink Info'!$K$1)-COLUMN('DataLink Info'!$A$1)+1,FALSE))</f>
        <v>SMALLINT</v>
      </c>
      <c r="K1726" s="1">
        <f>IFERROR(VLOOKUP(TRIM($D1726),'Master Field Index'!$A$1:$D$9929,COLUMN('Master Field Index'!$C$1)-COLUMN('Master Field Index'!$A$1)+1,FALSE),VLOOKUP(_xlfn.CONCAT(TRIM($A1726),".",TRIM($B1726),".",TRIM($D1726)),'DataLink Info'!$A$1:$T$9999,COLUMN('DataLink Info'!$N$1)-COLUMN('DataLink Info'!$A$1)+1,FALSE))</f>
        <v>2</v>
      </c>
      <c r="L1726" s="1">
        <f>IFERROR(VLOOKUP(TRIM($D1726),'Master Field Index'!$A$1:$D$9929,COLUMN('Master Field Index'!$D$1)-COLUMN('Master Field Index'!$A$1)+1,FALSE),VLOOKUP(_xlfn.CONCAT(TRIM($A1726),".",TRIM($B1726),".",TRIM($D1726)),'DataLink Info'!$A$1:$T$9999,COLUMN('DataLink Info'!$Q$1)-COLUMN('DataLink Info'!$A$1)+1,FALSE))</f>
        <v>0</v>
      </c>
      <c r="M1726" s="1" t="str">
        <f t="shared" si="106"/>
        <v xml:space="preserve">poh_item_count                  </v>
      </c>
      <c r="N1726" s="1" t="str">
        <f t="shared" si="108"/>
        <v xml:space="preserve">SMALLINT                        </v>
      </c>
      <c r="O1726" s="4" t="str">
        <f t="shared" si="107"/>
        <v xml:space="preserve">        poh_item_count                  SMALLINT                        NOT NULL,</v>
      </c>
    </row>
    <row r="1727" spans="1:15" hidden="1" x14ac:dyDescent="0.3">
      <c r="A1727" s="1" t="s">
        <v>1943</v>
      </c>
      <c r="B1727" s="1" t="s">
        <v>1959</v>
      </c>
      <c r="C1727" s="1">
        <v>39</v>
      </c>
      <c r="D1727" s="1" t="s">
        <v>2615</v>
      </c>
      <c r="E1727" s="1" t="s">
        <v>20</v>
      </c>
      <c r="F1727" s="1">
        <v>6</v>
      </c>
      <c r="H1727" s="1">
        <v>0</v>
      </c>
      <c r="I1727" s="73">
        <f t="shared" si="105"/>
        <v>39</v>
      </c>
      <c r="J1727" s="1" t="str">
        <f>IFERROR(VLOOKUP(TRIM($D1727),'Master Field Index'!$A$1:$D$9929,COLUMN('Master Field Index'!$B$1)-COLUMN('Master Field Index'!$A$1)+1,FALSE),VLOOKUP(_xlfn.CONCAT(TRIM($A1727),".",TRIM($B1727),".",TRIM($D1727)),'DataLink Info'!$A$1:$T$9999,COLUMN('DataLink Info'!$K$1)-COLUMN('DataLink Info'!$A$1)+1,FALSE))</f>
        <v>CHARACTER</v>
      </c>
      <c r="K1727" s="1">
        <f>IFERROR(VLOOKUP(TRIM($D1727),'Master Field Index'!$A$1:$D$9929,COLUMN('Master Field Index'!$C$1)-COLUMN('Master Field Index'!$A$1)+1,FALSE),VLOOKUP(_xlfn.CONCAT(TRIM($A1727),".",TRIM($B1727),".",TRIM($D1727)),'DataLink Info'!$A$1:$T$9999,COLUMN('DataLink Info'!$N$1)-COLUMN('DataLink Info'!$A$1)+1,FALSE))</f>
        <v>6</v>
      </c>
      <c r="L1727" s="1">
        <f>IFERROR(VLOOKUP(TRIM($D1727),'Master Field Index'!$A$1:$D$9929,COLUMN('Master Field Index'!$D$1)-COLUMN('Master Field Index'!$A$1)+1,FALSE),VLOOKUP(_xlfn.CONCAT(TRIM($A1727),".",TRIM($B1727),".",TRIM($D1727)),'DataLink Info'!$A$1:$T$9999,COLUMN('DataLink Info'!$Q$1)-COLUMN('DataLink Info'!$A$1)+1,FALSE))</f>
        <v>0</v>
      </c>
      <c r="M1727" s="1" t="str">
        <f t="shared" si="106"/>
        <v xml:space="preserve">poh_invoice_mailcode            </v>
      </c>
      <c r="N1727" s="1" t="str">
        <f t="shared" si="108"/>
        <v xml:space="preserve">CHAR(6)                         </v>
      </c>
      <c r="O1727" s="4" t="str">
        <f t="shared" si="107"/>
        <v xml:space="preserve">        poh_invoice_mailcode            CHAR(6)                         NOT NULL,</v>
      </c>
    </row>
    <row r="1728" spans="1:15" hidden="1" x14ac:dyDescent="0.3">
      <c r="A1728" s="1" t="s">
        <v>1943</v>
      </c>
      <c r="B1728" s="1" t="s">
        <v>1959</v>
      </c>
      <c r="C1728" s="1">
        <v>40</v>
      </c>
      <c r="D1728" s="1" t="s">
        <v>2620</v>
      </c>
      <c r="E1728" s="1" t="s">
        <v>20</v>
      </c>
      <c r="F1728" s="1">
        <v>1</v>
      </c>
      <c r="H1728" s="1">
        <v>0</v>
      </c>
      <c r="I1728" s="73">
        <f t="shared" si="105"/>
        <v>40</v>
      </c>
      <c r="J1728" s="1" t="str">
        <f>IFERROR(VLOOKUP(TRIM($D1728),'Master Field Index'!$A$1:$D$9929,COLUMN('Master Field Index'!$B$1)-COLUMN('Master Field Index'!$A$1)+1,FALSE),VLOOKUP(_xlfn.CONCAT(TRIM($A1728),".",TRIM($B1728),".",TRIM($D1728)),'DataLink Info'!$A$1:$T$9999,COLUMN('DataLink Info'!$K$1)-COLUMN('DataLink Info'!$A$1)+1,FALSE))</f>
        <v>CHARACTER</v>
      </c>
      <c r="K1728" s="1">
        <f>IFERROR(VLOOKUP(TRIM($D1728),'Master Field Index'!$A$1:$D$9929,COLUMN('Master Field Index'!$C$1)-COLUMN('Master Field Index'!$A$1)+1,FALSE),VLOOKUP(_xlfn.CONCAT(TRIM($A1728),".",TRIM($B1728),".",TRIM($D1728)),'DataLink Info'!$A$1:$T$9999,COLUMN('DataLink Info'!$N$1)-COLUMN('DataLink Info'!$A$1)+1,FALSE))</f>
        <v>1</v>
      </c>
      <c r="L1728" s="1">
        <f>IFERROR(VLOOKUP(TRIM($D1728),'Master Field Index'!$A$1:$D$9929,COLUMN('Master Field Index'!$D$1)-COLUMN('Master Field Index'!$A$1)+1,FALSE),VLOOKUP(_xlfn.CONCAT(TRIM($A1728),".",TRIM($B1728),".",TRIM($D1728)),'DataLink Info'!$A$1:$T$9999,COLUMN('DataLink Info'!$Q$1)-COLUMN('DataLink Info'!$A$1)+1,FALSE))</f>
        <v>0</v>
      </c>
      <c r="M1728" s="1" t="str">
        <f t="shared" si="106"/>
        <v xml:space="preserve">poh_discount_before_tax_ind     </v>
      </c>
      <c r="N1728" s="1" t="str">
        <f t="shared" si="108"/>
        <v xml:space="preserve">CHAR(1)                         </v>
      </c>
      <c r="O1728" s="4" t="str">
        <f t="shared" si="107"/>
        <v xml:space="preserve">        poh_discount_before_tax_ind     CHAR(1)                         NOT NULL,</v>
      </c>
    </row>
    <row r="1729" spans="1:15" hidden="1" x14ac:dyDescent="0.3">
      <c r="A1729" s="1" t="s">
        <v>1943</v>
      </c>
      <c r="B1729" s="1" t="s">
        <v>1959</v>
      </c>
      <c r="C1729" s="1">
        <v>41</v>
      </c>
      <c r="D1729" s="1" t="s">
        <v>2622</v>
      </c>
      <c r="E1729" s="1" t="s">
        <v>199</v>
      </c>
      <c r="F1729" s="1">
        <v>4</v>
      </c>
      <c r="G1729" s="1">
        <v>3</v>
      </c>
      <c r="H1729" s="1">
        <v>0</v>
      </c>
      <c r="I1729" s="73">
        <f t="shared" si="105"/>
        <v>41</v>
      </c>
      <c r="J1729" s="1" t="str">
        <f>IFERROR(VLOOKUP(TRIM($D1729),'Master Field Index'!$A$1:$D$9929,COLUMN('Master Field Index'!$B$1)-COLUMN('Master Field Index'!$A$1)+1,FALSE),VLOOKUP(_xlfn.CONCAT(TRIM($A1729),".",TRIM($B1729),".",TRIM($D1729)),'DataLink Info'!$A$1:$T$9999,COLUMN('DataLink Info'!$K$1)-COLUMN('DataLink Info'!$A$1)+1,FALSE))</f>
        <v>DECIMAL</v>
      </c>
      <c r="K1729" s="1">
        <f>IFERROR(VLOOKUP(TRIM($D1729),'Master Field Index'!$A$1:$D$9929,COLUMN('Master Field Index'!$C$1)-COLUMN('Master Field Index'!$A$1)+1,FALSE),VLOOKUP(_xlfn.CONCAT(TRIM($A1729),".",TRIM($B1729),".",TRIM($D1729)),'DataLink Info'!$A$1:$T$9999,COLUMN('DataLink Info'!$N$1)-COLUMN('DataLink Info'!$A$1)+1,FALSE))</f>
        <v>6</v>
      </c>
      <c r="L1729" s="1">
        <f>IFERROR(VLOOKUP(TRIM($D1729),'Master Field Index'!$A$1:$D$9929,COLUMN('Master Field Index'!$D$1)-COLUMN('Master Field Index'!$A$1)+1,FALSE),VLOOKUP(_xlfn.CONCAT(TRIM($A1729),".",TRIM($B1729),".",TRIM($D1729)),'DataLink Info'!$A$1:$T$9999,COLUMN('DataLink Info'!$Q$1)-COLUMN('DataLink Info'!$A$1)+1,FALSE))</f>
        <v>3</v>
      </c>
      <c r="M1729" s="1" t="str">
        <f t="shared" si="106"/>
        <v xml:space="preserve">poh_discount_percent            </v>
      </c>
      <c r="N1729" s="1" t="str">
        <f t="shared" si="108"/>
        <v xml:space="preserve">DECIMAL(6,3)                    </v>
      </c>
      <c r="O1729" s="4" t="str">
        <f t="shared" si="107"/>
        <v xml:space="preserve">        poh_discount_percent            DECIMAL(6,3)                    NOT NULL,</v>
      </c>
    </row>
    <row r="1730" spans="1:15" hidden="1" x14ac:dyDescent="0.3">
      <c r="A1730" s="1" t="s">
        <v>1943</v>
      </c>
      <c r="B1730" s="1" t="s">
        <v>1959</v>
      </c>
      <c r="C1730" s="1">
        <v>42</v>
      </c>
      <c r="D1730" s="1" t="s">
        <v>2627</v>
      </c>
      <c r="E1730" s="1" t="s">
        <v>21</v>
      </c>
      <c r="F1730" s="1">
        <v>4</v>
      </c>
      <c r="H1730" s="1">
        <v>1</v>
      </c>
      <c r="I1730" s="73">
        <f t="shared" si="105"/>
        <v>42</v>
      </c>
      <c r="J1730" s="1" t="str">
        <f>IFERROR(VLOOKUP(TRIM($D1730),'Master Field Index'!$A$1:$D$9929,COLUMN('Master Field Index'!$B$1)-COLUMN('Master Field Index'!$A$1)+1,FALSE),VLOOKUP(_xlfn.CONCAT(TRIM($A1730),".",TRIM($B1730),".",TRIM($D1730)),'DataLink Info'!$A$1:$T$9999,COLUMN('DataLink Info'!$K$1)-COLUMN('DataLink Info'!$A$1)+1,FALSE))</f>
        <v>DATE</v>
      </c>
      <c r="K1730" s="1">
        <f>IFERROR(VLOOKUP(TRIM($D1730),'Master Field Index'!$A$1:$D$9929,COLUMN('Master Field Index'!$C$1)-COLUMN('Master Field Index'!$A$1)+1,FALSE),VLOOKUP(_xlfn.CONCAT(TRIM($A1730),".",TRIM($B1730),".",TRIM($D1730)),'DataLink Info'!$A$1:$T$9999,COLUMN('DataLink Info'!$N$1)-COLUMN('DataLink Info'!$A$1)+1,FALSE))</f>
        <v>4</v>
      </c>
      <c r="L1730" s="1">
        <f>IFERROR(VLOOKUP(TRIM($D1730),'Master Field Index'!$A$1:$D$9929,COLUMN('Master Field Index'!$D$1)-COLUMN('Master Field Index'!$A$1)+1,FALSE),VLOOKUP(_xlfn.CONCAT(TRIM($A1730),".",TRIM($B1730),".",TRIM($D1730)),'DataLink Info'!$A$1:$T$9999,COLUMN('DataLink Info'!$Q$1)-COLUMN('DataLink Info'!$A$1)+1,FALSE))</f>
        <v>0</v>
      </c>
      <c r="M1730" s="1" t="str">
        <f t="shared" si="106"/>
        <v xml:space="preserve">poh_order_date                  </v>
      </c>
      <c r="N1730" s="1" t="str">
        <f t="shared" si="108"/>
        <v xml:space="preserve">DATE                            </v>
      </c>
      <c r="O1730" s="4" t="str">
        <f t="shared" si="107"/>
        <v xml:space="preserve">        poh_order_date                  DATE                                NULL,</v>
      </c>
    </row>
    <row r="1731" spans="1:15" hidden="1" x14ac:dyDescent="0.3">
      <c r="A1731" s="1" t="s">
        <v>1943</v>
      </c>
      <c r="B1731" s="1" t="s">
        <v>1959</v>
      </c>
      <c r="C1731" s="1">
        <v>43</v>
      </c>
      <c r="D1731" s="1" t="s">
        <v>2623</v>
      </c>
      <c r="E1731" s="1" t="s">
        <v>21</v>
      </c>
      <c r="F1731" s="1">
        <v>4</v>
      </c>
      <c r="H1731" s="1">
        <v>1</v>
      </c>
      <c r="I1731" s="73">
        <f t="shared" ref="I1731:I1794" si="109">IF($C1731&lt;&gt;"",$C1731,IF(TRIM($B1730)=TRIM($B1731),$I1730+1,0))</f>
        <v>43</v>
      </c>
      <c r="J1731" s="1" t="str">
        <f>IFERROR(VLOOKUP(TRIM($D1731),'Master Field Index'!$A$1:$D$9929,COLUMN('Master Field Index'!$B$1)-COLUMN('Master Field Index'!$A$1)+1,FALSE),VLOOKUP(_xlfn.CONCAT(TRIM($A1731),".",TRIM($B1731),".",TRIM($D1731)),'DataLink Info'!$A$1:$T$9999,COLUMN('DataLink Info'!$K$1)-COLUMN('DataLink Info'!$A$1)+1,FALSE))</f>
        <v>TIMESTAMP</v>
      </c>
      <c r="K1731" s="1">
        <f>IFERROR(VLOOKUP(TRIM($D1731),'Master Field Index'!$A$1:$D$9929,COLUMN('Master Field Index'!$C$1)-COLUMN('Master Field Index'!$A$1)+1,FALSE),VLOOKUP(_xlfn.CONCAT(TRIM($A1731),".",TRIM($B1731),".",TRIM($D1731)),'DataLink Info'!$A$1:$T$9999,COLUMN('DataLink Info'!$N$1)-COLUMN('DataLink Info'!$A$1)+1,FALSE))</f>
        <v>10</v>
      </c>
      <c r="L1731" s="1">
        <f>IFERROR(VLOOKUP(TRIM($D1731),'Master Field Index'!$A$1:$D$9929,COLUMN('Master Field Index'!$D$1)-COLUMN('Master Field Index'!$A$1)+1,FALSE),VLOOKUP(_xlfn.CONCAT(TRIM($A1731),".",TRIM($B1731),".",TRIM($D1731)),'DataLink Info'!$A$1:$T$9999,COLUMN('DataLink Info'!$Q$1)-COLUMN('DataLink Info'!$A$1)+1,FALSE))</f>
        <v>6</v>
      </c>
      <c r="M1731" s="1" t="str">
        <f t="shared" ref="M1731:M1794" si="110">_xlfn.CONCAT(LEFT(_xlfn.CONCAT(IF(OR(TRIM($D1731)="location",TRIM($D1731)="date",TRIM($D1731)="start_date",TRIM($D1731)="status",TRIM($D1731)="top"),_xlfn.CONCAT("[",TRIM($D1731),"]"),TRIM($D1731)),"                                               "),32))</f>
        <v xml:space="preserve">poh_final_approval_date         </v>
      </c>
      <c r="N1731" s="1" t="str">
        <f t="shared" si="108"/>
        <v xml:space="preserve">DATETIME2                       </v>
      </c>
      <c r="O1731" s="4" t="str">
        <f t="shared" ref="O1731:O1794" si="111">_xlfn.CONCAT(IF(AND($I1731=0,$I1730&lt;&gt;$I$1),_xlfn.CONCAT("        rowguid                     UNIQUEIDENTIFIER ROWGUIDCOL    NOT NULL DEFAULT NEWSEQUENTIALID(),",CHAR(13),"        version_number              ROWVERSION",CHAR(13),"    )",CHAR(13),"END TRY",CHAR(13),"BEGIN CATCH",CHAR(13),"    EXEC dbo.PrintError",CHAR(13),"    EXEC dbo.LogError",CHAR(13),"END CATCH",CHAR(13),CHAR(13)),""),IF($I1731=0,_xlfn.CONCAT("PRINT '-- ",TRIM($A1731),".",TRIM($B1731),"'",CHAR(13),"BEGIN TRY",CHAR(13),"    CREATE TABLE ",TRIM($A1731),".",TRIM($B1731),CHAR(13),"    (",CHAR(13)),""),"        ",_xlfn.CONCAT($M1731,$N1731,IF(OR($H1731=1,$H1731=""),"    NULL","NOT NULL"),","))</f>
        <v xml:space="preserve">        poh_final_approval_date         DATETIME2                           NULL,</v>
      </c>
    </row>
    <row r="1732" spans="1:15" hidden="1" x14ac:dyDescent="0.3">
      <c r="A1732" s="1" t="s">
        <v>1943</v>
      </c>
      <c r="B1732" s="1" t="s">
        <v>1959</v>
      </c>
      <c r="C1732" s="1">
        <v>44</v>
      </c>
      <c r="D1732" s="1" t="s">
        <v>11</v>
      </c>
      <c r="E1732" s="1" t="s">
        <v>21</v>
      </c>
      <c r="H1732" s="1">
        <v>0</v>
      </c>
      <c r="I1732" s="73">
        <f t="shared" si="109"/>
        <v>44</v>
      </c>
      <c r="J1732" s="1" t="str">
        <f>IFERROR(VLOOKUP(TRIM($D1732),'Master Field Index'!$A$1:$D$9929,COLUMN('Master Field Index'!$B$1)-COLUMN('Master Field Index'!$A$1)+1,FALSE),VLOOKUP(_xlfn.CONCAT(TRIM($A1732),".",TRIM($B1732),".",TRIM($D1732)),'DataLink Info'!$A$1:$T$9999,COLUMN('DataLink Info'!$K$1)-COLUMN('DataLink Info'!$A$1)+1,FALSE))</f>
        <v>TIMESTAMP</v>
      </c>
      <c r="K1732" s="1">
        <f>IFERROR(VLOOKUP(TRIM($D1732),'Master Field Index'!$A$1:$D$9929,COLUMN('Master Field Index'!$C$1)-COLUMN('Master Field Index'!$A$1)+1,FALSE),VLOOKUP(_xlfn.CONCAT(TRIM($A1732),".",TRIM($B1732),".",TRIM($D1732)),'DataLink Info'!$A$1:$T$9999,COLUMN('DataLink Info'!$N$1)-COLUMN('DataLink Info'!$A$1)+1,FALSE))</f>
        <v>10</v>
      </c>
      <c r="L1732" s="1">
        <f>IFERROR(VLOOKUP(TRIM($D1732),'Master Field Index'!$A$1:$D$9929,COLUMN('Master Field Index'!$D$1)-COLUMN('Master Field Index'!$A$1)+1,FALSE),VLOOKUP(_xlfn.CONCAT(TRIM($A1732),".",TRIM($B1732),".",TRIM($D1732)),'DataLink Info'!$A$1:$T$9999,COLUMN('DataLink Info'!$Q$1)-COLUMN('DataLink Info'!$A$1)+1,FALSE))</f>
        <v>6</v>
      </c>
      <c r="M1732" s="1" t="str">
        <f t="shared" si="110"/>
        <v xml:space="preserve">refresh_date                    </v>
      </c>
      <c r="N1732" s="1" t="str">
        <f t="shared" si="108"/>
        <v xml:space="preserve">DATETIME2                       </v>
      </c>
      <c r="O1732" s="4" t="str">
        <f t="shared" si="111"/>
        <v xml:space="preserve">        refresh_date                    DATETIME2                       NOT NULL,</v>
      </c>
    </row>
    <row r="1733" spans="1:15" hidden="1" x14ac:dyDescent="0.3">
      <c r="A1733" s="1" t="s">
        <v>1943</v>
      </c>
      <c r="B1733" s="1" t="s">
        <v>1959</v>
      </c>
      <c r="C1733" s="1">
        <v>45</v>
      </c>
      <c r="D1733" s="1" t="s">
        <v>2405</v>
      </c>
      <c r="I1733" s="73">
        <f t="shared" si="109"/>
        <v>45</v>
      </c>
      <c r="J1733" s="1" t="str">
        <f>IFERROR(VLOOKUP(TRIM($D1733),'Master Field Index'!$A$1:$D$9929,COLUMN('Master Field Index'!$B$1)-COLUMN('Master Field Index'!$A$1)+1,FALSE),VLOOKUP(_xlfn.CONCAT(TRIM($A1733),".",TRIM($B1733),".",TRIM($D1733)),'DataLink Info'!$A$1:$T$9999,COLUMN('DataLink Info'!$K$1)-COLUMN('DataLink Info'!$A$1)+1,FALSE))</f>
        <v>DECIMAL</v>
      </c>
      <c r="K1733" s="1">
        <f>IFERROR(VLOOKUP(TRIM($D1733),'Master Field Index'!$A$1:$D$9929,COLUMN('Master Field Index'!$C$1)-COLUMN('Master Field Index'!$A$1)+1,FALSE),VLOOKUP(_xlfn.CONCAT(TRIM($A1733),".",TRIM($B1733),".",TRIM($D1733)),'DataLink Info'!$A$1:$T$9999,COLUMN('DataLink Info'!$N$1)-COLUMN('DataLink Info'!$A$1)+1,FALSE))</f>
        <v>19</v>
      </c>
      <c r="L1733" s="1">
        <f>IFERROR(VLOOKUP(TRIM($D1733),'Master Field Index'!$A$1:$D$9929,COLUMN('Master Field Index'!$D$1)-COLUMN('Master Field Index'!$A$1)+1,FALSE),VLOOKUP(_xlfn.CONCAT(TRIM($A1733),".",TRIM($B1733),".",TRIM($D1733)),'DataLink Info'!$A$1:$T$9999,COLUMN('DataLink Info'!$Q$1)-COLUMN('DataLink Info'!$A$1)+1,FALSE))</f>
        <v>4</v>
      </c>
      <c r="M1733" s="1" t="str">
        <f t="shared" si="110"/>
        <v xml:space="preserve">poh_net_amount                  </v>
      </c>
      <c r="N1733" s="1" t="str">
        <f t="shared" si="108"/>
        <v xml:space="preserve">DECIMAL(19,4)                   </v>
      </c>
      <c r="O1733" s="4" t="str">
        <f t="shared" si="111"/>
        <v xml:space="preserve">        poh_net_amount                  DECIMAL(19,4)                       NULL,</v>
      </c>
    </row>
    <row r="1734" spans="1:15" hidden="1" x14ac:dyDescent="0.3">
      <c r="A1734" s="1" t="s">
        <v>1943</v>
      </c>
      <c r="B1734" s="1" t="s">
        <v>1959</v>
      </c>
      <c r="C1734" s="1">
        <v>46</v>
      </c>
      <c r="D1734" s="1" t="s">
        <v>2406</v>
      </c>
      <c r="I1734" s="73">
        <f t="shared" si="109"/>
        <v>46</v>
      </c>
      <c r="J1734" s="1" t="str">
        <f>IFERROR(VLOOKUP(TRIM($D1734),'Master Field Index'!$A$1:$D$9929,COLUMN('Master Field Index'!$B$1)-COLUMN('Master Field Index'!$A$1)+1,FALSE),VLOOKUP(_xlfn.CONCAT(TRIM($A1734),".",TRIM($B1734),".",TRIM($D1734)),'DataLink Info'!$A$1:$T$9999,COLUMN('DataLink Info'!$K$1)-COLUMN('DataLink Info'!$A$1)+1,FALSE))</f>
        <v>CHARACTER</v>
      </c>
      <c r="K1734" s="1">
        <f>IFERROR(VLOOKUP(TRIM($D1734),'Master Field Index'!$A$1:$D$9929,COLUMN('Master Field Index'!$C$1)-COLUMN('Master Field Index'!$A$1)+1,FALSE),VLOOKUP(_xlfn.CONCAT(TRIM($A1734),".",TRIM($B1734),".",TRIM($D1734)),'DataLink Info'!$A$1:$T$9999,COLUMN('DataLink Info'!$N$1)-COLUMN('DataLink Info'!$A$1)+1,FALSE))</f>
        <v>10</v>
      </c>
      <c r="L1734" s="1">
        <f>IFERROR(VLOOKUP(TRIM($D1734),'Master Field Index'!$A$1:$D$9929,COLUMN('Master Field Index'!$D$1)-COLUMN('Master Field Index'!$A$1)+1,FALSE),VLOOKUP(_xlfn.CONCAT(TRIM($A1734),".",TRIM($B1734),".",TRIM($D1734)),'DataLink Info'!$A$1:$T$9999,COLUMN('DataLink Info'!$Q$1)-COLUMN('DataLink Info'!$A$1)+1,FALSE))</f>
        <v>0</v>
      </c>
      <c r="M1734" s="1" t="str">
        <f t="shared" si="110"/>
        <v xml:space="preserve">resp_fax_nbr                    </v>
      </c>
      <c r="N1734" s="1" t="str">
        <f t="shared" ref="N1734:N1797" si="112">LEFT(_xlfn.CONCAT(IF($J1734="CHARACTER",_xlfn.CONCAT("CHAR(",$K1734,")"),IF($J1734="VARCHAR",_xlfn.CONCAT("VARCHAR(",$K1734,")"),IF($J1734="TIMESTAMP","DATETIME2",IF($J1734="DATE","DATE",IF($J1734="DECIMAL",_xlfn.CONCAT("DECIMAL(",$K1734,",",$L1734,")"),$J1734))))),"                                    "),32)</f>
        <v xml:space="preserve">CHAR(10)                        </v>
      </c>
      <c r="O1734" s="4" t="str">
        <f t="shared" si="111"/>
        <v xml:space="preserve">        resp_fax_nbr                    CHAR(10)                            NULL,</v>
      </c>
    </row>
    <row r="1735" spans="1:15" hidden="1" x14ac:dyDescent="0.3">
      <c r="A1735" s="1" t="s">
        <v>1943</v>
      </c>
      <c r="B1735" s="1" t="s">
        <v>1959</v>
      </c>
      <c r="C1735" s="1">
        <v>47</v>
      </c>
      <c r="D1735" s="1" t="s">
        <v>2407</v>
      </c>
      <c r="I1735" s="73">
        <f t="shared" si="109"/>
        <v>47</v>
      </c>
      <c r="J1735" s="1" t="str">
        <f>IFERROR(VLOOKUP(TRIM($D1735),'Master Field Index'!$A$1:$D$9929,COLUMN('Master Field Index'!$B$1)-COLUMN('Master Field Index'!$A$1)+1,FALSE),VLOOKUP(_xlfn.CONCAT(TRIM($A1735),".",TRIM($B1735),".",TRIM($D1735)),'DataLink Info'!$A$1:$T$9999,COLUMN('DataLink Info'!$K$1)-COLUMN('DataLink Info'!$A$1)+1,FALSE))</f>
        <v>CHARACTER</v>
      </c>
      <c r="K1735" s="1">
        <f>IFERROR(VLOOKUP(TRIM($D1735),'Master Field Index'!$A$1:$D$9929,COLUMN('Master Field Index'!$C$1)-COLUMN('Master Field Index'!$A$1)+1,FALSE),VLOOKUP(_xlfn.CONCAT(TRIM($A1735),".",TRIM($B1735),".",TRIM($D1735)),'DataLink Info'!$A$1:$T$9999,COLUMN('DataLink Info'!$N$1)-COLUMN('DataLink Info'!$A$1)+1,FALSE))</f>
        <v>20</v>
      </c>
      <c r="L1735" s="1">
        <f>IFERROR(VLOOKUP(TRIM($D1735),'Master Field Index'!$A$1:$D$9929,COLUMN('Master Field Index'!$D$1)-COLUMN('Master Field Index'!$A$1)+1,FALSE),VLOOKUP(_xlfn.CONCAT(TRIM($A1735),".",TRIM($B1735),".",TRIM($D1735)),'DataLink Info'!$A$1:$T$9999,COLUMN('DataLink Info'!$Q$1)-COLUMN('DataLink Info'!$A$1)+1,FALSE))</f>
        <v>0</v>
      </c>
      <c r="M1735" s="1" t="str">
        <f t="shared" si="110"/>
        <v xml:space="preserve">resp_email_adr                  </v>
      </c>
      <c r="N1735" s="1" t="str">
        <f t="shared" si="112"/>
        <v xml:space="preserve">CHAR(20)                        </v>
      </c>
      <c r="O1735" s="4" t="str">
        <f t="shared" si="111"/>
        <v xml:space="preserve">        resp_email_adr                  CHAR(20)                            NULL,</v>
      </c>
    </row>
    <row r="1736" spans="1:15" ht="72" hidden="1" x14ac:dyDescent="0.3">
      <c r="A1736" s="1" t="s">
        <v>1943</v>
      </c>
      <c r="B1736" s="1" t="s">
        <v>1960</v>
      </c>
      <c r="C1736" s="1">
        <v>0</v>
      </c>
      <c r="D1736" s="1" t="s">
        <v>2605</v>
      </c>
      <c r="E1736" s="1" t="s">
        <v>20</v>
      </c>
      <c r="F1736" s="1">
        <v>8</v>
      </c>
      <c r="H1736" s="1">
        <v>0</v>
      </c>
      <c r="I1736" s="73">
        <f t="shared" si="109"/>
        <v>0</v>
      </c>
      <c r="J1736" s="1" t="str">
        <f>IFERROR(VLOOKUP(TRIM($D1736),'Master Field Index'!$A$1:$D$9929,COLUMN('Master Field Index'!$B$1)-COLUMN('Master Field Index'!$A$1)+1,FALSE),VLOOKUP(_xlfn.CONCAT(TRIM($A1736),".",TRIM($B1736),".",TRIM($D1736)),'DataLink Info'!$A$1:$T$9999,COLUMN('DataLink Info'!$K$1)-COLUMN('DataLink Info'!$A$1)+1,FALSE))</f>
        <v>CHARACTER</v>
      </c>
      <c r="K1736" s="1">
        <f>IFERROR(VLOOKUP(TRIM($D1736),'Master Field Index'!$A$1:$D$9929,COLUMN('Master Field Index'!$C$1)-COLUMN('Master Field Index'!$A$1)+1,FALSE),VLOOKUP(_xlfn.CONCAT(TRIM($A1736),".",TRIM($B1736),".",TRIM($D1736)),'DataLink Info'!$A$1:$T$9999,COLUMN('DataLink Info'!$N$1)-COLUMN('DataLink Info'!$A$1)+1,FALSE))</f>
        <v>8</v>
      </c>
      <c r="L1736" s="1">
        <f>IFERROR(VLOOKUP(TRIM($D1736),'Master Field Index'!$A$1:$D$9929,COLUMN('Master Field Index'!$D$1)-COLUMN('Master Field Index'!$A$1)+1,FALSE),VLOOKUP(_xlfn.CONCAT(TRIM($A1736),".",TRIM($B1736),".",TRIM($D1736)),'DataLink Info'!$A$1:$T$9999,COLUMN('DataLink Info'!$Q$1)-COLUMN('DataLink Info'!$A$1)+1,FALSE))</f>
        <v>0</v>
      </c>
      <c r="M1736" s="1" t="str">
        <f t="shared" si="110"/>
        <v xml:space="preserve">poh_number                      </v>
      </c>
      <c r="N1736" s="1" t="str">
        <f t="shared" si="112"/>
        <v xml:space="preserve">CHAR(8)                         </v>
      </c>
      <c r="O1736" s="4" t="str">
        <f t="shared" si="111"/>
        <v xml:space="preserve">        rowguid                     UNIQUEIDENTIFIER ROWGUIDCOL    NOT NULL DEFAULT NEWSEQUENTIALID(),_x000D_        version_number              ROWVERSION_x000D_    )_x000D_END TRY_x000D_BEGIN CATCH_x000D_    EXEC dbo.PrintError_x000D_    EXEC dbo.LogError_x000D_END CATCH_x000D__x000D_PRINT '-- pur.pu_poheader_text'_x000D_BEGIN TRY_x000D_    CREATE TABLE pur.pu_poheader_text_x000D_    (_x000D_        poh_number                      CHAR(8)                         NOT NULL,</v>
      </c>
    </row>
    <row r="1737" spans="1:15" hidden="1" x14ac:dyDescent="0.3">
      <c r="A1737" s="1" t="s">
        <v>1943</v>
      </c>
      <c r="B1737" s="1" t="s">
        <v>1960</v>
      </c>
      <c r="C1737" s="1">
        <v>1</v>
      </c>
      <c r="D1737" s="1" t="s">
        <v>2606</v>
      </c>
      <c r="E1737" s="1" t="s">
        <v>20</v>
      </c>
      <c r="F1737" s="1">
        <v>3</v>
      </c>
      <c r="H1737" s="1">
        <v>0</v>
      </c>
      <c r="I1737" s="73">
        <f t="shared" si="109"/>
        <v>1</v>
      </c>
      <c r="J1737" s="1" t="str">
        <f>IFERROR(VLOOKUP(TRIM($D1737),'Master Field Index'!$A$1:$D$9929,COLUMN('Master Field Index'!$B$1)-COLUMN('Master Field Index'!$A$1)+1,FALSE),VLOOKUP(_xlfn.CONCAT(TRIM($A1737),".",TRIM($B1737),".",TRIM($D1737)),'DataLink Info'!$A$1:$T$9999,COLUMN('DataLink Info'!$K$1)-COLUMN('DataLink Info'!$A$1)+1,FALSE))</f>
        <v>CHARACTER</v>
      </c>
      <c r="K1737" s="1">
        <f>IFERROR(VLOOKUP(TRIM($D1737),'Master Field Index'!$A$1:$D$9929,COLUMN('Master Field Index'!$C$1)-COLUMN('Master Field Index'!$A$1)+1,FALSE),VLOOKUP(_xlfn.CONCAT(TRIM($A1737),".",TRIM($B1737),".",TRIM($D1737)),'DataLink Info'!$A$1:$T$9999,COLUMN('DataLink Info'!$N$1)-COLUMN('DataLink Info'!$A$1)+1,FALSE))</f>
        <v>3</v>
      </c>
      <c r="L1737" s="1">
        <f>IFERROR(VLOOKUP(TRIM($D1737),'Master Field Index'!$A$1:$D$9929,COLUMN('Master Field Index'!$D$1)-COLUMN('Master Field Index'!$A$1)+1,FALSE),VLOOKUP(_xlfn.CONCAT(TRIM($A1737),".",TRIM($B1737),".",TRIM($D1737)),'DataLink Info'!$A$1:$T$9999,COLUMN('DataLink Info'!$Q$1)-COLUMN('DataLink Info'!$A$1)+1,FALSE))</f>
        <v>0</v>
      </c>
      <c r="M1737" s="1" t="str">
        <f t="shared" si="110"/>
        <v xml:space="preserve">poh_change_sequence_number      </v>
      </c>
      <c r="N1737" s="1" t="str">
        <f t="shared" si="112"/>
        <v xml:space="preserve">CHAR(3)                         </v>
      </c>
      <c r="O1737" s="4" t="str">
        <f t="shared" si="111"/>
        <v xml:space="preserve">        poh_change_sequence_number      CHAR(3)                         NOT NULL,</v>
      </c>
    </row>
    <row r="1738" spans="1:15" hidden="1" x14ac:dyDescent="0.3">
      <c r="A1738" s="1" t="s">
        <v>1943</v>
      </c>
      <c r="B1738" s="1" t="s">
        <v>1960</v>
      </c>
      <c r="C1738" s="1">
        <v>2</v>
      </c>
      <c r="D1738" s="1" t="s">
        <v>2645</v>
      </c>
      <c r="E1738" s="1" t="s">
        <v>20</v>
      </c>
      <c r="F1738" s="1">
        <v>7</v>
      </c>
      <c r="H1738" s="1">
        <v>0</v>
      </c>
      <c r="I1738" s="73">
        <f t="shared" si="109"/>
        <v>2</v>
      </c>
      <c r="J1738" s="1" t="str">
        <f>IFERROR(VLOOKUP(TRIM($D1738),'Master Field Index'!$A$1:$D$9929,COLUMN('Master Field Index'!$B$1)-COLUMN('Master Field Index'!$A$1)+1,FALSE),VLOOKUP(_xlfn.CONCAT(TRIM($A1738),".",TRIM($B1738),".",TRIM($D1738)),'DataLink Info'!$A$1:$T$9999,COLUMN('DataLink Info'!$K$1)-COLUMN('DataLink Info'!$A$1)+1,FALSE))</f>
        <v>CHARACTER</v>
      </c>
      <c r="K1738" s="1">
        <f>IFERROR(VLOOKUP(TRIM($D1738),'Master Field Index'!$A$1:$D$9929,COLUMN('Master Field Index'!$C$1)-COLUMN('Master Field Index'!$A$1)+1,FALSE),VLOOKUP(_xlfn.CONCAT(TRIM($A1738),".",TRIM($B1738),".",TRIM($D1738)),'DataLink Info'!$A$1:$T$9999,COLUMN('DataLink Info'!$N$1)-COLUMN('DataLink Info'!$A$1)+1,FALSE))</f>
        <v>7</v>
      </c>
      <c r="L1738" s="1">
        <f>IFERROR(VLOOKUP(TRIM($D1738),'Master Field Index'!$A$1:$D$9929,COLUMN('Master Field Index'!$D$1)-COLUMN('Master Field Index'!$A$1)+1,FALSE),VLOOKUP(_xlfn.CONCAT(TRIM($A1738),".",TRIM($B1738),".",TRIM($D1738)),'DataLink Info'!$A$1:$T$9999,COLUMN('DataLink Info'!$Q$1)-COLUMN('DataLink Info'!$A$1)+1,FALSE))</f>
        <v>0</v>
      </c>
      <c r="M1738" s="1" t="str">
        <f t="shared" si="110"/>
        <v xml:space="preserve">pht_text_type                   </v>
      </c>
      <c r="N1738" s="1" t="str">
        <f t="shared" si="112"/>
        <v xml:space="preserve">CHAR(7)                         </v>
      </c>
      <c r="O1738" s="4" t="str">
        <f t="shared" si="111"/>
        <v xml:space="preserve">        pht_text_type                   CHAR(7)                         NOT NULL,</v>
      </c>
    </row>
    <row r="1739" spans="1:15" hidden="1" x14ac:dyDescent="0.3">
      <c r="A1739" s="1" t="s">
        <v>1943</v>
      </c>
      <c r="B1739" s="1" t="s">
        <v>1960</v>
      </c>
      <c r="C1739" s="1">
        <v>3</v>
      </c>
      <c r="D1739" s="1" t="s">
        <v>2644</v>
      </c>
      <c r="E1739" s="1" t="s">
        <v>30</v>
      </c>
      <c r="F1739" s="1">
        <v>2</v>
      </c>
      <c r="H1739" s="1">
        <v>0</v>
      </c>
      <c r="I1739" s="73">
        <f t="shared" si="109"/>
        <v>3</v>
      </c>
      <c r="J1739" s="1" t="str">
        <f>IFERROR(VLOOKUP(TRIM($D1739),'Master Field Index'!$A$1:$D$9929,COLUMN('Master Field Index'!$B$1)-COLUMN('Master Field Index'!$A$1)+1,FALSE),VLOOKUP(_xlfn.CONCAT(TRIM($A1739),".",TRIM($B1739),".",TRIM($D1739)),'DataLink Info'!$A$1:$T$9999,COLUMN('DataLink Info'!$K$1)-COLUMN('DataLink Info'!$A$1)+1,FALSE))</f>
        <v>SMALLINT</v>
      </c>
      <c r="K1739" s="1">
        <f>IFERROR(VLOOKUP(TRIM($D1739),'Master Field Index'!$A$1:$D$9929,COLUMN('Master Field Index'!$C$1)-COLUMN('Master Field Index'!$A$1)+1,FALSE),VLOOKUP(_xlfn.CONCAT(TRIM($A1739),".",TRIM($B1739),".",TRIM($D1739)),'DataLink Info'!$A$1:$T$9999,COLUMN('DataLink Info'!$N$1)-COLUMN('DataLink Info'!$A$1)+1,FALSE))</f>
        <v>2</v>
      </c>
      <c r="L1739" s="1">
        <f>IFERROR(VLOOKUP(TRIM($D1739),'Master Field Index'!$A$1:$D$9929,COLUMN('Master Field Index'!$D$1)-COLUMN('Master Field Index'!$A$1)+1,FALSE),VLOOKUP(_xlfn.CONCAT(TRIM($A1739),".",TRIM($B1739),".",TRIM($D1739)),'DataLink Info'!$A$1:$T$9999,COLUMN('DataLink Info'!$Q$1)-COLUMN('DataLink Info'!$A$1)+1,FALSE))</f>
        <v>0</v>
      </c>
      <c r="M1739" s="1" t="str">
        <f t="shared" si="110"/>
        <v xml:space="preserve">pht_text_line_number            </v>
      </c>
      <c r="N1739" s="1" t="str">
        <f t="shared" si="112"/>
        <v xml:space="preserve">SMALLINT                        </v>
      </c>
      <c r="O1739" s="4" t="str">
        <f t="shared" si="111"/>
        <v xml:space="preserve">        pht_text_line_number            SMALLINT                        NOT NULL,</v>
      </c>
    </row>
    <row r="1740" spans="1:15" hidden="1" x14ac:dyDescent="0.3">
      <c r="A1740" s="1" t="s">
        <v>1943</v>
      </c>
      <c r="B1740" s="1" t="s">
        <v>1960</v>
      </c>
      <c r="C1740" s="1">
        <v>4</v>
      </c>
      <c r="D1740" s="1" t="s">
        <v>2646</v>
      </c>
      <c r="E1740" s="1" t="s">
        <v>20</v>
      </c>
      <c r="F1740" s="1">
        <v>1</v>
      </c>
      <c r="H1740" s="1">
        <v>0</v>
      </c>
      <c r="I1740" s="73">
        <f t="shared" si="109"/>
        <v>4</v>
      </c>
      <c r="J1740" s="1" t="str">
        <f>IFERROR(VLOOKUP(TRIM($D1740),'Master Field Index'!$A$1:$D$9929,COLUMN('Master Field Index'!$B$1)-COLUMN('Master Field Index'!$A$1)+1,FALSE),VLOOKUP(_xlfn.CONCAT(TRIM($A1740),".",TRIM($B1740),".",TRIM($D1740)),'DataLink Info'!$A$1:$T$9999,COLUMN('DataLink Info'!$K$1)-COLUMN('DataLink Info'!$A$1)+1,FALSE))</f>
        <v>CHARACTER</v>
      </c>
      <c r="K1740" s="1">
        <f>IFERROR(VLOOKUP(TRIM($D1740),'Master Field Index'!$A$1:$D$9929,COLUMN('Master Field Index'!$C$1)-COLUMN('Master Field Index'!$A$1)+1,FALSE),VLOOKUP(_xlfn.CONCAT(TRIM($A1740),".",TRIM($B1740),".",TRIM($D1740)),'DataLink Info'!$A$1:$T$9999,COLUMN('DataLink Info'!$N$1)-COLUMN('DataLink Info'!$A$1)+1,FALSE))</f>
        <v>8</v>
      </c>
      <c r="L1740" s="1">
        <f>IFERROR(VLOOKUP(TRIM($D1740),'Master Field Index'!$A$1:$D$9929,COLUMN('Master Field Index'!$D$1)-COLUMN('Master Field Index'!$A$1)+1,FALSE),VLOOKUP(_xlfn.CONCAT(TRIM($A1740),".",TRIM($B1740),".",TRIM($D1740)),'DataLink Info'!$A$1:$T$9999,COLUMN('DataLink Info'!$Q$1)-COLUMN('DataLink Info'!$A$1)+1,FALSE))</f>
        <v>0</v>
      </c>
      <c r="M1740" s="1" t="str">
        <f t="shared" si="110"/>
        <v xml:space="preserve">pht_clause_code                 </v>
      </c>
      <c r="N1740" s="1" t="str">
        <f t="shared" si="112"/>
        <v xml:space="preserve">CHAR(8)                         </v>
      </c>
      <c r="O1740" s="4" t="str">
        <f t="shared" si="111"/>
        <v xml:space="preserve">        pht_clause_code                 CHAR(8)                         NOT NULL,</v>
      </c>
    </row>
    <row r="1741" spans="1:15" hidden="1" x14ac:dyDescent="0.3">
      <c r="A1741" s="1" t="s">
        <v>1943</v>
      </c>
      <c r="B1741" s="1" t="s">
        <v>1960</v>
      </c>
      <c r="C1741" s="1">
        <v>5</v>
      </c>
      <c r="D1741" s="1" t="s">
        <v>2643</v>
      </c>
      <c r="E1741" s="1" t="s">
        <v>2592</v>
      </c>
      <c r="F1741" s="1">
        <v>10</v>
      </c>
      <c r="G1741" s="1">
        <v>0</v>
      </c>
      <c r="H1741" s="1">
        <v>1</v>
      </c>
      <c r="I1741" s="73">
        <f t="shared" si="109"/>
        <v>5</v>
      </c>
      <c r="J1741" s="1" t="str">
        <f>IFERROR(VLOOKUP(TRIM($D1741),'Master Field Index'!$A$1:$D$9929,COLUMN('Master Field Index'!$B$1)-COLUMN('Master Field Index'!$A$1)+1,FALSE),VLOOKUP(_xlfn.CONCAT(TRIM($A1741),".",TRIM($B1741),".",TRIM($D1741)),'DataLink Info'!$A$1:$T$9999,COLUMN('DataLink Info'!$K$1)-COLUMN('DataLink Info'!$A$1)+1,FALSE))</f>
        <v>CHARACTER</v>
      </c>
      <c r="K1741" s="1">
        <f>IFERROR(VLOOKUP(TRIM($D1741),'Master Field Index'!$A$1:$D$9929,COLUMN('Master Field Index'!$C$1)-COLUMN('Master Field Index'!$A$1)+1,FALSE),VLOOKUP(_xlfn.CONCAT(TRIM($A1741),".",TRIM($B1741),".",TRIM($D1741)),'DataLink Info'!$A$1:$T$9999,COLUMN('DataLink Info'!$N$1)-COLUMN('DataLink Info'!$A$1)+1,FALSE))</f>
        <v>55</v>
      </c>
      <c r="L1741" s="1">
        <f>IFERROR(VLOOKUP(TRIM($D1741),'Master Field Index'!$A$1:$D$9929,COLUMN('Master Field Index'!$D$1)-COLUMN('Master Field Index'!$A$1)+1,FALSE),VLOOKUP(_xlfn.CONCAT(TRIM($A1741),".",TRIM($B1741),".",TRIM($D1741)),'DataLink Info'!$A$1:$T$9999,COLUMN('DataLink Info'!$Q$1)-COLUMN('DataLink Info'!$A$1)+1,FALSE))</f>
        <v>0</v>
      </c>
      <c r="M1741" s="1" t="str">
        <f t="shared" si="110"/>
        <v xml:space="preserve">pht_comment_text                </v>
      </c>
      <c r="N1741" s="1" t="str">
        <f t="shared" si="112"/>
        <v xml:space="preserve">CHAR(55)                        </v>
      </c>
      <c r="O1741" s="4" t="str">
        <f t="shared" si="111"/>
        <v xml:space="preserve">        pht_comment_text                CHAR(55)                            NULL,</v>
      </c>
    </row>
    <row r="1742" spans="1:15" hidden="1" x14ac:dyDescent="0.3">
      <c r="A1742" s="1" t="s">
        <v>1943</v>
      </c>
      <c r="B1742" s="1" t="s">
        <v>1960</v>
      </c>
      <c r="C1742" s="1">
        <v>6</v>
      </c>
      <c r="D1742" s="1" t="s">
        <v>2642</v>
      </c>
      <c r="E1742" s="1" t="s">
        <v>20</v>
      </c>
      <c r="F1742" s="1">
        <v>1</v>
      </c>
      <c r="H1742" s="1">
        <v>0</v>
      </c>
      <c r="I1742" s="73">
        <f t="shared" si="109"/>
        <v>6</v>
      </c>
      <c r="J1742" s="1" t="str">
        <f>IFERROR(VLOOKUP(TRIM($D1742),'Master Field Index'!$A$1:$D$9929,COLUMN('Master Field Index'!$B$1)-COLUMN('Master Field Index'!$A$1)+1,FALSE),VLOOKUP(_xlfn.CONCAT(TRIM($A1742),".",TRIM($B1742),".",TRIM($D1742)),'DataLink Info'!$A$1:$T$9999,COLUMN('DataLink Info'!$K$1)-COLUMN('DataLink Info'!$A$1)+1,FALSE))</f>
        <v>CHARACTER</v>
      </c>
      <c r="K1742" s="1">
        <f>IFERROR(VLOOKUP(TRIM($D1742),'Master Field Index'!$A$1:$D$9929,COLUMN('Master Field Index'!$C$1)-COLUMN('Master Field Index'!$A$1)+1,FALSE),VLOOKUP(_xlfn.CONCAT(TRIM($A1742),".",TRIM($B1742),".",TRIM($D1742)),'DataLink Info'!$A$1:$T$9999,COLUMN('DataLink Info'!$N$1)-COLUMN('DataLink Info'!$A$1)+1,FALSE))</f>
        <v>1</v>
      </c>
      <c r="L1742" s="1">
        <f>IFERROR(VLOOKUP(TRIM($D1742),'Master Field Index'!$A$1:$D$9929,COLUMN('Master Field Index'!$D$1)-COLUMN('Master Field Index'!$A$1)+1,FALSE),VLOOKUP(_xlfn.CONCAT(TRIM($A1742),".",TRIM($B1742),".",TRIM($D1742)),'DataLink Info'!$A$1:$T$9999,COLUMN('DataLink Info'!$Q$1)-COLUMN('DataLink Info'!$A$1)+1,FALSE))</f>
        <v>0</v>
      </c>
      <c r="M1742" s="1" t="str">
        <f t="shared" si="110"/>
        <v xml:space="preserve">pht_print_flag                  </v>
      </c>
      <c r="N1742" s="1" t="str">
        <f t="shared" si="112"/>
        <v xml:space="preserve">CHAR(1)                         </v>
      </c>
      <c r="O1742" s="4" t="str">
        <f t="shared" si="111"/>
        <v xml:space="preserve">        pht_print_flag                  CHAR(1)                         NOT NULL,</v>
      </c>
    </row>
    <row r="1743" spans="1:15" hidden="1" x14ac:dyDescent="0.3">
      <c r="A1743" s="1" t="s">
        <v>1943</v>
      </c>
      <c r="B1743" s="1" t="s">
        <v>1960</v>
      </c>
      <c r="C1743" s="1">
        <v>7</v>
      </c>
      <c r="D1743" s="1" t="s">
        <v>11</v>
      </c>
      <c r="E1743" s="1" t="s">
        <v>21</v>
      </c>
      <c r="H1743" s="1">
        <v>0</v>
      </c>
      <c r="I1743" s="73">
        <f t="shared" si="109"/>
        <v>7</v>
      </c>
      <c r="J1743" s="1" t="str">
        <f>IFERROR(VLOOKUP(TRIM($D1743),'Master Field Index'!$A$1:$D$9929,COLUMN('Master Field Index'!$B$1)-COLUMN('Master Field Index'!$A$1)+1,FALSE),VLOOKUP(_xlfn.CONCAT(TRIM($A1743),".",TRIM($B1743),".",TRIM($D1743)),'DataLink Info'!$A$1:$T$9999,COLUMN('DataLink Info'!$K$1)-COLUMN('DataLink Info'!$A$1)+1,FALSE))</f>
        <v>TIMESTAMP</v>
      </c>
      <c r="K1743" s="1">
        <f>IFERROR(VLOOKUP(TRIM($D1743),'Master Field Index'!$A$1:$D$9929,COLUMN('Master Field Index'!$C$1)-COLUMN('Master Field Index'!$A$1)+1,FALSE),VLOOKUP(_xlfn.CONCAT(TRIM($A1743),".",TRIM($B1743),".",TRIM($D1743)),'DataLink Info'!$A$1:$T$9999,COLUMN('DataLink Info'!$N$1)-COLUMN('DataLink Info'!$A$1)+1,FALSE))</f>
        <v>10</v>
      </c>
      <c r="L1743" s="1">
        <f>IFERROR(VLOOKUP(TRIM($D1743),'Master Field Index'!$A$1:$D$9929,COLUMN('Master Field Index'!$D$1)-COLUMN('Master Field Index'!$A$1)+1,FALSE),VLOOKUP(_xlfn.CONCAT(TRIM($A1743),".",TRIM($B1743),".",TRIM($D1743)),'DataLink Info'!$A$1:$T$9999,COLUMN('DataLink Info'!$Q$1)-COLUMN('DataLink Info'!$A$1)+1,FALSE))</f>
        <v>6</v>
      </c>
      <c r="M1743" s="1" t="str">
        <f t="shared" si="110"/>
        <v xml:space="preserve">refresh_date                    </v>
      </c>
      <c r="N1743" s="1" t="str">
        <f t="shared" si="112"/>
        <v xml:space="preserve">DATETIME2                       </v>
      </c>
      <c r="O1743" s="4" t="str">
        <f t="shared" si="111"/>
        <v xml:space="preserve">        refresh_date                    DATETIME2                       NOT NULL,</v>
      </c>
    </row>
    <row r="1744" spans="1:15" ht="72" hidden="1" x14ac:dyDescent="0.3">
      <c r="A1744" s="1" t="s">
        <v>1943</v>
      </c>
      <c r="B1744" s="1" t="s">
        <v>1961</v>
      </c>
      <c r="C1744" s="1">
        <v>0</v>
      </c>
      <c r="D1744" s="1" t="s">
        <v>2605</v>
      </c>
      <c r="E1744" s="1" t="s">
        <v>20</v>
      </c>
      <c r="F1744" s="1">
        <v>8</v>
      </c>
      <c r="H1744" s="1">
        <v>0</v>
      </c>
      <c r="I1744" s="73">
        <f t="shared" si="109"/>
        <v>0</v>
      </c>
      <c r="J1744" s="1" t="str">
        <f>IFERROR(VLOOKUP(TRIM($D1744),'Master Field Index'!$A$1:$D$9929,COLUMN('Master Field Index'!$B$1)-COLUMN('Master Field Index'!$A$1)+1,FALSE),VLOOKUP(_xlfn.CONCAT(TRIM($A1744),".",TRIM($B1744),".",TRIM($D1744)),'DataLink Info'!$A$1:$T$9999,COLUMN('DataLink Info'!$K$1)-COLUMN('DataLink Info'!$A$1)+1,FALSE))</f>
        <v>CHARACTER</v>
      </c>
      <c r="K1744" s="1">
        <f>IFERROR(VLOOKUP(TRIM($D1744),'Master Field Index'!$A$1:$D$9929,COLUMN('Master Field Index'!$C$1)-COLUMN('Master Field Index'!$A$1)+1,FALSE),VLOOKUP(_xlfn.CONCAT(TRIM($A1744),".",TRIM($B1744),".",TRIM($D1744)),'DataLink Info'!$A$1:$T$9999,COLUMN('DataLink Info'!$N$1)-COLUMN('DataLink Info'!$A$1)+1,FALSE))</f>
        <v>8</v>
      </c>
      <c r="L1744" s="1">
        <f>IFERROR(VLOOKUP(TRIM($D1744),'Master Field Index'!$A$1:$D$9929,COLUMN('Master Field Index'!$D$1)-COLUMN('Master Field Index'!$A$1)+1,FALSE),VLOOKUP(_xlfn.CONCAT(TRIM($A1744),".",TRIM($B1744),".",TRIM($D1744)),'DataLink Info'!$A$1:$T$9999,COLUMN('DataLink Info'!$Q$1)-COLUMN('DataLink Info'!$A$1)+1,FALSE))</f>
        <v>0</v>
      </c>
      <c r="M1744" s="1" t="str">
        <f t="shared" si="110"/>
        <v xml:space="preserve">poh_number                      </v>
      </c>
      <c r="N1744" s="1" t="str">
        <f t="shared" si="112"/>
        <v xml:space="preserve">CHAR(8)                         </v>
      </c>
      <c r="O1744" s="4" t="str">
        <f t="shared" si="111"/>
        <v xml:space="preserve">        rowguid                     UNIQUEIDENTIFIER ROWGUIDCOL    NOT NULL DEFAULT NEWSEQUENTIALID(),_x000D_        version_number              ROWVERSION_x000D_    )_x000D_END TRY_x000D_BEGIN CATCH_x000D_    EXEC dbo.PrintError_x000D_    EXEC dbo.LogError_x000D_END CATCH_x000D__x000D_PRINT '-- pur.pu_poitem'_x000D_BEGIN TRY_x000D_    CREATE TABLE pur.pu_poitem_x000D_    (_x000D_        poh_number                      CHAR(8)                         NOT NULL,</v>
      </c>
    </row>
    <row r="1745" spans="1:15" hidden="1" x14ac:dyDescent="0.3">
      <c r="A1745" s="1" t="s">
        <v>1943</v>
      </c>
      <c r="B1745" s="1" t="s">
        <v>1961</v>
      </c>
      <c r="C1745" s="1">
        <v>1</v>
      </c>
      <c r="D1745" s="1" t="s">
        <v>2606</v>
      </c>
      <c r="E1745" s="1" t="s">
        <v>20</v>
      </c>
      <c r="F1745" s="1">
        <v>3</v>
      </c>
      <c r="H1745" s="1">
        <v>0</v>
      </c>
      <c r="I1745" s="73">
        <f t="shared" si="109"/>
        <v>1</v>
      </c>
      <c r="J1745" s="1" t="str">
        <f>IFERROR(VLOOKUP(TRIM($D1745),'Master Field Index'!$A$1:$D$9929,COLUMN('Master Field Index'!$B$1)-COLUMN('Master Field Index'!$A$1)+1,FALSE),VLOOKUP(_xlfn.CONCAT(TRIM($A1745),".",TRIM($B1745),".",TRIM($D1745)),'DataLink Info'!$A$1:$T$9999,COLUMN('DataLink Info'!$K$1)-COLUMN('DataLink Info'!$A$1)+1,FALSE))</f>
        <v>CHARACTER</v>
      </c>
      <c r="K1745" s="1">
        <f>IFERROR(VLOOKUP(TRIM($D1745),'Master Field Index'!$A$1:$D$9929,COLUMN('Master Field Index'!$C$1)-COLUMN('Master Field Index'!$A$1)+1,FALSE),VLOOKUP(_xlfn.CONCAT(TRIM($A1745),".",TRIM($B1745),".",TRIM($D1745)),'DataLink Info'!$A$1:$T$9999,COLUMN('DataLink Info'!$N$1)-COLUMN('DataLink Info'!$A$1)+1,FALSE))</f>
        <v>3</v>
      </c>
      <c r="L1745" s="1">
        <f>IFERROR(VLOOKUP(TRIM($D1745),'Master Field Index'!$A$1:$D$9929,COLUMN('Master Field Index'!$D$1)-COLUMN('Master Field Index'!$A$1)+1,FALSE),VLOOKUP(_xlfn.CONCAT(TRIM($A1745),".",TRIM($B1745),".",TRIM($D1745)),'DataLink Info'!$A$1:$T$9999,COLUMN('DataLink Info'!$Q$1)-COLUMN('DataLink Info'!$A$1)+1,FALSE))</f>
        <v>0</v>
      </c>
      <c r="M1745" s="1" t="str">
        <f t="shared" si="110"/>
        <v xml:space="preserve">poh_change_sequence_number      </v>
      </c>
      <c r="N1745" s="1" t="str">
        <f t="shared" si="112"/>
        <v xml:space="preserve">CHAR(3)                         </v>
      </c>
      <c r="O1745" s="4" t="str">
        <f t="shared" si="111"/>
        <v xml:space="preserve">        poh_change_sequence_number      CHAR(3)                         NOT NULL,</v>
      </c>
    </row>
    <row r="1746" spans="1:15" hidden="1" x14ac:dyDescent="0.3">
      <c r="A1746" s="1" t="s">
        <v>1943</v>
      </c>
      <c r="B1746" s="1" t="s">
        <v>1961</v>
      </c>
      <c r="C1746" s="1">
        <v>2</v>
      </c>
      <c r="D1746" s="1" t="s">
        <v>2607</v>
      </c>
      <c r="E1746" s="1" t="s">
        <v>30</v>
      </c>
      <c r="F1746" s="1">
        <v>2</v>
      </c>
      <c r="H1746" s="1">
        <v>0</v>
      </c>
      <c r="I1746" s="73">
        <f t="shared" si="109"/>
        <v>2</v>
      </c>
      <c r="J1746" s="1" t="str">
        <f>IFERROR(VLOOKUP(TRIM($D1746),'Master Field Index'!$A$1:$D$9929,COLUMN('Master Field Index'!$B$1)-COLUMN('Master Field Index'!$A$1)+1,FALSE),VLOOKUP(_xlfn.CONCAT(TRIM($A1746),".",TRIM($B1746),".",TRIM($D1746)),'DataLink Info'!$A$1:$T$9999,COLUMN('DataLink Info'!$K$1)-COLUMN('DataLink Info'!$A$1)+1,FALSE))</f>
        <v>SMALLINT</v>
      </c>
      <c r="K1746" s="1">
        <f>IFERROR(VLOOKUP(TRIM($D1746),'Master Field Index'!$A$1:$D$9929,COLUMN('Master Field Index'!$C$1)-COLUMN('Master Field Index'!$A$1)+1,FALSE),VLOOKUP(_xlfn.CONCAT(TRIM($A1746),".",TRIM($B1746),".",TRIM($D1746)),'DataLink Info'!$A$1:$T$9999,COLUMN('DataLink Info'!$N$1)-COLUMN('DataLink Info'!$A$1)+1,FALSE))</f>
        <v>2</v>
      </c>
      <c r="L1746" s="1">
        <f>IFERROR(VLOOKUP(TRIM($D1746),'Master Field Index'!$A$1:$D$9929,COLUMN('Master Field Index'!$D$1)-COLUMN('Master Field Index'!$A$1)+1,FALSE),VLOOKUP(_xlfn.CONCAT(TRIM($A1746),".",TRIM($B1746),".",TRIM($D1746)),'DataLink Info'!$A$1:$T$9999,COLUMN('DataLink Info'!$Q$1)-COLUMN('DataLink Info'!$A$1)+1,FALSE))</f>
        <v>0</v>
      </c>
      <c r="M1746" s="1" t="str">
        <f t="shared" si="110"/>
        <v xml:space="preserve">poi_item_number                 </v>
      </c>
      <c r="N1746" s="1" t="str">
        <f t="shared" si="112"/>
        <v xml:space="preserve">SMALLINT                        </v>
      </c>
      <c r="O1746" s="4" t="str">
        <f t="shared" si="111"/>
        <v xml:space="preserve">        poi_item_number                 SMALLINT                        NOT NULL,</v>
      </c>
    </row>
    <row r="1747" spans="1:15" hidden="1" x14ac:dyDescent="0.3">
      <c r="A1747" s="1" t="s">
        <v>1943</v>
      </c>
      <c r="B1747" s="1" t="s">
        <v>1961</v>
      </c>
      <c r="C1747" s="1">
        <v>3</v>
      </c>
      <c r="D1747" s="1" t="s">
        <v>2648</v>
      </c>
      <c r="E1747" s="1" t="s">
        <v>20</v>
      </c>
      <c r="F1747" s="1">
        <v>8</v>
      </c>
      <c r="H1747" s="1">
        <v>0</v>
      </c>
      <c r="I1747" s="73">
        <f t="shared" si="109"/>
        <v>3</v>
      </c>
      <c r="J1747" s="1" t="str">
        <f>IFERROR(VLOOKUP(TRIM($D1747),'Master Field Index'!$A$1:$D$9929,COLUMN('Master Field Index'!$B$1)-COLUMN('Master Field Index'!$A$1)+1,FALSE),VLOOKUP(_xlfn.CONCAT(TRIM($A1747),".",TRIM($B1747),".",TRIM($D1747)),'DataLink Info'!$A$1:$T$9999,COLUMN('DataLink Info'!$K$1)-COLUMN('DataLink Info'!$A$1)+1,FALSE))</f>
        <v>CHARACTER</v>
      </c>
      <c r="K1747" s="1">
        <f>IFERROR(VLOOKUP(TRIM($D1747),'Master Field Index'!$A$1:$D$9929,COLUMN('Master Field Index'!$C$1)-COLUMN('Master Field Index'!$A$1)+1,FALSE),VLOOKUP(_xlfn.CONCAT(TRIM($A1747),".",TRIM($B1747),".",TRIM($D1747)),'DataLink Info'!$A$1:$T$9999,COLUMN('DataLink Info'!$N$1)-COLUMN('DataLink Info'!$A$1)+1,FALSE))</f>
        <v>8</v>
      </c>
      <c r="L1747" s="1">
        <f>IFERROR(VLOOKUP(TRIM($D1747),'Master Field Index'!$A$1:$D$9929,COLUMN('Master Field Index'!$D$1)-COLUMN('Master Field Index'!$A$1)+1,FALSE),VLOOKUP(_xlfn.CONCAT(TRIM($A1747),".",TRIM($B1747),".",TRIM($D1747)),'DataLink Info'!$A$1:$T$9999,COLUMN('DataLink Info'!$Q$1)-COLUMN('DataLink Info'!$A$1)+1,FALSE))</f>
        <v>0</v>
      </c>
      <c r="M1747" s="1" t="str">
        <f t="shared" si="110"/>
        <v xml:space="preserve">poi_commodity_code              </v>
      </c>
      <c r="N1747" s="1" t="str">
        <f t="shared" si="112"/>
        <v xml:space="preserve">CHAR(8)                         </v>
      </c>
      <c r="O1747" s="4" t="str">
        <f t="shared" si="111"/>
        <v xml:space="preserve">        poi_commodity_code              CHAR(8)                         NOT NULL,</v>
      </c>
    </row>
    <row r="1748" spans="1:15" hidden="1" x14ac:dyDescent="0.3">
      <c r="A1748" s="1" t="s">
        <v>1943</v>
      </c>
      <c r="B1748" s="1" t="s">
        <v>1961</v>
      </c>
      <c r="C1748" s="1">
        <v>4</v>
      </c>
      <c r="D1748" s="1" t="s">
        <v>2650</v>
      </c>
      <c r="E1748" s="1" t="s">
        <v>20</v>
      </c>
      <c r="F1748" s="1">
        <v>3</v>
      </c>
      <c r="H1748" s="1">
        <v>0</v>
      </c>
      <c r="I1748" s="73">
        <f t="shared" si="109"/>
        <v>4</v>
      </c>
      <c r="J1748" s="1" t="str">
        <f>IFERROR(VLOOKUP(TRIM($D1748),'Master Field Index'!$A$1:$D$9929,COLUMN('Master Field Index'!$B$1)-COLUMN('Master Field Index'!$A$1)+1,FALSE),VLOOKUP(_xlfn.CONCAT(TRIM($A1748),".",TRIM($B1748),".",TRIM($D1748)),'DataLink Info'!$A$1:$T$9999,COLUMN('DataLink Info'!$K$1)-COLUMN('DataLink Info'!$A$1)+1,FALSE))</f>
        <v>CHARACTER</v>
      </c>
      <c r="K1748" s="1">
        <f>IFERROR(VLOOKUP(TRIM($D1748),'Master Field Index'!$A$1:$D$9929,COLUMN('Master Field Index'!$C$1)-COLUMN('Master Field Index'!$A$1)+1,FALSE),VLOOKUP(_xlfn.CONCAT(TRIM($A1748),".",TRIM($B1748),".",TRIM($D1748)),'DataLink Info'!$A$1:$T$9999,COLUMN('DataLink Info'!$N$1)-COLUMN('DataLink Info'!$A$1)+1,FALSE))</f>
        <v>3</v>
      </c>
      <c r="L1748" s="1">
        <f>IFERROR(VLOOKUP(TRIM($D1748),'Master Field Index'!$A$1:$D$9929,COLUMN('Master Field Index'!$D$1)-COLUMN('Master Field Index'!$A$1)+1,FALSE),VLOOKUP(_xlfn.CONCAT(TRIM($A1748),".",TRIM($B1748),".",TRIM($D1748)),'DataLink Info'!$A$1:$T$9999,COLUMN('DataLink Info'!$Q$1)-COLUMN('DataLink Info'!$A$1)+1,FALSE))</f>
        <v>0</v>
      </c>
      <c r="M1748" s="1" t="str">
        <f t="shared" si="110"/>
        <v xml:space="preserve">poi_unit_measure_code           </v>
      </c>
      <c r="N1748" s="1" t="str">
        <f t="shared" si="112"/>
        <v xml:space="preserve">CHAR(3)                         </v>
      </c>
      <c r="O1748" s="4" t="str">
        <f t="shared" si="111"/>
        <v xml:space="preserve">        poi_unit_measure_code           CHAR(3)                         NOT NULL,</v>
      </c>
    </row>
    <row r="1749" spans="1:15" hidden="1" x14ac:dyDescent="0.3">
      <c r="A1749" s="1" t="s">
        <v>1943</v>
      </c>
      <c r="B1749" s="1" t="s">
        <v>1961</v>
      </c>
      <c r="C1749" s="1">
        <v>5</v>
      </c>
      <c r="D1749" s="1" t="s">
        <v>2651</v>
      </c>
      <c r="E1749" s="1" t="s">
        <v>21</v>
      </c>
      <c r="H1749" s="1">
        <v>0</v>
      </c>
      <c r="I1749" s="73">
        <f t="shared" si="109"/>
        <v>5</v>
      </c>
      <c r="J1749" s="1" t="str">
        <f>IFERROR(VLOOKUP(TRIM($D1749),'Master Field Index'!$A$1:$D$9929,COLUMN('Master Field Index'!$B$1)-COLUMN('Master Field Index'!$A$1)+1,FALSE),VLOOKUP(_xlfn.CONCAT(TRIM($A1749),".",TRIM($B1749),".",TRIM($D1749)),'DataLink Info'!$A$1:$T$9999,COLUMN('DataLink Info'!$K$1)-COLUMN('DataLink Info'!$A$1)+1,FALSE))</f>
        <v>DATE</v>
      </c>
      <c r="K1749" s="1">
        <f>IFERROR(VLOOKUP(TRIM($D1749),'Master Field Index'!$A$1:$D$9929,COLUMN('Master Field Index'!$C$1)-COLUMN('Master Field Index'!$A$1)+1,FALSE),VLOOKUP(_xlfn.CONCAT(TRIM($A1749),".",TRIM($B1749),".",TRIM($D1749)),'DataLink Info'!$A$1:$T$9999,COLUMN('DataLink Info'!$N$1)-COLUMN('DataLink Info'!$A$1)+1,FALSE))</f>
        <v>4</v>
      </c>
      <c r="L1749" s="1">
        <f>IFERROR(VLOOKUP(TRIM($D1749),'Master Field Index'!$A$1:$D$9929,COLUMN('Master Field Index'!$D$1)-COLUMN('Master Field Index'!$A$1)+1,FALSE),VLOOKUP(_xlfn.CONCAT(TRIM($A1749),".",TRIM($B1749),".",TRIM($D1749)),'DataLink Info'!$A$1:$T$9999,COLUMN('DataLink Info'!$Q$1)-COLUMN('DataLink Info'!$A$1)+1,FALSE))</f>
        <v>0</v>
      </c>
      <c r="M1749" s="1" t="str">
        <f t="shared" si="110"/>
        <v xml:space="preserve">poi_activity_date               </v>
      </c>
      <c r="N1749" s="1" t="str">
        <f t="shared" si="112"/>
        <v xml:space="preserve">DATE                            </v>
      </c>
      <c r="O1749" s="4" t="str">
        <f t="shared" si="111"/>
        <v xml:space="preserve">        poi_activity_date               DATE                            NOT NULL,</v>
      </c>
    </row>
    <row r="1750" spans="1:15" hidden="1" x14ac:dyDescent="0.3">
      <c r="A1750" s="1" t="s">
        <v>1943</v>
      </c>
      <c r="B1750" s="1" t="s">
        <v>1961</v>
      </c>
      <c r="C1750" s="1">
        <v>6</v>
      </c>
      <c r="D1750" s="1" t="s">
        <v>2657</v>
      </c>
      <c r="E1750" s="1" t="s">
        <v>20</v>
      </c>
      <c r="F1750" s="1">
        <v>1</v>
      </c>
      <c r="H1750" s="1">
        <v>0</v>
      </c>
      <c r="I1750" s="73">
        <f t="shared" si="109"/>
        <v>6</v>
      </c>
      <c r="J1750" s="1" t="str">
        <f>IFERROR(VLOOKUP(TRIM($D1750),'Master Field Index'!$A$1:$D$9929,COLUMN('Master Field Index'!$B$1)-COLUMN('Master Field Index'!$A$1)+1,FALSE),VLOOKUP(_xlfn.CONCAT(TRIM($A1750),".",TRIM($B1750),".",TRIM($D1750)),'DataLink Info'!$A$1:$T$9999,COLUMN('DataLink Info'!$K$1)-COLUMN('DataLink Info'!$A$1)+1,FALSE))</f>
        <v>CHARACTER</v>
      </c>
      <c r="K1750" s="1">
        <f>IFERROR(VLOOKUP(TRIM($D1750),'Master Field Index'!$A$1:$D$9929,COLUMN('Master Field Index'!$C$1)-COLUMN('Master Field Index'!$A$1)+1,FALSE),VLOOKUP(_xlfn.CONCAT(TRIM($A1750),".",TRIM($B1750),".",TRIM($D1750)),'DataLink Info'!$A$1:$T$9999,COLUMN('DataLink Info'!$N$1)-COLUMN('DataLink Info'!$A$1)+1,FALSE))</f>
        <v>1</v>
      </c>
      <c r="L1750" s="1">
        <f>IFERROR(VLOOKUP(TRIM($D1750),'Master Field Index'!$A$1:$D$9929,COLUMN('Master Field Index'!$D$1)-COLUMN('Master Field Index'!$A$1)+1,FALSE),VLOOKUP(_xlfn.CONCAT(TRIM($A1750),".",TRIM($B1750),".",TRIM($D1750)),'DataLink Info'!$A$1:$T$9999,COLUMN('DataLink Info'!$Q$1)-COLUMN('DataLink Info'!$A$1)+1,FALSE))</f>
        <v>0</v>
      </c>
      <c r="M1750" s="1" t="str">
        <f t="shared" si="110"/>
        <v xml:space="preserve">poi_liquidation_indicator       </v>
      </c>
      <c r="N1750" s="1" t="str">
        <f t="shared" si="112"/>
        <v xml:space="preserve">CHAR(1)                         </v>
      </c>
      <c r="O1750" s="4" t="str">
        <f t="shared" si="111"/>
        <v xml:space="preserve">        poi_liquidation_indicator       CHAR(1)                         NOT NULL,</v>
      </c>
    </row>
    <row r="1751" spans="1:15" hidden="1" x14ac:dyDescent="0.3">
      <c r="A1751" s="1" t="s">
        <v>1943</v>
      </c>
      <c r="B1751" s="1" t="s">
        <v>1961</v>
      </c>
      <c r="C1751" s="1">
        <v>7</v>
      </c>
      <c r="D1751" s="1" t="s">
        <v>2653</v>
      </c>
      <c r="E1751" s="1" t="s">
        <v>199</v>
      </c>
      <c r="F1751" s="1">
        <v>5</v>
      </c>
      <c r="G1751" s="1">
        <v>2</v>
      </c>
      <c r="H1751" s="1">
        <v>0</v>
      </c>
      <c r="I1751" s="73">
        <f t="shared" si="109"/>
        <v>7</v>
      </c>
      <c r="J1751" s="1" t="str">
        <f>IFERROR(VLOOKUP(TRIM($D1751),'Master Field Index'!$A$1:$D$9929,COLUMN('Master Field Index'!$B$1)-COLUMN('Master Field Index'!$A$1)+1,FALSE),VLOOKUP(_xlfn.CONCAT(TRIM($A1751),".",TRIM($B1751),".",TRIM($D1751)),'DataLink Info'!$A$1:$T$9999,COLUMN('DataLink Info'!$K$1)-COLUMN('DataLink Info'!$A$1)+1,FALSE))</f>
        <v>DECIMAL</v>
      </c>
      <c r="K1751" s="1">
        <f>IFERROR(VLOOKUP(TRIM($D1751),'Master Field Index'!$A$1:$D$9929,COLUMN('Master Field Index'!$C$1)-COLUMN('Master Field Index'!$A$1)+1,FALSE),VLOOKUP(_xlfn.CONCAT(TRIM($A1751),".",TRIM($B1751),".",TRIM($D1751)),'DataLink Info'!$A$1:$T$9999,COLUMN('DataLink Info'!$N$1)-COLUMN('DataLink Info'!$A$1)+1,FALSE))</f>
        <v>8</v>
      </c>
      <c r="L1751" s="1">
        <f>IFERROR(VLOOKUP(TRIM($D1751),'Master Field Index'!$A$1:$D$9929,COLUMN('Master Field Index'!$D$1)-COLUMN('Master Field Index'!$A$1)+1,FALSE),VLOOKUP(_xlfn.CONCAT(TRIM($A1751),".",TRIM($B1751),".",TRIM($D1751)),'DataLink Info'!$A$1:$T$9999,COLUMN('DataLink Info'!$Q$1)-COLUMN('DataLink Info'!$A$1)+1,FALSE))</f>
        <v>2</v>
      </c>
      <c r="M1751" s="1" t="str">
        <f t="shared" si="110"/>
        <v xml:space="preserve">poi_quantity                    </v>
      </c>
      <c r="N1751" s="1" t="str">
        <f t="shared" si="112"/>
        <v xml:space="preserve">DECIMAL(8,2)                    </v>
      </c>
      <c r="O1751" s="4" t="str">
        <f t="shared" si="111"/>
        <v xml:space="preserve">        poi_quantity                    DECIMAL(8,2)                    NOT NULL,</v>
      </c>
    </row>
    <row r="1752" spans="1:15" hidden="1" x14ac:dyDescent="0.3">
      <c r="A1752" s="1" t="s">
        <v>1943</v>
      </c>
      <c r="B1752" s="1" t="s">
        <v>1961</v>
      </c>
      <c r="C1752" s="1">
        <v>8</v>
      </c>
      <c r="D1752" s="1" t="s">
        <v>2660</v>
      </c>
      <c r="E1752" s="1" t="s">
        <v>30</v>
      </c>
      <c r="F1752" s="1">
        <v>2</v>
      </c>
      <c r="H1752" s="1">
        <v>0</v>
      </c>
      <c r="I1752" s="73">
        <f t="shared" si="109"/>
        <v>8</v>
      </c>
      <c r="J1752" s="1" t="str">
        <f>IFERROR(VLOOKUP(TRIM($D1752),'Master Field Index'!$A$1:$D$9929,COLUMN('Master Field Index'!$B$1)-COLUMN('Master Field Index'!$A$1)+1,FALSE),VLOOKUP(_xlfn.CONCAT(TRIM($A1752),".",TRIM($B1752),".",TRIM($D1752)),'DataLink Info'!$A$1:$T$9999,COLUMN('DataLink Info'!$K$1)-COLUMN('DataLink Info'!$A$1)+1,FALSE))</f>
        <v>SMALLINT</v>
      </c>
      <c r="K1752" s="1">
        <f>IFERROR(VLOOKUP(TRIM($D1752),'Master Field Index'!$A$1:$D$9929,COLUMN('Master Field Index'!$C$1)-COLUMN('Master Field Index'!$A$1)+1,FALSE),VLOOKUP(_xlfn.CONCAT(TRIM($A1752),".",TRIM($B1752),".",TRIM($D1752)),'DataLink Info'!$A$1:$T$9999,COLUMN('DataLink Info'!$N$1)-COLUMN('DataLink Info'!$A$1)+1,FALSE))</f>
        <v>2</v>
      </c>
      <c r="L1752" s="1">
        <f>IFERROR(VLOOKUP(TRIM($D1752),'Master Field Index'!$A$1:$D$9929,COLUMN('Master Field Index'!$D$1)-COLUMN('Master Field Index'!$A$1)+1,FALSE),VLOOKUP(_xlfn.CONCAT(TRIM($A1752),".",TRIM($B1752),".",TRIM($D1752)),'DataLink Info'!$A$1:$T$9999,COLUMN('DataLink Info'!$Q$1)-COLUMN('DataLink Info'!$A$1)+1,FALSE))</f>
        <v>0</v>
      </c>
      <c r="M1752" s="1" t="str">
        <f t="shared" si="110"/>
        <v xml:space="preserve">poi_control_account             </v>
      </c>
      <c r="N1752" s="1" t="str">
        <f t="shared" si="112"/>
        <v xml:space="preserve">SMALLINT                        </v>
      </c>
      <c r="O1752" s="4" t="str">
        <f t="shared" si="111"/>
        <v xml:space="preserve">        poi_control_account             SMALLINT                        NOT NULL,</v>
      </c>
    </row>
    <row r="1753" spans="1:15" hidden="1" x14ac:dyDescent="0.3">
      <c r="A1753" s="1" t="s">
        <v>1943</v>
      </c>
      <c r="B1753" s="1" t="s">
        <v>1961</v>
      </c>
      <c r="C1753" s="1">
        <v>9</v>
      </c>
      <c r="D1753" s="1" t="s">
        <v>2662</v>
      </c>
      <c r="E1753" s="1" t="s">
        <v>199</v>
      </c>
      <c r="F1753" s="1">
        <v>7</v>
      </c>
      <c r="G1753" s="1">
        <v>4</v>
      </c>
      <c r="H1753" s="1">
        <v>0</v>
      </c>
      <c r="I1753" s="73">
        <f t="shared" si="109"/>
        <v>9</v>
      </c>
      <c r="J1753" s="1" t="str">
        <f>IFERROR(VLOOKUP(TRIM($D1753),'Master Field Index'!$A$1:$D$9929,COLUMN('Master Field Index'!$B$1)-COLUMN('Master Field Index'!$A$1)+1,FALSE),VLOOKUP(_xlfn.CONCAT(TRIM($A1753),".",TRIM($B1753),".",TRIM($D1753)),'DataLink Info'!$A$1:$T$9999,COLUMN('DataLink Info'!$K$1)-COLUMN('DataLink Info'!$A$1)+1,FALSE))</f>
        <v>DECIMAL</v>
      </c>
      <c r="K1753" s="1">
        <f>IFERROR(VLOOKUP(TRIM($D1753),'Master Field Index'!$A$1:$D$9929,COLUMN('Master Field Index'!$C$1)-COLUMN('Master Field Index'!$A$1)+1,FALSE),VLOOKUP(_xlfn.CONCAT(TRIM($A1753),".",TRIM($B1753),".",TRIM($D1753)),'DataLink Info'!$A$1:$T$9999,COLUMN('DataLink Info'!$N$1)-COLUMN('DataLink Info'!$A$1)+1,FALSE))</f>
        <v>14</v>
      </c>
      <c r="L1753" s="1">
        <f>IFERROR(VLOOKUP(TRIM($D1753),'Master Field Index'!$A$1:$D$9929,COLUMN('Master Field Index'!$D$1)-COLUMN('Master Field Index'!$A$1)+1,FALSE),VLOOKUP(_xlfn.CONCAT(TRIM($A1753),".",TRIM($B1753),".",TRIM($D1753)),'DataLink Info'!$A$1:$T$9999,COLUMN('DataLink Info'!$Q$1)-COLUMN('DataLink Info'!$A$1)+1,FALSE))</f>
        <v>4</v>
      </c>
      <c r="M1753" s="1" t="str">
        <f t="shared" si="110"/>
        <v xml:space="preserve">poi_unit_price                  </v>
      </c>
      <c r="N1753" s="1" t="str">
        <f t="shared" si="112"/>
        <v xml:space="preserve">DECIMAL(14,4)                   </v>
      </c>
      <c r="O1753" s="4" t="str">
        <f t="shared" si="111"/>
        <v xml:space="preserve">        poi_unit_price                  DECIMAL(14,4)                   NOT NULL,</v>
      </c>
    </row>
    <row r="1754" spans="1:15" hidden="1" x14ac:dyDescent="0.3">
      <c r="A1754" s="1" t="s">
        <v>1943</v>
      </c>
      <c r="B1754" s="1" t="s">
        <v>1961</v>
      </c>
      <c r="C1754" s="1">
        <v>10</v>
      </c>
      <c r="D1754" s="1" t="s">
        <v>2647</v>
      </c>
      <c r="E1754" s="1" t="s">
        <v>20</v>
      </c>
      <c r="F1754" s="1">
        <v>1</v>
      </c>
      <c r="H1754" s="1">
        <v>0</v>
      </c>
      <c r="I1754" s="73">
        <f t="shared" si="109"/>
        <v>10</v>
      </c>
      <c r="J1754" s="1" t="str">
        <f>IFERROR(VLOOKUP(TRIM($D1754),'Master Field Index'!$A$1:$D$9929,COLUMN('Master Field Index'!$B$1)-COLUMN('Master Field Index'!$A$1)+1,FALSE),VLOOKUP(_xlfn.CONCAT(TRIM($A1754),".",TRIM($B1754),".",TRIM($D1754)),'DataLink Info'!$A$1:$T$9999,COLUMN('DataLink Info'!$K$1)-COLUMN('DataLink Info'!$A$1)+1,FALSE))</f>
        <v>CHARACTER</v>
      </c>
      <c r="K1754" s="1">
        <f>IFERROR(VLOOKUP(TRIM($D1754),'Master Field Index'!$A$1:$D$9929,COLUMN('Master Field Index'!$C$1)-COLUMN('Master Field Index'!$A$1)+1,FALSE),VLOOKUP(_xlfn.CONCAT(TRIM($A1754),".",TRIM($B1754),".",TRIM($D1754)),'DataLink Info'!$A$1:$T$9999,COLUMN('DataLink Info'!$N$1)-COLUMN('DataLink Info'!$A$1)+1,FALSE))</f>
        <v>1</v>
      </c>
      <c r="L1754" s="1">
        <f>IFERROR(VLOOKUP(TRIM($D1754),'Master Field Index'!$A$1:$D$9929,COLUMN('Master Field Index'!$D$1)-COLUMN('Master Field Index'!$A$1)+1,FALSE),VLOOKUP(_xlfn.CONCAT(TRIM($A1754),".",TRIM($B1754),".",TRIM($D1754)),'DataLink Info'!$A$1:$T$9999,COLUMN('DataLink Info'!$Q$1)-COLUMN('DataLink Info'!$A$1)+1,FALSE))</f>
        <v>0</v>
      </c>
      <c r="M1754" s="1" t="str">
        <f t="shared" si="110"/>
        <v xml:space="preserve">poi_tax_indicator               </v>
      </c>
      <c r="N1754" s="1" t="str">
        <f t="shared" si="112"/>
        <v xml:space="preserve">CHAR(1)                         </v>
      </c>
      <c r="O1754" s="4" t="str">
        <f t="shared" si="111"/>
        <v xml:space="preserve">        poi_tax_indicator               CHAR(1)                         NOT NULL,</v>
      </c>
    </row>
    <row r="1755" spans="1:15" hidden="1" x14ac:dyDescent="0.3">
      <c r="A1755" s="1" t="s">
        <v>1943</v>
      </c>
      <c r="B1755" s="1" t="s">
        <v>1961</v>
      </c>
      <c r="C1755" s="1">
        <v>11</v>
      </c>
      <c r="D1755" s="1" t="s">
        <v>2656</v>
      </c>
      <c r="E1755" s="1" t="s">
        <v>20</v>
      </c>
      <c r="F1755" s="1">
        <v>30</v>
      </c>
      <c r="G1755" s="1">
        <v>0</v>
      </c>
      <c r="H1755" s="1">
        <v>1</v>
      </c>
      <c r="I1755" s="73">
        <f t="shared" si="109"/>
        <v>11</v>
      </c>
      <c r="J1755" s="1" t="str">
        <f>IFERROR(VLOOKUP(TRIM($D1755),'Master Field Index'!$A$1:$D$9929,COLUMN('Master Field Index'!$B$1)-COLUMN('Master Field Index'!$A$1)+1,FALSE),VLOOKUP(_xlfn.CONCAT(TRIM($A1755),".",TRIM($B1755),".",TRIM($D1755)),'DataLink Info'!$A$1:$T$9999,COLUMN('DataLink Info'!$K$1)-COLUMN('DataLink Info'!$A$1)+1,FALSE))</f>
        <v>CHARACTER</v>
      </c>
      <c r="K1755" s="1">
        <f>IFERROR(VLOOKUP(TRIM($D1755),'Master Field Index'!$A$1:$D$9929,COLUMN('Master Field Index'!$C$1)-COLUMN('Master Field Index'!$A$1)+1,FALSE),VLOOKUP(_xlfn.CONCAT(TRIM($A1755),".",TRIM($B1755),".",TRIM($D1755)),'DataLink Info'!$A$1:$T$9999,COLUMN('DataLink Info'!$N$1)-COLUMN('DataLink Info'!$A$1)+1,FALSE))</f>
        <v>30</v>
      </c>
      <c r="L1755" s="1">
        <f>IFERROR(VLOOKUP(TRIM($D1755),'Master Field Index'!$A$1:$D$9929,COLUMN('Master Field Index'!$D$1)-COLUMN('Master Field Index'!$A$1)+1,FALSE),VLOOKUP(_xlfn.CONCAT(TRIM($A1755),".",TRIM($B1755),".",TRIM($D1755)),'DataLink Info'!$A$1:$T$9999,COLUMN('DataLink Info'!$Q$1)-COLUMN('DataLink Info'!$A$1)+1,FALSE))</f>
        <v>0</v>
      </c>
      <c r="M1755" s="1" t="str">
        <f t="shared" si="110"/>
        <v xml:space="preserve">poi_model_number                </v>
      </c>
      <c r="N1755" s="1" t="str">
        <f t="shared" si="112"/>
        <v xml:space="preserve">CHAR(30)                        </v>
      </c>
      <c r="O1755" s="4" t="str">
        <f t="shared" si="111"/>
        <v xml:space="preserve">        poi_model_number                CHAR(30)                            NULL,</v>
      </c>
    </row>
    <row r="1756" spans="1:15" hidden="1" x14ac:dyDescent="0.3">
      <c r="A1756" s="1" t="s">
        <v>1943</v>
      </c>
      <c r="B1756" s="1" t="s">
        <v>1961</v>
      </c>
      <c r="C1756" s="1">
        <v>12</v>
      </c>
      <c r="D1756" s="1" t="s">
        <v>2649</v>
      </c>
      <c r="E1756" s="1" t="s">
        <v>65</v>
      </c>
      <c r="F1756" s="1">
        <v>8</v>
      </c>
      <c r="H1756" s="1">
        <v>0</v>
      </c>
      <c r="I1756" s="73">
        <f t="shared" si="109"/>
        <v>12</v>
      </c>
      <c r="J1756" s="1" t="str">
        <f>IFERROR(VLOOKUP(TRIM($D1756),'Master Field Index'!$A$1:$D$9929,COLUMN('Master Field Index'!$B$1)-COLUMN('Master Field Index'!$A$1)+1,FALSE),VLOOKUP(_xlfn.CONCAT(TRIM($A1756),".",TRIM($B1756),".",TRIM($D1756)),'DataLink Info'!$A$1:$T$9999,COLUMN('DataLink Info'!$K$1)-COLUMN('DataLink Info'!$A$1)+1,FALSE))</f>
        <v>DECIMAL</v>
      </c>
      <c r="K1756" s="1">
        <f>IFERROR(VLOOKUP(TRIM($D1756),'Master Field Index'!$A$1:$D$9929,COLUMN('Master Field Index'!$C$1)-COLUMN('Master Field Index'!$A$1)+1,FALSE),VLOOKUP(_xlfn.CONCAT(TRIM($A1756),".",TRIM($B1756),".",TRIM($D1756)),'DataLink Info'!$A$1:$T$9999,COLUMN('DataLink Info'!$N$1)-COLUMN('DataLink Info'!$A$1)+1,FALSE))</f>
        <v>19</v>
      </c>
      <c r="L1756" s="1">
        <f>IFERROR(VLOOKUP(TRIM($D1756),'Master Field Index'!$A$1:$D$9929,COLUMN('Master Field Index'!$D$1)-COLUMN('Master Field Index'!$A$1)+1,FALSE),VLOOKUP(_xlfn.CONCAT(TRIM($A1756),".",TRIM($B1756),".",TRIM($D1756)),'DataLink Info'!$A$1:$T$9999,COLUMN('DataLink Info'!$Q$1)-COLUMN('DataLink Info'!$A$1)+1,FALSE))</f>
        <v>4</v>
      </c>
      <c r="M1756" s="1" t="str">
        <f t="shared" si="110"/>
        <v xml:space="preserve">poi_tax_amount                  </v>
      </c>
      <c r="N1756" s="1" t="str">
        <f t="shared" si="112"/>
        <v xml:space="preserve">DECIMAL(19,4)                   </v>
      </c>
      <c r="O1756" s="4" t="str">
        <f t="shared" si="111"/>
        <v xml:space="preserve">        poi_tax_amount                  DECIMAL(19,4)                   NOT NULL,</v>
      </c>
    </row>
    <row r="1757" spans="1:15" hidden="1" x14ac:dyDescent="0.3">
      <c r="A1757" s="1" t="s">
        <v>1943</v>
      </c>
      <c r="B1757" s="1" t="s">
        <v>1961</v>
      </c>
      <c r="C1757" s="1">
        <v>13</v>
      </c>
      <c r="D1757" s="1" t="s">
        <v>2658</v>
      </c>
      <c r="E1757" s="1" t="s">
        <v>65</v>
      </c>
      <c r="F1757" s="1">
        <v>8</v>
      </c>
      <c r="H1757" s="1">
        <v>0</v>
      </c>
      <c r="I1757" s="73">
        <f t="shared" si="109"/>
        <v>13</v>
      </c>
      <c r="J1757" s="1" t="str">
        <f>IFERROR(VLOOKUP(TRIM($D1757),'Master Field Index'!$A$1:$D$9929,COLUMN('Master Field Index'!$B$1)-COLUMN('Master Field Index'!$A$1)+1,FALSE),VLOOKUP(_xlfn.CONCAT(TRIM($A1757),".",TRIM($B1757),".",TRIM($D1757)),'DataLink Info'!$A$1:$T$9999,COLUMN('DataLink Info'!$K$1)-COLUMN('DataLink Info'!$A$1)+1,FALSE))</f>
        <v>DECIMAL</v>
      </c>
      <c r="K1757" s="1">
        <f>IFERROR(VLOOKUP(TRIM($D1757),'Master Field Index'!$A$1:$D$9929,COLUMN('Master Field Index'!$C$1)-COLUMN('Master Field Index'!$A$1)+1,FALSE),VLOOKUP(_xlfn.CONCAT(TRIM($A1757),".",TRIM($B1757),".",TRIM($D1757)),'DataLink Info'!$A$1:$T$9999,COLUMN('DataLink Info'!$N$1)-COLUMN('DataLink Info'!$A$1)+1,FALSE))</f>
        <v>19</v>
      </c>
      <c r="L1757" s="1">
        <f>IFERROR(VLOOKUP(TRIM($D1757),'Master Field Index'!$A$1:$D$9929,COLUMN('Master Field Index'!$D$1)-COLUMN('Master Field Index'!$A$1)+1,FALSE),VLOOKUP(_xlfn.CONCAT(TRIM($A1757),".",TRIM($B1757),".",TRIM($D1757)),'DataLink Info'!$A$1:$T$9999,COLUMN('DataLink Info'!$Q$1)-COLUMN('DataLink Info'!$A$1)+1,FALSE))</f>
        <v>4</v>
      </c>
      <c r="M1757" s="1" t="str">
        <f t="shared" si="110"/>
        <v xml:space="preserve">poi_item_discount_amount        </v>
      </c>
      <c r="N1757" s="1" t="str">
        <f t="shared" si="112"/>
        <v xml:space="preserve">DECIMAL(19,4)                   </v>
      </c>
      <c r="O1757" s="4" t="str">
        <f t="shared" si="111"/>
        <v xml:space="preserve">        poi_item_discount_amount        DECIMAL(19,4)                   NOT NULL,</v>
      </c>
    </row>
    <row r="1758" spans="1:15" hidden="1" x14ac:dyDescent="0.3">
      <c r="A1758" s="1" t="s">
        <v>1943</v>
      </c>
      <c r="B1758" s="1" t="s">
        <v>1961</v>
      </c>
      <c r="C1758" s="1">
        <v>14</v>
      </c>
      <c r="D1758" s="1" t="s">
        <v>2659</v>
      </c>
      <c r="E1758" s="1" t="s">
        <v>20</v>
      </c>
      <c r="F1758" s="1">
        <v>1</v>
      </c>
      <c r="H1758" s="1">
        <v>0</v>
      </c>
      <c r="I1758" s="73">
        <f t="shared" si="109"/>
        <v>14</v>
      </c>
      <c r="J1758" s="1" t="str">
        <f>IFERROR(VLOOKUP(TRIM($D1758),'Master Field Index'!$A$1:$D$9929,COLUMN('Master Field Index'!$B$1)-COLUMN('Master Field Index'!$A$1)+1,FALSE),VLOOKUP(_xlfn.CONCAT(TRIM($A1758),".",TRIM($B1758),".",TRIM($D1758)),'DataLink Info'!$A$1:$T$9999,COLUMN('DataLink Info'!$K$1)-COLUMN('DataLink Info'!$A$1)+1,FALSE))</f>
        <v>CHARACTER</v>
      </c>
      <c r="K1758" s="1">
        <f>IFERROR(VLOOKUP(TRIM($D1758),'Master Field Index'!$A$1:$D$9929,COLUMN('Master Field Index'!$C$1)-COLUMN('Master Field Index'!$A$1)+1,FALSE),VLOOKUP(_xlfn.CONCAT(TRIM($A1758),".",TRIM($B1758),".",TRIM($D1758)),'DataLink Info'!$A$1:$T$9999,COLUMN('DataLink Info'!$N$1)-COLUMN('DataLink Info'!$A$1)+1,FALSE))</f>
        <v>1</v>
      </c>
      <c r="L1758" s="1">
        <f>IFERROR(VLOOKUP(TRIM($D1758),'Master Field Index'!$A$1:$D$9929,COLUMN('Master Field Index'!$D$1)-COLUMN('Master Field Index'!$A$1)+1,FALSE),VLOOKUP(_xlfn.CONCAT(TRIM($A1758),".",TRIM($B1758),".",TRIM($D1758)),'DataLink Info'!$A$1:$T$9999,COLUMN('DataLink Info'!$Q$1)-COLUMN('DataLink Info'!$A$1)+1,FALSE))</f>
        <v>0</v>
      </c>
      <c r="M1758" s="1" t="str">
        <f t="shared" si="110"/>
        <v xml:space="preserve">poi_discount_before_tax_ind     </v>
      </c>
      <c r="N1758" s="1" t="str">
        <f t="shared" si="112"/>
        <v xml:space="preserve">CHAR(1)                         </v>
      </c>
      <c r="O1758" s="4" t="str">
        <f t="shared" si="111"/>
        <v xml:space="preserve">        poi_discount_before_tax_ind     CHAR(1)                         NOT NULL,</v>
      </c>
    </row>
    <row r="1759" spans="1:15" hidden="1" x14ac:dyDescent="0.3">
      <c r="A1759" s="1" t="s">
        <v>1943</v>
      </c>
      <c r="B1759" s="1" t="s">
        <v>1961</v>
      </c>
      <c r="C1759" s="1">
        <v>15</v>
      </c>
      <c r="D1759" s="1" t="s">
        <v>2655</v>
      </c>
      <c r="E1759" s="1" t="s">
        <v>65</v>
      </c>
      <c r="F1759" s="1">
        <v>8</v>
      </c>
      <c r="H1759" s="1">
        <v>0</v>
      </c>
      <c r="I1759" s="73">
        <f t="shared" si="109"/>
        <v>15</v>
      </c>
      <c r="J1759" s="1" t="str">
        <f>IFERROR(VLOOKUP(TRIM($D1759),'Master Field Index'!$A$1:$D$9929,COLUMN('Master Field Index'!$B$1)-COLUMN('Master Field Index'!$A$1)+1,FALSE),VLOOKUP(_xlfn.CONCAT(TRIM($A1759),".",TRIM($B1759),".",TRIM($D1759)),'DataLink Info'!$A$1:$T$9999,COLUMN('DataLink Info'!$K$1)-COLUMN('DataLink Info'!$A$1)+1,FALSE))</f>
        <v>DECIMAL</v>
      </c>
      <c r="K1759" s="1">
        <f>IFERROR(VLOOKUP(TRIM($D1759),'Master Field Index'!$A$1:$D$9929,COLUMN('Master Field Index'!$C$1)-COLUMN('Master Field Index'!$A$1)+1,FALSE),VLOOKUP(_xlfn.CONCAT(TRIM($A1759),".",TRIM($B1759),".",TRIM($D1759)),'DataLink Info'!$A$1:$T$9999,COLUMN('DataLink Info'!$N$1)-COLUMN('DataLink Info'!$A$1)+1,FALSE))</f>
        <v>19</v>
      </c>
      <c r="L1759" s="1">
        <f>IFERROR(VLOOKUP(TRIM($D1759),'Master Field Index'!$A$1:$D$9929,COLUMN('Master Field Index'!$D$1)-COLUMN('Master Field Index'!$A$1)+1,FALSE),VLOOKUP(_xlfn.CONCAT(TRIM($A1759),".",TRIM($B1759),".",TRIM($D1759)),'DataLink Info'!$A$1:$T$9999,COLUMN('DataLink Info'!$Q$1)-COLUMN('DataLink Info'!$A$1)+1,FALSE))</f>
        <v>4</v>
      </c>
      <c r="M1759" s="1" t="str">
        <f t="shared" si="110"/>
        <v xml:space="preserve">poi_po_discount_amount          </v>
      </c>
      <c r="N1759" s="1" t="str">
        <f t="shared" si="112"/>
        <v xml:space="preserve">DECIMAL(19,4)                   </v>
      </c>
      <c r="O1759" s="4" t="str">
        <f t="shared" si="111"/>
        <v xml:space="preserve">        poi_po_discount_amount          DECIMAL(19,4)                   NOT NULL,</v>
      </c>
    </row>
    <row r="1760" spans="1:15" hidden="1" x14ac:dyDescent="0.3">
      <c r="A1760" s="1" t="s">
        <v>1943</v>
      </c>
      <c r="B1760" s="1" t="s">
        <v>1961</v>
      </c>
      <c r="C1760" s="1">
        <v>16</v>
      </c>
      <c r="D1760" s="1" t="s">
        <v>2661</v>
      </c>
      <c r="E1760" s="1" t="s">
        <v>20</v>
      </c>
      <c r="F1760" s="1">
        <v>1</v>
      </c>
      <c r="H1760" s="1">
        <v>0</v>
      </c>
      <c r="I1760" s="73">
        <f t="shared" si="109"/>
        <v>16</v>
      </c>
      <c r="J1760" s="1" t="str">
        <f>IFERROR(VLOOKUP(TRIM($D1760),'Master Field Index'!$A$1:$D$9929,COLUMN('Master Field Index'!$B$1)-COLUMN('Master Field Index'!$A$1)+1,FALSE),VLOOKUP(_xlfn.CONCAT(TRIM($A1760),".",TRIM($B1760),".",TRIM($D1760)),'DataLink Info'!$A$1:$T$9999,COLUMN('DataLink Info'!$K$1)-COLUMN('DataLink Info'!$A$1)+1,FALSE))</f>
        <v>CHARACTER</v>
      </c>
      <c r="K1760" s="1">
        <f>IFERROR(VLOOKUP(TRIM($D1760),'Master Field Index'!$A$1:$D$9929,COLUMN('Master Field Index'!$C$1)-COLUMN('Master Field Index'!$A$1)+1,FALSE),VLOOKUP(_xlfn.CONCAT(TRIM($A1760),".",TRIM($B1760),".",TRIM($D1760)),'DataLink Info'!$A$1:$T$9999,COLUMN('DataLink Info'!$N$1)-COLUMN('DataLink Info'!$A$1)+1,FALSE))</f>
        <v>1</v>
      </c>
      <c r="L1760" s="1">
        <f>IFERROR(VLOOKUP(TRIM($D1760),'Master Field Index'!$A$1:$D$9929,COLUMN('Master Field Index'!$D$1)-COLUMN('Master Field Index'!$A$1)+1,FALSE),VLOOKUP(_xlfn.CONCAT(TRIM($A1760),".",TRIM($B1760),".",TRIM($D1760)),'DataLink Info'!$A$1:$T$9999,COLUMN('DataLink Info'!$Q$1)-COLUMN('DataLink Info'!$A$1)+1,FALSE))</f>
        <v>0</v>
      </c>
      <c r="M1760" s="1" t="str">
        <f t="shared" si="110"/>
        <v xml:space="preserve">poi_consolidation_indicator     </v>
      </c>
      <c r="N1760" s="1" t="str">
        <f t="shared" si="112"/>
        <v xml:space="preserve">CHAR(1)                         </v>
      </c>
      <c r="O1760" s="4" t="str">
        <f t="shared" si="111"/>
        <v xml:space="preserve">        poi_consolidation_indicator     CHAR(1)                         NOT NULL,</v>
      </c>
    </row>
    <row r="1761" spans="1:15" hidden="1" x14ac:dyDescent="0.3">
      <c r="A1761" s="1" t="s">
        <v>1943</v>
      </c>
      <c r="B1761" s="1" t="s">
        <v>1961</v>
      </c>
      <c r="C1761" s="1">
        <v>17</v>
      </c>
      <c r="D1761" s="1" t="s">
        <v>2654</v>
      </c>
      <c r="E1761" s="1" t="s">
        <v>20</v>
      </c>
      <c r="F1761" s="1">
        <v>1</v>
      </c>
      <c r="H1761" s="1">
        <v>0</v>
      </c>
      <c r="I1761" s="73">
        <f t="shared" si="109"/>
        <v>17</v>
      </c>
      <c r="J1761" s="1" t="str">
        <f>IFERROR(VLOOKUP(TRIM($D1761),'Master Field Index'!$A$1:$D$9929,COLUMN('Master Field Index'!$B$1)-COLUMN('Master Field Index'!$A$1)+1,FALSE),VLOOKUP(_xlfn.CONCAT(TRIM($A1761),".",TRIM($B1761),".",TRIM($D1761)),'DataLink Info'!$A$1:$T$9999,COLUMN('DataLink Info'!$K$1)-COLUMN('DataLink Info'!$A$1)+1,FALSE))</f>
        <v>CHARACTER</v>
      </c>
      <c r="K1761" s="1">
        <f>IFERROR(VLOOKUP(TRIM($D1761),'Master Field Index'!$A$1:$D$9929,COLUMN('Master Field Index'!$C$1)-COLUMN('Master Field Index'!$A$1)+1,FALSE),VLOOKUP(_xlfn.CONCAT(TRIM($A1761),".",TRIM($B1761),".",TRIM($D1761)),'DataLink Info'!$A$1:$T$9999,COLUMN('DataLink Info'!$N$1)-COLUMN('DataLink Info'!$A$1)+1,FALSE))</f>
        <v>1</v>
      </c>
      <c r="L1761" s="1">
        <f>IFERROR(VLOOKUP(TRIM($D1761),'Master Field Index'!$A$1:$D$9929,COLUMN('Master Field Index'!$D$1)-COLUMN('Master Field Index'!$A$1)+1,FALSE),VLOOKUP(_xlfn.CONCAT(TRIM($A1761),".",TRIM($B1761),".",TRIM($D1761)),'DataLink Info'!$A$1:$T$9999,COLUMN('DataLink Info'!$Q$1)-COLUMN('DataLink Info'!$A$1)+1,FALSE))</f>
        <v>0</v>
      </c>
      <c r="M1761" s="1" t="str">
        <f t="shared" si="110"/>
        <v xml:space="preserve">poi_price_negative_sign         </v>
      </c>
      <c r="N1761" s="1" t="str">
        <f t="shared" si="112"/>
        <v xml:space="preserve">CHAR(1)                         </v>
      </c>
      <c r="O1761" s="4" t="str">
        <f t="shared" si="111"/>
        <v xml:space="preserve">        poi_price_negative_sign         CHAR(1)                         NOT NULL,</v>
      </c>
    </row>
    <row r="1762" spans="1:15" hidden="1" x14ac:dyDescent="0.3">
      <c r="A1762" s="1" t="s">
        <v>1943</v>
      </c>
      <c r="B1762" s="1" t="s">
        <v>1961</v>
      </c>
      <c r="C1762" s="1">
        <v>18</v>
      </c>
      <c r="D1762" s="1" t="s">
        <v>2652</v>
      </c>
      <c r="E1762" s="1" t="s">
        <v>20</v>
      </c>
      <c r="F1762" s="1">
        <v>8</v>
      </c>
      <c r="H1762" s="1">
        <v>0</v>
      </c>
      <c r="I1762" s="73">
        <f t="shared" si="109"/>
        <v>18</v>
      </c>
      <c r="J1762" s="1" t="str">
        <f>IFERROR(VLOOKUP(TRIM($D1762),'Master Field Index'!$A$1:$D$9929,COLUMN('Master Field Index'!$B$1)-COLUMN('Master Field Index'!$A$1)+1,FALSE),VLOOKUP(_xlfn.CONCAT(TRIM($A1762),".",TRIM($B1762),".",TRIM($D1762)),'DataLink Info'!$A$1:$T$9999,COLUMN('DataLink Info'!$K$1)-COLUMN('DataLink Info'!$A$1)+1,FALSE))</f>
        <v>CHARACTER</v>
      </c>
      <c r="K1762" s="1">
        <f>IFERROR(VLOOKUP(TRIM($D1762),'Master Field Index'!$A$1:$D$9929,COLUMN('Master Field Index'!$C$1)-COLUMN('Master Field Index'!$A$1)+1,FALSE),VLOOKUP(_xlfn.CONCAT(TRIM($A1762),".",TRIM($B1762),".",TRIM($D1762)),'DataLink Info'!$A$1:$T$9999,COLUMN('DataLink Info'!$N$1)-COLUMN('DataLink Info'!$A$1)+1,FALSE))</f>
        <v>8</v>
      </c>
      <c r="L1762" s="1">
        <f>IFERROR(VLOOKUP(TRIM($D1762),'Master Field Index'!$A$1:$D$9929,COLUMN('Master Field Index'!$D$1)-COLUMN('Master Field Index'!$A$1)+1,FALSE),VLOOKUP(_xlfn.CONCAT(TRIM($A1762),".",TRIM($B1762),".",TRIM($D1762)),'DataLink Info'!$A$1:$T$9999,COLUMN('DataLink Info'!$Q$1)-COLUMN('DataLink Info'!$A$1)+1,FALSE))</f>
        <v>0</v>
      </c>
      <c r="M1762" s="1" t="str">
        <f t="shared" si="110"/>
        <v xml:space="preserve">poi_request_code                </v>
      </c>
      <c r="N1762" s="1" t="str">
        <f t="shared" si="112"/>
        <v xml:space="preserve">CHAR(8)                         </v>
      </c>
      <c r="O1762" s="4" t="str">
        <f t="shared" si="111"/>
        <v xml:space="preserve">        poi_request_code                CHAR(8)                         NOT NULL,</v>
      </c>
    </row>
    <row r="1763" spans="1:15" hidden="1" x14ac:dyDescent="0.3">
      <c r="A1763" s="1" t="s">
        <v>1943</v>
      </c>
      <c r="B1763" s="1" t="s">
        <v>1961</v>
      </c>
      <c r="C1763" s="1">
        <v>19</v>
      </c>
      <c r="D1763" s="1" t="s">
        <v>11</v>
      </c>
      <c r="E1763" s="1" t="s">
        <v>21</v>
      </c>
      <c r="H1763" s="1">
        <v>0</v>
      </c>
      <c r="I1763" s="73">
        <f t="shared" si="109"/>
        <v>19</v>
      </c>
      <c r="J1763" s="1" t="str">
        <f>IFERROR(VLOOKUP(TRIM($D1763),'Master Field Index'!$A$1:$D$9929,COLUMN('Master Field Index'!$B$1)-COLUMN('Master Field Index'!$A$1)+1,FALSE),VLOOKUP(_xlfn.CONCAT(TRIM($A1763),".",TRIM($B1763),".",TRIM($D1763)),'DataLink Info'!$A$1:$T$9999,COLUMN('DataLink Info'!$K$1)-COLUMN('DataLink Info'!$A$1)+1,FALSE))</f>
        <v>TIMESTAMP</v>
      </c>
      <c r="K1763" s="1">
        <f>IFERROR(VLOOKUP(TRIM($D1763),'Master Field Index'!$A$1:$D$9929,COLUMN('Master Field Index'!$C$1)-COLUMN('Master Field Index'!$A$1)+1,FALSE),VLOOKUP(_xlfn.CONCAT(TRIM($A1763),".",TRIM($B1763),".",TRIM($D1763)),'DataLink Info'!$A$1:$T$9999,COLUMN('DataLink Info'!$N$1)-COLUMN('DataLink Info'!$A$1)+1,FALSE))</f>
        <v>10</v>
      </c>
      <c r="L1763" s="1">
        <f>IFERROR(VLOOKUP(TRIM($D1763),'Master Field Index'!$A$1:$D$9929,COLUMN('Master Field Index'!$D$1)-COLUMN('Master Field Index'!$A$1)+1,FALSE),VLOOKUP(_xlfn.CONCAT(TRIM($A1763),".",TRIM($B1763),".",TRIM($D1763)),'DataLink Info'!$A$1:$T$9999,COLUMN('DataLink Info'!$Q$1)-COLUMN('DataLink Info'!$A$1)+1,FALSE))</f>
        <v>6</v>
      </c>
      <c r="M1763" s="1" t="str">
        <f t="shared" si="110"/>
        <v xml:space="preserve">refresh_date                    </v>
      </c>
      <c r="N1763" s="1" t="str">
        <f t="shared" si="112"/>
        <v xml:space="preserve">DATETIME2                       </v>
      </c>
      <c r="O1763" s="4" t="str">
        <f t="shared" si="111"/>
        <v xml:space="preserve">        refresh_date                    DATETIME2                       NOT NULL,</v>
      </c>
    </row>
    <row r="1764" spans="1:15" ht="72" hidden="1" x14ac:dyDescent="0.3">
      <c r="A1764" s="1" t="s">
        <v>1943</v>
      </c>
      <c r="B1764" s="1" t="s">
        <v>1962</v>
      </c>
      <c r="C1764" s="1">
        <v>0</v>
      </c>
      <c r="D1764" s="1" t="s">
        <v>2605</v>
      </c>
      <c r="E1764" s="1" t="s">
        <v>20</v>
      </c>
      <c r="F1764" s="1">
        <v>8</v>
      </c>
      <c r="H1764" s="1">
        <v>0</v>
      </c>
      <c r="I1764" s="73">
        <f t="shared" si="109"/>
        <v>0</v>
      </c>
      <c r="J1764" s="1" t="str">
        <f>IFERROR(VLOOKUP(TRIM($D1764),'Master Field Index'!$A$1:$D$9929,COLUMN('Master Field Index'!$B$1)-COLUMN('Master Field Index'!$A$1)+1,FALSE),VLOOKUP(_xlfn.CONCAT(TRIM($A1764),".",TRIM($B1764),".",TRIM($D1764)),'DataLink Info'!$A$1:$T$9999,COLUMN('DataLink Info'!$K$1)-COLUMN('DataLink Info'!$A$1)+1,FALSE))</f>
        <v>CHARACTER</v>
      </c>
      <c r="K1764" s="1">
        <f>IFERROR(VLOOKUP(TRIM($D1764),'Master Field Index'!$A$1:$D$9929,COLUMN('Master Field Index'!$C$1)-COLUMN('Master Field Index'!$A$1)+1,FALSE),VLOOKUP(_xlfn.CONCAT(TRIM($A1764),".",TRIM($B1764),".",TRIM($D1764)),'DataLink Info'!$A$1:$T$9999,COLUMN('DataLink Info'!$N$1)-COLUMN('DataLink Info'!$A$1)+1,FALSE))</f>
        <v>8</v>
      </c>
      <c r="L1764" s="1">
        <f>IFERROR(VLOOKUP(TRIM($D1764),'Master Field Index'!$A$1:$D$9929,COLUMN('Master Field Index'!$D$1)-COLUMN('Master Field Index'!$A$1)+1,FALSE),VLOOKUP(_xlfn.CONCAT(TRIM($A1764),".",TRIM($B1764),".",TRIM($D1764)),'DataLink Info'!$A$1:$T$9999,COLUMN('DataLink Info'!$Q$1)-COLUMN('DataLink Info'!$A$1)+1,FALSE))</f>
        <v>0</v>
      </c>
      <c r="M1764" s="1" t="str">
        <f t="shared" si="110"/>
        <v xml:space="preserve">poh_number                      </v>
      </c>
      <c r="N1764" s="1" t="str">
        <f t="shared" si="112"/>
        <v xml:space="preserve">CHAR(8)                         </v>
      </c>
      <c r="O1764" s="4" t="str">
        <f t="shared" si="111"/>
        <v xml:space="preserve">        rowguid                     UNIQUEIDENTIFIER ROWGUIDCOL    NOT NULL DEFAULT NEWSEQUENTIALID(),_x000D_        version_number              ROWVERSION_x000D_    )_x000D_END TRY_x000D_BEGIN CATCH_x000D_    EXEC dbo.PrintError_x000D_    EXEC dbo.LogError_x000D_END CATCH_x000D__x000D_PRINT '-- pur.pu_poitem_text'_x000D_BEGIN TRY_x000D_    CREATE TABLE pur.pu_poitem_text_x000D_    (_x000D_        poh_number                      CHAR(8)                         NOT NULL,</v>
      </c>
    </row>
    <row r="1765" spans="1:15" hidden="1" x14ac:dyDescent="0.3">
      <c r="A1765" s="1" t="s">
        <v>1943</v>
      </c>
      <c r="B1765" s="1" t="s">
        <v>1962</v>
      </c>
      <c r="C1765" s="1">
        <v>1</v>
      </c>
      <c r="D1765" s="1" t="s">
        <v>2606</v>
      </c>
      <c r="E1765" s="1" t="s">
        <v>20</v>
      </c>
      <c r="F1765" s="1">
        <v>3</v>
      </c>
      <c r="H1765" s="1">
        <v>0</v>
      </c>
      <c r="I1765" s="73">
        <f t="shared" si="109"/>
        <v>1</v>
      </c>
      <c r="J1765" s="1" t="str">
        <f>IFERROR(VLOOKUP(TRIM($D1765),'Master Field Index'!$A$1:$D$9929,COLUMN('Master Field Index'!$B$1)-COLUMN('Master Field Index'!$A$1)+1,FALSE),VLOOKUP(_xlfn.CONCAT(TRIM($A1765),".",TRIM($B1765),".",TRIM($D1765)),'DataLink Info'!$A$1:$T$9999,COLUMN('DataLink Info'!$K$1)-COLUMN('DataLink Info'!$A$1)+1,FALSE))</f>
        <v>CHARACTER</v>
      </c>
      <c r="K1765" s="1">
        <f>IFERROR(VLOOKUP(TRIM($D1765),'Master Field Index'!$A$1:$D$9929,COLUMN('Master Field Index'!$C$1)-COLUMN('Master Field Index'!$A$1)+1,FALSE),VLOOKUP(_xlfn.CONCAT(TRIM($A1765),".",TRIM($B1765),".",TRIM($D1765)),'DataLink Info'!$A$1:$T$9999,COLUMN('DataLink Info'!$N$1)-COLUMN('DataLink Info'!$A$1)+1,FALSE))</f>
        <v>3</v>
      </c>
      <c r="L1765" s="1">
        <f>IFERROR(VLOOKUP(TRIM($D1765),'Master Field Index'!$A$1:$D$9929,COLUMN('Master Field Index'!$D$1)-COLUMN('Master Field Index'!$A$1)+1,FALSE),VLOOKUP(_xlfn.CONCAT(TRIM($A1765),".",TRIM($B1765),".",TRIM($D1765)),'DataLink Info'!$A$1:$T$9999,COLUMN('DataLink Info'!$Q$1)-COLUMN('DataLink Info'!$A$1)+1,FALSE))</f>
        <v>0</v>
      </c>
      <c r="M1765" s="1" t="str">
        <f t="shared" si="110"/>
        <v xml:space="preserve">poh_change_sequence_number      </v>
      </c>
      <c r="N1765" s="1" t="str">
        <f t="shared" si="112"/>
        <v xml:space="preserve">CHAR(3)                         </v>
      </c>
      <c r="O1765" s="4" t="str">
        <f t="shared" si="111"/>
        <v xml:space="preserve">        poh_change_sequence_number      CHAR(3)                         NOT NULL,</v>
      </c>
    </row>
    <row r="1766" spans="1:15" hidden="1" x14ac:dyDescent="0.3">
      <c r="A1766" s="1" t="s">
        <v>1943</v>
      </c>
      <c r="B1766" s="1" t="s">
        <v>1962</v>
      </c>
      <c r="C1766" s="1">
        <v>2</v>
      </c>
      <c r="D1766" s="1" t="s">
        <v>2607</v>
      </c>
      <c r="E1766" s="1" t="s">
        <v>30</v>
      </c>
      <c r="F1766" s="1">
        <v>2</v>
      </c>
      <c r="H1766" s="1">
        <v>0</v>
      </c>
      <c r="I1766" s="73">
        <f t="shared" si="109"/>
        <v>2</v>
      </c>
      <c r="J1766" s="1" t="str">
        <f>IFERROR(VLOOKUP(TRIM($D1766),'Master Field Index'!$A$1:$D$9929,COLUMN('Master Field Index'!$B$1)-COLUMN('Master Field Index'!$A$1)+1,FALSE),VLOOKUP(_xlfn.CONCAT(TRIM($A1766),".",TRIM($B1766),".",TRIM($D1766)),'DataLink Info'!$A$1:$T$9999,COLUMN('DataLink Info'!$K$1)-COLUMN('DataLink Info'!$A$1)+1,FALSE))</f>
        <v>SMALLINT</v>
      </c>
      <c r="K1766" s="1">
        <f>IFERROR(VLOOKUP(TRIM($D1766),'Master Field Index'!$A$1:$D$9929,COLUMN('Master Field Index'!$C$1)-COLUMN('Master Field Index'!$A$1)+1,FALSE),VLOOKUP(_xlfn.CONCAT(TRIM($A1766),".",TRIM($B1766),".",TRIM($D1766)),'DataLink Info'!$A$1:$T$9999,COLUMN('DataLink Info'!$N$1)-COLUMN('DataLink Info'!$A$1)+1,FALSE))</f>
        <v>2</v>
      </c>
      <c r="L1766" s="1">
        <f>IFERROR(VLOOKUP(TRIM($D1766),'Master Field Index'!$A$1:$D$9929,COLUMN('Master Field Index'!$D$1)-COLUMN('Master Field Index'!$A$1)+1,FALSE),VLOOKUP(_xlfn.CONCAT(TRIM($A1766),".",TRIM($B1766),".",TRIM($D1766)),'DataLink Info'!$A$1:$T$9999,COLUMN('DataLink Info'!$Q$1)-COLUMN('DataLink Info'!$A$1)+1,FALSE))</f>
        <v>0</v>
      </c>
      <c r="M1766" s="1" t="str">
        <f t="shared" si="110"/>
        <v xml:space="preserve">poi_item_number                 </v>
      </c>
      <c r="N1766" s="1" t="str">
        <f t="shared" si="112"/>
        <v xml:space="preserve">SMALLINT                        </v>
      </c>
      <c r="O1766" s="4" t="str">
        <f t="shared" si="111"/>
        <v xml:space="preserve">        poi_item_number                 SMALLINT                        NOT NULL,</v>
      </c>
    </row>
    <row r="1767" spans="1:15" hidden="1" x14ac:dyDescent="0.3">
      <c r="A1767" s="1" t="s">
        <v>1943</v>
      </c>
      <c r="B1767" s="1" t="s">
        <v>1962</v>
      </c>
      <c r="C1767" s="1">
        <v>3</v>
      </c>
      <c r="D1767" s="1" t="s">
        <v>2663</v>
      </c>
      <c r="E1767" s="1" t="s">
        <v>30</v>
      </c>
      <c r="F1767" s="1">
        <v>2</v>
      </c>
      <c r="H1767" s="1">
        <v>0</v>
      </c>
      <c r="I1767" s="73">
        <f t="shared" si="109"/>
        <v>3</v>
      </c>
      <c r="J1767" s="1" t="str">
        <f>IFERROR(VLOOKUP(TRIM($D1767),'Master Field Index'!$A$1:$D$9929,COLUMN('Master Field Index'!$B$1)-COLUMN('Master Field Index'!$A$1)+1,FALSE),VLOOKUP(_xlfn.CONCAT(TRIM($A1767),".",TRIM($B1767),".",TRIM($D1767)),'DataLink Info'!$A$1:$T$9999,COLUMN('DataLink Info'!$K$1)-COLUMN('DataLink Info'!$A$1)+1,FALSE))</f>
        <v>SMALLINT</v>
      </c>
      <c r="K1767" s="1">
        <f>IFERROR(VLOOKUP(TRIM($D1767),'Master Field Index'!$A$1:$D$9929,COLUMN('Master Field Index'!$C$1)-COLUMN('Master Field Index'!$A$1)+1,FALSE),VLOOKUP(_xlfn.CONCAT(TRIM($A1767),".",TRIM($B1767),".",TRIM($D1767)),'DataLink Info'!$A$1:$T$9999,COLUMN('DataLink Info'!$N$1)-COLUMN('DataLink Info'!$A$1)+1,FALSE))</f>
        <v>2</v>
      </c>
      <c r="L1767" s="1">
        <f>IFERROR(VLOOKUP(TRIM($D1767),'Master Field Index'!$A$1:$D$9929,COLUMN('Master Field Index'!$D$1)-COLUMN('Master Field Index'!$A$1)+1,FALSE),VLOOKUP(_xlfn.CONCAT(TRIM($A1767),".",TRIM($B1767),".",TRIM($D1767)),'DataLink Info'!$A$1:$T$9999,COLUMN('DataLink Info'!$Q$1)-COLUMN('DataLink Info'!$A$1)+1,FALSE))</f>
        <v>0</v>
      </c>
      <c r="M1767" s="1" t="str">
        <f t="shared" si="110"/>
        <v xml:space="preserve">pit_text_line_number            </v>
      </c>
      <c r="N1767" s="1" t="str">
        <f t="shared" si="112"/>
        <v xml:space="preserve">SMALLINT                        </v>
      </c>
      <c r="O1767" s="4" t="str">
        <f t="shared" si="111"/>
        <v xml:space="preserve">        pit_text_line_number            SMALLINT                        NOT NULL,</v>
      </c>
    </row>
    <row r="1768" spans="1:15" hidden="1" x14ac:dyDescent="0.3">
      <c r="A1768" s="1" t="s">
        <v>1943</v>
      </c>
      <c r="B1768" s="1" t="s">
        <v>1962</v>
      </c>
      <c r="C1768" s="1">
        <v>4</v>
      </c>
      <c r="D1768" s="1" t="s">
        <v>2666</v>
      </c>
      <c r="E1768" s="1" t="s">
        <v>20</v>
      </c>
      <c r="F1768" s="1">
        <v>1</v>
      </c>
      <c r="H1768" s="1">
        <v>0</v>
      </c>
      <c r="I1768" s="73">
        <f t="shared" si="109"/>
        <v>4</v>
      </c>
      <c r="J1768" s="1" t="str">
        <f>IFERROR(VLOOKUP(TRIM($D1768),'Master Field Index'!$A$1:$D$9929,COLUMN('Master Field Index'!$B$1)-COLUMN('Master Field Index'!$A$1)+1,FALSE),VLOOKUP(_xlfn.CONCAT(TRIM($A1768),".",TRIM($B1768),".",TRIM($D1768)),'DataLink Info'!$A$1:$T$9999,COLUMN('DataLink Info'!$K$1)-COLUMN('DataLink Info'!$A$1)+1,FALSE))</f>
        <v>CHARACTER</v>
      </c>
      <c r="K1768" s="1">
        <f>IFERROR(VLOOKUP(TRIM($D1768),'Master Field Index'!$A$1:$D$9929,COLUMN('Master Field Index'!$C$1)-COLUMN('Master Field Index'!$A$1)+1,FALSE),VLOOKUP(_xlfn.CONCAT(TRIM($A1768),".",TRIM($B1768),".",TRIM($D1768)),'DataLink Info'!$A$1:$T$9999,COLUMN('DataLink Info'!$N$1)-COLUMN('DataLink Info'!$A$1)+1,FALSE))</f>
        <v>8</v>
      </c>
      <c r="L1768" s="1">
        <f>IFERROR(VLOOKUP(TRIM($D1768),'Master Field Index'!$A$1:$D$9929,COLUMN('Master Field Index'!$D$1)-COLUMN('Master Field Index'!$A$1)+1,FALSE),VLOOKUP(_xlfn.CONCAT(TRIM($A1768),".",TRIM($B1768),".",TRIM($D1768)),'DataLink Info'!$A$1:$T$9999,COLUMN('DataLink Info'!$Q$1)-COLUMN('DataLink Info'!$A$1)+1,FALSE))</f>
        <v>0</v>
      </c>
      <c r="M1768" s="1" t="str">
        <f t="shared" si="110"/>
        <v xml:space="preserve">pit_clause_code                 </v>
      </c>
      <c r="N1768" s="1" t="str">
        <f t="shared" si="112"/>
        <v xml:space="preserve">CHAR(8)                         </v>
      </c>
      <c r="O1768" s="4" t="str">
        <f t="shared" si="111"/>
        <v xml:space="preserve">        pit_clause_code                 CHAR(8)                         NOT NULL,</v>
      </c>
    </row>
    <row r="1769" spans="1:15" hidden="1" x14ac:dyDescent="0.3">
      <c r="A1769" s="1" t="s">
        <v>1943</v>
      </c>
      <c r="B1769" s="1" t="s">
        <v>1962</v>
      </c>
      <c r="C1769" s="1">
        <v>5</v>
      </c>
      <c r="D1769" s="1" t="s">
        <v>2665</v>
      </c>
      <c r="E1769" s="1" t="s">
        <v>2592</v>
      </c>
      <c r="F1769" s="1">
        <v>10</v>
      </c>
      <c r="G1769" s="1">
        <v>0</v>
      </c>
      <c r="H1769" s="1">
        <v>1</v>
      </c>
      <c r="I1769" s="73">
        <f t="shared" si="109"/>
        <v>5</v>
      </c>
      <c r="J1769" s="1" t="str">
        <f>IFERROR(VLOOKUP(TRIM($D1769),'Master Field Index'!$A$1:$D$9929,COLUMN('Master Field Index'!$B$1)-COLUMN('Master Field Index'!$A$1)+1,FALSE),VLOOKUP(_xlfn.CONCAT(TRIM($A1769),".",TRIM($B1769),".",TRIM($D1769)),'DataLink Info'!$A$1:$T$9999,COLUMN('DataLink Info'!$K$1)-COLUMN('DataLink Info'!$A$1)+1,FALSE))</f>
        <v>CHARACTER</v>
      </c>
      <c r="K1769" s="1">
        <f>IFERROR(VLOOKUP(TRIM($D1769),'Master Field Index'!$A$1:$D$9929,COLUMN('Master Field Index'!$C$1)-COLUMN('Master Field Index'!$A$1)+1,FALSE),VLOOKUP(_xlfn.CONCAT(TRIM($A1769),".",TRIM($B1769),".",TRIM($D1769)),'DataLink Info'!$A$1:$T$9999,COLUMN('DataLink Info'!$N$1)-COLUMN('DataLink Info'!$A$1)+1,FALSE))</f>
        <v>55</v>
      </c>
      <c r="L1769" s="1">
        <f>IFERROR(VLOOKUP(TRIM($D1769),'Master Field Index'!$A$1:$D$9929,COLUMN('Master Field Index'!$D$1)-COLUMN('Master Field Index'!$A$1)+1,FALSE),VLOOKUP(_xlfn.CONCAT(TRIM($A1769),".",TRIM($B1769),".",TRIM($D1769)),'DataLink Info'!$A$1:$T$9999,COLUMN('DataLink Info'!$Q$1)-COLUMN('DataLink Info'!$A$1)+1,FALSE))</f>
        <v>0</v>
      </c>
      <c r="M1769" s="1" t="str">
        <f t="shared" si="110"/>
        <v xml:space="preserve">pit_comment_text                </v>
      </c>
      <c r="N1769" s="1" t="str">
        <f t="shared" si="112"/>
        <v xml:space="preserve">CHAR(55)                        </v>
      </c>
      <c r="O1769" s="4" t="str">
        <f t="shared" si="111"/>
        <v xml:space="preserve">        pit_comment_text                CHAR(55)                            NULL,</v>
      </c>
    </row>
    <row r="1770" spans="1:15" hidden="1" x14ac:dyDescent="0.3">
      <c r="A1770" s="1" t="s">
        <v>1943</v>
      </c>
      <c r="B1770" s="1" t="s">
        <v>1962</v>
      </c>
      <c r="C1770" s="1">
        <v>6</v>
      </c>
      <c r="D1770" s="1" t="s">
        <v>2664</v>
      </c>
      <c r="E1770" s="1" t="s">
        <v>20</v>
      </c>
      <c r="F1770" s="1">
        <v>1</v>
      </c>
      <c r="H1770" s="1">
        <v>0</v>
      </c>
      <c r="I1770" s="73">
        <f t="shared" si="109"/>
        <v>6</v>
      </c>
      <c r="J1770" s="1" t="str">
        <f>IFERROR(VLOOKUP(TRIM($D1770),'Master Field Index'!$A$1:$D$9929,COLUMN('Master Field Index'!$B$1)-COLUMN('Master Field Index'!$A$1)+1,FALSE),VLOOKUP(_xlfn.CONCAT(TRIM($A1770),".",TRIM($B1770),".",TRIM($D1770)),'DataLink Info'!$A$1:$T$9999,COLUMN('DataLink Info'!$K$1)-COLUMN('DataLink Info'!$A$1)+1,FALSE))</f>
        <v>CHARACTER</v>
      </c>
      <c r="K1770" s="1">
        <f>IFERROR(VLOOKUP(TRIM($D1770),'Master Field Index'!$A$1:$D$9929,COLUMN('Master Field Index'!$C$1)-COLUMN('Master Field Index'!$A$1)+1,FALSE),VLOOKUP(_xlfn.CONCAT(TRIM($A1770),".",TRIM($B1770),".",TRIM($D1770)),'DataLink Info'!$A$1:$T$9999,COLUMN('DataLink Info'!$N$1)-COLUMN('DataLink Info'!$A$1)+1,FALSE))</f>
        <v>1</v>
      </c>
      <c r="L1770" s="1">
        <f>IFERROR(VLOOKUP(TRIM($D1770),'Master Field Index'!$A$1:$D$9929,COLUMN('Master Field Index'!$D$1)-COLUMN('Master Field Index'!$A$1)+1,FALSE),VLOOKUP(_xlfn.CONCAT(TRIM($A1770),".",TRIM($B1770),".",TRIM($D1770)),'DataLink Info'!$A$1:$T$9999,COLUMN('DataLink Info'!$Q$1)-COLUMN('DataLink Info'!$A$1)+1,FALSE))</f>
        <v>0</v>
      </c>
      <c r="M1770" s="1" t="str">
        <f t="shared" si="110"/>
        <v xml:space="preserve">pit_print_flag                  </v>
      </c>
      <c r="N1770" s="1" t="str">
        <f t="shared" si="112"/>
        <v xml:space="preserve">CHAR(1)                         </v>
      </c>
      <c r="O1770" s="4" t="str">
        <f t="shared" si="111"/>
        <v xml:space="preserve">        pit_print_flag                  CHAR(1)                         NOT NULL,</v>
      </c>
    </row>
    <row r="1771" spans="1:15" hidden="1" x14ac:dyDescent="0.3">
      <c r="A1771" s="1" t="s">
        <v>1943</v>
      </c>
      <c r="B1771" s="1" t="s">
        <v>1962</v>
      </c>
      <c r="C1771" s="1">
        <v>7</v>
      </c>
      <c r="D1771" s="1" t="s">
        <v>11</v>
      </c>
      <c r="E1771" s="1" t="s">
        <v>21</v>
      </c>
      <c r="H1771" s="1">
        <v>0</v>
      </c>
      <c r="I1771" s="73">
        <f t="shared" si="109"/>
        <v>7</v>
      </c>
      <c r="J1771" s="1" t="str">
        <f>IFERROR(VLOOKUP(TRIM($D1771),'Master Field Index'!$A$1:$D$9929,COLUMN('Master Field Index'!$B$1)-COLUMN('Master Field Index'!$A$1)+1,FALSE),VLOOKUP(_xlfn.CONCAT(TRIM($A1771),".",TRIM($B1771),".",TRIM($D1771)),'DataLink Info'!$A$1:$T$9999,COLUMN('DataLink Info'!$K$1)-COLUMN('DataLink Info'!$A$1)+1,FALSE))</f>
        <v>TIMESTAMP</v>
      </c>
      <c r="K1771" s="1">
        <f>IFERROR(VLOOKUP(TRIM($D1771),'Master Field Index'!$A$1:$D$9929,COLUMN('Master Field Index'!$C$1)-COLUMN('Master Field Index'!$A$1)+1,FALSE),VLOOKUP(_xlfn.CONCAT(TRIM($A1771),".",TRIM($B1771),".",TRIM($D1771)),'DataLink Info'!$A$1:$T$9999,COLUMN('DataLink Info'!$N$1)-COLUMN('DataLink Info'!$A$1)+1,FALSE))</f>
        <v>10</v>
      </c>
      <c r="L1771" s="1">
        <f>IFERROR(VLOOKUP(TRIM($D1771),'Master Field Index'!$A$1:$D$9929,COLUMN('Master Field Index'!$D$1)-COLUMN('Master Field Index'!$A$1)+1,FALSE),VLOOKUP(_xlfn.CONCAT(TRIM($A1771),".",TRIM($B1771),".",TRIM($D1771)),'DataLink Info'!$A$1:$T$9999,COLUMN('DataLink Info'!$Q$1)-COLUMN('DataLink Info'!$A$1)+1,FALSE))</f>
        <v>6</v>
      </c>
      <c r="M1771" s="1" t="str">
        <f t="shared" si="110"/>
        <v xml:space="preserve">refresh_date                    </v>
      </c>
      <c r="N1771" s="1" t="str">
        <f t="shared" si="112"/>
        <v xml:space="preserve">DATETIME2                       </v>
      </c>
      <c r="O1771" s="4" t="str">
        <f t="shared" si="111"/>
        <v xml:space="preserve">        refresh_date                    DATETIME2                       NOT NULL,</v>
      </c>
    </row>
    <row r="1772" spans="1:15" ht="72" hidden="1" x14ac:dyDescent="0.3">
      <c r="A1772" s="1" t="s">
        <v>1943</v>
      </c>
      <c r="B1772" s="1" t="s">
        <v>1963</v>
      </c>
      <c r="C1772" s="1">
        <v>0</v>
      </c>
      <c r="D1772" s="1" t="s">
        <v>2616</v>
      </c>
      <c r="E1772" s="1" t="s">
        <v>20</v>
      </c>
      <c r="F1772" s="1">
        <v>6</v>
      </c>
      <c r="H1772" s="1">
        <v>0</v>
      </c>
      <c r="I1772" s="73">
        <f t="shared" si="109"/>
        <v>0</v>
      </c>
      <c r="J1772" s="1" t="str">
        <f>IFERROR(VLOOKUP(TRIM($D1772),'Master Field Index'!$A$1:$D$9929,COLUMN('Master Field Index'!$B$1)-COLUMN('Master Field Index'!$A$1)+1,FALSE),VLOOKUP(_xlfn.CONCAT(TRIM($A1772),".",TRIM($B1772),".",TRIM($D1772)),'DataLink Info'!$A$1:$T$9999,COLUMN('DataLink Info'!$K$1)-COLUMN('DataLink Info'!$A$1)+1,FALSE))</f>
        <v>CHARACTER</v>
      </c>
      <c r="K1772" s="1">
        <f>IFERROR(VLOOKUP(TRIM($D1772),'Master Field Index'!$A$1:$D$9929,COLUMN('Master Field Index'!$C$1)-COLUMN('Master Field Index'!$A$1)+1,FALSE),VLOOKUP(_xlfn.CONCAT(TRIM($A1772),".",TRIM($B1772),".",TRIM($D1772)),'DataLink Info'!$A$1:$T$9999,COLUMN('DataLink Info'!$N$1)-COLUMN('DataLink Info'!$A$1)+1,FALSE))</f>
        <v>6</v>
      </c>
      <c r="L1772" s="1">
        <f>IFERROR(VLOOKUP(TRIM($D1772),'Master Field Index'!$A$1:$D$9929,COLUMN('Master Field Index'!$D$1)-COLUMN('Master Field Index'!$A$1)+1,FALSE),VLOOKUP(_xlfn.CONCAT(TRIM($A1772),".",TRIM($B1772),".",TRIM($D1772)),'DataLink Info'!$A$1:$T$9999,COLUMN('DataLink Info'!$Q$1)-COLUMN('DataLink Info'!$A$1)+1,FALSE))</f>
        <v>0</v>
      </c>
      <c r="M1772" s="1" t="str">
        <f t="shared" si="110"/>
        <v xml:space="preserve">shp_shipto_code                 </v>
      </c>
      <c r="N1772" s="1" t="str">
        <f t="shared" si="112"/>
        <v xml:space="preserve">CHAR(6)                         </v>
      </c>
      <c r="O1772" s="4" t="str">
        <f t="shared" si="111"/>
        <v xml:space="preserve">        rowguid                     UNIQUEIDENTIFIER ROWGUIDCOL    NOT NULL DEFAULT NEWSEQUENTIALID(),_x000D_        version_number              ROWVERSION_x000D_    )_x000D_END TRY_x000D_BEGIN CATCH_x000D_    EXEC dbo.PrintError_x000D_    EXEC dbo.LogError_x000D_END CATCH_x000D__x000D_PRINT '-- pur.pu_shipto'_x000D_BEGIN TRY_x000D_    CREATE TABLE pur.pu_shipto_x000D_    (_x000D_        shp_shipto_code                 CHAR(6)                         NOT NULL,</v>
      </c>
    </row>
    <row r="1773" spans="1:15" hidden="1" x14ac:dyDescent="0.3">
      <c r="A1773" s="1" t="s">
        <v>1943</v>
      </c>
      <c r="B1773" s="1" t="s">
        <v>1963</v>
      </c>
      <c r="C1773" s="1">
        <v>1</v>
      </c>
      <c r="D1773" s="1" t="s">
        <v>2625</v>
      </c>
      <c r="E1773" s="1" t="s">
        <v>21</v>
      </c>
      <c r="F1773" s="1">
        <v>4</v>
      </c>
      <c r="H1773" s="1">
        <v>0</v>
      </c>
      <c r="I1773" s="73">
        <f t="shared" si="109"/>
        <v>1</v>
      </c>
      <c r="J1773" s="1" t="str">
        <f>IFERROR(VLOOKUP(TRIM($D1773),'Master Field Index'!$A$1:$D$9929,COLUMN('Master Field Index'!$B$1)-COLUMN('Master Field Index'!$A$1)+1,FALSE),VLOOKUP(_xlfn.CONCAT(TRIM($A1773),".",TRIM($B1773),".",TRIM($D1773)),'DataLink Info'!$A$1:$T$9999,COLUMN('DataLink Info'!$K$1)-COLUMN('DataLink Info'!$A$1)+1,FALSE))</f>
        <v>TIMESTAMP</v>
      </c>
      <c r="K1773" s="1">
        <f>IFERROR(VLOOKUP(TRIM($D1773),'Master Field Index'!$A$1:$D$9929,COLUMN('Master Field Index'!$C$1)-COLUMN('Master Field Index'!$A$1)+1,FALSE),VLOOKUP(_xlfn.CONCAT(TRIM($A1773),".",TRIM($B1773),".",TRIM($D1773)),'DataLink Info'!$A$1:$T$9999,COLUMN('DataLink Info'!$N$1)-COLUMN('DataLink Info'!$A$1)+1,FALSE))</f>
        <v>10</v>
      </c>
      <c r="L1773" s="1">
        <f>IFERROR(VLOOKUP(TRIM($D1773),'Master Field Index'!$A$1:$D$9929,COLUMN('Master Field Index'!$D$1)-COLUMN('Master Field Index'!$A$1)+1,FALSE),VLOOKUP(_xlfn.CONCAT(TRIM($A1773),".",TRIM($B1773),".",TRIM($D1773)),'DataLink Info'!$A$1:$T$9999,COLUMN('DataLink Info'!$Q$1)-COLUMN('DataLink Info'!$A$1)+1,FALSE))</f>
        <v>6</v>
      </c>
      <c r="M1773" s="1" t="str">
        <f t="shared" si="110"/>
        <v xml:space="preserve">shp_timestamp                   </v>
      </c>
      <c r="N1773" s="1" t="str">
        <f t="shared" si="112"/>
        <v xml:space="preserve">DATETIME2                       </v>
      </c>
      <c r="O1773" s="4" t="str">
        <f t="shared" si="111"/>
        <v xml:space="preserve">        shp_timestamp                   DATETIME2                       NOT NULL,</v>
      </c>
    </row>
    <row r="1774" spans="1:15" hidden="1" x14ac:dyDescent="0.3">
      <c r="A1774" s="1" t="s">
        <v>1943</v>
      </c>
      <c r="B1774" s="1" t="s">
        <v>1963</v>
      </c>
      <c r="C1774" s="1">
        <v>2</v>
      </c>
      <c r="D1774" s="1" t="s">
        <v>2672</v>
      </c>
      <c r="E1774" s="1" t="s">
        <v>20</v>
      </c>
      <c r="F1774" s="1">
        <v>1</v>
      </c>
      <c r="H1774" s="1">
        <v>0</v>
      </c>
      <c r="I1774" s="73">
        <f t="shared" si="109"/>
        <v>2</v>
      </c>
      <c r="J1774" s="1" t="str">
        <f>IFERROR(VLOOKUP(TRIM($D1774),'Master Field Index'!$A$1:$D$9929,COLUMN('Master Field Index'!$B$1)-COLUMN('Master Field Index'!$A$1)+1,FALSE),VLOOKUP(_xlfn.CONCAT(TRIM($A1774),".",TRIM($B1774),".",TRIM($D1774)),'DataLink Info'!$A$1:$T$9999,COLUMN('DataLink Info'!$K$1)-COLUMN('DataLink Info'!$A$1)+1,FALSE))</f>
        <v>CHARACTER</v>
      </c>
      <c r="K1774" s="1">
        <f>IFERROR(VLOOKUP(TRIM($D1774),'Master Field Index'!$A$1:$D$9929,COLUMN('Master Field Index'!$C$1)-COLUMN('Master Field Index'!$A$1)+1,FALSE),VLOOKUP(_xlfn.CONCAT(TRIM($A1774),".",TRIM($B1774),".",TRIM($D1774)),'DataLink Info'!$A$1:$T$9999,COLUMN('DataLink Info'!$N$1)-COLUMN('DataLink Info'!$A$1)+1,FALSE))</f>
        <v>1</v>
      </c>
      <c r="L1774" s="1">
        <f>IFERROR(VLOOKUP(TRIM($D1774),'Master Field Index'!$A$1:$D$9929,COLUMN('Master Field Index'!$D$1)-COLUMN('Master Field Index'!$A$1)+1,FALSE),VLOOKUP(_xlfn.CONCAT(TRIM($A1774),".",TRIM($B1774),".",TRIM($D1774)),'DataLink Info'!$A$1:$T$9999,COLUMN('DataLink Info'!$Q$1)-COLUMN('DataLink Info'!$A$1)+1,FALSE))</f>
        <v>0</v>
      </c>
      <c r="M1774" s="1" t="str">
        <f t="shared" si="110"/>
        <v xml:space="preserve">shp_ship_type_code              </v>
      </c>
      <c r="N1774" s="1" t="str">
        <f t="shared" si="112"/>
        <v xml:space="preserve">CHAR(1)                         </v>
      </c>
      <c r="O1774" s="4" t="str">
        <f t="shared" si="111"/>
        <v xml:space="preserve">        shp_ship_type_code              CHAR(1)                         NOT NULL,</v>
      </c>
    </row>
    <row r="1775" spans="1:15" hidden="1" x14ac:dyDescent="0.3">
      <c r="A1775" s="1" t="s">
        <v>1943</v>
      </c>
      <c r="B1775" s="1" t="s">
        <v>1963</v>
      </c>
      <c r="C1775" s="1">
        <v>3</v>
      </c>
      <c r="D1775" s="1" t="s">
        <v>2668</v>
      </c>
      <c r="E1775" s="1" t="s">
        <v>20</v>
      </c>
      <c r="F1775" s="1">
        <v>35</v>
      </c>
      <c r="H1775" s="1">
        <v>0</v>
      </c>
      <c r="I1775" s="73">
        <f t="shared" si="109"/>
        <v>3</v>
      </c>
      <c r="J1775" s="1" t="str">
        <f>IFERROR(VLOOKUP(TRIM($D1775),'Master Field Index'!$A$1:$D$9929,COLUMN('Master Field Index'!$B$1)-COLUMN('Master Field Index'!$A$1)+1,FALSE),VLOOKUP(_xlfn.CONCAT(TRIM($A1775),".",TRIM($B1775),".",TRIM($D1775)),'DataLink Info'!$A$1:$T$9999,COLUMN('DataLink Info'!$K$1)-COLUMN('DataLink Info'!$A$1)+1,FALSE))</f>
        <v>CHARACTER</v>
      </c>
      <c r="K1775" s="1">
        <f>IFERROR(VLOOKUP(TRIM($D1775),'Master Field Index'!$A$1:$D$9929,COLUMN('Master Field Index'!$C$1)-COLUMN('Master Field Index'!$A$1)+1,FALSE),VLOOKUP(_xlfn.CONCAT(TRIM($A1775),".",TRIM($B1775),".",TRIM($D1775)),'DataLink Info'!$A$1:$T$9999,COLUMN('DataLink Info'!$N$1)-COLUMN('DataLink Info'!$A$1)+1,FALSE))</f>
        <v>35</v>
      </c>
      <c r="L1775" s="1">
        <f>IFERROR(VLOOKUP(TRIM($D1775),'Master Field Index'!$A$1:$D$9929,COLUMN('Master Field Index'!$D$1)-COLUMN('Master Field Index'!$A$1)+1,FALSE),VLOOKUP(_xlfn.CONCAT(TRIM($A1775),".",TRIM($B1775),".",TRIM($D1775)),'DataLink Info'!$A$1:$T$9999,COLUMN('DataLink Info'!$Q$1)-COLUMN('DataLink Info'!$A$1)+1,FALSE))</f>
        <v>0</v>
      </c>
      <c r="M1775" s="1" t="str">
        <f t="shared" si="110"/>
        <v xml:space="preserve">shp_ship_contact_name           </v>
      </c>
      <c r="N1775" s="1" t="str">
        <f t="shared" si="112"/>
        <v xml:space="preserve">CHAR(35)                        </v>
      </c>
      <c r="O1775" s="4" t="str">
        <f t="shared" si="111"/>
        <v xml:space="preserve">        shp_ship_contact_name           CHAR(35)                        NOT NULL,</v>
      </c>
    </row>
    <row r="1776" spans="1:15" hidden="1" x14ac:dyDescent="0.3">
      <c r="A1776" s="1" t="s">
        <v>1943</v>
      </c>
      <c r="B1776" s="1" t="s">
        <v>1963</v>
      </c>
      <c r="C1776" s="1">
        <v>4</v>
      </c>
      <c r="D1776" s="1" t="s">
        <v>2677</v>
      </c>
      <c r="E1776" s="1" t="s">
        <v>20</v>
      </c>
      <c r="F1776" s="1">
        <v>35</v>
      </c>
      <c r="H1776" s="1">
        <v>0</v>
      </c>
      <c r="I1776" s="73">
        <f t="shared" si="109"/>
        <v>4</v>
      </c>
      <c r="J1776" s="1" t="str">
        <f>IFERROR(VLOOKUP(TRIM($D1776),'Master Field Index'!$A$1:$D$9929,COLUMN('Master Field Index'!$B$1)-COLUMN('Master Field Index'!$A$1)+1,FALSE),VLOOKUP(_xlfn.CONCAT(TRIM($A1776),".",TRIM($B1776),".",TRIM($D1776)),'DataLink Info'!$A$1:$T$9999,COLUMN('DataLink Info'!$K$1)-COLUMN('DataLink Info'!$A$1)+1,FALSE))</f>
        <v>CHARACTER</v>
      </c>
      <c r="K1776" s="1">
        <f>IFERROR(VLOOKUP(TRIM($D1776),'Master Field Index'!$A$1:$D$9929,COLUMN('Master Field Index'!$C$1)-COLUMN('Master Field Index'!$A$1)+1,FALSE),VLOOKUP(_xlfn.CONCAT(TRIM($A1776),".",TRIM($B1776),".",TRIM($D1776)),'DataLink Info'!$A$1:$T$9999,COLUMN('DataLink Info'!$N$1)-COLUMN('DataLink Info'!$A$1)+1,FALSE))</f>
        <v>35</v>
      </c>
      <c r="L1776" s="1">
        <f>IFERROR(VLOOKUP(TRIM($D1776),'Master Field Index'!$A$1:$D$9929,COLUMN('Master Field Index'!$D$1)-COLUMN('Master Field Index'!$A$1)+1,FALSE),VLOOKUP(_xlfn.CONCAT(TRIM($A1776),".",TRIM($B1776),".",TRIM($D1776)),'DataLink Info'!$A$1:$T$9999,COLUMN('DataLink Info'!$Q$1)-COLUMN('DataLink Info'!$A$1)+1,FALSE))</f>
        <v>0</v>
      </c>
      <c r="M1776" s="1" t="str">
        <f t="shared" si="110"/>
        <v xml:space="preserve">shp_address_1                   </v>
      </c>
      <c r="N1776" s="1" t="str">
        <f t="shared" si="112"/>
        <v xml:space="preserve">CHAR(35)                        </v>
      </c>
      <c r="O1776" s="4" t="str">
        <f t="shared" si="111"/>
        <v xml:space="preserve">        shp_address_1                   CHAR(35)                        NOT NULL,</v>
      </c>
    </row>
    <row r="1777" spans="1:15" hidden="1" x14ac:dyDescent="0.3">
      <c r="A1777" s="1" t="s">
        <v>1943</v>
      </c>
      <c r="B1777" s="1" t="s">
        <v>1963</v>
      </c>
      <c r="C1777" s="1">
        <v>5</v>
      </c>
      <c r="D1777" s="1" t="s">
        <v>2670</v>
      </c>
      <c r="E1777" s="1" t="s">
        <v>20</v>
      </c>
      <c r="F1777" s="1">
        <v>35</v>
      </c>
      <c r="H1777" s="1">
        <v>0</v>
      </c>
      <c r="I1777" s="73">
        <f t="shared" si="109"/>
        <v>5</v>
      </c>
      <c r="J1777" s="1" t="str">
        <f>IFERROR(VLOOKUP(TRIM($D1777),'Master Field Index'!$A$1:$D$9929,COLUMN('Master Field Index'!$B$1)-COLUMN('Master Field Index'!$A$1)+1,FALSE),VLOOKUP(_xlfn.CONCAT(TRIM($A1777),".",TRIM($B1777),".",TRIM($D1777)),'DataLink Info'!$A$1:$T$9999,COLUMN('DataLink Info'!$K$1)-COLUMN('DataLink Info'!$A$1)+1,FALSE))</f>
        <v>CHARACTER</v>
      </c>
      <c r="K1777" s="1">
        <f>IFERROR(VLOOKUP(TRIM($D1777),'Master Field Index'!$A$1:$D$9929,COLUMN('Master Field Index'!$C$1)-COLUMN('Master Field Index'!$A$1)+1,FALSE),VLOOKUP(_xlfn.CONCAT(TRIM($A1777),".",TRIM($B1777),".",TRIM($D1777)),'DataLink Info'!$A$1:$T$9999,COLUMN('DataLink Info'!$N$1)-COLUMN('DataLink Info'!$A$1)+1,FALSE))</f>
        <v>35</v>
      </c>
      <c r="L1777" s="1">
        <f>IFERROR(VLOOKUP(TRIM($D1777),'Master Field Index'!$A$1:$D$9929,COLUMN('Master Field Index'!$D$1)-COLUMN('Master Field Index'!$A$1)+1,FALSE),VLOOKUP(_xlfn.CONCAT(TRIM($A1777),".",TRIM($B1777),".",TRIM($D1777)),'DataLink Info'!$A$1:$T$9999,COLUMN('DataLink Info'!$Q$1)-COLUMN('DataLink Info'!$A$1)+1,FALSE))</f>
        <v>0</v>
      </c>
      <c r="M1777" s="1" t="str">
        <f t="shared" si="110"/>
        <v xml:space="preserve">shp_address_2                   </v>
      </c>
      <c r="N1777" s="1" t="str">
        <f t="shared" si="112"/>
        <v xml:space="preserve">CHAR(35)                        </v>
      </c>
      <c r="O1777" s="4" t="str">
        <f t="shared" si="111"/>
        <v xml:space="preserve">        shp_address_2                   CHAR(35)                        NOT NULL,</v>
      </c>
    </row>
    <row r="1778" spans="1:15" hidden="1" x14ac:dyDescent="0.3">
      <c r="A1778" s="1" t="s">
        <v>1943</v>
      </c>
      <c r="B1778" s="1" t="s">
        <v>1963</v>
      </c>
      <c r="C1778" s="1">
        <v>6</v>
      </c>
      <c r="D1778" s="1" t="s">
        <v>2671</v>
      </c>
      <c r="E1778" s="1" t="s">
        <v>20</v>
      </c>
      <c r="F1778" s="1">
        <v>35</v>
      </c>
      <c r="H1778" s="1">
        <v>0</v>
      </c>
      <c r="I1778" s="73">
        <f t="shared" si="109"/>
        <v>6</v>
      </c>
      <c r="J1778" s="1" t="str">
        <f>IFERROR(VLOOKUP(TRIM($D1778),'Master Field Index'!$A$1:$D$9929,COLUMN('Master Field Index'!$B$1)-COLUMN('Master Field Index'!$A$1)+1,FALSE),VLOOKUP(_xlfn.CONCAT(TRIM($A1778),".",TRIM($B1778),".",TRIM($D1778)),'DataLink Info'!$A$1:$T$9999,COLUMN('DataLink Info'!$K$1)-COLUMN('DataLink Info'!$A$1)+1,FALSE))</f>
        <v>CHARACTER</v>
      </c>
      <c r="K1778" s="1">
        <f>IFERROR(VLOOKUP(TRIM($D1778),'Master Field Index'!$A$1:$D$9929,COLUMN('Master Field Index'!$C$1)-COLUMN('Master Field Index'!$A$1)+1,FALSE),VLOOKUP(_xlfn.CONCAT(TRIM($A1778),".",TRIM($B1778),".",TRIM($D1778)),'DataLink Info'!$A$1:$T$9999,COLUMN('DataLink Info'!$N$1)-COLUMN('DataLink Info'!$A$1)+1,FALSE))</f>
        <v>35</v>
      </c>
      <c r="L1778" s="1">
        <f>IFERROR(VLOOKUP(TRIM($D1778),'Master Field Index'!$A$1:$D$9929,COLUMN('Master Field Index'!$D$1)-COLUMN('Master Field Index'!$A$1)+1,FALSE),VLOOKUP(_xlfn.CONCAT(TRIM($A1778),".",TRIM($B1778),".",TRIM($D1778)),'DataLink Info'!$A$1:$T$9999,COLUMN('DataLink Info'!$Q$1)-COLUMN('DataLink Info'!$A$1)+1,FALSE))</f>
        <v>0</v>
      </c>
      <c r="M1778" s="1" t="str">
        <f t="shared" si="110"/>
        <v xml:space="preserve">shp_address_3                   </v>
      </c>
      <c r="N1778" s="1" t="str">
        <f t="shared" si="112"/>
        <v xml:space="preserve">CHAR(35)                        </v>
      </c>
      <c r="O1778" s="4" t="str">
        <f t="shared" si="111"/>
        <v xml:space="preserve">        shp_address_3                   CHAR(35)                        NOT NULL,</v>
      </c>
    </row>
    <row r="1779" spans="1:15" hidden="1" x14ac:dyDescent="0.3">
      <c r="A1779" s="1" t="s">
        <v>1943</v>
      </c>
      <c r="B1779" s="1" t="s">
        <v>1963</v>
      </c>
      <c r="C1779" s="1">
        <v>7</v>
      </c>
      <c r="D1779" s="1" t="s">
        <v>2674</v>
      </c>
      <c r="E1779" s="1" t="s">
        <v>20</v>
      </c>
      <c r="F1779" s="1">
        <v>35</v>
      </c>
      <c r="H1779" s="1">
        <v>0</v>
      </c>
      <c r="I1779" s="73">
        <f t="shared" si="109"/>
        <v>7</v>
      </c>
      <c r="J1779" s="1" t="str">
        <f>IFERROR(VLOOKUP(TRIM($D1779),'Master Field Index'!$A$1:$D$9929,COLUMN('Master Field Index'!$B$1)-COLUMN('Master Field Index'!$A$1)+1,FALSE),VLOOKUP(_xlfn.CONCAT(TRIM($A1779),".",TRIM($B1779),".",TRIM($D1779)),'DataLink Info'!$A$1:$T$9999,COLUMN('DataLink Info'!$K$1)-COLUMN('DataLink Info'!$A$1)+1,FALSE))</f>
        <v>CHARACTER</v>
      </c>
      <c r="K1779" s="1">
        <f>IFERROR(VLOOKUP(TRIM($D1779),'Master Field Index'!$A$1:$D$9929,COLUMN('Master Field Index'!$C$1)-COLUMN('Master Field Index'!$A$1)+1,FALSE),VLOOKUP(_xlfn.CONCAT(TRIM($A1779),".",TRIM($B1779),".",TRIM($D1779)),'DataLink Info'!$A$1:$T$9999,COLUMN('DataLink Info'!$N$1)-COLUMN('DataLink Info'!$A$1)+1,FALSE))</f>
        <v>35</v>
      </c>
      <c r="L1779" s="1">
        <f>IFERROR(VLOOKUP(TRIM($D1779),'Master Field Index'!$A$1:$D$9929,COLUMN('Master Field Index'!$D$1)-COLUMN('Master Field Index'!$A$1)+1,FALSE),VLOOKUP(_xlfn.CONCAT(TRIM($A1779),".",TRIM($B1779),".",TRIM($D1779)),'DataLink Info'!$A$1:$T$9999,COLUMN('DataLink Info'!$Q$1)-COLUMN('DataLink Info'!$A$1)+1,FALSE))</f>
        <v>0</v>
      </c>
      <c r="M1779" s="1" t="str">
        <f t="shared" si="110"/>
        <v xml:space="preserve">shp_address_4                   </v>
      </c>
      <c r="N1779" s="1" t="str">
        <f t="shared" si="112"/>
        <v xml:space="preserve">CHAR(35)                        </v>
      </c>
      <c r="O1779" s="4" t="str">
        <f t="shared" si="111"/>
        <v xml:space="preserve">        shp_address_4                   CHAR(35)                        NOT NULL,</v>
      </c>
    </row>
    <row r="1780" spans="1:15" hidden="1" x14ac:dyDescent="0.3">
      <c r="A1780" s="1" t="s">
        <v>1943</v>
      </c>
      <c r="B1780" s="1" t="s">
        <v>1963</v>
      </c>
      <c r="C1780" s="1">
        <v>8</v>
      </c>
      <c r="D1780" s="1" t="s">
        <v>2673</v>
      </c>
      <c r="E1780" s="1" t="s">
        <v>20</v>
      </c>
      <c r="F1780" s="1">
        <v>18</v>
      </c>
      <c r="H1780" s="1">
        <v>0</v>
      </c>
      <c r="I1780" s="73">
        <f t="shared" si="109"/>
        <v>8</v>
      </c>
      <c r="J1780" s="1" t="str">
        <f>IFERROR(VLOOKUP(TRIM($D1780),'Master Field Index'!$A$1:$D$9929,COLUMN('Master Field Index'!$B$1)-COLUMN('Master Field Index'!$A$1)+1,FALSE),VLOOKUP(_xlfn.CONCAT(TRIM($A1780),".",TRIM($B1780),".",TRIM($D1780)),'DataLink Info'!$A$1:$T$9999,COLUMN('DataLink Info'!$K$1)-COLUMN('DataLink Info'!$A$1)+1,FALSE))</f>
        <v>CHARACTER</v>
      </c>
      <c r="K1780" s="1">
        <f>IFERROR(VLOOKUP(TRIM($D1780),'Master Field Index'!$A$1:$D$9929,COLUMN('Master Field Index'!$C$1)-COLUMN('Master Field Index'!$A$1)+1,FALSE),VLOOKUP(_xlfn.CONCAT(TRIM($A1780),".",TRIM($B1780),".",TRIM($D1780)),'DataLink Info'!$A$1:$T$9999,COLUMN('DataLink Info'!$N$1)-COLUMN('DataLink Info'!$A$1)+1,FALSE))</f>
        <v>18</v>
      </c>
      <c r="L1780" s="1">
        <f>IFERROR(VLOOKUP(TRIM($D1780),'Master Field Index'!$A$1:$D$9929,COLUMN('Master Field Index'!$D$1)-COLUMN('Master Field Index'!$A$1)+1,FALSE),VLOOKUP(_xlfn.CONCAT(TRIM($A1780),".",TRIM($B1780),".",TRIM($D1780)),'DataLink Info'!$A$1:$T$9999,COLUMN('DataLink Info'!$Q$1)-COLUMN('DataLink Info'!$A$1)+1,FALSE))</f>
        <v>0</v>
      </c>
      <c r="M1780" s="1" t="str">
        <f t="shared" si="110"/>
        <v xml:space="preserve">shp_city                        </v>
      </c>
      <c r="N1780" s="1" t="str">
        <f t="shared" si="112"/>
        <v xml:space="preserve">CHAR(18)                        </v>
      </c>
      <c r="O1780" s="4" t="str">
        <f t="shared" si="111"/>
        <v xml:space="preserve">        shp_city                        CHAR(18)                        NOT NULL,</v>
      </c>
    </row>
    <row r="1781" spans="1:15" hidden="1" x14ac:dyDescent="0.3">
      <c r="A1781" s="1" t="s">
        <v>1943</v>
      </c>
      <c r="B1781" s="1" t="s">
        <v>1963</v>
      </c>
      <c r="C1781" s="1">
        <v>9</v>
      </c>
      <c r="D1781" s="1" t="s">
        <v>2678</v>
      </c>
      <c r="E1781" s="1" t="s">
        <v>20</v>
      </c>
      <c r="F1781" s="1">
        <v>2</v>
      </c>
      <c r="H1781" s="1">
        <v>0</v>
      </c>
      <c r="I1781" s="73">
        <f t="shared" si="109"/>
        <v>9</v>
      </c>
      <c r="J1781" s="1" t="str">
        <f>IFERROR(VLOOKUP(TRIM($D1781),'Master Field Index'!$A$1:$D$9929,COLUMN('Master Field Index'!$B$1)-COLUMN('Master Field Index'!$A$1)+1,FALSE),VLOOKUP(_xlfn.CONCAT(TRIM($A1781),".",TRIM($B1781),".",TRIM($D1781)),'DataLink Info'!$A$1:$T$9999,COLUMN('DataLink Info'!$K$1)-COLUMN('DataLink Info'!$A$1)+1,FALSE))</f>
        <v>CHARACTER</v>
      </c>
      <c r="K1781" s="1">
        <f>IFERROR(VLOOKUP(TRIM($D1781),'Master Field Index'!$A$1:$D$9929,COLUMN('Master Field Index'!$C$1)-COLUMN('Master Field Index'!$A$1)+1,FALSE),VLOOKUP(_xlfn.CONCAT(TRIM($A1781),".",TRIM($B1781),".",TRIM($D1781)),'DataLink Info'!$A$1:$T$9999,COLUMN('DataLink Info'!$N$1)-COLUMN('DataLink Info'!$A$1)+1,FALSE))</f>
        <v>2</v>
      </c>
      <c r="L1781" s="1">
        <f>IFERROR(VLOOKUP(TRIM($D1781),'Master Field Index'!$A$1:$D$9929,COLUMN('Master Field Index'!$D$1)-COLUMN('Master Field Index'!$A$1)+1,FALSE),VLOOKUP(_xlfn.CONCAT(TRIM($A1781),".",TRIM($B1781),".",TRIM($D1781)),'DataLink Info'!$A$1:$T$9999,COLUMN('DataLink Info'!$Q$1)-COLUMN('DataLink Info'!$A$1)+1,FALSE))</f>
        <v>0</v>
      </c>
      <c r="M1781" s="1" t="str">
        <f t="shared" si="110"/>
        <v xml:space="preserve">shp_state_code                  </v>
      </c>
      <c r="N1781" s="1" t="str">
        <f t="shared" si="112"/>
        <v xml:space="preserve">CHAR(2)                         </v>
      </c>
      <c r="O1781" s="4" t="str">
        <f t="shared" si="111"/>
        <v xml:space="preserve">        shp_state_code                  CHAR(2)                         NOT NULL,</v>
      </c>
    </row>
    <row r="1782" spans="1:15" hidden="1" x14ac:dyDescent="0.3">
      <c r="A1782" s="1" t="s">
        <v>1943</v>
      </c>
      <c r="B1782" s="1" t="s">
        <v>1963</v>
      </c>
      <c r="C1782" s="1">
        <v>10</v>
      </c>
      <c r="D1782" s="1" t="s">
        <v>2667</v>
      </c>
      <c r="E1782" s="1" t="s">
        <v>20</v>
      </c>
      <c r="F1782" s="1">
        <v>10</v>
      </c>
      <c r="H1782" s="1">
        <v>0</v>
      </c>
      <c r="I1782" s="73">
        <f t="shared" si="109"/>
        <v>10</v>
      </c>
      <c r="J1782" s="1" t="str">
        <f>IFERROR(VLOOKUP(TRIM($D1782),'Master Field Index'!$A$1:$D$9929,COLUMN('Master Field Index'!$B$1)-COLUMN('Master Field Index'!$A$1)+1,FALSE),VLOOKUP(_xlfn.CONCAT(TRIM($A1782),".",TRIM($B1782),".",TRIM($D1782)),'DataLink Info'!$A$1:$T$9999,COLUMN('DataLink Info'!$K$1)-COLUMN('DataLink Info'!$A$1)+1,FALSE))</f>
        <v>CHARACTER</v>
      </c>
      <c r="K1782" s="1">
        <f>IFERROR(VLOOKUP(TRIM($D1782),'Master Field Index'!$A$1:$D$9929,COLUMN('Master Field Index'!$C$1)-COLUMN('Master Field Index'!$A$1)+1,FALSE),VLOOKUP(_xlfn.CONCAT(TRIM($A1782),".",TRIM($B1782),".",TRIM($D1782)),'DataLink Info'!$A$1:$T$9999,COLUMN('DataLink Info'!$N$1)-COLUMN('DataLink Info'!$A$1)+1,FALSE))</f>
        <v>10</v>
      </c>
      <c r="L1782" s="1">
        <f>IFERROR(VLOOKUP(TRIM($D1782),'Master Field Index'!$A$1:$D$9929,COLUMN('Master Field Index'!$D$1)-COLUMN('Master Field Index'!$A$1)+1,FALSE),VLOOKUP(_xlfn.CONCAT(TRIM($A1782),".",TRIM($B1782),".",TRIM($D1782)),'DataLink Info'!$A$1:$T$9999,COLUMN('DataLink Info'!$Q$1)-COLUMN('DataLink Info'!$A$1)+1,FALSE))</f>
        <v>0</v>
      </c>
      <c r="M1782" s="1" t="str">
        <f t="shared" si="110"/>
        <v xml:space="preserve">shp_zip_code                    </v>
      </c>
      <c r="N1782" s="1" t="str">
        <f t="shared" si="112"/>
        <v xml:space="preserve">CHAR(10)                        </v>
      </c>
      <c r="O1782" s="4" t="str">
        <f t="shared" si="111"/>
        <v xml:space="preserve">        shp_zip_code                    CHAR(10)                        NOT NULL,</v>
      </c>
    </row>
    <row r="1783" spans="1:15" hidden="1" x14ac:dyDescent="0.3">
      <c r="A1783" s="1" t="s">
        <v>1943</v>
      </c>
      <c r="B1783" s="1" t="s">
        <v>1963</v>
      </c>
      <c r="C1783" s="1">
        <v>11</v>
      </c>
      <c r="D1783" s="1" t="s">
        <v>2669</v>
      </c>
      <c r="E1783" s="1" t="s">
        <v>20</v>
      </c>
      <c r="F1783" s="1">
        <v>2</v>
      </c>
      <c r="G1783" s="1">
        <v>0</v>
      </c>
      <c r="H1783" s="1">
        <v>0</v>
      </c>
      <c r="I1783" s="73">
        <f t="shared" si="109"/>
        <v>11</v>
      </c>
      <c r="J1783" s="1" t="str">
        <f>IFERROR(VLOOKUP(TRIM($D1783),'Master Field Index'!$A$1:$D$9929,COLUMN('Master Field Index'!$B$1)-COLUMN('Master Field Index'!$A$1)+1,FALSE),VLOOKUP(_xlfn.CONCAT(TRIM($A1783),".",TRIM($B1783),".",TRIM($D1783)),'DataLink Info'!$A$1:$T$9999,COLUMN('DataLink Info'!$K$1)-COLUMN('DataLink Info'!$A$1)+1,FALSE))</f>
        <v>CHARACTER</v>
      </c>
      <c r="K1783" s="1">
        <f>IFERROR(VLOOKUP(TRIM($D1783),'Master Field Index'!$A$1:$D$9929,COLUMN('Master Field Index'!$C$1)-COLUMN('Master Field Index'!$A$1)+1,FALSE),VLOOKUP(_xlfn.CONCAT(TRIM($A1783),".",TRIM($B1783),".",TRIM($D1783)),'DataLink Info'!$A$1:$T$9999,COLUMN('DataLink Info'!$N$1)-COLUMN('DataLink Info'!$A$1)+1,FALSE))</f>
        <v>2</v>
      </c>
      <c r="L1783" s="1">
        <f>IFERROR(VLOOKUP(TRIM($D1783),'Master Field Index'!$A$1:$D$9929,COLUMN('Master Field Index'!$D$1)-COLUMN('Master Field Index'!$A$1)+1,FALSE),VLOOKUP(_xlfn.CONCAT(TRIM($A1783),".",TRIM($B1783),".",TRIM($D1783)),'DataLink Info'!$A$1:$T$9999,COLUMN('DataLink Info'!$Q$1)-COLUMN('DataLink Info'!$A$1)+1,FALSE))</f>
        <v>0</v>
      </c>
      <c r="M1783" s="1" t="str">
        <f t="shared" si="110"/>
        <v xml:space="preserve">shp_country_code                </v>
      </c>
      <c r="N1783" s="1" t="str">
        <f t="shared" si="112"/>
        <v xml:space="preserve">CHAR(2)                         </v>
      </c>
      <c r="O1783" s="4" t="str">
        <f t="shared" si="111"/>
        <v xml:space="preserve">        shp_country_code                CHAR(2)                         NOT NULL,</v>
      </c>
    </row>
    <row r="1784" spans="1:15" hidden="1" x14ac:dyDescent="0.3">
      <c r="A1784" s="1" t="s">
        <v>1943</v>
      </c>
      <c r="B1784" s="1" t="s">
        <v>1963</v>
      </c>
      <c r="C1784" s="1">
        <v>12</v>
      </c>
      <c r="D1784" s="1" t="s">
        <v>2676</v>
      </c>
      <c r="E1784" s="1" t="s">
        <v>20</v>
      </c>
      <c r="F1784" s="1">
        <v>17</v>
      </c>
      <c r="H1784" s="1">
        <v>0</v>
      </c>
      <c r="I1784" s="73">
        <f t="shared" si="109"/>
        <v>12</v>
      </c>
      <c r="J1784" s="1" t="str">
        <f>IFERROR(VLOOKUP(TRIM($D1784),'Master Field Index'!$A$1:$D$9929,COLUMN('Master Field Index'!$B$1)-COLUMN('Master Field Index'!$A$1)+1,FALSE),VLOOKUP(_xlfn.CONCAT(TRIM($A1784),".",TRIM($B1784),".",TRIM($D1784)),'DataLink Info'!$A$1:$T$9999,COLUMN('DataLink Info'!$K$1)-COLUMN('DataLink Info'!$A$1)+1,FALSE))</f>
        <v>VARCHAR</v>
      </c>
      <c r="K1784" s="1">
        <f>IFERROR(VLOOKUP(TRIM($D1784),'Master Field Index'!$A$1:$D$9929,COLUMN('Master Field Index'!$C$1)-COLUMN('Master Field Index'!$A$1)+1,FALSE),VLOOKUP(_xlfn.CONCAT(TRIM($A1784),".",TRIM($B1784),".",TRIM($D1784)),'DataLink Info'!$A$1:$T$9999,COLUMN('DataLink Info'!$N$1)-COLUMN('DataLink Info'!$A$1)+1,FALSE))</f>
        <v>20</v>
      </c>
      <c r="L1784" s="1">
        <f>IFERROR(VLOOKUP(TRIM($D1784),'Master Field Index'!$A$1:$D$9929,COLUMN('Master Field Index'!$D$1)-COLUMN('Master Field Index'!$A$1)+1,FALSE),VLOOKUP(_xlfn.CONCAT(TRIM($A1784),".",TRIM($B1784),".",TRIM($D1784)),'DataLink Info'!$A$1:$T$9999,COLUMN('DataLink Info'!$Q$1)-COLUMN('DataLink Info'!$A$1)+1,FALSE))</f>
        <v>0</v>
      </c>
      <c r="M1784" s="1" t="str">
        <f t="shared" si="110"/>
        <v xml:space="preserve">shp_ship_phone                  </v>
      </c>
      <c r="N1784" s="1" t="str">
        <f t="shared" si="112"/>
        <v xml:space="preserve">VARCHAR(20)                     </v>
      </c>
      <c r="O1784" s="4" t="str">
        <f t="shared" si="111"/>
        <v xml:space="preserve">        shp_ship_phone                  VARCHAR(20)                     NOT NULL,</v>
      </c>
    </row>
    <row r="1785" spans="1:15" hidden="1" x14ac:dyDescent="0.3">
      <c r="A1785" s="1" t="s">
        <v>1943</v>
      </c>
      <c r="B1785" s="1" t="s">
        <v>1963</v>
      </c>
      <c r="C1785" s="1">
        <v>13</v>
      </c>
      <c r="D1785" s="1" t="s">
        <v>2675</v>
      </c>
      <c r="E1785" s="1" t="s">
        <v>20</v>
      </c>
      <c r="F1785" s="1">
        <v>4</v>
      </c>
      <c r="H1785" s="1">
        <v>0</v>
      </c>
      <c r="I1785" s="73">
        <f t="shared" si="109"/>
        <v>13</v>
      </c>
      <c r="J1785" s="1" t="str">
        <f>IFERROR(VLOOKUP(TRIM($D1785),'Master Field Index'!$A$1:$D$9929,COLUMN('Master Field Index'!$B$1)-COLUMN('Master Field Index'!$A$1)+1,FALSE),VLOOKUP(_xlfn.CONCAT(TRIM($A1785),".",TRIM($B1785),".",TRIM($D1785)),'DataLink Info'!$A$1:$T$9999,COLUMN('DataLink Info'!$K$1)-COLUMN('DataLink Info'!$A$1)+1,FALSE))</f>
        <v>CHARACTER</v>
      </c>
      <c r="K1785" s="1">
        <f>IFERROR(VLOOKUP(TRIM($D1785),'Master Field Index'!$A$1:$D$9929,COLUMN('Master Field Index'!$C$1)-COLUMN('Master Field Index'!$A$1)+1,FALSE),VLOOKUP(_xlfn.CONCAT(TRIM($A1785),".",TRIM($B1785),".",TRIM($D1785)),'DataLink Info'!$A$1:$T$9999,COLUMN('DataLink Info'!$N$1)-COLUMN('DataLink Info'!$A$1)+1,FALSE))</f>
        <v>4</v>
      </c>
      <c r="L1785" s="1">
        <f>IFERROR(VLOOKUP(TRIM($D1785),'Master Field Index'!$A$1:$D$9929,COLUMN('Master Field Index'!$D$1)-COLUMN('Master Field Index'!$A$1)+1,FALSE),VLOOKUP(_xlfn.CONCAT(TRIM($A1785),".",TRIM($B1785),".",TRIM($D1785)),'DataLink Info'!$A$1:$T$9999,COLUMN('DataLink Info'!$Q$1)-COLUMN('DataLink Info'!$A$1)+1,FALSE))</f>
        <v>0</v>
      </c>
      <c r="M1785" s="1" t="str">
        <f t="shared" si="110"/>
        <v xml:space="preserve">shp_route_code                  </v>
      </c>
      <c r="N1785" s="1" t="str">
        <f t="shared" si="112"/>
        <v xml:space="preserve">CHAR(4)                         </v>
      </c>
      <c r="O1785" s="4" t="str">
        <f t="shared" si="111"/>
        <v xml:space="preserve">        shp_route_code                  CHAR(4)                         NOT NULL,</v>
      </c>
    </row>
    <row r="1786" spans="1:15" hidden="1" x14ac:dyDescent="0.3">
      <c r="A1786" s="1" t="s">
        <v>1943</v>
      </c>
      <c r="B1786" s="1" t="s">
        <v>1963</v>
      </c>
      <c r="C1786" s="1">
        <v>14</v>
      </c>
      <c r="D1786" s="1" t="s">
        <v>11</v>
      </c>
      <c r="E1786" s="1" t="s">
        <v>21</v>
      </c>
      <c r="H1786" s="1">
        <v>0</v>
      </c>
      <c r="I1786" s="73">
        <f t="shared" si="109"/>
        <v>14</v>
      </c>
      <c r="J1786" s="1" t="str">
        <f>IFERROR(VLOOKUP(TRIM($D1786),'Master Field Index'!$A$1:$D$9929,COLUMN('Master Field Index'!$B$1)-COLUMN('Master Field Index'!$A$1)+1,FALSE),VLOOKUP(_xlfn.CONCAT(TRIM($A1786),".",TRIM($B1786),".",TRIM($D1786)),'DataLink Info'!$A$1:$T$9999,COLUMN('DataLink Info'!$K$1)-COLUMN('DataLink Info'!$A$1)+1,FALSE))</f>
        <v>TIMESTAMP</v>
      </c>
      <c r="K1786" s="1">
        <f>IFERROR(VLOOKUP(TRIM($D1786),'Master Field Index'!$A$1:$D$9929,COLUMN('Master Field Index'!$C$1)-COLUMN('Master Field Index'!$A$1)+1,FALSE),VLOOKUP(_xlfn.CONCAT(TRIM($A1786),".",TRIM($B1786),".",TRIM($D1786)),'DataLink Info'!$A$1:$T$9999,COLUMN('DataLink Info'!$N$1)-COLUMN('DataLink Info'!$A$1)+1,FALSE))</f>
        <v>10</v>
      </c>
      <c r="L1786" s="1">
        <f>IFERROR(VLOOKUP(TRIM($D1786),'Master Field Index'!$A$1:$D$9929,COLUMN('Master Field Index'!$D$1)-COLUMN('Master Field Index'!$A$1)+1,FALSE),VLOOKUP(_xlfn.CONCAT(TRIM($A1786),".",TRIM($B1786),".",TRIM($D1786)),'DataLink Info'!$A$1:$T$9999,COLUMN('DataLink Info'!$Q$1)-COLUMN('DataLink Info'!$A$1)+1,FALSE))</f>
        <v>6</v>
      </c>
      <c r="M1786" s="1" t="str">
        <f t="shared" si="110"/>
        <v xml:space="preserve">refresh_date                    </v>
      </c>
      <c r="N1786" s="1" t="str">
        <f t="shared" si="112"/>
        <v xml:space="preserve">DATETIME2                       </v>
      </c>
      <c r="O1786" s="4" t="str">
        <f t="shared" si="111"/>
        <v xml:space="preserve">        refresh_date                    DATETIME2                       NOT NULL,</v>
      </c>
    </row>
    <row r="1787" spans="1:15" hidden="1" x14ac:dyDescent="0.3">
      <c r="A1787" s="1" t="s">
        <v>1943</v>
      </c>
      <c r="B1787" s="1" t="s">
        <v>1963</v>
      </c>
      <c r="C1787" s="1">
        <v>15</v>
      </c>
      <c r="D1787" s="1" t="s">
        <v>1296</v>
      </c>
      <c r="I1787" s="73">
        <f t="shared" si="109"/>
        <v>15</v>
      </c>
      <c r="J1787" s="1" t="str">
        <f>IFERROR(VLOOKUP(TRIM($D1787),'Master Field Index'!$A$1:$D$9929,COLUMN('Master Field Index'!$B$1)-COLUMN('Master Field Index'!$A$1)+1,FALSE),VLOOKUP(_xlfn.CONCAT(TRIM($A1787),".",TRIM($B1787),".",TRIM($D1787)),'DataLink Info'!$A$1:$T$9999,COLUMN('DataLink Info'!$K$1)-COLUMN('DataLink Info'!$A$1)+1,FALSE))</f>
        <v>CHARACTER</v>
      </c>
      <c r="K1787" s="1">
        <f>IFERROR(VLOOKUP(TRIM($D1787),'Master Field Index'!$A$1:$D$9929,COLUMN('Master Field Index'!$C$1)-COLUMN('Master Field Index'!$A$1)+1,FALSE),VLOOKUP(_xlfn.CONCAT(TRIM($A1787),".",TRIM($B1787),".",TRIM($D1787)),'DataLink Info'!$A$1:$T$9999,COLUMN('DataLink Info'!$N$1)-COLUMN('DataLink Info'!$A$1)+1,FALSE))</f>
        <v>1</v>
      </c>
      <c r="L1787" s="1">
        <f>IFERROR(VLOOKUP(TRIM($D1787),'Master Field Index'!$A$1:$D$9929,COLUMN('Master Field Index'!$D$1)-COLUMN('Master Field Index'!$A$1)+1,FALSE),VLOOKUP(_xlfn.CONCAT(TRIM($A1787),".",TRIM($B1787),".",TRIM($D1787)),'DataLink Info'!$A$1:$T$9999,COLUMN('DataLink Info'!$Q$1)-COLUMN('DataLink Info'!$A$1)+1,FALSE))</f>
        <v>0</v>
      </c>
      <c r="M1787" s="1" t="str">
        <f t="shared" si="110"/>
        <v xml:space="preserve">most_recent_flag                </v>
      </c>
      <c r="N1787" s="1" t="str">
        <f t="shared" si="112"/>
        <v xml:space="preserve">CHAR(1)                         </v>
      </c>
      <c r="O1787" s="4" t="str">
        <f t="shared" si="111"/>
        <v xml:space="preserve">        most_recent_flag                CHAR(1)                             NULL,</v>
      </c>
    </row>
    <row r="1788" spans="1:15" ht="72" hidden="1" x14ac:dyDescent="0.3">
      <c r="A1788" s="1" t="s">
        <v>1943</v>
      </c>
      <c r="B1788" s="1" t="s">
        <v>1964</v>
      </c>
      <c r="C1788" s="1">
        <v>0</v>
      </c>
      <c r="D1788" s="1" t="s">
        <v>261</v>
      </c>
      <c r="E1788" s="1" t="s">
        <v>19</v>
      </c>
      <c r="I1788" s="73">
        <f t="shared" si="109"/>
        <v>0</v>
      </c>
      <c r="J1788" s="1" t="str">
        <f>IFERROR(VLOOKUP(TRIM($D1788),'Master Field Index'!$A$1:$D$9929,COLUMN('Master Field Index'!$B$1)-COLUMN('Master Field Index'!$A$1)+1,FALSE),VLOOKUP(_xlfn.CONCAT(TRIM($A1788),".",TRIM($B1788),".",TRIM($D1788)),'DataLink Info'!$A$1:$T$9999,COLUMN('DataLink Info'!$K$1)-COLUMN('DataLink Info'!$A$1)+1,FALSE))</f>
        <v>INTEGER</v>
      </c>
      <c r="K1788" s="1">
        <f>IFERROR(VLOOKUP(TRIM($D1788),'Master Field Index'!$A$1:$D$9929,COLUMN('Master Field Index'!$C$1)-COLUMN('Master Field Index'!$A$1)+1,FALSE),VLOOKUP(_xlfn.CONCAT(TRIM($A1788),".",TRIM($B1788),".",TRIM($D1788)),'DataLink Info'!$A$1:$T$9999,COLUMN('DataLink Info'!$N$1)-COLUMN('DataLink Info'!$A$1)+1,FALSE))</f>
        <v>4</v>
      </c>
      <c r="L1788" s="1">
        <f>IFERROR(VLOOKUP(TRIM($D1788),'Master Field Index'!$A$1:$D$9929,COLUMN('Master Field Index'!$D$1)-COLUMN('Master Field Index'!$A$1)+1,FALSE),VLOOKUP(_xlfn.CONCAT(TRIM($A1788),".",TRIM($B1788),".",TRIM($D1788)),'DataLink Info'!$A$1:$T$9999,COLUMN('DataLink Info'!$Q$1)-COLUMN('DataLink Info'!$A$1)+1,FALSE))</f>
        <v>0</v>
      </c>
      <c r="M1788" s="1" t="str">
        <f t="shared" si="110"/>
        <v xml:space="preserve">v_internal_id                   </v>
      </c>
      <c r="N1788" s="1" t="str">
        <f t="shared" si="112"/>
        <v xml:space="preserve">INTEGER                         </v>
      </c>
      <c r="O1788" s="4" t="str">
        <f t="shared" si="111"/>
        <v xml:space="preserve">        rowguid                     UNIQUEIDENTIFIER ROWGUIDCOL    NOT NULL DEFAULT NEWSEQUENTIALID(),_x000D_        version_number              ROWVERSION_x000D_    )_x000D_END TRY_x000D_BEGIN CATCH_x000D_    EXEC dbo.PrintError_x000D_    EXEC dbo.LogError_x000D_END CATCH_x000D__x000D_PRINT '-- pur.pu_vendor'_x000D_BEGIN TRY_x000D_    CREATE TABLE pur.pu_vendor_x000D_    (_x000D_        v_internal_id                   INTEGER                             NULL,</v>
      </c>
    </row>
    <row r="1789" spans="1:15" hidden="1" x14ac:dyDescent="0.3">
      <c r="A1789" s="1" t="s">
        <v>1943</v>
      </c>
      <c r="B1789" s="1" t="s">
        <v>1964</v>
      </c>
      <c r="C1789" s="1">
        <v>1</v>
      </c>
      <c r="D1789" s="1" t="s">
        <v>252</v>
      </c>
      <c r="E1789" s="1" t="s">
        <v>20</v>
      </c>
      <c r="F1789" s="1">
        <v>1</v>
      </c>
      <c r="H1789" s="1">
        <v>0</v>
      </c>
      <c r="I1789" s="73">
        <f t="shared" si="109"/>
        <v>1</v>
      </c>
      <c r="J1789" s="1" t="str">
        <f>IFERROR(VLOOKUP(TRIM($D1789),'Master Field Index'!$A$1:$D$9929,COLUMN('Master Field Index'!$B$1)-COLUMN('Master Field Index'!$A$1)+1,FALSE),VLOOKUP(_xlfn.CONCAT(TRIM($A1789),".",TRIM($B1789),".",TRIM($D1789)),'DataLink Info'!$A$1:$T$9999,COLUMN('DataLink Info'!$K$1)-COLUMN('DataLink Info'!$A$1)+1,FALSE))</f>
        <v>CHARACTER</v>
      </c>
      <c r="K1789" s="1">
        <f>IFERROR(VLOOKUP(TRIM($D1789),'Master Field Index'!$A$1:$D$9929,COLUMN('Master Field Index'!$C$1)-COLUMN('Master Field Index'!$A$1)+1,FALSE),VLOOKUP(_xlfn.CONCAT(TRIM($A1789),".",TRIM($B1789),".",TRIM($D1789)),'DataLink Info'!$A$1:$T$9999,COLUMN('DataLink Info'!$N$1)-COLUMN('DataLink Info'!$A$1)+1,FALSE))</f>
        <v>1</v>
      </c>
      <c r="L1789" s="1">
        <f>IFERROR(VLOOKUP(TRIM($D1789),'Master Field Index'!$A$1:$D$9929,COLUMN('Master Field Index'!$D$1)-COLUMN('Master Field Index'!$A$1)+1,FALSE),VLOOKUP(_xlfn.CONCAT(TRIM($A1789),".",TRIM($B1789),".",TRIM($D1789)),'DataLink Info'!$A$1:$T$9999,COLUMN('DataLink Info'!$Q$1)-COLUMN('DataLink Info'!$A$1)+1,FALSE))</f>
        <v>0</v>
      </c>
      <c r="M1789" s="1" t="str">
        <f t="shared" si="110"/>
        <v xml:space="preserve">v_person_entity_ind             </v>
      </c>
      <c r="N1789" s="1" t="str">
        <f t="shared" si="112"/>
        <v xml:space="preserve">CHAR(1)                         </v>
      </c>
      <c r="O1789" s="4" t="str">
        <f t="shared" si="111"/>
        <v xml:space="preserve">        v_person_entity_ind             CHAR(1)                         NOT NULL,</v>
      </c>
    </row>
    <row r="1790" spans="1:15" hidden="1" x14ac:dyDescent="0.3">
      <c r="A1790" s="1" t="s">
        <v>1943</v>
      </c>
      <c r="B1790" s="1" t="s">
        <v>1964</v>
      </c>
      <c r="C1790" s="1">
        <v>2</v>
      </c>
      <c r="D1790" s="1" t="s">
        <v>257</v>
      </c>
      <c r="E1790" s="1" t="s">
        <v>20</v>
      </c>
      <c r="F1790" s="1">
        <v>2</v>
      </c>
      <c r="H1790" s="1">
        <v>0</v>
      </c>
      <c r="I1790" s="73">
        <f t="shared" si="109"/>
        <v>2</v>
      </c>
      <c r="J1790" s="1" t="str">
        <f>IFERROR(VLOOKUP(TRIM($D1790),'Master Field Index'!$A$1:$D$9929,COLUMN('Master Field Index'!$B$1)-COLUMN('Master Field Index'!$A$1)+1,FALSE),VLOOKUP(_xlfn.CONCAT(TRIM($A1790),".",TRIM($B1790),".",TRIM($D1790)),'DataLink Info'!$A$1:$T$9999,COLUMN('DataLink Info'!$K$1)-COLUMN('DataLink Info'!$A$1)+1,FALSE))</f>
        <v>CHARACTER</v>
      </c>
      <c r="K1790" s="1">
        <f>IFERROR(VLOOKUP(TRIM($D1790),'Master Field Index'!$A$1:$D$9929,COLUMN('Master Field Index'!$C$1)-COLUMN('Master Field Index'!$A$1)+1,FALSE),VLOOKUP(_xlfn.CONCAT(TRIM($A1790),".",TRIM($B1790),".",TRIM($D1790)),'DataLink Info'!$A$1:$T$9999,COLUMN('DataLink Info'!$N$1)-COLUMN('DataLink Info'!$A$1)+1,FALSE))</f>
        <v>2</v>
      </c>
      <c r="L1790" s="1">
        <f>IFERROR(VLOOKUP(TRIM($D1790),'Master Field Index'!$A$1:$D$9929,COLUMN('Master Field Index'!$D$1)-COLUMN('Master Field Index'!$A$1)+1,FALSE),VLOOKUP(_xlfn.CONCAT(TRIM($A1790),".",TRIM($B1790),".",TRIM($D1790)),'DataLink Info'!$A$1:$T$9999,COLUMN('DataLink Info'!$Q$1)-COLUMN('DataLink Info'!$A$1)+1,FALSE))</f>
        <v>0</v>
      </c>
      <c r="M1790" s="1" t="str">
        <f t="shared" si="110"/>
        <v xml:space="preserve">v_address_type_code             </v>
      </c>
      <c r="N1790" s="1" t="str">
        <f t="shared" si="112"/>
        <v xml:space="preserve">CHAR(2)                         </v>
      </c>
      <c r="O1790" s="4" t="str">
        <f t="shared" si="111"/>
        <v xml:space="preserve">        v_address_type_code             CHAR(2)                         NOT NULL,</v>
      </c>
    </row>
    <row r="1791" spans="1:15" hidden="1" x14ac:dyDescent="0.3">
      <c r="A1791" s="1" t="s">
        <v>1943</v>
      </c>
      <c r="B1791" s="1" t="s">
        <v>1964</v>
      </c>
      <c r="C1791" s="1">
        <v>3</v>
      </c>
      <c r="D1791" s="1" t="s">
        <v>275</v>
      </c>
      <c r="E1791" s="1" t="s">
        <v>21</v>
      </c>
      <c r="F1791" s="1">
        <v>4</v>
      </c>
      <c r="H1791" s="1">
        <v>0</v>
      </c>
      <c r="I1791" s="73">
        <f t="shared" si="109"/>
        <v>3</v>
      </c>
      <c r="J1791" s="1" t="str">
        <f>IFERROR(VLOOKUP(TRIM($D1791),'Master Field Index'!$A$1:$D$9929,COLUMN('Master Field Index'!$B$1)-COLUMN('Master Field Index'!$A$1)+1,FALSE),VLOOKUP(_xlfn.CONCAT(TRIM($A1791),".",TRIM($B1791),".",TRIM($D1791)),'DataLink Info'!$A$1:$T$9999,COLUMN('DataLink Info'!$K$1)-COLUMN('DataLink Info'!$A$1)+1,FALSE))</f>
        <v>TIMESTAMP</v>
      </c>
      <c r="K1791" s="1">
        <f>IFERROR(VLOOKUP(TRIM($D1791),'Master Field Index'!$A$1:$D$9929,COLUMN('Master Field Index'!$C$1)-COLUMN('Master Field Index'!$A$1)+1,FALSE),VLOOKUP(_xlfn.CONCAT(TRIM($A1791),".",TRIM($B1791),".",TRIM($D1791)),'DataLink Info'!$A$1:$T$9999,COLUMN('DataLink Info'!$N$1)-COLUMN('DataLink Info'!$A$1)+1,FALSE))</f>
        <v>10</v>
      </c>
      <c r="L1791" s="1">
        <f>IFERROR(VLOOKUP(TRIM($D1791),'Master Field Index'!$A$1:$D$9929,COLUMN('Master Field Index'!$D$1)-COLUMN('Master Field Index'!$A$1)+1,FALSE),VLOOKUP(_xlfn.CONCAT(TRIM($A1791),".",TRIM($B1791),".",TRIM($D1791)),'DataLink Info'!$A$1:$T$9999,COLUMN('DataLink Info'!$Q$1)-COLUMN('DataLink Info'!$A$1)+1,FALSE))</f>
        <v>6</v>
      </c>
      <c r="M1791" s="1" t="str">
        <f t="shared" si="110"/>
        <v xml:space="preserve">v_timestamp                     </v>
      </c>
      <c r="N1791" s="1" t="str">
        <f t="shared" si="112"/>
        <v xml:space="preserve">DATETIME2                       </v>
      </c>
      <c r="O1791" s="4" t="str">
        <f t="shared" si="111"/>
        <v xml:space="preserve">        v_timestamp                     DATETIME2                       NOT NULL,</v>
      </c>
    </row>
    <row r="1792" spans="1:15" hidden="1" x14ac:dyDescent="0.3">
      <c r="A1792" s="1" t="s">
        <v>1943</v>
      </c>
      <c r="B1792" s="1" t="s">
        <v>1964</v>
      </c>
      <c r="C1792" s="1">
        <v>4</v>
      </c>
      <c r="D1792" s="1" t="s">
        <v>166</v>
      </c>
      <c r="E1792" s="1" t="s">
        <v>20</v>
      </c>
      <c r="F1792" s="1">
        <v>10</v>
      </c>
      <c r="G1792" s="1">
        <v>0</v>
      </c>
      <c r="H1792" s="1">
        <v>0</v>
      </c>
      <c r="I1792" s="73">
        <f t="shared" si="109"/>
        <v>4</v>
      </c>
      <c r="J1792" s="1" t="str">
        <f>IFERROR(VLOOKUP(TRIM($D1792),'Master Field Index'!$A$1:$D$9929,COLUMN('Master Field Index'!$B$1)-COLUMN('Master Field Index'!$A$1)+1,FALSE),VLOOKUP(_xlfn.CONCAT(TRIM($A1792),".",TRIM($B1792),".",TRIM($D1792)),'DataLink Info'!$A$1:$T$9999,COLUMN('DataLink Info'!$K$1)-COLUMN('DataLink Info'!$A$1)+1,FALSE))</f>
        <v>CHARACTER</v>
      </c>
      <c r="K1792" s="1">
        <f>IFERROR(VLOOKUP(TRIM($D1792),'Master Field Index'!$A$1:$D$9929,COLUMN('Master Field Index'!$C$1)-COLUMN('Master Field Index'!$A$1)+1,FALSE),VLOOKUP(_xlfn.CONCAT(TRIM($A1792),".",TRIM($B1792),".",TRIM($D1792)),'DataLink Info'!$A$1:$T$9999,COLUMN('DataLink Info'!$N$1)-COLUMN('DataLink Info'!$A$1)+1,FALSE))</f>
        <v>10</v>
      </c>
      <c r="L1792" s="1">
        <f>IFERROR(VLOOKUP(TRIM($D1792),'Master Field Index'!$A$1:$D$9929,COLUMN('Master Field Index'!$D$1)-COLUMN('Master Field Index'!$A$1)+1,FALSE),VLOOKUP(_xlfn.CONCAT(TRIM($A1792),".",TRIM($B1792),".",TRIM($D1792)),'DataLink Info'!$A$1:$T$9999,COLUMN('DataLink Info'!$Q$1)-COLUMN('DataLink Info'!$A$1)+1,FALSE))</f>
        <v>0</v>
      </c>
      <c r="M1792" s="1" t="str">
        <f t="shared" si="110"/>
        <v xml:space="preserve">v_vendor_code                   </v>
      </c>
      <c r="N1792" s="1" t="str">
        <f t="shared" si="112"/>
        <v xml:space="preserve">CHAR(10)                        </v>
      </c>
      <c r="O1792" s="4" t="str">
        <f t="shared" si="111"/>
        <v xml:space="preserve">        v_vendor_code                   CHAR(10)                        NOT NULL,</v>
      </c>
    </row>
    <row r="1793" spans="1:15" hidden="1" x14ac:dyDescent="0.3">
      <c r="A1793" s="1" t="s">
        <v>1943</v>
      </c>
      <c r="B1793" s="1" t="s">
        <v>1964</v>
      </c>
      <c r="C1793" s="1">
        <v>5</v>
      </c>
      <c r="D1793" s="1" t="s">
        <v>258</v>
      </c>
      <c r="E1793" s="1" t="s">
        <v>20</v>
      </c>
      <c r="F1793" s="1">
        <v>35</v>
      </c>
      <c r="H1793" s="1">
        <v>0</v>
      </c>
      <c r="I1793" s="73">
        <f t="shared" si="109"/>
        <v>5</v>
      </c>
      <c r="J1793" s="1" t="str">
        <f>IFERROR(VLOOKUP(TRIM($D1793),'Master Field Index'!$A$1:$D$9929,COLUMN('Master Field Index'!$B$1)-COLUMN('Master Field Index'!$A$1)+1,FALSE),VLOOKUP(_xlfn.CONCAT(TRIM($A1793),".",TRIM($B1793),".",TRIM($D1793)),'DataLink Info'!$A$1:$T$9999,COLUMN('DataLink Info'!$K$1)-COLUMN('DataLink Info'!$A$1)+1,FALSE))</f>
        <v>VARCHAR</v>
      </c>
      <c r="K1793" s="1">
        <f>IFERROR(VLOOKUP(TRIM($D1793),'Master Field Index'!$A$1:$D$9929,COLUMN('Master Field Index'!$C$1)-COLUMN('Master Field Index'!$A$1)+1,FALSE),VLOOKUP(_xlfn.CONCAT(TRIM($A1793),".",TRIM($B1793),".",TRIM($D1793)),'DataLink Info'!$A$1:$T$9999,COLUMN('DataLink Info'!$N$1)-COLUMN('DataLink Info'!$A$1)+1,FALSE))</f>
        <v>35</v>
      </c>
      <c r="L1793" s="1">
        <f>IFERROR(VLOOKUP(TRIM($D1793),'Master Field Index'!$A$1:$D$9929,COLUMN('Master Field Index'!$D$1)-COLUMN('Master Field Index'!$A$1)+1,FALSE),VLOOKUP(_xlfn.CONCAT(TRIM($A1793),".",TRIM($B1793),".",TRIM($D1793)),'DataLink Info'!$A$1:$T$9999,COLUMN('DataLink Info'!$Q$1)-COLUMN('DataLink Info'!$A$1)+1,FALSE))</f>
        <v>0</v>
      </c>
      <c r="M1793" s="1" t="str">
        <f t="shared" si="110"/>
        <v xml:space="preserve">v_vendor_contact_name           </v>
      </c>
      <c r="N1793" s="1" t="str">
        <f t="shared" si="112"/>
        <v xml:space="preserve">VARCHAR(35)                     </v>
      </c>
      <c r="O1793" s="4" t="str">
        <f t="shared" si="111"/>
        <v xml:space="preserve">        v_vendor_contact_name           VARCHAR(35)                     NOT NULL,</v>
      </c>
    </row>
    <row r="1794" spans="1:15" hidden="1" x14ac:dyDescent="0.3">
      <c r="A1794" s="1" t="s">
        <v>1943</v>
      </c>
      <c r="B1794" s="1" t="s">
        <v>1964</v>
      </c>
      <c r="C1794" s="1">
        <v>6</v>
      </c>
      <c r="D1794" s="1" t="s">
        <v>269</v>
      </c>
      <c r="E1794" s="1" t="s">
        <v>20</v>
      </c>
      <c r="F1794" s="1">
        <v>35</v>
      </c>
      <c r="H1794" s="1">
        <v>0</v>
      </c>
      <c r="I1794" s="73">
        <f t="shared" si="109"/>
        <v>6</v>
      </c>
      <c r="J1794" s="1" t="str">
        <f>IFERROR(VLOOKUP(TRIM($D1794),'Master Field Index'!$A$1:$D$9929,COLUMN('Master Field Index'!$B$1)-COLUMN('Master Field Index'!$A$1)+1,FALSE),VLOOKUP(_xlfn.CONCAT(TRIM($A1794),".",TRIM($B1794),".",TRIM($D1794)),'DataLink Info'!$A$1:$T$9999,COLUMN('DataLink Info'!$K$1)-COLUMN('DataLink Info'!$A$1)+1,FALSE))</f>
        <v>VARCHAR</v>
      </c>
      <c r="K1794" s="1">
        <f>IFERROR(VLOOKUP(TRIM($D1794),'Master Field Index'!$A$1:$D$9929,COLUMN('Master Field Index'!$C$1)-COLUMN('Master Field Index'!$A$1)+1,FALSE),VLOOKUP(_xlfn.CONCAT(TRIM($A1794),".",TRIM($B1794),".",TRIM($D1794)),'DataLink Info'!$A$1:$T$9999,COLUMN('DataLink Info'!$N$1)-COLUMN('DataLink Info'!$A$1)+1,FALSE))</f>
        <v>35</v>
      </c>
      <c r="L1794" s="1">
        <f>IFERROR(VLOOKUP(TRIM($D1794),'Master Field Index'!$A$1:$D$9929,COLUMN('Master Field Index'!$D$1)-COLUMN('Master Field Index'!$A$1)+1,FALSE),VLOOKUP(_xlfn.CONCAT(TRIM($A1794),".",TRIM($B1794),".",TRIM($D1794)),'DataLink Info'!$A$1:$T$9999,COLUMN('DataLink Info'!$Q$1)-COLUMN('DataLink Info'!$A$1)+1,FALSE))</f>
        <v>0</v>
      </c>
      <c r="M1794" s="1" t="str">
        <f t="shared" si="110"/>
        <v xml:space="preserve">v_vendor_name_add1              </v>
      </c>
      <c r="N1794" s="1" t="str">
        <f t="shared" si="112"/>
        <v xml:space="preserve">VARCHAR(35)                     </v>
      </c>
      <c r="O1794" s="4" t="str">
        <f t="shared" si="111"/>
        <v xml:space="preserve">        v_vendor_name_add1              VARCHAR(35)                     NOT NULL,</v>
      </c>
    </row>
    <row r="1795" spans="1:15" hidden="1" x14ac:dyDescent="0.3">
      <c r="A1795" s="1" t="s">
        <v>1943</v>
      </c>
      <c r="B1795" s="1" t="s">
        <v>1964</v>
      </c>
      <c r="C1795" s="1">
        <v>7</v>
      </c>
      <c r="D1795" s="1" t="s">
        <v>270</v>
      </c>
      <c r="E1795" s="1" t="s">
        <v>20</v>
      </c>
      <c r="F1795" s="1">
        <v>35</v>
      </c>
      <c r="H1795" s="1">
        <v>0</v>
      </c>
      <c r="I1795" s="73">
        <f t="shared" ref="I1795:I1858" si="113">IF($C1795&lt;&gt;"",$C1795,IF(TRIM($B1794)=TRIM($B1795),$I1794+1,0))</f>
        <v>7</v>
      </c>
      <c r="J1795" s="1" t="str">
        <f>IFERROR(VLOOKUP(TRIM($D1795),'Master Field Index'!$A$1:$D$9929,COLUMN('Master Field Index'!$B$1)-COLUMN('Master Field Index'!$A$1)+1,FALSE),VLOOKUP(_xlfn.CONCAT(TRIM($A1795),".",TRIM($B1795),".",TRIM($D1795)),'DataLink Info'!$A$1:$T$9999,COLUMN('DataLink Info'!$K$1)-COLUMN('DataLink Info'!$A$1)+1,FALSE))</f>
        <v>VARCHAR</v>
      </c>
      <c r="K1795" s="1">
        <f>IFERROR(VLOOKUP(TRIM($D1795),'Master Field Index'!$A$1:$D$9929,COLUMN('Master Field Index'!$C$1)-COLUMN('Master Field Index'!$A$1)+1,FALSE),VLOOKUP(_xlfn.CONCAT(TRIM($A1795),".",TRIM($B1795),".",TRIM($D1795)),'DataLink Info'!$A$1:$T$9999,COLUMN('DataLink Info'!$N$1)-COLUMN('DataLink Info'!$A$1)+1,FALSE))</f>
        <v>35</v>
      </c>
      <c r="L1795" s="1">
        <f>IFERROR(VLOOKUP(TRIM($D1795),'Master Field Index'!$A$1:$D$9929,COLUMN('Master Field Index'!$D$1)-COLUMN('Master Field Index'!$A$1)+1,FALSE),VLOOKUP(_xlfn.CONCAT(TRIM($A1795),".",TRIM($B1795),".",TRIM($D1795)),'DataLink Info'!$A$1:$T$9999,COLUMN('DataLink Info'!$Q$1)-COLUMN('DataLink Info'!$A$1)+1,FALSE))</f>
        <v>0</v>
      </c>
      <c r="M1795" s="1" t="str">
        <f t="shared" ref="M1795:M1869" si="114">_xlfn.CONCAT(LEFT(_xlfn.CONCAT(IF(OR(TRIM($D1795)="location",TRIM($D1795)="date",TRIM($D1795)="start_date",TRIM($D1795)="status",TRIM($D1795)="top"),_xlfn.CONCAT("[",TRIM($D1795),"]"),TRIM($D1795)),"                                               "),32))</f>
        <v xml:space="preserve">v_address_2                     </v>
      </c>
      <c r="N1795" s="1" t="str">
        <f t="shared" si="112"/>
        <v xml:space="preserve">VARCHAR(35)                     </v>
      </c>
      <c r="O1795" s="4" t="str">
        <f t="shared" ref="O1795:O1858" si="115">_xlfn.CONCAT(IF(AND($I1795=0,$I1794&lt;&gt;$I$1),_xlfn.CONCAT("        rowguid                     UNIQUEIDENTIFIER ROWGUIDCOL    NOT NULL DEFAULT NEWSEQUENTIALID(),",CHAR(13),"        version_number              ROWVERSION",CHAR(13),"    )",CHAR(13),"END TRY",CHAR(13),"BEGIN CATCH",CHAR(13),"    EXEC dbo.PrintError",CHAR(13),"    EXEC dbo.LogError",CHAR(13),"END CATCH",CHAR(13),CHAR(13)),""),IF($I1795=0,_xlfn.CONCAT("PRINT '-- ",TRIM($A1795),".",TRIM($B1795),"'",CHAR(13),"BEGIN TRY",CHAR(13),"    CREATE TABLE ",TRIM($A1795),".",TRIM($B1795),CHAR(13),"    (",CHAR(13)),""),"        ",_xlfn.CONCAT($M1795,$N1795,IF(OR($H1795=1,$H1795=""),"    NULL","NOT NULL"),","))</f>
        <v xml:space="preserve">        v_address_2                     VARCHAR(35)                     NOT NULL,</v>
      </c>
    </row>
    <row r="1796" spans="1:15" hidden="1" x14ac:dyDescent="0.3">
      <c r="A1796" s="1" t="s">
        <v>1943</v>
      </c>
      <c r="B1796" s="1" t="s">
        <v>1964</v>
      </c>
      <c r="C1796" s="1">
        <v>8</v>
      </c>
      <c r="D1796" s="1" t="s">
        <v>264</v>
      </c>
      <c r="E1796" s="1" t="s">
        <v>20</v>
      </c>
      <c r="F1796" s="1">
        <v>35</v>
      </c>
      <c r="H1796" s="1">
        <v>0</v>
      </c>
      <c r="I1796" s="73">
        <f t="shared" si="113"/>
        <v>8</v>
      </c>
      <c r="J1796" s="1" t="str">
        <f>IFERROR(VLOOKUP(TRIM($D1796),'Master Field Index'!$A$1:$D$9929,COLUMN('Master Field Index'!$B$1)-COLUMN('Master Field Index'!$A$1)+1,FALSE),VLOOKUP(_xlfn.CONCAT(TRIM($A1796),".",TRIM($B1796),".",TRIM($D1796)),'DataLink Info'!$A$1:$T$9999,COLUMN('DataLink Info'!$K$1)-COLUMN('DataLink Info'!$A$1)+1,FALSE))</f>
        <v>VARCHAR</v>
      </c>
      <c r="K1796" s="1">
        <f>IFERROR(VLOOKUP(TRIM($D1796),'Master Field Index'!$A$1:$D$9929,COLUMN('Master Field Index'!$C$1)-COLUMN('Master Field Index'!$A$1)+1,FALSE),VLOOKUP(_xlfn.CONCAT(TRIM($A1796),".",TRIM($B1796),".",TRIM($D1796)),'DataLink Info'!$A$1:$T$9999,COLUMN('DataLink Info'!$N$1)-COLUMN('DataLink Info'!$A$1)+1,FALSE))</f>
        <v>35</v>
      </c>
      <c r="L1796" s="1">
        <f>IFERROR(VLOOKUP(TRIM($D1796),'Master Field Index'!$A$1:$D$9929,COLUMN('Master Field Index'!$D$1)-COLUMN('Master Field Index'!$A$1)+1,FALSE),VLOOKUP(_xlfn.CONCAT(TRIM($A1796),".",TRIM($B1796),".",TRIM($D1796)),'DataLink Info'!$A$1:$T$9999,COLUMN('DataLink Info'!$Q$1)-COLUMN('DataLink Info'!$A$1)+1,FALSE))</f>
        <v>0</v>
      </c>
      <c r="M1796" s="1" t="str">
        <f t="shared" si="114"/>
        <v xml:space="preserve">v_address_3                     </v>
      </c>
      <c r="N1796" s="1" t="str">
        <f t="shared" si="112"/>
        <v xml:space="preserve">VARCHAR(35)                     </v>
      </c>
      <c r="O1796" s="4" t="str">
        <f t="shared" si="115"/>
        <v xml:space="preserve">        v_address_3                     VARCHAR(35)                     NOT NULL,</v>
      </c>
    </row>
    <row r="1797" spans="1:15" hidden="1" x14ac:dyDescent="0.3">
      <c r="A1797" s="1" t="s">
        <v>1943</v>
      </c>
      <c r="B1797" s="1" t="s">
        <v>1964</v>
      </c>
      <c r="C1797" s="1">
        <v>9</v>
      </c>
      <c r="D1797" s="1" t="s">
        <v>263</v>
      </c>
      <c r="E1797" s="1" t="s">
        <v>20</v>
      </c>
      <c r="F1797" s="1">
        <v>35</v>
      </c>
      <c r="H1797" s="1">
        <v>0</v>
      </c>
      <c r="I1797" s="73">
        <f t="shared" si="113"/>
        <v>9</v>
      </c>
      <c r="J1797" s="1" t="str">
        <f>IFERROR(VLOOKUP(TRIM($D1797),'Master Field Index'!$A$1:$D$9929,COLUMN('Master Field Index'!$B$1)-COLUMN('Master Field Index'!$A$1)+1,FALSE),VLOOKUP(_xlfn.CONCAT(TRIM($A1797),".",TRIM($B1797),".",TRIM($D1797)),'DataLink Info'!$A$1:$T$9999,COLUMN('DataLink Info'!$K$1)-COLUMN('DataLink Info'!$A$1)+1,FALSE))</f>
        <v>VARCHAR</v>
      </c>
      <c r="K1797" s="1">
        <f>IFERROR(VLOOKUP(TRIM($D1797),'Master Field Index'!$A$1:$D$9929,COLUMN('Master Field Index'!$C$1)-COLUMN('Master Field Index'!$A$1)+1,FALSE),VLOOKUP(_xlfn.CONCAT(TRIM($A1797),".",TRIM($B1797),".",TRIM($D1797)),'DataLink Info'!$A$1:$T$9999,COLUMN('DataLink Info'!$N$1)-COLUMN('DataLink Info'!$A$1)+1,FALSE))</f>
        <v>35</v>
      </c>
      <c r="L1797" s="1">
        <f>IFERROR(VLOOKUP(TRIM($D1797),'Master Field Index'!$A$1:$D$9929,COLUMN('Master Field Index'!$D$1)-COLUMN('Master Field Index'!$A$1)+1,FALSE),VLOOKUP(_xlfn.CONCAT(TRIM($A1797),".",TRIM($B1797),".",TRIM($D1797)),'DataLink Info'!$A$1:$T$9999,COLUMN('DataLink Info'!$Q$1)-COLUMN('DataLink Info'!$A$1)+1,FALSE))</f>
        <v>0</v>
      </c>
      <c r="M1797" s="1" t="str">
        <f t="shared" si="114"/>
        <v xml:space="preserve">v_address_4                     </v>
      </c>
      <c r="N1797" s="1" t="str">
        <f t="shared" si="112"/>
        <v xml:space="preserve">VARCHAR(35)                     </v>
      </c>
      <c r="O1797" s="4" t="str">
        <f t="shared" si="115"/>
        <v xml:space="preserve">        v_address_4                     VARCHAR(35)                     NOT NULL,</v>
      </c>
    </row>
    <row r="1798" spans="1:15" hidden="1" x14ac:dyDescent="0.3">
      <c r="A1798" s="1" t="s">
        <v>1943</v>
      </c>
      <c r="B1798" s="1" t="s">
        <v>1964</v>
      </c>
      <c r="C1798" s="1">
        <v>10</v>
      </c>
      <c r="D1798" s="1" t="s">
        <v>259</v>
      </c>
      <c r="E1798" s="1" t="s">
        <v>20</v>
      </c>
      <c r="F1798" s="1">
        <v>18</v>
      </c>
      <c r="H1798" s="1">
        <v>0</v>
      </c>
      <c r="I1798" s="73">
        <f t="shared" si="113"/>
        <v>10</v>
      </c>
      <c r="J1798" s="1" t="str">
        <f>IFERROR(VLOOKUP(TRIM($D1798),'Master Field Index'!$A$1:$D$9929,COLUMN('Master Field Index'!$B$1)-COLUMN('Master Field Index'!$A$1)+1,FALSE),VLOOKUP(_xlfn.CONCAT(TRIM($A1798),".",TRIM($B1798),".",TRIM($D1798)),'DataLink Info'!$A$1:$T$9999,COLUMN('DataLink Info'!$K$1)-COLUMN('DataLink Info'!$A$1)+1,FALSE))</f>
        <v>VARCHAR</v>
      </c>
      <c r="K1798" s="1">
        <f>IFERROR(VLOOKUP(TRIM($D1798),'Master Field Index'!$A$1:$D$9929,COLUMN('Master Field Index'!$C$1)-COLUMN('Master Field Index'!$A$1)+1,FALSE),VLOOKUP(_xlfn.CONCAT(TRIM($A1798),".",TRIM($B1798),".",TRIM($D1798)),'DataLink Info'!$A$1:$T$9999,COLUMN('DataLink Info'!$N$1)-COLUMN('DataLink Info'!$A$1)+1,FALSE))</f>
        <v>18</v>
      </c>
      <c r="L1798" s="1">
        <f>IFERROR(VLOOKUP(TRIM($D1798),'Master Field Index'!$A$1:$D$9929,COLUMN('Master Field Index'!$D$1)-COLUMN('Master Field Index'!$A$1)+1,FALSE),VLOOKUP(_xlfn.CONCAT(TRIM($A1798),".",TRIM($B1798),".",TRIM($D1798)),'DataLink Info'!$A$1:$T$9999,COLUMN('DataLink Info'!$Q$1)-COLUMN('DataLink Info'!$A$1)+1,FALSE))</f>
        <v>0</v>
      </c>
      <c r="M1798" s="1" t="str">
        <f t="shared" si="114"/>
        <v xml:space="preserve">v_city                          </v>
      </c>
      <c r="N1798" s="1" t="str">
        <f t="shared" ref="N1798:N1861" si="116">LEFT(_xlfn.CONCAT(IF($J1798="CHARACTER",_xlfn.CONCAT("CHAR(",$K1798,")"),IF($J1798="VARCHAR",_xlfn.CONCAT("VARCHAR(",$K1798,")"),IF($J1798="TIMESTAMP","DATETIME2",IF($J1798="DATE","DATE",IF($J1798="DECIMAL",_xlfn.CONCAT("DECIMAL(",$K1798,",",$L1798,")"),$J1798))))),"                                    "),32)</f>
        <v xml:space="preserve">VARCHAR(18)                     </v>
      </c>
      <c r="O1798" s="4" t="str">
        <f t="shared" si="115"/>
        <v xml:space="preserve">        v_city                          VARCHAR(18)                     NOT NULL,</v>
      </c>
    </row>
    <row r="1799" spans="1:15" hidden="1" x14ac:dyDescent="0.3">
      <c r="A1799" s="1" t="s">
        <v>1943</v>
      </c>
      <c r="B1799" s="1" t="s">
        <v>1964</v>
      </c>
      <c r="C1799" s="1">
        <v>11</v>
      </c>
      <c r="D1799" s="1" t="s">
        <v>251</v>
      </c>
      <c r="E1799" s="1" t="s">
        <v>20</v>
      </c>
      <c r="F1799" s="1">
        <v>2</v>
      </c>
      <c r="H1799" s="1">
        <v>0</v>
      </c>
      <c r="I1799" s="73">
        <f t="shared" si="113"/>
        <v>11</v>
      </c>
      <c r="J1799" s="1" t="str">
        <f>IFERROR(VLOOKUP(TRIM($D1799),'Master Field Index'!$A$1:$D$9929,COLUMN('Master Field Index'!$B$1)-COLUMN('Master Field Index'!$A$1)+1,FALSE),VLOOKUP(_xlfn.CONCAT(TRIM($A1799),".",TRIM($B1799),".",TRIM($D1799)),'DataLink Info'!$A$1:$T$9999,COLUMN('DataLink Info'!$K$1)-COLUMN('DataLink Info'!$A$1)+1,FALSE))</f>
        <v>CHARACTER</v>
      </c>
      <c r="K1799" s="1">
        <f>IFERROR(VLOOKUP(TRIM($D1799),'Master Field Index'!$A$1:$D$9929,COLUMN('Master Field Index'!$C$1)-COLUMN('Master Field Index'!$A$1)+1,FALSE),VLOOKUP(_xlfn.CONCAT(TRIM($A1799),".",TRIM($B1799),".",TRIM($D1799)),'DataLink Info'!$A$1:$T$9999,COLUMN('DataLink Info'!$N$1)-COLUMN('DataLink Info'!$A$1)+1,FALSE))</f>
        <v>2</v>
      </c>
      <c r="L1799" s="1">
        <f>IFERROR(VLOOKUP(TRIM($D1799),'Master Field Index'!$A$1:$D$9929,COLUMN('Master Field Index'!$D$1)-COLUMN('Master Field Index'!$A$1)+1,FALSE),VLOOKUP(_xlfn.CONCAT(TRIM($A1799),".",TRIM($B1799),".",TRIM($D1799)),'DataLink Info'!$A$1:$T$9999,COLUMN('DataLink Info'!$Q$1)-COLUMN('DataLink Info'!$A$1)+1,FALSE))</f>
        <v>0</v>
      </c>
      <c r="M1799" s="1" t="str">
        <f t="shared" si="114"/>
        <v xml:space="preserve">v_state_code                    </v>
      </c>
      <c r="N1799" s="1" t="str">
        <f t="shared" si="116"/>
        <v xml:space="preserve">CHAR(2)                         </v>
      </c>
      <c r="O1799" s="4" t="str">
        <f t="shared" si="115"/>
        <v xml:space="preserve">        v_state_code                    CHAR(2)                         NOT NULL,</v>
      </c>
    </row>
    <row r="1800" spans="1:15" hidden="1" x14ac:dyDescent="0.3">
      <c r="A1800" s="1" t="s">
        <v>1943</v>
      </c>
      <c r="B1800" s="1" t="s">
        <v>1964</v>
      </c>
      <c r="C1800" s="1">
        <v>12</v>
      </c>
      <c r="D1800" s="1" t="s">
        <v>272</v>
      </c>
      <c r="E1800" s="1" t="s">
        <v>20</v>
      </c>
      <c r="F1800" s="1">
        <v>10</v>
      </c>
      <c r="H1800" s="1">
        <v>0</v>
      </c>
      <c r="I1800" s="73">
        <f t="shared" si="113"/>
        <v>12</v>
      </c>
      <c r="J1800" s="1" t="str">
        <f>IFERROR(VLOOKUP(TRIM($D1800),'Master Field Index'!$A$1:$D$9929,COLUMN('Master Field Index'!$B$1)-COLUMN('Master Field Index'!$A$1)+1,FALSE),VLOOKUP(_xlfn.CONCAT(TRIM($A1800),".",TRIM($B1800),".",TRIM($D1800)),'DataLink Info'!$A$1:$T$9999,COLUMN('DataLink Info'!$K$1)-COLUMN('DataLink Info'!$A$1)+1,FALSE))</f>
        <v>VARCHAR</v>
      </c>
      <c r="K1800" s="1">
        <f>IFERROR(VLOOKUP(TRIM($D1800),'Master Field Index'!$A$1:$D$9929,COLUMN('Master Field Index'!$C$1)-COLUMN('Master Field Index'!$A$1)+1,FALSE),VLOOKUP(_xlfn.CONCAT(TRIM($A1800),".",TRIM($B1800),".",TRIM($D1800)),'DataLink Info'!$A$1:$T$9999,COLUMN('DataLink Info'!$N$1)-COLUMN('DataLink Info'!$A$1)+1,FALSE))</f>
        <v>10</v>
      </c>
      <c r="L1800" s="1">
        <f>IFERROR(VLOOKUP(TRIM($D1800),'Master Field Index'!$A$1:$D$9929,COLUMN('Master Field Index'!$D$1)-COLUMN('Master Field Index'!$A$1)+1,FALSE),VLOOKUP(_xlfn.CONCAT(TRIM($A1800),".",TRIM($B1800),".",TRIM($D1800)),'DataLink Info'!$A$1:$T$9999,COLUMN('DataLink Info'!$Q$1)-COLUMN('DataLink Info'!$A$1)+1,FALSE))</f>
        <v>0</v>
      </c>
      <c r="M1800" s="1" t="str">
        <f t="shared" si="114"/>
        <v xml:space="preserve">v_zip_code                      </v>
      </c>
      <c r="N1800" s="1" t="str">
        <f t="shared" si="116"/>
        <v xml:space="preserve">VARCHAR(10)                     </v>
      </c>
      <c r="O1800" s="4" t="str">
        <f t="shared" si="115"/>
        <v xml:space="preserve">        v_zip_code                      VARCHAR(10)                     NOT NULL,</v>
      </c>
    </row>
    <row r="1801" spans="1:15" hidden="1" x14ac:dyDescent="0.3">
      <c r="A1801" s="1" t="s">
        <v>1943</v>
      </c>
      <c r="B1801" s="1" t="s">
        <v>1964</v>
      </c>
      <c r="C1801" s="1">
        <v>13</v>
      </c>
      <c r="D1801" s="1" t="s">
        <v>250</v>
      </c>
      <c r="E1801" s="1" t="s">
        <v>20</v>
      </c>
      <c r="F1801" s="1">
        <v>2</v>
      </c>
      <c r="G1801" s="1">
        <v>0</v>
      </c>
      <c r="H1801" s="1">
        <v>0</v>
      </c>
      <c r="I1801" s="73">
        <f t="shared" si="113"/>
        <v>13</v>
      </c>
      <c r="J1801" s="1" t="str">
        <f>IFERROR(VLOOKUP(TRIM($D1801),'Master Field Index'!$A$1:$D$9929,COLUMN('Master Field Index'!$B$1)-COLUMN('Master Field Index'!$A$1)+1,FALSE),VLOOKUP(_xlfn.CONCAT(TRIM($A1801),".",TRIM($B1801),".",TRIM($D1801)),'DataLink Info'!$A$1:$T$9999,COLUMN('DataLink Info'!$K$1)-COLUMN('DataLink Info'!$A$1)+1,FALSE))</f>
        <v>CHARACTER</v>
      </c>
      <c r="K1801" s="1">
        <f>IFERROR(VLOOKUP(TRIM($D1801),'Master Field Index'!$A$1:$D$9929,COLUMN('Master Field Index'!$C$1)-COLUMN('Master Field Index'!$A$1)+1,FALSE),VLOOKUP(_xlfn.CONCAT(TRIM($A1801),".",TRIM($B1801),".",TRIM($D1801)),'DataLink Info'!$A$1:$T$9999,COLUMN('DataLink Info'!$N$1)-COLUMN('DataLink Info'!$A$1)+1,FALSE))</f>
        <v>2</v>
      </c>
      <c r="L1801" s="1">
        <f>IFERROR(VLOOKUP(TRIM($D1801),'Master Field Index'!$A$1:$D$9929,COLUMN('Master Field Index'!$D$1)-COLUMN('Master Field Index'!$A$1)+1,FALSE),VLOOKUP(_xlfn.CONCAT(TRIM($A1801),".",TRIM($B1801),".",TRIM($D1801)),'DataLink Info'!$A$1:$T$9999,COLUMN('DataLink Info'!$Q$1)-COLUMN('DataLink Info'!$A$1)+1,FALSE))</f>
        <v>0</v>
      </c>
      <c r="M1801" s="1" t="str">
        <f t="shared" si="114"/>
        <v xml:space="preserve">v_country_code                  </v>
      </c>
      <c r="N1801" s="1" t="str">
        <f t="shared" si="116"/>
        <v xml:space="preserve">CHAR(2)                         </v>
      </c>
      <c r="O1801" s="4" t="str">
        <f t="shared" si="115"/>
        <v xml:space="preserve">        v_country_code                  CHAR(2)                         NOT NULL,</v>
      </c>
    </row>
    <row r="1802" spans="1:15" hidden="1" x14ac:dyDescent="0.3">
      <c r="A1802" s="1" t="s">
        <v>1943</v>
      </c>
      <c r="B1802" s="1" t="s">
        <v>1964</v>
      </c>
      <c r="C1802" s="1">
        <v>14</v>
      </c>
      <c r="D1802" s="1" t="s">
        <v>262</v>
      </c>
      <c r="E1802" s="1" t="s">
        <v>20</v>
      </c>
      <c r="F1802" s="1">
        <v>17</v>
      </c>
      <c r="H1802" s="1">
        <v>0</v>
      </c>
      <c r="I1802" s="73">
        <f t="shared" si="113"/>
        <v>14</v>
      </c>
      <c r="J1802" s="1" t="str">
        <f>IFERROR(VLOOKUP(TRIM($D1802),'Master Field Index'!$A$1:$D$9929,COLUMN('Master Field Index'!$B$1)-COLUMN('Master Field Index'!$A$1)+1,FALSE),VLOOKUP(_xlfn.CONCAT(TRIM($A1802),".",TRIM($B1802),".",TRIM($D1802)),'DataLink Info'!$A$1:$T$9999,COLUMN('DataLink Info'!$K$1)-COLUMN('DataLink Info'!$A$1)+1,FALSE))</f>
        <v>VARCHAR</v>
      </c>
      <c r="K1802" s="1">
        <f>IFERROR(VLOOKUP(TRIM($D1802),'Master Field Index'!$A$1:$D$9929,COLUMN('Master Field Index'!$C$1)-COLUMN('Master Field Index'!$A$1)+1,FALSE),VLOOKUP(_xlfn.CONCAT(TRIM($A1802),".",TRIM($B1802),".",TRIM($D1802)),'DataLink Info'!$A$1:$T$9999,COLUMN('DataLink Info'!$N$1)-COLUMN('DataLink Info'!$A$1)+1,FALSE))</f>
        <v>20</v>
      </c>
      <c r="L1802" s="1">
        <f>IFERROR(VLOOKUP(TRIM($D1802),'Master Field Index'!$A$1:$D$9929,COLUMN('Master Field Index'!$D$1)-COLUMN('Master Field Index'!$A$1)+1,FALSE),VLOOKUP(_xlfn.CONCAT(TRIM($A1802),".",TRIM($B1802),".",TRIM($D1802)),'DataLink Info'!$A$1:$T$9999,COLUMN('DataLink Info'!$Q$1)-COLUMN('DataLink Info'!$A$1)+1,FALSE))</f>
        <v>0</v>
      </c>
      <c r="M1802" s="1" t="str">
        <f t="shared" si="114"/>
        <v xml:space="preserve">v_phone                         </v>
      </c>
      <c r="N1802" s="1" t="str">
        <f t="shared" si="116"/>
        <v xml:space="preserve">VARCHAR(20)                     </v>
      </c>
      <c r="O1802" s="4" t="str">
        <f t="shared" si="115"/>
        <v xml:space="preserve">        v_phone                         VARCHAR(20)                     NOT NULL,</v>
      </c>
    </row>
    <row r="1803" spans="1:15" hidden="1" x14ac:dyDescent="0.3">
      <c r="A1803" s="1" t="s">
        <v>1943</v>
      </c>
      <c r="B1803" s="1" t="s">
        <v>1964</v>
      </c>
      <c r="C1803" s="1">
        <v>15</v>
      </c>
      <c r="D1803" s="1" t="s">
        <v>265</v>
      </c>
      <c r="E1803" s="1" t="s">
        <v>20</v>
      </c>
      <c r="F1803" s="1">
        <v>1</v>
      </c>
      <c r="H1803" s="1">
        <v>0</v>
      </c>
      <c r="I1803" s="73">
        <f t="shared" si="113"/>
        <v>15</v>
      </c>
      <c r="J1803" s="1" t="str">
        <f>IFERROR(VLOOKUP(TRIM($D1803),'Master Field Index'!$A$1:$D$9929,COLUMN('Master Field Index'!$B$1)-COLUMN('Master Field Index'!$A$1)+1,FALSE),VLOOKUP(_xlfn.CONCAT(TRIM($A1803),".",TRIM($B1803),".",TRIM($D1803)),'DataLink Info'!$A$1:$T$9999,COLUMN('DataLink Info'!$K$1)-COLUMN('DataLink Info'!$A$1)+1,FALSE))</f>
        <v>CHARACTER</v>
      </c>
      <c r="K1803" s="1">
        <f>IFERROR(VLOOKUP(TRIM($D1803),'Master Field Index'!$A$1:$D$9929,COLUMN('Master Field Index'!$C$1)-COLUMN('Master Field Index'!$A$1)+1,FALSE),VLOOKUP(_xlfn.CONCAT(TRIM($A1803),".",TRIM($B1803),".",TRIM($D1803)),'DataLink Info'!$A$1:$T$9999,COLUMN('DataLink Info'!$N$1)-COLUMN('DataLink Info'!$A$1)+1,FALSE))</f>
        <v>1</v>
      </c>
      <c r="L1803" s="1">
        <f>IFERROR(VLOOKUP(TRIM($D1803),'Master Field Index'!$A$1:$D$9929,COLUMN('Master Field Index'!$D$1)-COLUMN('Master Field Index'!$A$1)+1,FALSE),VLOOKUP(_xlfn.CONCAT(TRIM($A1803),".",TRIM($B1803),".",TRIM($D1803)),'DataLink Info'!$A$1:$T$9999,COLUMN('DataLink Info'!$Q$1)-COLUMN('DataLink Info'!$A$1)+1,FALSE))</f>
        <v>0</v>
      </c>
      <c r="M1803" s="1" t="str">
        <f t="shared" si="114"/>
        <v xml:space="preserve">v_sales_use_tax_indicator       </v>
      </c>
      <c r="N1803" s="1" t="str">
        <f t="shared" si="116"/>
        <v xml:space="preserve">CHAR(1)                         </v>
      </c>
      <c r="O1803" s="4" t="str">
        <f t="shared" si="115"/>
        <v xml:space="preserve">        v_sales_use_tax_indicator       CHAR(1)                         NOT NULL,</v>
      </c>
    </row>
    <row r="1804" spans="1:15" hidden="1" x14ac:dyDescent="0.3">
      <c r="A1804" s="1" t="s">
        <v>1943</v>
      </c>
      <c r="B1804" s="1" t="s">
        <v>1964</v>
      </c>
      <c r="C1804" s="1">
        <v>16</v>
      </c>
      <c r="D1804" s="1" t="s">
        <v>266</v>
      </c>
      <c r="E1804" s="1" t="s">
        <v>199</v>
      </c>
      <c r="F1804" s="1">
        <v>4</v>
      </c>
      <c r="G1804" s="1">
        <v>3</v>
      </c>
      <c r="H1804" s="1">
        <v>0</v>
      </c>
      <c r="I1804" s="73">
        <f t="shared" si="113"/>
        <v>16</v>
      </c>
      <c r="J1804" s="1" t="str">
        <f>IFERROR(VLOOKUP(TRIM($D1804),'Master Field Index'!$A$1:$D$9929,COLUMN('Master Field Index'!$B$1)-COLUMN('Master Field Index'!$A$1)+1,FALSE),VLOOKUP(_xlfn.CONCAT(TRIM($A1804),".",TRIM($B1804),".",TRIM($D1804)),'DataLink Info'!$A$1:$T$9999,COLUMN('DataLink Info'!$K$1)-COLUMN('DataLink Info'!$A$1)+1,FALSE))</f>
        <v>DECIMAL</v>
      </c>
      <c r="K1804" s="1">
        <f>IFERROR(VLOOKUP(TRIM($D1804),'Master Field Index'!$A$1:$D$9929,COLUMN('Master Field Index'!$C$1)-COLUMN('Master Field Index'!$A$1)+1,FALSE),VLOOKUP(_xlfn.CONCAT(TRIM($A1804),".",TRIM($B1804),".",TRIM($D1804)),'DataLink Info'!$A$1:$T$9999,COLUMN('DataLink Info'!$N$1)-COLUMN('DataLink Info'!$A$1)+1,FALSE))</f>
        <v>7</v>
      </c>
      <c r="L1804" s="1">
        <f>IFERROR(VLOOKUP(TRIM($D1804),'Master Field Index'!$A$1:$D$9929,COLUMN('Master Field Index'!$D$1)-COLUMN('Master Field Index'!$A$1)+1,FALSE),VLOOKUP(_xlfn.CONCAT(TRIM($A1804),".",TRIM($B1804),".",TRIM($D1804)),'DataLink Info'!$A$1:$T$9999,COLUMN('DataLink Info'!$Q$1)-COLUMN('DataLink Info'!$A$1)+1,FALSE))</f>
        <v>4</v>
      </c>
      <c r="M1804" s="1" t="str">
        <f t="shared" si="114"/>
        <v xml:space="preserve">v_state_withheld_percent        </v>
      </c>
      <c r="N1804" s="1" t="str">
        <f t="shared" si="116"/>
        <v xml:space="preserve">DECIMAL(7,4)                    </v>
      </c>
      <c r="O1804" s="4" t="str">
        <f t="shared" si="115"/>
        <v xml:space="preserve">        v_state_withheld_percent        DECIMAL(7,4)                    NOT NULL,</v>
      </c>
    </row>
    <row r="1805" spans="1:15" hidden="1" x14ac:dyDescent="0.3">
      <c r="A1805" s="1" t="s">
        <v>1943</v>
      </c>
      <c r="B1805" s="1" t="s">
        <v>1964</v>
      </c>
      <c r="C1805" s="1">
        <v>17</v>
      </c>
      <c r="D1805" s="1" t="s">
        <v>260</v>
      </c>
      <c r="E1805" s="1" t="s">
        <v>199</v>
      </c>
      <c r="F1805" s="1">
        <v>4</v>
      </c>
      <c r="G1805" s="1">
        <v>3</v>
      </c>
      <c r="H1805" s="1">
        <v>0</v>
      </c>
      <c r="I1805" s="73">
        <f t="shared" si="113"/>
        <v>17</v>
      </c>
      <c r="J1805" s="1" t="str">
        <f>IFERROR(VLOOKUP(TRIM($D1805),'Master Field Index'!$A$1:$D$9929,COLUMN('Master Field Index'!$B$1)-COLUMN('Master Field Index'!$A$1)+1,FALSE),VLOOKUP(_xlfn.CONCAT(TRIM($A1805),".",TRIM($B1805),".",TRIM($D1805)),'DataLink Info'!$A$1:$T$9999,COLUMN('DataLink Info'!$K$1)-COLUMN('DataLink Info'!$A$1)+1,FALSE))</f>
        <v>DECIMAL</v>
      </c>
      <c r="K1805" s="1">
        <f>IFERROR(VLOOKUP(TRIM($D1805),'Master Field Index'!$A$1:$D$9929,COLUMN('Master Field Index'!$C$1)-COLUMN('Master Field Index'!$A$1)+1,FALSE),VLOOKUP(_xlfn.CONCAT(TRIM($A1805),".",TRIM($B1805),".",TRIM($D1805)),'DataLink Info'!$A$1:$T$9999,COLUMN('DataLink Info'!$N$1)-COLUMN('DataLink Info'!$A$1)+1,FALSE))</f>
        <v>7</v>
      </c>
      <c r="L1805" s="1">
        <f>IFERROR(VLOOKUP(TRIM($D1805),'Master Field Index'!$A$1:$D$9929,COLUMN('Master Field Index'!$D$1)-COLUMN('Master Field Index'!$A$1)+1,FALSE),VLOOKUP(_xlfn.CONCAT(TRIM($A1805),".",TRIM($B1805),".",TRIM($D1805)),'DataLink Info'!$A$1:$T$9999,COLUMN('DataLink Info'!$Q$1)-COLUMN('DataLink Info'!$A$1)+1,FALSE))</f>
        <v>4</v>
      </c>
      <c r="M1805" s="1" t="str">
        <f t="shared" si="114"/>
        <v xml:space="preserve">v_federal_withheld_percent      </v>
      </c>
      <c r="N1805" s="1" t="str">
        <f t="shared" si="116"/>
        <v xml:space="preserve">DECIMAL(7,4)                    </v>
      </c>
      <c r="O1805" s="4" t="str">
        <f t="shared" si="115"/>
        <v xml:space="preserve">        v_federal_withheld_percent      DECIMAL(7,4)                    NOT NULL,</v>
      </c>
    </row>
    <row r="1806" spans="1:15" hidden="1" x14ac:dyDescent="0.3">
      <c r="A1806" s="1" t="s">
        <v>1943</v>
      </c>
      <c r="B1806" s="1" t="s">
        <v>1964</v>
      </c>
      <c r="C1806" s="1">
        <v>18</v>
      </c>
      <c r="D1806" s="1" t="s">
        <v>255</v>
      </c>
      <c r="E1806" s="1" t="s">
        <v>20</v>
      </c>
      <c r="F1806" s="1">
        <v>3</v>
      </c>
      <c r="H1806" s="1">
        <v>0</v>
      </c>
      <c r="I1806" s="73">
        <f t="shared" si="113"/>
        <v>18</v>
      </c>
      <c r="J1806" s="1" t="str">
        <f>IFERROR(VLOOKUP(TRIM($D1806),'Master Field Index'!$A$1:$D$9929,COLUMN('Master Field Index'!$B$1)-COLUMN('Master Field Index'!$A$1)+1,FALSE),VLOOKUP(_xlfn.CONCAT(TRIM($A1806),".",TRIM($B1806),".",TRIM($D1806)),'DataLink Info'!$A$1:$T$9999,COLUMN('DataLink Info'!$K$1)-COLUMN('DataLink Info'!$A$1)+1,FALSE))</f>
        <v>CHARACTER</v>
      </c>
      <c r="K1806" s="1">
        <f>IFERROR(VLOOKUP(TRIM($D1806),'Master Field Index'!$A$1:$D$9929,COLUMN('Master Field Index'!$C$1)-COLUMN('Master Field Index'!$A$1)+1,FALSE),VLOOKUP(_xlfn.CONCAT(TRIM($A1806),".",TRIM($B1806),".",TRIM($D1806)),'DataLink Info'!$A$1:$T$9999,COLUMN('DataLink Info'!$N$1)-COLUMN('DataLink Info'!$A$1)+1,FALSE))</f>
        <v>3</v>
      </c>
      <c r="L1806" s="1">
        <f>IFERROR(VLOOKUP(TRIM($D1806),'Master Field Index'!$A$1:$D$9929,COLUMN('Master Field Index'!$D$1)-COLUMN('Master Field Index'!$A$1)+1,FALSE),VLOOKUP(_xlfn.CONCAT(TRIM($A1806),".",TRIM($B1806),".",TRIM($D1806)),'DataLink Info'!$A$1:$T$9999,COLUMN('DataLink Info'!$Q$1)-COLUMN('DataLink Info'!$A$1)+1,FALSE))</f>
        <v>0</v>
      </c>
      <c r="M1806" s="1" t="str">
        <f t="shared" si="114"/>
        <v xml:space="preserve">v_tax_rate_code                 </v>
      </c>
      <c r="N1806" s="1" t="str">
        <f t="shared" si="116"/>
        <v xml:space="preserve">CHAR(3)                         </v>
      </c>
      <c r="O1806" s="4" t="str">
        <f t="shared" si="115"/>
        <v xml:space="preserve">        v_tax_rate_code                 CHAR(3)                         NOT NULL,</v>
      </c>
    </row>
    <row r="1807" spans="1:15" hidden="1" x14ac:dyDescent="0.3">
      <c r="A1807" s="1" t="s">
        <v>1943</v>
      </c>
      <c r="B1807" s="1" t="s">
        <v>1964</v>
      </c>
      <c r="C1807" s="1">
        <v>19</v>
      </c>
      <c r="D1807" s="1" t="s">
        <v>267</v>
      </c>
      <c r="E1807" s="1" t="s">
        <v>20</v>
      </c>
      <c r="F1807" s="1">
        <v>1</v>
      </c>
      <c r="H1807" s="1">
        <v>0</v>
      </c>
      <c r="I1807" s="73">
        <f t="shared" si="113"/>
        <v>19</v>
      </c>
      <c r="J1807" s="1" t="str">
        <f>IFERROR(VLOOKUP(TRIM($D1807),'Master Field Index'!$A$1:$D$9929,COLUMN('Master Field Index'!$B$1)-COLUMN('Master Field Index'!$A$1)+1,FALSE),VLOOKUP(_xlfn.CONCAT(TRIM($A1807),".",TRIM($B1807),".",TRIM($D1807)),'DataLink Info'!$A$1:$T$9999,COLUMN('DataLink Info'!$K$1)-COLUMN('DataLink Info'!$A$1)+1,FALSE))</f>
        <v>CHARACTER</v>
      </c>
      <c r="K1807" s="1">
        <f>IFERROR(VLOOKUP(TRIM($D1807),'Master Field Index'!$A$1:$D$9929,COLUMN('Master Field Index'!$C$1)-COLUMN('Master Field Index'!$A$1)+1,FALSE),VLOOKUP(_xlfn.CONCAT(TRIM($A1807),".",TRIM($B1807),".",TRIM($D1807)),'DataLink Info'!$A$1:$T$9999,COLUMN('DataLink Info'!$N$1)-COLUMN('DataLink Info'!$A$1)+1,FALSE))</f>
        <v>1</v>
      </c>
      <c r="L1807" s="1">
        <f>IFERROR(VLOOKUP(TRIM($D1807),'Master Field Index'!$A$1:$D$9929,COLUMN('Master Field Index'!$D$1)-COLUMN('Master Field Index'!$A$1)+1,FALSE),VLOOKUP(_xlfn.CONCAT(TRIM($A1807),".",TRIM($B1807),".",TRIM($D1807)),'DataLink Info'!$A$1:$T$9999,COLUMN('DataLink Info'!$Q$1)-COLUMN('DataLink Info'!$A$1)+1,FALSE))</f>
        <v>0</v>
      </c>
      <c r="M1807" s="1" t="str">
        <f t="shared" si="114"/>
        <v xml:space="preserve">v_one_time_indicator            </v>
      </c>
      <c r="N1807" s="1" t="str">
        <f t="shared" si="116"/>
        <v xml:space="preserve">CHAR(1)                         </v>
      </c>
      <c r="O1807" s="4" t="str">
        <f t="shared" si="115"/>
        <v xml:space="preserve">        v_one_time_indicator            CHAR(1)                         NOT NULL,</v>
      </c>
    </row>
    <row r="1808" spans="1:15" hidden="1" x14ac:dyDescent="0.3">
      <c r="A1808" s="1" t="s">
        <v>1943</v>
      </c>
      <c r="B1808" s="1" t="s">
        <v>1964</v>
      </c>
      <c r="C1808" s="1">
        <v>20</v>
      </c>
      <c r="D1808" s="1" t="s">
        <v>253</v>
      </c>
      <c r="E1808" s="1" t="s">
        <v>20</v>
      </c>
      <c r="F1808" s="1">
        <v>2</v>
      </c>
      <c r="H1808" s="1">
        <v>0</v>
      </c>
      <c r="I1808" s="73">
        <f t="shared" si="113"/>
        <v>20</v>
      </c>
      <c r="J1808" s="1" t="str">
        <f>IFERROR(VLOOKUP(TRIM($D1808),'Master Field Index'!$A$1:$D$9929,COLUMN('Master Field Index'!$B$1)-COLUMN('Master Field Index'!$A$1)+1,FALSE),VLOOKUP(_xlfn.CONCAT(TRIM($A1808),".",TRIM($B1808),".",TRIM($D1808)),'DataLink Info'!$A$1:$T$9999,COLUMN('DataLink Info'!$K$1)-COLUMN('DataLink Info'!$A$1)+1,FALSE))</f>
        <v>CHARACTER</v>
      </c>
      <c r="K1808" s="1">
        <f>IFERROR(VLOOKUP(TRIM($D1808),'Master Field Index'!$A$1:$D$9929,COLUMN('Master Field Index'!$C$1)-COLUMN('Master Field Index'!$A$1)+1,FALSE),VLOOKUP(_xlfn.CONCAT(TRIM($A1808),".",TRIM($B1808),".",TRIM($D1808)),'DataLink Info'!$A$1:$T$9999,COLUMN('DataLink Info'!$N$1)-COLUMN('DataLink Info'!$A$1)+1,FALSE))</f>
        <v>2</v>
      </c>
      <c r="L1808" s="1">
        <f>IFERROR(VLOOKUP(TRIM($D1808),'Master Field Index'!$A$1:$D$9929,COLUMN('Master Field Index'!$D$1)-COLUMN('Master Field Index'!$A$1)+1,FALSE),VLOOKUP(_xlfn.CONCAT(TRIM($A1808),".",TRIM($B1808),".",TRIM($D1808)),'DataLink Info'!$A$1:$T$9999,COLUMN('DataLink Info'!$Q$1)-COLUMN('DataLink Info'!$A$1)+1,FALSE))</f>
        <v>0</v>
      </c>
      <c r="M1808" s="1" t="str">
        <f t="shared" si="114"/>
        <v xml:space="preserve">v_discount_code                 </v>
      </c>
      <c r="N1808" s="1" t="str">
        <f t="shared" si="116"/>
        <v xml:space="preserve">CHAR(2)                         </v>
      </c>
      <c r="O1808" s="4" t="str">
        <f t="shared" si="115"/>
        <v xml:space="preserve">        v_discount_code                 CHAR(2)                         NOT NULL,</v>
      </c>
    </row>
    <row r="1809" spans="1:15" hidden="1" x14ac:dyDescent="0.3">
      <c r="A1809" s="1" t="s">
        <v>1943</v>
      </c>
      <c r="B1809" s="1" t="s">
        <v>1964</v>
      </c>
      <c r="C1809" s="1">
        <v>21</v>
      </c>
      <c r="D1809" s="1" t="s">
        <v>274</v>
      </c>
      <c r="E1809" s="1" t="s">
        <v>30</v>
      </c>
      <c r="F1809" s="1">
        <v>2</v>
      </c>
      <c r="H1809" s="1">
        <v>0</v>
      </c>
      <c r="I1809" s="73">
        <f t="shared" si="113"/>
        <v>21</v>
      </c>
      <c r="J1809" s="1" t="str">
        <f>IFERROR(VLOOKUP(TRIM($D1809),'Master Field Index'!$A$1:$D$9929,COLUMN('Master Field Index'!$B$1)-COLUMN('Master Field Index'!$A$1)+1,FALSE),VLOOKUP(_xlfn.CONCAT(TRIM($A1809),".",TRIM($B1809),".",TRIM($D1809)),'DataLink Info'!$A$1:$T$9999,COLUMN('DataLink Info'!$K$1)-COLUMN('DataLink Info'!$A$1)+1,FALSE))</f>
        <v>SMALLINT</v>
      </c>
      <c r="K1809" s="1">
        <f>IFERROR(VLOOKUP(TRIM($D1809),'Master Field Index'!$A$1:$D$9929,COLUMN('Master Field Index'!$C$1)-COLUMN('Master Field Index'!$A$1)+1,FALSE),VLOOKUP(_xlfn.CONCAT(TRIM($A1809),".",TRIM($B1809),".",TRIM($D1809)),'DataLink Info'!$A$1:$T$9999,COLUMN('DataLink Info'!$N$1)-COLUMN('DataLink Info'!$A$1)+1,FALSE))</f>
        <v>2</v>
      </c>
      <c r="L1809" s="1">
        <f>IFERROR(VLOOKUP(TRIM($D1809),'Master Field Index'!$A$1:$D$9929,COLUMN('Master Field Index'!$D$1)-COLUMN('Master Field Index'!$A$1)+1,FALSE),VLOOKUP(_xlfn.CONCAT(TRIM($A1809),".",TRIM($B1809),".",TRIM($D1809)),'DataLink Info'!$A$1:$T$9999,COLUMN('DataLink Info'!$Q$1)-COLUMN('DataLink Info'!$A$1)+1,FALSE))</f>
        <v>0</v>
      </c>
      <c r="M1809" s="1" t="str">
        <f t="shared" si="114"/>
        <v xml:space="preserve">v_income_type_sequence_number   </v>
      </c>
      <c r="N1809" s="1" t="str">
        <f t="shared" si="116"/>
        <v xml:space="preserve">SMALLINT                        </v>
      </c>
      <c r="O1809" s="4" t="str">
        <f t="shared" si="115"/>
        <v xml:space="preserve">        v_income_type_sequence_number   SMALLINT                        NOT NULL,</v>
      </c>
    </row>
    <row r="1810" spans="1:15" hidden="1" x14ac:dyDescent="0.3">
      <c r="A1810" s="1" t="s">
        <v>1943</v>
      </c>
      <c r="B1810" s="1" t="s">
        <v>1964</v>
      </c>
      <c r="C1810" s="1">
        <v>22</v>
      </c>
      <c r="D1810" s="1" t="s">
        <v>271</v>
      </c>
      <c r="E1810" s="1" t="s">
        <v>20</v>
      </c>
      <c r="F1810" s="1">
        <v>9</v>
      </c>
      <c r="H1810" s="1">
        <v>0</v>
      </c>
      <c r="I1810" s="73">
        <f t="shared" si="113"/>
        <v>22</v>
      </c>
      <c r="J1810" s="1" t="str">
        <f>IFERROR(VLOOKUP(TRIM($D1810),'Master Field Index'!$A$1:$D$9929,COLUMN('Master Field Index'!$B$1)-COLUMN('Master Field Index'!$A$1)+1,FALSE),VLOOKUP(_xlfn.CONCAT(TRIM($A1810),".",TRIM($B1810),".",TRIM($D1810)),'DataLink Info'!$A$1:$T$9999,COLUMN('DataLink Info'!$K$1)-COLUMN('DataLink Info'!$A$1)+1,FALSE))</f>
        <v>CHARACTER</v>
      </c>
      <c r="K1810" s="1">
        <f>IFERROR(VLOOKUP(TRIM($D1810),'Master Field Index'!$A$1:$D$9929,COLUMN('Master Field Index'!$C$1)-COLUMN('Master Field Index'!$A$1)+1,FALSE),VLOOKUP(_xlfn.CONCAT(TRIM($A1810),".",TRIM($B1810),".",TRIM($D1810)),'DataLink Info'!$A$1:$T$9999,COLUMN('DataLink Info'!$N$1)-COLUMN('DataLink Info'!$A$1)+1,FALSE))</f>
        <v>9</v>
      </c>
      <c r="L1810" s="1">
        <f>IFERROR(VLOOKUP(TRIM($D1810),'Master Field Index'!$A$1:$D$9929,COLUMN('Master Field Index'!$D$1)-COLUMN('Master Field Index'!$A$1)+1,FALSE),VLOOKUP(_xlfn.CONCAT(TRIM($A1810),".",TRIM($B1810),".",TRIM($D1810)),'DataLink Info'!$A$1:$T$9999,COLUMN('DataLink Info'!$Q$1)-COLUMN('DataLink Info'!$A$1)+1,FALSE))</f>
        <v>0</v>
      </c>
      <c r="M1810" s="1" t="str">
        <f t="shared" si="114"/>
        <v xml:space="preserve">v_1099_report_id                </v>
      </c>
      <c r="N1810" s="1" t="str">
        <f t="shared" si="116"/>
        <v xml:space="preserve">CHAR(9)                         </v>
      </c>
      <c r="O1810" s="4" t="str">
        <f t="shared" si="115"/>
        <v xml:space="preserve">        v_1099_report_id                CHAR(9)                         NOT NULL,</v>
      </c>
    </row>
    <row r="1811" spans="1:15" hidden="1" x14ac:dyDescent="0.3">
      <c r="A1811" s="1" t="s">
        <v>1943</v>
      </c>
      <c r="B1811" s="1" t="s">
        <v>1964</v>
      </c>
      <c r="C1811" s="1">
        <v>23</v>
      </c>
      <c r="D1811" s="1" t="s">
        <v>256</v>
      </c>
      <c r="E1811" s="1" t="s">
        <v>20</v>
      </c>
      <c r="F1811" s="1">
        <v>1</v>
      </c>
      <c r="H1811" s="1">
        <v>0</v>
      </c>
      <c r="I1811" s="73">
        <f t="shared" si="113"/>
        <v>23</v>
      </c>
      <c r="J1811" s="1" t="str">
        <f>IFERROR(VLOOKUP(TRIM($D1811),'Master Field Index'!$A$1:$D$9929,COLUMN('Master Field Index'!$B$1)-COLUMN('Master Field Index'!$A$1)+1,FALSE),VLOOKUP(_xlfn.CONCAT(TRIM($A1811),".",TRIM($B1811),".",TRIM($D1811)),'DataLink Info'!$A$1:$T$9999,COLUMN('DataLink Info'!$K$1)-COLUMN('DataLink Info'!$A$1)+1,FALSE))</f>
        <v>CHARACTER</v>
      </c>
      <c r="K1811" s="1">
        <f>IFERROR(VLOOKUP(TRIM($D1811),'Master Field Index'!$A$1:$D$9929,COLUMN('Master Field Index'!$C$1)-COLUMN('Master Field Index'!$A$1)+1,FALSE),VLOOKUP(_xlfn.CONCAT(TRIM($A1811),".",TRIM($B1811),".",TRIM($D1811)),'DataLink Info'!$A$1:$T$9999,COLUMN('DataLink Info'!$N$1)-COLUMN('DataLink Info'!$A$1)+1,FALSE))</f>
        <v>1</v>
      </c>
      <c r="L1811" s="1">
        <f>IFERROR(VLOOKUP(TRIM($D1811),'Master Field Index'!$A$1:$D$9929,COLUMN('Master Field Index'!$D$1)-COLUMN('Master Field Index'!$A$1)+1,FALSE),VLOOKUP(_xlfn.CONCAT(TRIM($A1811),".",TRIM($B1811),".",TRIM($D1811)),'DataLink Info'!$A$1:$T$9999,COLUMN('DataLink Info'!$Q$1)-COLUMN('DataLink Info'!$A$1)+1,FALSE))</f>
        <v>0</v>
      </c>
      <c r="M1811" s="1" t="str">
        <f t="shared" si="114"/>
        <v xml:space="preserve">v_ap_credit_balance_ind         </v>
      </c>
      <c r="N1811" s="1" t="str">
        <f t="shared" si="116"/>
        <v xml:space="preserve">CHAR(1)                         </v>
      </c>
      <c r="O1811" s="4" t="str">
        <f t="shared" si="115"/>
        <v xml:space="preserve">        v_ap_credit_balance_ind         CHAR(1)                         NOT NULL,</v>
      </c>
    </row>
    <row r="1812" spans="1:15" hidden="1" x14ac:dyDescent="0.3">
      <c r="A1812" s="1" t="s">
        <v>1943</v>
      </c>
      <c r="B1812" s="1" t="s">
        <v>1964</v>
      </c>
      <c r="C1812" s="1">
        <v>24</v>
      </c>
      <c r="D1812" s="1" t="s">
        <v>254</v>
      </c>
      <c r="E1812" s="1" t="s">
        <v>20</v>
      </c>
      <c r="F1812" s="1">
        <v>1</v>
      </c>
      <c r="H1812" s="1">
        <v>0</v>
      </c>
      <c r="I1812" s="73">
        <f t="shared" si="113"/>
        <v>24</v>
      </c>
      <c r="J1812" s="1" t="str">
        <f>IFERROR(VLOOKUP(TRIM($D1812),'Master Field Index'!$A$1:$D$9929,COLUMN('Master Field Index'!$B$1)-COLUMN('Master Field Index'!$A$1)+1,FALSE),VLOOKUP(_xlfn.CONCAT(TRIM($A1812),".",TRIM($B1812),".",TRIM($D1812)),'DataLink Info'!$A$1:$T$9999,COLUMN('DataLink Info'!$K$1)-COLUMN('DataLink Info'!$A$1)+1,FALSE))</f>
        <v>CHARACTER</v>
      </c>
      <c r="K1812" s="1">
        <f>IFERROR(VLOOKUP(TRIM($D1812),'Master Field Index'!$A$1:$D$9929,COLUMN('Master Field Index'!$C$1)-COLUMN('Master Field Index'!$A$1)+1,FALSE),VLOOKUP(_xlfn.CONCAT(TRIM($A1812),".",TRIM($B1812),".",TRIM($D1812)),'DataLink Info'!$A$1:$T$9999,COLUMN('DataLink Info'!$N$1)-COLUMN('DataLink Info'!$A$1)+1,FALSE))</f>
        <v>1</v>
      </c>
      <c r="L1812" s="1">
        <f>IFERROR(VLOOKUP(TRIM($D1812),'Master Field Index'!$A$1:$D$9929,COLUMN('Master Field Index'!$D$1)-COLUMN('Master Field Index'!$A$1)+1,FALSE),VLOOKUP(_xlfn.CONCAT(TRIM($A1812),".",TRIM($B1812),".",TRIM($D1812)),'DataLink Info'!$A$1:$T$9999,COLUMN('DataLink Info'!$Q$1)-COLUMN('DataLink Info'!$A$1)+1,FALSE))</f>
        <v>0</v>
      </c>
      <c r="M1812" s="1" t="str">
        <f t="shared" si="114"/>
        <v xml:space="preserve">v_travel_credit_balance_ind     </v>
      </c>
      <c r="N1812" s="1" t="str">
        <f t="shared" si="116"/>
        <v xml:space="preserve">CHAR(1)                         </v>
      </c>
      <c r="O1812" s="4" t="str">
        <f t="shared" si="115"/>
        <v xml:space="preserve">        v_travel_credit_balance_ind     CHAR(1)                         NOT NULL,</v>
      </c>
    </row>
    <row r="1813" spans="1:15" hidden="1" x14ac:dyDescent="0.3">
      <c r="A1813" s="1" t="s">
        <v>1943</v>
      </c>
      <c r="B1813" s="1" t="s">
        <v>1964</v>
      </c>
      <c r="C1813" s="1">
        <v>25</v>
      </c>
      <c r="D1813" s="1" t="s">
        <v>11</v>
      </c>
      <c r="E1813" s="1" t="s">
        <v>21</v>
      </c>
      <c r="H1813" s="1">
        <v>0</v>
      </c>
      <c r="I1813" s="73">
        <f t="shared" si="113"/>
        <v>25</v>
      </c>
      <c r="J1813" s="1" t="str">
        <f>IFERROR(VLOOKUP(TRIM($D1813),'Master Field Index'!$A$1:$D$9929,COLUMN('Master Field Index'!$B$1)-COLUMN('Master Field Index'!$A$1)+1,FALSE),VLOOKUP(_xlfn.CONCAT(TRIM($A1813),".",TRIM($B1813),".",TRIM($D1813)),'DataLink Info'!$A$1:$T$9999,COLUMN('DataLink Info'!$K$1)-COLUMN('DataLink Info'!$A$1)+1,FALSE))</f>
        <v>TIMESTAMP</v>
      </c>
      <c r="K1813" s="1">
        <f>IFERROR(VLOOKUP(TRIM($D1813),'Master Field Index'!$A$1:$D$9929,COLUMN('Master Field Index'!$C$1)-COLUMN('Master Field Index'!$A$1)+1,FALSE),VLOOKUP(_xlfn.CONCAT(TRIM($A1813),".",TRIM($B1813),".",TRIM($D1813)),'DataLink Info'!$A$1:$T$9999,COLUMN('DataLink Info'!$N$1)-COLUMN('DataLink Info'!$A$1)+1,FALSE))</f>
        <v>10</v>
      </c>
      <c r="L1813" s="1">
        <f>IFERROR(VLOOKUP(TRIM($D1813),'Master Field Index'!$A$1:$D$9929,COLUMN('Master Field Index'!$D$1)-COLUMN('Master Field Index'!$A$1)+1,FALSE),VLOOKUP(_xlfn.CONCAT(TRIM($A1813),".",TRIM($B1813),".",TRIM($D1813)),'DataLink Info'!$A$1:$T$9999,COLUMN('DataLink Info'!$Q$1)-COLUMN('DataLink Info'!$A$1)+1,FALSE))</f>
        <v>6</v>
      </c>
      <c r="M1813" s="1" t="str">
        <f t="shared" si="114"/>
        <v xml:space="preserve">refresh_date                    </v>
      </c>
      <c r="N1813" s="1" t="str">
        <f t="shared" si="116"/>
        <v xml:space="preserve">DATETIME2                       </v>
      </c>
      <c r="O1813" s="4" t="str">
        <f t="shared" si="115"/>
        <v xml:space="preserve">        refresh_date                    DATETIME2                       NOT NULL,</v>
      </c>
    </row>
    <row r="1814" spans="1:15" hidden="1" x14ac:dyDescent="0.3">
      <c r="A1814" s="1" t="s">
        <v>1943</v>
      </c>
      <c r="B1814" s="1" t="s">
        <v>1964</v>
      </c>
      <c r="C1814" s="1">
        <v>26</v>
      </c>
      <c r="D1814" s="1" t="s">
        <v>273</v>
      </c>
      <c r="E1814" s="1" t="s">
        <v>113</v>
      </c>
      <c r="F1814" s="1">
        <v>45</v>
      </c>
      <c r="H1814" s="1">
        <v>1</v>
      </c>
      <c r="I1814" s="73">
        <f t="shared" si="113"/>
        <v>26</v>
      </c>
      <c r="J1814" s="1" t="str">
        <f>IFERROR(VLOOKUP(TRIM($D1814),'Master Field Index'!$A$1:$D$9929,COLUMN('Master Field Index'!$B$1)-COLUMN('Master Field Index'!$A$1)+1,FALSE),VLOOKUP(_xlfn.CONCAT(TRIM($A1814),".",TRIM($B1814),".",TRIM($D1814)),'DataLink Info'!$A$1:$T$9999,COLUMN('DataLink Info'!$K$1)-COLUMN('DataLink Info'!$A$1)+1,FALSE))</f>
        <v>VARCHAR</v>
      </c>
      <c r="K1814" s="1">
        <f>IFERROR(VLOOKUP(TRIM($D1814),'Master Field Index'!$A$1:$D$9929,COLUMN('Master Field Index'!$C$1)-COLUMN('Master Field Index'!$A$1)+1,FALSE),VLOOKUP(_xlfn.CONCAT(TRIM($A1814),".",TRIM($B1814),".",TRIM($D1814)),'DataLink Info'!$A$1:$T$9999,COLUMN('DataLink Info'!$N$1)-COLUMN('DataLink Info'!$A$1)+1,FALSE))</f>
        <v>60</v>
      </c>
      <c r="L1814" s="1">
        <f>IFERROR(VLOOKUP(TRIM($D1814),'Master Field Index'!$A$1:$D$9929,COLUMN('Master Field Index'!$D$1)-COLUMN('Master Field Index'!$A$1)+1,FALSE),VLOOKUP(_xlfn.CONCAT(TRIM($A1814),".",TRIM($B1814),".",TRIM($D1814)),'DataLink Info'!$A$1:$T$9999,COLUMN('DataLink Info'!$Q$1)-COLUMN('DataLink Info'!$A$1)+1,FALSE))</f>
        <v>0</v>
      </c>
      <c r="M1814" s="1" t="str">
        <f t="shared" si="114"/>
        <v xml:space="preserve">name_sort                       </v>
      </c>
      <c r="N1814" s="1" t="str">
        <f t="shared" si="116"/>
        <v xml:space="preserve">VARCHAR(60)                     </v>
      </c>
      <c r="O1814" s="4" t="str">
        <f t="shared" si="115"/>
        <v xml:space="preserve">        name_sort                       VARCHAR(60)                         NULL,</v>
      </c>
    </row>
    <row r="1815" spans="1:15" hidden="1" x14ac:dyDescent="0.3">
      <c r="A1815" s="1" t="s">
        <v>1943</v>
      </c>
      <c r="B1815" s="1" t="s">
        <v>1964</v>
      </c>
      <c r="C1815" s="1">
        <v>27</v>
      </c>
      <c r="D1815" s="1" t="s">
        <v>2679</v>
      </c>
      <c r="E1815" s="1" t="s">
        <v>19</v>
      </c>
      <c r="I1815" s="73">
        <f t="shared" si="113"/>
        <v>27</v>
      </c>
      <c r="J1815" s="1" t="str">
        <f>IFERROR(VLOOKUP(TRIM($D1815),'Master Field Index'!$A$1:$D$9929,COLUMN('Master Field Index'!$B$1)-COLUMN('Master Field Index'!$A$1)+1,FALSE),VLOOKUP(_xlfn.CONCAT(TRIM($A1815),".",TRIM($B1815),".",TRIM($D1815)),'DataLink Info'!$A$1:$T$9999,COLUMN('DataLink Info'!$K$1)-COLUMN('DataLink Info'!$A$1)+1,FALSE))</f>
        <v>VARCHAR</v>
      </c>
      <c r="K1815" s="1">
        <f>IFERROR(VLOOKUP(TRIM($D1815),'Master Field Index'!$A$1:$D$9929,COLUMN('Master Field Index'!$C$1)-COLUMN('Master Field Index'!$A$1)+1,FALSE),VLOOKUP(_xlfn.CONCAT(TRIM($A1815),".",TRIM($B1815),".",TRIM($D1815)),'DataLink Info'!$A$1:$T$9999,COLUMN('DataLink Info'!$N$1)-COLUMN('DataLink Info'!$A$1)+1,FALSE))</f>
        <v>9</v>
      </c>
      <c r="L1815" s="1">
        <f>IFERROR(VLOOKUP(TRIM($D1815),'Master Field Index'!$A$1:$D$9929,COLUMN('Master Field Index'!$D$1)-COLUMN('Master Field Index'!$A$1)+1,FALSE),VLOOKUP(_xlfn.CONCAT(TRIM($A1815),".",TRIM($B1815),".",TRIM($D1815)),'DataLink Info'!$A$1:$T$9999,COLUMN('DataLink Info'!$Q$1)-COLUMN('DataLink Info'!$A$1)+1,FALSE))</f>
        <v>0</v>
      </c>
      <c r="M1815" s="1" t="str">
        <f t="shared" si="114"/>
        <v xml:space="preserve">v_vendor_code_9                 </v>
      </c>
      <c r="N1815" s="1" t="str">
        <f t="shared" si="116"/>
        <v xml:space="preserve">VARCHAR(9)                      </v>
      </c>
      <c r="O1815" s="4" t="str">
        <f t="shared" si="115"/>
        <v xml:space="preserve">        v_vendor_code_9                 VARCHAR(9)                          NULL,</v>
      </c>
    </row>
    <row r="1816" spans="1:15" hidden="1" x14ac:dyDescent="0.3">
      <c r="A1816" s="1" t="s">
        <v>1943</v>
      </c>
      <c r="B1816" s="1" t="s">
        <v>1964</v>
      </c>
      <c r="C1816" s="1">
        <v>28</v>
      </c>
      <c r="D1816" s="1" t="s">
        <v>2707</v>
      </c>
      <c r="I1816" s="73">
        <f t="shared" si="113"/>
        <v>28</v>
      </c>
      <c r="J1816" s="1" t="str">
        <f>IFERROR(VLOOKUP(TRIM($D1816),'Master Field Index'!$A$1:$D$9929,COLUMN('Master Field Index'!$B$1)-COLUMN('Master Field Index'!$A$1)+1,FALSE),VLOOKUP(_xlfn.CONCAT(TRIM($A1816),".",TRIM($B1816),".",TRIM($D1816)),'DataLink Info'!$A$1:$T$9999,COLUMN('DataLink Info'!$K$1)-COLUMN('DataLink Info'!$A$1)+1,FALSE))</f>
        <v>CHARACTER</v>
      </c>
      <c r="K1816" s="1">
        <f>IFERROR(VLOOKUP(TRIM($D1816),'Master Field Index'!$A$1:$D$9929,COLUMN('Master Field Index'!$C$1)-COLUMN('Master Field Index'!$A$1)+1,FALSE),VLOOKUP(_xlfn.CONCAT(TRIM($A1816),".",TRIM($B1816),".",TRIM($D1816)),'DataLink Info'!$A$1:$T$9999,COLUMN('DataLink Info'!$N$1)-COLUMN('DataLink Info'!$A$1)+1,FALSE))</f>
        <v>1</v>
      </c>
      <c r="L1816" s="1">
        <f>IFERROR(VLOOKUP(TRIM($D1816),'Master Field Index'!$A$1:$D$9929,COLUMN('Master Field Index'!$D$1)-COLUMN('Master Field Index'!$A$1)+1,FALSE),VLOOKUP(_xlfn.CONCAT(TRIM($A1816),".",TRIM($B1816),".",TRIM($D1816)),'DataLink Info'!$A$1:$T$9999,COLUMN('DataLink Info'!$Q$1)-COLUMN('DataLink Info'!$A$1)+1,FALSE))</f>
        <v>0</v>
      </c>
      <c r="M1816" s="1" t="str">
        <f t="shared" si="114"/>
        <v xml:space="preserve">MOST_RECENT_FLAG                </v>
      </c>
      <c r="N1816" s="1" t="str">
        <f t="shared" si="116"/>
        <v xml:space="preserve">CHAR(1)                         </v>
      </c>
      <c r="O1816" s="4" t="str">
        <f t="shared" si="115"/>
        <v xml:space="preserve">        MOST_RECENT_FLAG                CHAR(1)                             NULL,</v>
      </c>
    </row>
    <row r="1817" spans="1:15" hidden="1" x14ac:dyDescent="0.3">
      <c r="A1817" s="1" t="s">
        <v>1943</v>
      </c>
      <c r="B1817" s="1" t="s">
        <v>1964</v>
      </c>
      <c r="C1817" s="1">
        <v>29</v>
      </c>
      <c r="D1817" s="1" t="s">
        <v>2708</v>
      </c>
      <c r="I1817" s="73">
        <f t="shared" si="113"/>
        <v>29</v>
      </c>
      <c r="J1817" s="1" t="str">
        <f>IFERROR(VLOOKUP(TRIM($D1817),'Master Field Index'!$A$1:$D$9929,COLUMN('Master Field Index'!$B$1)-COLUMN('Master Field Index'!$A$1)+1,FALSE),VLOOKUP(_xlfn.CONCAT(TRIM($A1817),".",TRIM($B1817),".",TRIM($D1817)),'DataLink Info'!$A$1:$T$9999,COLUMN('DataLink Info'!$K$1)-COLUMN('DataLink Info'!$A$1)+1,FALSE))</f>
        <v>CHARACTER</v>
      </c>
      <c r="K1817" s="1">
        <f>IFERROR(VLOOKUP(TRIM($D1817),'Master Field Index'!$A$1:$D$9929,COLUMN('Master Field Index'!$C$1)-COLUMN('Master Field Index'!$A$1)+1,FALSE),VLOOKUP(_xlfn.CONCAT(TRIM($A1817),".",TRIM($B1817),".",TRIM($D1817)),'DataLink Info'!$A$1:$T$9999,COLUMN('DataLink Info'!$N$1)-COLUMN('DataLink Info'!$A$1)+1,FALSE))</f>
        <v>1</v>
      </c>
      <c r="L1817" s="1">
        <f>IFERROR(VLOOKUP(TRIM($D1817),'Master Field Index'!$A$1:$D$9929,COLUMN('Master Field Index'!$D$1)-COLUMN('Master Field Index'!$A$1)+1,FALSE),VLOOKUP(_xlfn.CONCAT(TRIM($A1817),".",TRIM($B1817),".",TRIM($D1817)),'DataLink Info'!$A$1:$T$9999,COLUMN('DataLink Info'!$Q$1)-COLUMN('DataLink Info'!$A$1)+1,FALSE))</f>
        <v>0</v>
      </c>
      <c r="M1817" s="1" t="str">
        <f t="shared" si="114"/>
        <v xml:space="preserve">BUSINESS_IND                    </v>
      </c>
      <c r="N1817" s="1" t="str">
        <f t="shared" si="116"/>
        <v xml:space="preserve">CHAR(1)                         </v>
      </c>
      <c r="O1817" s="4" t="str">
        <f t="shared" si="115"/>
        <v xml:space="preserve">        BUSINESS_IND                    CHAR(1)                             NULL,</v>
      </c>
    </row>
    <row r="1818" spans="1:15" hidden="1" x14ac:dyDescent="0.3">
      <c r="A1818" s="1" t="s">
        <v>1943</v>
      </c>
      <c r="B1818" s="1" t="s">
        <v>1964</v>
      </c>
      <c r="C1818" s="1">
        <v>30</v>
      </c>
      <c r="D1818" s="1" t="s">
        <v>2709</v>
      </c>
      <c r="I1818" s="73">
        <f t="shared" si="113"/>
        <v>30</v>
      </c>
      <c r="J1818" s="1" t="str">
        <f>IFERROR(VLOOKUP(TRIM($D1818),'Master Field Index'!$A$1:$D$9929,COLUMN('Master Field Index'!$B$1)-COLUMN('Master Field Index'!$A$1)+1,FALSE),VLOOKUP(_xlfn.CONCAT(TRIM($A1818),".",TRIM($B1818),".",TRIM($D1818)),'DataLink Info'!$A$1:$T$9999,COLUMN('DataLink Info'!$K$1)-COLUMN('DataLink Info'!$A$1)+1,FALSE))</f>
        <v>VARCHAR</v>
      </c>
      <c r="K1818" s="1">
        <f>IFERROR(VLOOKUP(TRIM($D1818),'Master Field Index'!$A$1:$D$9929,COLUMN('Master Field Index'!$C$1)-COLUMN('Master Field Index'!$A$1)+1,FALSE),VLOOKUP(_xlfn.CONCAT(TRIM($A1818),".",TRIM($B1818),".",TRIM($D1818)),'DataLink Info'!$A$1:$T$9999,COLUMN('DataLink Info'!$N$1)-COLUMN('DataLink Info'!$A$1)+1,FALSE))</f>
        <v>9</v>
      </c>
      <c r="L1818" s="1">
        <f>IFERROR(VLOOKUP(TRIM($D1818),'Master Field Index'!$A$1:$D$9929,COLUMN('Master Field Index'!$D$1)-COLUMN('Master Field Index'!$A$1)+1,FALSE),VLOOKUP(_xlfn.CONCAT(TRIM($A1818),".",TRIM($B1818),".",TRIM($D1818)),'DataLink Info'!$A$1:$T$9999,COLUMN('DataLink Info'!$Q$1)-COLUMN('DataLink Info'!$A$1)+1,FALSE))</f>
        <v>0</v>
      </c>
      <c r="M1818" s="1" t="str">
        <f t="shared" si="114"/>
        <v xml:space="preserve">DUNS_NBR                        </v>
      </c>
      <c r="N1818" s="1" t="str">
        <f t="shared" si="116"/>
        <v xml:space="preserve">VARCHAR(9)                      </v>
      </c>
      <c r="O1818" s="4" t="str">
        <f t="shared" si="115"/>
        <v xml:space="preserve">        DUNS_NBR                        VARCHAR(9)                          NULL,</v>
      </c>
    </row>
    <row r="1819" spans="1:15" hidden="1" x14ac:dyDescent="0.3">
      <c r="A1819" s="1" t="s">
        <v>1943</v>
      </c>
      <c r="B1819" s="1" t="s">
        <v>1964</v>
      </c>
      <c r="C1819" s="1">
        <v>31</v>
      </c>
      <c r="D1819" s="1" t="s">
        <v>2710</v>
      </c>
      <c r="I1819" s="73">
        <f t="shared" si="113"/>
        <v>31</v>
      </c>
      <c r="J1819" s="1" t="str">
        <f>IFERROR(VLOOKUP(TRIM($D1819),'Master Field Index'!$A$1:$D$9929,COLUMN('Master Field Index'!$B$1)-COLUMN('Master Field Index'!$A$1)+1,FALSE),VLOOKUP(_xlfn.CONCAT(TRIM($A1819),".",TRIM($B1819),".",TRIM($D1819)),'DataLink Info'!$A$1:$T$9999,COLUMN('DataLink Info'!$K$1)-COLUMN('DataLink Info'!$A$1)+1,FALSE))</f>
        <v>VARCHAR</v>
      </c>
      <c r="K1819" s="1">
        <f>IFERROR(VLOOKUP(TRIM($D1819),'Master Field Index'!$A$1:$D$9929,COLUMN('Master Field Index'!$C$1)-COLUMN('Master Field Index'!$A$1)+1,FALSE),VLOOKUP(_xlfn.CONCAT(TRIM($A1819),".",TRIM($B1819),".",TRIM($D1819)),'DataLink Info'!$A$1:$T$9999,COLUMN('DataLink Info'!$N$1)-COLUMN('DataLink Info'!$A$1)+1,FALSE))</f>
        <v>25</v>
      </c>
      <c r="L1819" s="1">
        <f>IFERROR(VLOOKUP(TRIM($D1819),'Master Field Index'!$A$1:$D$9929,COLUMN('Master Field Index'!$D$1)-COLUMN('Master Field Index'!$A$1)+1,FALSE),VLOOKUP(_xlfn.CONCAT(TRIM($A1819),".",TRIM($B1819),".",TRIM($D1819)),'DataLink Info'!$A$1:$T$9999,COLUMN('DataLink Info'!$Q$1)-COLUMN('DataLink Info'!$A$1)+1,FALSE))</f>
        <v>0</v>
      </c>
      <c r="M1819" s="1" t="str">
        <f t="shared" si="114"/>
        <v xml:space="preserve">SQ_VENDOR_NBR                   </v>
      </c>
      <c r="N1819" s="1" t="str">
        <f t="shared" si="116"/>
        <v xml:space="preserve">VARCHAR(25)                     </v>
      </c>
      <c r="O1819" s="4" t="str">
        <f t="shared" si="115"/>
        <v xml:space="preserve">        SQ_VENDOR_NBR                   VARCHAR(25)                         NULL,</v>
      </c>
    </row>
    <row r="1820" spans="1:15" hidden="1" x14ac:dyDescent="0.3">
      <c r="A1820" s="1" t="s">
        <v>1943</v>
      </c>
      <c r="B1820" s="1" t="s">
        <v>1964</v>
      </c>
      <c r="C1820" s="1">
        <v>32</v>
      </c>
      <c r="D1820" s="1" t="s">
        <v>2711</v>
      </c>
      <c r="I1820" s="73">
        <f t="shared" si="113"/>
        <v>32</v>
      </c>
      <c r="J1820" s="1" t="str">
        <f>IFERROR(VLOOKUP(TRIM($D1820),'Master Field Index'!$A$1:$D$9929,COLUMN('Master Field Index'!$B$1)-COLUMN('Master Field Index'!$A$1)+1,FALSE),VLOOKUP(_xlfn.CONCAT(TRIM($A1820),".",TRIM($B1820),".",TRIM($D1820)),'DataLink Info'!$A$1:$T$9999,COLUMN('DataLink Info'!$K$1)-COLUMN('DataLink Info'!$A$1)+1,FALSE))</f>
        <v>CHARACTER</v>
      </c>
      <c r="K1820" s="1">
        <f>IFERROR(VLOOKUP(TRIM($D1820),'Master Field Index'!$A$1:$D$9929,COLUMN('Master Field Index'!$C$1)-COLUMN('Master Field Index'!$A$1)+1,FALSE),VLOOKUP(_xlfn.CONCAT(TRIM($A1820),".",TRIM($B1820),".",TRIM($D1820)),'DataLink Info'!$A$1:$T$9999,COLUMN('DataLink Info'!$N$1)-COLUMN('DataLink Info'!$A$1)+1,FALSE))</f>
        <v>1</v>
      </c>
      <c r="L1820" s="1">
        <f>IFERROR(VLOOKUP(TRIM($D1820),'Master Field Index'!$A$1:$D$9929,COLUMN('Master Field Index'!$D$1)-COLUMN('Master Field Index'!$A$1)+1,FALSE),VLOOKUP(_xlfn.CONCAT(TRIM($A1820),".",TRIM($B1820),".",TRIM($D1820)),'DataLink Info'!$A$1:$T$9999,COLUMN('DataLink Info'!$Q$1)-COLUMN('DataLink Info'!$A$1)+1,FALSE))</f>
        <v>0</v>
      </c>
      <c r="M1820" s="1" t="str">
        <f t="shared" si="114"/>
        <v xml:space="preserve">V_1099_IND                      </v>
      </c>
      <c r="N1820" s="1" t="str">
        <f t="shared" si="116"/>
        <v xml:space="preserve">CHAR(1)                         </v>
      </c>
      <c r="O1820" s="4" t="str">
        <f t="shared" si="115"/>
        <v xml:space="preserve">        V_1099_IND                      CHAR(1)                             NULL,</v>
      </c>
    </row>
    <row r="1821" spans="1:15" hidden="1" x14ac:dyDescent="0.3">
      <c r="A1821" s="1" t="s">
        <v>1943</v>
      </c>
      <c r="B1821" s="1" t="s">
        <v>1964</v>
      </c>
      <c r="C1821" s="1">
        <v>33</v>
      </c>
      <c r="D1821" s="1" t="s">
        <v>2712</v>
      </c>
      <c r="I1821" s="73">
        <f t="shared" si="113"/>
        <v>33</v>
      </c>
      <c r="J1821" s="1" t="str">
        <f>IFERROR(VLOOKUP(TRIM($D1821),'Master Field Index'!$A$1:$D$9929,COLUMN('Master Field Index'!$B$1)-COLUMN('Master Field Index'!$A$1)+1,FALSE),VLOOKUP(_xlfn.CONCAT(TRIM($A1821),".",TRIM($B1821),".",TRIM($D1821)),'DataLink Info'!$A$1:$T$9999,COLUMN('DataLink Info'!$K$1)-COLUMN('DataLink Info'!$A$1)+1,FALSE))</f>
        <v>CHARACTER</v>
      </c>
      <c r="K1821" s="1">
        <f>IFERROR(VLOOKUP(TRIM($D1821),'Master Field Index'!$A$1:$D$9929,COLUMN('Master Field Index'!$C$1)-COLUMN('Master Field Index'!$A$1)+1,FALSE),VLOOKUP(_xlfn.CONCAT(TRIM($A1821),".",TRIM($B1821),".",TRIM($D1821)),'DataLink Info'!$A$1:$T$9999,COLUMN('DataLink Info'!$N$1)-COLUMN('DataLink Info'!$A$1)+1,FALSE))</f>
        <v>1</v>
      </c>
      <c r="L1821" s="1">
        <f>IFERROR(VLOOKUP(TRIM($D1821),'Master Field Index'!$A$1:$D$9929,COLUMN('Master Field Index'!$D$1)-COLUMN('Master Field Index'!$A$1)+1,FALSE),VLOOKUP(_xlfn.CONCAT(TRIM($A1821),".",TRIM($B1821),".",TRIM($D1821)),'DataLink Info'!$A$1:$T$9999,COLUMN('DataLink Info'!$Q$1)-COLUMN('DataLink Info'!$A$1)+1,FALSE))</f>
        <v>0</v>
      </c>
      <c r="M1821" s="1" t="str">
        <f t="shared" si="114"/>
        <v xml:space="preserve">ETHNIC_IND                      </v>
      </c>
      <c r="N1821" s="1" t="str">
        <f t="shared" si="116"/>
        <v xml:space="preserve">CHAR(1)                         </v>
      </c>
      <c r="O1821" s="4" t="str">
        <f t="shared" si="115"/>
        <v xml:space="preserve">        ETHNIC_IND                      CHAR(1)                             NULL,</v>
      </c>
    </row>
    <row r="1822" spans="1:15" hidden="1" x14ac:dyDescent="0.3">
      <c r="A1822" s="1" t="s">
        <v>1943</v>
      </c>
      <c r="B1822" s="1" t="s">
        <v>1964</v>
      </c>
      <c r="C1822" s="1">
        <v>34</v>
      </c>
      <c r="D1822" s="1" t="s">
        <v>2713</v>
      </c>
      <c r="I1822" s="73">
        <f t="shared" si="113"/>
        <v>34</v>
      </c>
      <c r="J1822" s="1" t="str">
        <f>IFERROR(VLOOKUP(TRIM($D1822),'Master Field Index'!$A$1:$D$9929,COLUMN('Master Field Index'!$B$1)-COLUMN('Master Field Index'!$A$1)+1,FALSE),VLOOKUP(_xlfn.CONCAT(TRIM($A1822),".",TRIM($B1822),".",TRIM($D1822)),'DataLink Info'!$A$1:$T$9999,COLUMN('DataLink Info'!$K$1)-COLUMN('DataLink Info'!$A$1)+1,FALSE))</f>
        <v>CHARACTER</v>
      </c>
      <c r="K1822" s="1">
        <f>IFERROR(VLOOKUP(TRIM($D1822),'Master Field Index'!$A$1:$D$9929,COLUMN('Master Field Index'!$C$1)-COLUMN('Master Field Index'!$A$1)+1,FALSE),VLOOKUP(_xlfn.CONCAT(TRIM($A1822),".",TRIM($B1822),".",TRIM($D1822)),'DataLink Info'!$A$1:$T$9999,COLUMN('DataLink Info'!$N$1)-COLUMN('DataLink Info'!$A$1)+1,FALSE))</f>
        <v>1</v>
      </c>
      <c r="L1822" s="1">
        <f>IFERROR(VLOOKUP(TRIM($D1822),'Master Field Index'!$A$1:$D$9929,COLUMN('Master Field Index'!$D$1)-COLUMN('Master Field Index'!$A$1)+1,FALSE),VLOOKUP(_xlfn.CONCAT(TRIM($A1822),".",TRIM($B1822),".",TRIM($D1822)),'DataLink Info'!$A$1:$T$9999,COLUMN('DataLink Info'!$Q$1)-COLUMN('DataLink Info'!$A$1)+1,FALSE))</f>
        <v>0</v>
      </c>
      <c r="M1822" s="1" t="str">
        <f t="shared" si="114"/>
        <v xml:space="preserve">GENDER_IND                      </v>
      </c>
      <c r="N1822" s="1" t="str">
        <f t="shared" si="116"/>
        <v xml:space="preserve">CHAR(1)                         </v>
      </c>
      <c r="O1822" s="4" t="str">
        <f t="shared" si="115"/>
        <v xml:space="preserve">        GENDER_IND                      CHAR(1)                             NULL,</v>
      </c>
    </row>
    <row r="1823" spans="1:15" hidden="1" x14ac:dyDescent="0.3">
      <c r="A1823" s="1" t="s">
        <v>1943</v>
      </c>
      <c r="B1823" s="1" t="s">
        <v>1964</v>
      </c>
      <c r="C1823" s="1">
        <v>35</v>
      </c>
      <c r="D1823" s="1" t="s">
        <v>2714</v>
      </c>
      <c r="I1823" s="73">
        <f t="shared" si="113"/>
        <v>35</v>
      </c>
      <c r="J1823" s="1" t="str">
        <f>IFERROR(VLOOKUP(TRIM($D1823),'Master Field Index'!$A$1:$D$9929,COLUMN('Master Field Index'!$B$1)-COLUMN('Master Field Index'!$A$1)+1,FALSE),VLOOKUP(_xlfn.CONCAT(TRIM($A1823),".",TRIM($B1823),".",TRIM($D1823)),'DataLink Info'!$A$1:$T$9999,COLUMN('DataLink Info'!$K$1)-COLUMN('DataLink Info'!$A$1)+1,FALSE))</f>
        <v>CHARACTER</v>
      </c>
      <c r="K1823" s="1">
        <f>IFERROR(VLOOKUP(TRIM($D1823),'Master Field Index'!$A$1:$D$9929,COLUMN('Master Field Index'!$C$1)-COLUMN('Master Field Index'!$A$1)+1,FALSE),VLOOKUP(_xlfn.CONCAT(TRIM($A1823),".",TRIM($B1823),".",TRIM($D1823)),'DataLink Info'!$A$1:$T$9999,COLUMN('DataLink Info'!$N$1)-COLUMN('DataLink Info'!$A$1)+1,FALSE))</f>
        <v>2</v>
      </c>
      <c r="L1823" s="1">
        <f>IFERROR(VLOOKUP(TRIM($D1823),'Master Field Index'!$A$1:$D$9929,COLUMN('Master Field Index'!$D$1)-COLUMN('Master Field Index'!$A$1)+1,FALSE),VLOOKUP(_xlfn.CONCAT(TRIM($A1823),".",TRIM($B1823),".",TRIM($D1823)),'DataLink Info'!$A$1:$T$9999,COLUMN('DataLink Info'!$Q$1)-COLUMN('DataLink Info'!$A$1)+1,FALSE))</f>
        <v>0</v>
      </c>
      <c r="M1823" s="1" t="str">
        <f t="shared" si="114"/>
        <v xml:space="preserve">PAYMENT_METHOD_IND              </v>
      </c>
      <c r="N1823" s="1" t="str">
        <f t="shared" si="116"/>
        <v xml:space="preserve">CHAR(2)                         </v>
      </c>
      <c r="O1823" s="4" t="str">
        <f t="shared" si="115"/>
        <v xml:space="preserve">        PAYMENT_METHOD_IND              CHAR(2)                             NULL,</v>
      </c>
    </row>
    <row r="1824" spans="1:15" hidden="1" x14ac:dyDescent="0.3">
      <c r="A1824" s="1" t="s">
        <v>1943</v>
      </c>
      <c r="B1824" s="1" t="s">
        <v>1964</v>
      </c>
      <c r="C1824" s="1">
        <v>36</v>
      </c>
      <c r="D1824" s="1" t="s">
        <v>2715</v>
      </c>
      <c r="I1824" s="73">
        <f t="shared" si="113"/>
        <v>36</v>
      </c>
      <c r="J1824" s="1" t="str">
        <f>IFERROR(VLOOKUP(TRIM($D1824),'Master Field Index'!$A$1:$D$9929,COLUMN('Master Field Index'!$B$1)-COLUMN('Master Field Index'!$A$1)+1,FALSE),VLOOKUP(_xlfn.CONCAT(TRIM($A1824),".",TRIM($B1824),".",TRIM($D1824)),'DataLink Info'!$A$1:$T$9999,COLUMN('DataLink Info'!$K$1)-COLUMN('DataLink Info'!$A$1)+1,FALSE))</f>
        <v>CHARACTER</v>
      </c>
      <c r="K1824" s="1">
        <f>IFERROR(VLOOKUP(TRIM($D1824),'Master Field Index'!$A$1:$D$9929,COLUMN('Master Field Index'!$C$1)-COLUMN('Master Field Index'!$A$1)+1,FALSE),VLOOKUP(_xlfn.CONCAT(TRIM($A1824),".",TRIM($B1824),".",TRIM($D1824)),'DataLink Info'!$A$1:$T$9999,COLUMN('DataLink Info'!$N$1)-COLUMN('DataLink Info'!$A$1)+1,FALSE))</f>
        <v>1</v>
      </c>
      <c r="L1824" s="1">
        <f>IFERROR(VLOOKUP(TRIM($D1824),'Master Field Index'!$A$1:$D$9929,COLUMN('Master Field Index'!$D$1)-COLUMN('Master Field Index'!$A$1)+1,FALSE),VLOOKUP(_xlfn.CONCAT(TRIM($A1824),".",TRIM($B1824),".",TRIM($D1824)),'DataLink Info'!$A$1:$T$9999,COLUMN('DataLink Info'!$Q$1)-COLUMN('DataLink Info'!$A$1)+1,FALSE))</f>
        <v>0</v>
      </c>
      <c r="M1824" s="1" t="str">
        <f t="shared" si="114"/>
        <v xml:space="preserve">ENCUMBRANCE_IND                 </v>
      </c>
      <c r="N1824" s="1" t="str">
        <f t="shared" si="116"/>
        <v xml:space="preserve">CHAR(1)                         </v>
      </c>
      <c r="O1824" s="4" t="str">
        <f t="shared" si="115"/>
        <v xml:space="preserve">        ENCUMBRANCE_IND                 CHAR(1)                             NULL,</v>
      </c>
    </row>
    <row r="1825" spans="1:15" hidden="1" x14ac:dyDescent="0.3">
      <c r="A1825" s="1" t="s">
        <v>1943</v>
      </c>
      <c r="B1825" s="1" t="s">
        <v>1964</v>
      </c>
      <c r="C1825" s="1">
        <v>37</v>
      </c>
      <c r="D1825" s="1" t="s">
        <v>2716</v>
      </c>
      <c r="I1825" s="73">
        <f t="shared" si="113"/>
        <v>37</v>
      </c>
      <c r="J1825" s="1" t="str">
        <f>IFERROR(VLOOKUP(TRIM($D1825),'Master Field Index'!$A$1:$D$9929,COLUMN('Master Field Index'!$B$1)-COLUMN('Master Field Index'!$A$1)+1,FALSE),VLOOKUP(_xlfn.CONCAT(TRIM($A1825),".",TRIM($B1825),".",TRIM($D1825)),'DataLink Info'!$A$1:$T$9999,COLUMN('DataLink Info'!$K$1)-COLUMN('DataLink Info'!$A$1)+1,FALSE))</f>
        <v>CHARACTER</v>
      </c>
      <c r="K1825" s="1">
        <f>IFERROR(VLOOKUP(TRIM($D1825),'Master Field Index'!$A$1:$D$9929,COLUMN('Master Field Index'!$C$1)-COLUMN('Master Field Index'!$A$1)+1,FALSE),VLOOKUP(_xlfn.CONCAT(TRIM($A1825),".",TRIM($B1825),".",TRIM($D1825)),'DataLink Info'!$A$1:$T$9999,COLUMN('DataLink Info'!$N$1)-COLUMN('DataLink Info'!$A$1)+1,FALSE))</f>
        <v>1</v>
      </c>
      <c r="L1825" s="1">
        <f>IFERROR(VLOOKUP(TRIM($D1825),'Master Field Index'!$A$1:$D$9929,COLUMN('Master Field Index'!$D$1)-COLUMN('Master Field Index'!$A$1)+1,FALSE),VLOOKUP(_xlfn.CONCAT(TRIM($A1825),".",TRIM($B1825),".",TRIM($D1825)),'DataLink Info'!$A$1:$T$9999,COLUMN('DataLink Info'!$Q$1)-COLUMN('DataLink Info'!$A$1)+1,FALSE))</f>
        <v>0</v>
      </c>
      <c r="M1825" s="1" t="str">
        <f t="shared" si="114"/>
        <v xml:space="preserve">CTX_PAYMENT_IND                 </v>
      </c>
      <c r="N1825" s="1" t="str">
        <f t="shared" si="116"/>
        <v xml:space="preserve">CHAR(1)                         </v>
      </c>
      <c r="O1825" s="4" t="str">
        <f t="shared" si="115"/>
        <v xml:space="preserve">        CTX_PAYMENT_IND                 CHAR(1)                             NULL,</v>
      </c>
    </row>
    <row r="1826" spans="1:15" hidden="1" x14ac:dyDescent="0.3">
      <c r="A1826" s="1" t="s">
        <v>1943</v>
      </c>
      <c r="B1826" s="1" t="s">
        <v>1964</v>
      </c>
      <c r="C1826" s="1">
        <v>38</v>
      </c>
      <c r="D1826" s="1" t="s">
        <v>2717</v>
      </c>
      <c r="I1826" s="73">
        <f t="shared" si="113"/>
        <v>38</v>
      </c>
      <c r="J1826" s="1" t="str">
        <f>IFERROR(VLOOKUP(TRIM($D1826),'Master Field Index'!$A$1:$D$9929,COLUMN('Master Field Index'!$B$1)-COLUMN('Master Field Index'!$A$1)+1,FALSE),VLOOKUP(_xlfn.CONCAT(TRIM($A1826),".",TRIM($B1826),".",TRIM($D1826)),'DataLink Info'!$A$1:$T$9999,COLUMN('DataLink Info'!$K$1)-COLUMN('DataLink Info'!$A$1)+1,FALSE))</f>
        <v>CHARACTER</v>
      </c>
      <c r="K1826" s="1">
        <f>IFERROR(VLOOKUP(TRIM($D1826),'Master Field Index'!$A$1:$D$9929,COLUMN('Master Field Index'!$C$1)-COLUMN('Master Field Index'!$A$1)+1,FALSE),VLOOKUP(_xlfn.CONCAT(TRIM($A1826),".",TRIM($B1826),".",TRIM($D1826)),'DataLink Info'!$A$1:$T$9999,COLUMN('DataLink Info'!$N$1)-COLUMN('DataLink Info'!$A$1)+1,FALSE))</f>
        <v>1</v>
      </c>
      <c r="L1826" s="1">
        <f>IFERROR(VLOOKUP(TRIM($D1826),'Master Field Index'!$A$1:$D$9929,COLUMN('Master Field Index'!$D$1)-COLUMN('Master Field Index'!$A$1)+1,FALSE),VLOOKUP(_xlfn.CONCAT(TRIM($A1826),".",TRIM($B1826),".",TRIM($D1826)),'DataLink Info'!$A$1:$T$9999,COLUMN('DataLink Info'!$Q$1)-COLUMN('DataLink Info'!$A$1)+1,FALSE))</f>
        <v>0</v>
      </c>
      <c r="M1826" s="1" t="str">
        <f t="shared" si="114"/>
        <v xml:space="preserve">IND_592                         </v>
      </c>
      <c r="N1826" s="1" t="str">
        <f t="shared" si="116"/>
        <v xml:space="preserve">CHAR(1)                         </v>
      </c>
      <c r="O1826" s="4" t="str">
        <f t="shared" si="115"/>
        <v xml:space="preserve">        IND_592                         CHAR(1)                             NULL,</v>
      </c>
    </row>
    <row r="1827" spans="1:15" hidden="1" x14ac:dyDescent="0.3">
      <c r="A1827" s="1" t="s">
        <v>1943</v>
      </c>
      <c r="B1827" s="1" t="s">
        <v>1964</v>
      </c>
      <c r="C1827" s="1">
        <v>39</v>
      </c>
      <c r="D1827" s="1" t="s">
        <v>2718</v>
      </c>
      <c r="I1827" s="73">
        <f t="shared" si="113"/>
        <v>39</v>
      </c>
      <c r="J1827" s="1" t="str">
        <f>IFERROR(VLOOKUP(TRIM($D1827),'Master Field Index'!$A$1:$D$9929,COLUMN('Master Field Index'!$B$1)-COLUMN('Master Field Index'!$A$1)+1,FALSE),VLOOKUP(_xlfn.CONCAT(TRIM($A1827),".",TRIM($B1827),".",TRIM($D1827)),'DataLink Info'!$A$1:$T$9999,COLUMN('DataLink Info'!$K$1)-COLUMN('DataLink Info'!$A$1)+1,FALSE))</f>
        <v>CHARACTER</v>
      </c>
      <c r="K1827" s="1">
        <f>IFERROR(VLOOKUP(TRIM($D1827),'Master Field Index'!$A$1:$D$9929,COLUMN('Master Field Index'!$C$1)-COLUMN('Master Field Index'!$A$1)+1,FALSE),VLOOKUP(_xlfn.CONCAT(TRIM($A1827),".",TRIM($B1827),".",TRIM($D1827)),'DataLink Info'!$A$1:$T$9999,COLUMN('DataLink Info'!$N$1)-COLUMN('DataLink Info'!$A$1)+1,FALSE))</f>
        <v>1</v>
      </c>
      <c r="L1827" s="1">
        <f>IFERROR(VLOOKUP(TRIM($D1827),'Master Field Index'!$A$1:$D$9929,COLUMN('Master Field Index'!$D$1)-COLUMN('Master Field Index'!$A$1)+1,FALSE),VLOOKUP(_xlfn.CONCAT(TRIM($A1827),".",TRIM($B1827),".",TRIM($D1827)),'DataLink Info'!$A$1:$T$9999,COLUMN('DataLink Info'!$Q$1)-COLUMN('DataLink Info'!$A$1)+1,FALSE))</f>
        <v>0</v>
      </c>
      <c r="M1827" s="1" t="str">
        <f t="shared" si="114"/>
        <v xml:space="preserve">STATE_IND_592                   </v>
      </c>
      <c r="N1827" s="1" t="str">
        <f t="shared" si="116"/>
        <v xml:space="preserve">CHAR(1)                         </v>
      </c>
      <c r="O1827" s="4" t="str">
        <f t="shared" si="115"/>
        <v xml:space="preserve">        STATE_IND_592                   CHAR(1)                             NULL,</v>
      </c>
    </row>
    <row r="1828" spans="1:15" hidden="1" x14ac:dyDescent="0.3">
      <c r="A1828" s="1" t="s">
        <v>1943</v>
      </c>
      <c r="B1828" s="1" t="s">
        <v>1964</v>
      </c>
      <c r="C1828" s="1">
        <v>40</v>
      </c>
      <c r="D1828" s="1" t="s">
        <v>2719</v>
      </c>
      <c r="I1828" s="73">
        <f t="shared" si="113"/>
        <v>40</v>
      </c>
      <c r="J1828" s="1" t="str">
        <f>IFERROR(VLOOKUP(TRIM($D1828),'Master Field Index'!$A$1:$D$9929,COLUMN('Master Field Index'!$B$1)-COLUMN('Master Field Index'!$A$1)+1,FALSE),VLOOKUP(_xlfn.CONCAT(TRIM($A1828),".",TRIM($B1828),".",TRIM($D1828)),'DataLink Info'!$A$1:$T$9999,COLUMN('DataLink Info'!$K$1)-COLUMN('DataLink Info'!$A$1)+1,FALSE))</f>
        <v>DECIMAL</v>
      </c>
      <c r="K1828" s="1">
        <f>IFERROR(VLOOKUP(TRIM($D1828),'Master Field Index'!$A$1:$D$9929,COLUMN('Master Field Index'!$C$1)-COLUMN('Master Field Index'!$A$1)+1,FALSE),VLOOKUP(_xlfn.CONCAT(TRIM($A1828),".",TRIM($B1828),".",TRIM($D1828)),'DataLink Info'!$A$1:$T$9999,COLUMN('DataLink Info'!$N$1)-COLUMN('DataLink Info'!$A$1)+1,FALSE))</f>
        <v>19</v>
      </c>
      <c r="L1828" s="1">
        <f>IFERROR(VLOOKUP(TRIM($D1828),'Master Field Index'!$A$1:$D$9929,COLUMN('Master Field Index'!$D$1)-COLUMN('Master Field Index'!$A$1)+1,FALSE),VLOOKUP(_xlfn.CONCAT(TRIM($A1828),".",TRIM($B1828),".",TRIM($D1828)),'DataLink Info'!$A$1:$T$9999,COLUMN('DataLink Info'!$Q$1)-COLUMN('DataLink Info'!$A$1)+1,FALSE))</f>
        <v>4</v>
      </c>
      <c r="M1828" s="1" t="str">
        <f t="shared" si="114"/>
        <v xml:space="preserve">YEARLY_THRESHOLD_592_AMT        </v>
      </c>
      <c r="N1828" s="1" t="str">
        <f t="shared" si="116"/>
        <v xml:space="preserve">DECIMAL(19,4)                   </v>
      </c>
      <c r="O1828" s="4" t="str">
        <f t="shared" si="115"/>
        <v xml:space="preserve">        YEARLY_THRESHOLD_592_AMT        DECIMAL(19,4)                       NULL,</v>
      </c>
    </row>
    <row r="1829" spans="1:15" hidden="1" x14ac:dyDescent="0.3">
      <c r="A1829" s="1" t="s">
        <v>1943</v>
      </c>
      <c r="B1829" s="1" t="s">
        <v>1964</v>
      </c>
      <c r="C1829" s="1">
        <v>41</v>
      </c>
      <c r="D1829" s="1" t="s">
        <v>2720</v>
      </c>
      <c r="I1829" s="73">
        <f t="shared" si="113"/>
        <v>41</v>
      </c>
      <c r="J1829" s="1" t="str">
        <f>IFERROR(VLOOKUP(TRIM($D1829),'Master Field Index'!$A$1:$D$9929,COLUMN('Master Field Index'!$B$1)-COLUMN('Master Field Index'!$A$1)+1,FALSE),VLOOKUP(_xlfn.CONCAT(TRIM($A1829),".",TRIM($B1829),".",TRIM($D1829)),'DataLink Info'!$A$1:$T$9999,COLUMN('DataLink Info'!$K$1)-COLUMN('DataLink Info'!$A$1)+1,FALSE))</f>
        <v>VARCHAR</v>
      </c>
      <c r="K1829" s="1">
        <f>IFERROR(VLOOKUP(TRIM($D1829),'Master Field Index'!$A$1:$D$9929,COLUMN('Master Field Index'!$C$1)-COLUMN('Master Field Index'!$A$1)+1,FALSE),VLOOKUP(_xlfn.CONCAT(TRIM($A1829),".",TRIM($B1829),".",TRIM($D1829)),'DataLink Info'!$A$1:$T$9999,COLUMN('DataLink Info'!$N$1)-COLUMN('DataLink Info'!$A$1)+1,FALSE))</f>
        <v>8</v>
      </c>
      <c r="L1829" s="1">
        <f>IFERROR(VLOOKUP(TRIM($D1829),'Master Field Index'!$A$1:$D$9929,COLUMN('Master Field Index'!$D$1)-COLUMN('Master Field Index'!$A$1)+1,FALSE),VLOOKUP(_xlfn.CONCAT(TRIM($A1829),".",TRIM($B1829),".",TRIM($D1829)),'DataLink Info'!$A$1:$T$9999,COLUMN('DataLink Info'!$Q$1)-COLUMN('DataLink Info'!$A$1)+1,FALSE))</f>
        <v>0</v>
      </c>
      <c r="M1829" s="1" t="str">
        <f t="shared" si="114"/>
        <v xml:space="preserve">USER_CODE                       </v>
      </c>
      <c r="N1829" s="1" t="str">
        <f t="shared" si="116"/>
        <v xml:space="preserve">VARCHAR(8)                      </v>
      </c>
      <c r="O1829" s="4" t="str">
        <f t="shared" si="115"/>
        <v xml:space="preserve">        USER_CODE                       VARCHAR(8)                          NULL,</v>
      </c>
    </row>
    <row r="1830" spans="1:15" hidden="1" x14ac:dyDescent="0.3">
      <c r="A1830" s="1" t="s">
        <v>1943</v>
      </c>
      <c r="B1830" s="1" t="s">
        <v>1964</v>
      </c>
      <c r="C1830" s="1">
        <v>42</v>
      </c>
      <c r="D1830" s="1" t="s">
        <v>2721</v>
      </c>
      <c r="I1830" s="73">
        <f t="shared" si="113"/>
        <v>42</v>
      </c>
      <c r="J1830" s="1" t="str">
        <f>IFERROR(VLOOKUP(TRIM($D1830),'Master Field Index'!$A$1:$D$9929,COLUMN('Master Field Index'!$B$1)-COLUMN('Master Field Index'!$A$1)+1,FALSE),VLOOKUP(_xlfn.CONCAT(TRIM($A1830),".",TRIM($B1830),".",TRIM($D1830)),'DataLink Info'!$A$1:$T$9999,COLUMN('DataLink Info'!$K$1)-COLUMN('DataLink Info'!$A$1)+1,FALSE))</f>
        <v>CHARACTER</v>
      </c>
      <c r="K1830" s="1">
        <f>IFERROR(VLOOKUP(TRIM($D1830),'Master Field Index'!$A$1:$D$9929,COLUMN('Master Field Index'!$C$1)-COLUMN('Master Field Index'!$A$1)+1,FALSE),VLOOKUP(_xlfn.CONCAT(TRIM($A1830),".",TRIM($B1830),".",TRIM($D1830)),'DataLink Info'!$A$1:$T$9999,COLUMN('DataLink Info'!$N$1)-COLUMN('DataLink Info'!$A$1)+1,FALSE))</f>
        <v>1</v>
      </c>
      <c r="L1830" s="1">
        <f>IFERROR(VLOOKUP(TRIM($D1830),'Master Field Index'!$A$1:$D$9929,COLUMN('Master Field Index'!$D$1)-COLUMN('Master Field Index'!$A$1)+1,FALSE),VLOOKUP(_xlfn.CONCAT(TRIM($A1830),".",TRIM($B1830),".",TRIM($D1830)),'DataLink Info'!$A$1:$T$9999,COLUMN('DataLink Info'!$Q$1)-COLUMN('DataLink Info'!$A$1)+1,FALSE))</f>
        <v>0</v>
      </c>
      <c r="M1830" s="1" t="str">
        <f t="shared" si="114"/>
        <v xml:space="preserve">VENDOR_STATUS                   </v>
      </c>
      <c r="N1830" s="1" t="str">
        <f t="shared" si="116"/>
        <v xml:space="preserve">CHAR(1)                         </v>
      </c>
      <c r="O1830" s="4" t="str">
        <f t="shared" si="115"/>
        <v xml:space="preserve">        VENDOR_STATUS                   CHAR(1)                             NULL,</v>
      </c>
    </row>
    <row r="1831" spans="1:15" hidden="1" x14ac:dyDescent="0.3">
      <c r="A1831" s="1" t="s">
        <v>1943</v>
      </c>
      <c r="B1831" s="1" t="s">
        <v>1964</v>
      </c>
      <c r="C1831" s="1">
        <v>43</v>
      </c>
      <c r="D1831" s="1" t="s">
        <v>2722</v>
      </c>
      <c r="I1831" s="73">
        <f t="shared" si="113"/>
        <v>43</v>
      </c>
      <c r="J1831" s="1" t="str">
        <f>IFERROR(VLOOKUP(TRIM($D1831),'Master Field Index'!$A$1:$D$9929,COLUMN('Master Field Index'!$B$1)-COLUMN('Master Field Index'!$A$1)+1,FALSE),VLOOKUP(_xlfn.CONCAT(TRIM($A1831),".",TRIM($B1831),".",TRIM($D1831)),'DataLink Info'!$A$1:$T$9999,COLUMN('DataLink Info'!$K$1)-COLUMN('DataLink Info'!$A$1)+1,FALSE))</f>
        <v>VARCHAR</v>
      </c>
      <c r="K1831" s="1">
        <f>IFERROR(VLOOKUP(TRIM($D1831),'Master Field Index'!$A$1:$D$9929,COLUMN('Master Field Index'!$C$1)-COLUMN('Master Field Index'!$A$1)+1,FALSE),VLOOKUP(_xlfn.CONCAT(TRIM($A1831),".",TRIM($B1831),".",TRIM($D1831)),'DataLink Info'!$A$1:$T$9999,COLUMN('DataLink Info'!$N$1)-COLUMN('DataLink Info'!$A$1)+1,FALSE))</f>
        <v>6</v>
      </c>
      <c r="L1831" s="1">
        <f>IFERROR(VLOOKUP(TRIM($D1831),'Master Field Index'!$A$1:$D$9929,COLUMN('Master Field Index'!$D$1)-COLUMN('Master Field Index'!$A$1)+1,FALSE),VLOOKUP(_xlfn.CONCAT(TRIM($A1831),".",TRIM($B1831),".",TRIM($D1831)),'DataLink Info'!$A$1:$T$9999,COLUMN('DataLink Info'!$Q$1)-COLUMN('DataLink Info'!$A$1)+1,FALSE))</f>
        <v>0</v>
      </c>
      <c r="M1831" s="1" t="str">
        <f t="shared" si="114"/>
        <v xml:space="preserve">ACCOUNT_CODE                    </v>
      </c>
      <c r="N1831" s="1" t="str">
        <f t="shared" si="116"/>
        <v xml:space="preserve">VARCHAR(6)                      </v>
      </c>
      <c r="O1831" s="4" t="str">
        <f t="shared" si="115"/>
        <v xml:space="preserve">        ACCOUNT_CODE                    VARCHAR(6)                          NULL,</v>
      </c>
    </row>
    <row r="1832" spans="1:15" hidden="1" x14ac:dyDescent="0.3">
      <c r="A1832" s="1" t="s">
        <v>1943</v>
      </c>
      <c r="B1832" s="1" t="s">
        <v>1964</v>
      </c>
      <c r="C1832" s="1">
        <v>44</v>
      </c>
      <c r="D1832" s="1" t="s">
        <v>2723</v>
      </c>
      <c r="I1832" s="73">
        <f t="shared" si="113"/>
        <v>44</v>
      </c>
      <c r="J1832" s="1" t="str">
        <f>IFERROR(VLOOKUP(TRIM($D1832),'Master Field Index'!$A$1:$D$9929,COLUMN('Master Field Index'!$B$1)-COLUMN('Master Field Index'!$A$1)+1,FALSE),VLOOKUP(_xlfn.CONCAT(TRIM($A1832),".",TRIM($B1832),".",TRIM($D1832)),'DataLink Info'!$A$1:$T$9999,COLUMN('DataLink Info'!$K$1)-COLUMN('DataLink Info'!$A$1)+1,FALSE))</f>
        <v>CHARACTER</v>
      </c>
      <c r="K1832" s="1">
        <f>IFERROR(VLOOKUP(TRIM($D1832),'Master Field Index'!$A$1:$D$9929,COLUMN('Master Field Index'!$C$1)-COLUMN('Master Field Index'!$A$1)+1,FALSE),VLOOKUP(_xlfn.CONCAT(TRIM($A1832),".",TRIM($B1832),".",TRIM($D1832)),'DataLink Info'!$A$1:$T$9999,COLUMN('DataLink Info'!$N$1)-COLUMN('DataLink Info'!$A$1)+1,FALSE))</f>
        <v>2</v>
      </c>
      <c r="L1832" s="1">
        <f>IFERROR(VLOOKUP(TRIM($D1832),'Master Field Index'!$A$1:$D$9929,COLUMN('Master Field Index'!$D$1)-COLUMN('Master Field Index'!$A$1)+1,FALSE),VLOOKUP(_xlfn.CONCAT(TRIM($A1832),".",TRIM($B1832),".",TRIM($D1832)),'DataLink Info'!$A$1:$T$9999,COLUMN('DataLink Info'!$Q$1)-COLUMN('DataLink Info'!$A$1)+1,FALSE))</f>
        <v>0</v>
      </c>
      <c r="M1832" s="1" t="str">
        <f t="shared" si="114"/>
        <v xml:space="preserve">DEFAULT_ADDRESS_TYPE_CODE       </v>
      </c>
      <c r="N1832" s="1" t="str">
        <f t="shared" si="116"/>
        <v xml:space="preserve">CHAR(2)                         </v>
      </c>
      <c r="O1832" s="4" t="str">
        <f t="shared" si="115"/>
        <v xml:space="preserve">        DEFAULT_ADDRESS_TYPE_CODE       CHAR(2)                             NULL,</v>
      </c>
    </row>
    <row r="1833" spans="1:15" hidden="1" x14ac:dyDescent="0.3">
      <c r="A1833" s="1" t="s">
        <v>1943</v>
      </c>
      <c r="B1833" s="1" t="s">
        <v>1964</v>
      </c>
      <c r="C1833" s="1">
        <v>45</v>
      </c>
      <c r="D1833" s="1" t="s">
        <v>2724</v>
      </c>
      <c r="I1833" s="73">
        <f t="shared" si="113"/>
        <v>45</v>
      </c>
      <c r="J1833" s="1" t="str">
        <f>IFERROR(VLOOKUP(TRIM($D1833),'Master Field Index'!$A$1:$D$9929,COLUMN('Master Field Index'!$B$1)-COLUMN('Master Field Index'!$A$1)+1,FALSE),VLOOKUP(_xlfn.CONCAT(TRIM($A1833),".",TRIM($B1833),".",TRIM($D1833)),'DataLink Info'!$A$1:$T$9999,COLUMN('DataLink Info'!$K$1)-COLUMN('DataLink Info'!$A$1)+1,FALSE))</f>
        <v>DATE</v>
      </c>
      <c r="K1833" s="1">
        <f>IFERROR(VLOOKUP(TRIM($D1833),'Master Field Index'!$A$1:$D$9929,COLUMN('Master Field Index'!$C$1)-COLUMN('Master Field Index'!$A$1)+1,FALSE),VLOOKUP(_xlfn.CONCAT(TRIM($A1833),".",TRIM($B1833),".",TRIM($D1833)),'DataLink Info'!$A$1:$T$9999,COLUMN('DataLink Info'!$N$1)-COLUMN('DataLink Info'!$A$1)+1,FALSE))</f>
        <v>4</v>
      </c>
      <c r="L1833" s="1">
        <f>IFERROR(VLOOKUP(TRIM($D1833),'Master Field Index'!$A$1:$D$9929,COLUMN('Master Field Index'!$D$1)-COLUMN('Master Field Index'!$A$1)+1,FALSE),VLOOKUP(_xlfn.CONCAT(TRIM($A1833),".",TRIM($B1833),".",TRIM($D1833)),'DataLink Info'!$A$1:$T$9999,COLUMN('DataLink Info'!$Q$1)-COLUMN('DataLink Info'!$A$1)+1,FALSE))</f>
        <v>0</v>
      </c>
      <c r="M1833" s="1" t="str">
        <f t="shared" si="114"/>
        <v xml:space="preserve">V_MAINTENANCE_END_DATE          </v>
      </c>
      <c r="N1833" s="1" t="str">
        <f t="shared" si="116"/>
        <v xml:space="preserve">DATE                            </v>
      </c>
      <c r="O1833" s="4" t="str">
        <f t="shared" si="115"/>
        <v xml:space="preserve">        V_MAINTENANCE_END_DATE          DATE                                NULL,</v>
      </c>
    </row>
    <row r="1834" spans="1:15" ht="72" hidden="1" x14ac:dyDescent="0.3">
      <c r="B1834" s="1" t="s">
        <v>204</v>
      </c>
      <c r="D1834" s="1" t="s">
        <v>107</v>
      </c>
      <c r="E1834" s="1" t="s">
        <v>19</v>
      </c>
      <c r="I1834" s="73">
        <f t="shared" si="113"/>
        <v>0</v>
      </c>
      <c r="J1834" s="1" t="str">
        <f>IFERROR(VLOOKUP(TRIM($D1834),'Master Field Index'!$A$1:$D$9929,COLUMN('Master Field Index'!$B$1)-COLUMN('Master Field Index'!$A$1)+1,FALSE),VLOOKUP(_xlfn.CONCAT(TRIM($A1834),".",TRIM($B1834),".",TRIM($D1834)),'DataLink Info'!$A$1:$T$9999,COLUMN('DataLink Info'!$K$1)-COLUMN('DataLink Info'!$A$1)+1,FALSE))</f>
        <v>CHARACTER</v>
      </c>
      <c r="K1834" s="1">
        <f>IFERROR(VLOOKUP(TRIM($D1834),'Master Field Index'!$A$1:$D$9929,COLUMN('Master Field Index'!$C$1)-COLUMN('Master Field Index'!$A$1)+1,FALSE),VLOOKUP(_xlfn.CONCAT(TRIM($A1834),".",TRIM($B1834),".",TRIM($D1834)),'DataLink Info'!$A$1:$T$9999,COLUMN('DataLink Info'!$N$1)-COLUMN('DataLink Info'!$A$1)+1,FALSE))</f>
        <v>6</v>
      </c>
      <c r="L1834" s="1">
        <f>IFERROR(VLOOKUP(TRIM($D1834),'Master Field Index'!$A$1:$D$9929,COLUMN('Master Field Index'!$D$1)-COLUMN('Master Field Index'!$A$1)+1,FALSE),VLOOKUP(_xlfn.CONCAT(TRIM($A1834),".",TRIM($B1834),".",TRIM($D1834)),'DataLink Info'!$A$1:$T$9999,COLUMN('DataLink Info'!$Q$1)-COLUMN('DataLink Info'!$A$1)+1,FALSE))</f>
        <v>0</v>
      </c>
      <c r="M1834" s="1" t="str">
        <f t="shared" si="114"/>
        <v xml:space="preserve">pp_program                      </v>
      </c>
      <c r="N1834" s="1" t="str">
        <f t="shared" si="116"/>
        <v xml:space="preserve">CHAR(6)                         </v>
      </c>
      <c r="O1834" s="4" t="str">
        <f t="shared" si="115"/>
        <v xml:space="preserve">        rowguid                     UNIQUEIDENTIFIER ROWGUIDCOL    NOT NULL DEFAULT NEWSEQUENTIALID(),_x000D_        version_number              ROWVERSION_x000D_    )_x000D_END TRY_x000D_BEGIN CATCH_x000D_    EXEC dbo.PrintError_x000D_    EXEC dbo.LogError_x000D_END CATCH_x000D__x000D_PRINT '-- .f_period_index'_x000D_BEGIN TRY_x000D_    CREATE TABLE .f_period_index_x000D_    (_x000D_        pp_program                      CHAR(6)                             NULL,</v>
      </c>
    </row>
    <row r="1835" spans="1:15" hidden="1" x14ac:dyDescent="0.3">
      <c r="B1835" s="1" t="s">
        <v>204</v>
      </c>
      <c r="D1835" s="1" t="s">
        <v>104</v>
      </c>
      <c r="E1835" s="1" t="s">
        <v>19</v>
      </c>
      <c r="I1835" s="73">
        <f t="shared" si="113"/>
        <v>1</v>
      </c>
      <c r="J1835" s="1" t="str">
        <f>IFERROR(VLOOKUP(TRIM($D1835),'Master Field Index'!$A$1:$D$9929,COLUMN('Master Field Index'!$B$1)-COLUMN('Master Field Index'!$A$1)+1,FALSE),VLOOKUP(_xlfn.CONCAT(TRIM($A1835),".",TRIM($B1835),".",TRIM($D1835)),'DataLink Info'!$A$1:$T$9999,COLUMN('DataLink Info'!$K$1)-COLUMN('DataLink Info'!$A$1)+1,FALSE))</f>
        <v>CHARACTER</v>
      </c>
      <c r="K1835" s="1">
        <f>IFERROR(VLOOKUP(TRIM($D1835),'Master Field Index'!$A$1:$D$9929,COLUMN('Master Field Index'!$C$1)-COLUMN('Master Field Index'!$A$1)+1,FALSE),VLOOKUP(_xlfn.CONCAT(TRIM($A1835),".",TRIM($B1835),".",TRIM($D1835)),'DataLink Info'!$A$1:$T$9999,COLUMN('DataLink Info'!$N$1)-COLUMN('DataLink Info'!$A$1)+1,FALSE))</f>
        <v>6</v>
      </c>
      <c r="L1835" s="1">
        <f>IFERROR(VLOOKUP(TRIM($D1835),'Master Field Index'!$A$1:$D$9929,COLUMN('Master Field Index'!$D$1)-COLUMN('Master Field Index'!$A$1)+1,FALSE),VLOOKUP(_xlfn.CONCAT(TRIM($A1835),".",TRIM($B1835),".",TRIM($D1835)),'DataLink Info'!$A$1:$T$9999,COLUMN('DataLink Info'!$Q$1)-COLUMN('DataLink Info'!$A$1)+1,FALSE))</f>
        <v>0</v>
      </c>
      <c r="M1835" s="1" t="str">
        <f t="shared" si="114"/>
        <v xml:space="preserve">pa_account                      </v>
      </c>
      <c r="N1835" s="1" t="str">
        <f t="shared" si="116"/>
        <v xml:space="preserve">CHAR(6)                         </v>
      </c>
      <c r="O1835" s="4" t="str">
        <f t="shared" si="115"/>
        <v xml:space="preserve">        pa_account                      CHAR(6)                             NULL,</v>
      </c>
    </row>
    <row r="1836" spans="1:15" hidden="1" x14ac:dyDescent="0.3">
      <c r="B1836" s="1" t="s">
        <v>204</v>
      </c>
      <c r="D1836" s="1" t="s">
        <v>11</v>
      </c>
      <c r="E1836" s="1" t="s">
        <v>21</v>
      </c>
      <c r="H1836" s="1">
        <v>0</v>
      </c>
      <c r="I1836" s="73">
        <f t="shared" si="113"/>
        <v>2</v>
      </c>
      <c r="J1836" s="1" t="str">
        <f>IFERROR(VLOOKUP(TRIM($D1836),'Master Field Index'!$A$1:$D$9929,COLUMN('Master Field Index'!$B$1)-COLUMN('Master Field Index'!$A$1)+1,FALSE),VLOOKUP(_xlfn.CONCAT(TRIM($A1836),".",TRIM($B1836),".",TRIM($D1836)),'DataLink Info'!$A$1:$T$9999,COLUMN('DataLink Info'!$K$1)-COLUMN('DataLink Info'!$A$1)+1,FALSE))</f>
        <v>TIMESTAMP</v>
      </c>
      <c r="K1836" s="1">
        <f>IFERROR(VLOOKUP(TRIM($D1836),'Master Field Index'!$A$1:$D$9929,COLUMN('Master Field Index'!$C$1)-COLUMN('Master Field Index'!$A$1)+1,FALSE),VLOOKUP(_xlfn.CONCAT(TRIM($A1836),".",TRIM($B1836),".",TRIM($D1836)),'DataLink Info'!$A$1:$T$9999,COLUMN('DataLink Info'!$N$1)-COLUMN('DataLink Info'!$A$1)+1,FALSE))</f>
        <v>10</v>
      </c>
      <c r="L1836" s="1">
        <f>IFERROR(VLOOKUP(TRIM($D1836),'Master Field Index'!$A$1:$D$9929,COLUMN('Master Field Index'!$D$1)-COLUMN('Master Field Index'!$A$1)+1,FALSE),VLOOKUP(_xlfn.CONCAT(TRIM($A1836),".",TRIM($B1836),".",TRIM($D1836)),'DataLink Info'!$A$1:$T$9999,COLUMN('DataLink Info'!$Q$1)-COLUMN('DataLink Info'!$A$1)+1,FALSE))</f>
        <v>6</v>
      </c>
      <c r="M1836" s="1" t="str">
        <f t="shared" si="114"/>
        <v xml:space="preserve">refresh_date                    </v>
      </c>
      <c r="N1836" s="1" t="str">
        <f t="shared" si="116"/>
        <v xml:space="preserve">DATETIME2                       </v>
      </c>
      <c r="O1836" s="4" t="str">
        <f t="shared" si="115"/>
        <v xml:space="preserve">        refresh_date                    DATETIME2                       NOT NULL,</v>
      </c>
    </row>
    <row r="1837" spans="1:15" hidden="1" x14ac:dyDescent="0.3">
      <c r="B1837" s="1" t="s">
        <v>204</v>
      </c>
      <c r="D1837" s="1" t="s">
        <v>108</v>
      </c>
      <c r="E1837" s="1" t="s">
        <v>19</v>
      </c>
      <c r="I1837" s="73">
        <f t="shared" si="113"/>
        <v>3</v>
      </c>
      <c r="J1837" s="1" t="str">
        <f>IFERROR(VLOOKUP(TRIM($D1837),'Master Field Index'!$A$1:$D$9929,COLUMN('Master Field Index'!$B$1)-COLUMN('Master Field Index'!$A$1)+1,FALSE),VLOOKUP(_xlfn.CONCAT(TRIM($A1837),".",TRIM($B1837),".",TRIM($D1837)),'DataLink Info'!$A$1:$T$9999,COLUMN('DataLink Info'!$K$1)-COLUMN('DataLink Info'!$A$1)+1,FALSE))</f>
        <v>CHARACTER</v>
      </c>
      <c r="K1837" s="1">
        <f>IFERROR(VLOOKUP(TRIM($D1837),'Master Field Index'!$A$1:$D$9929,COLUMN('Master Field Index'!$C$1)-COLUMN('Master Field Index'!$A$1)+1,FALSE),VLOOKUP(_xlfn.CONCAT(TRIM($A1837),".",TRIM($B1837),".",TRIM($D1837)),'DataLink Info'!$A$1:$T$9999,COLUMN('DataLink Info'!$N$1)-COLUMN('DataLink Info'!$A$1)+1,FALSE))</f>
        <v>10</v>
      </c>
      <c r="L1837" s="1">
        <f>IFERROR(VLOOKUP(TRIM($D1837),'Master Field Index'!$A$1:$D$9929,COLUMN('Master Field Index'!$D$1)-COLUMN('Master Field Index'!$A$1)+1,FALSE),VLOOKUP(_xlfn.CONCAT(TRIM($A1837),".",TRIM($B1837),".",TRIM($D1837)),'DataLink Info'!$A$1:$T$9999,COLUMN('DataLink Info'!$Q$1)-COLUMN('DataLink Info'!$A$1)+1,FALSE))</f>
        <v>0</v>
      </c>
      <c r="M1837" s="1" t="str">
        <f t="shared" si="114"/>
        <v xml:space="preserve">pi_account_index                </v>
      </c>
      <c r="N1837" s="1" t="str">
        <f t="shared" si="116"/>
        <v xml:space="preserve">CHAR(10)                        </v>
      </c>
      <c r="O1837" s="4" t="str">
        <f t="shared" si="115"/>
        <v xml:space="preserve">        pi_account_index                CHAR(10)                            NULL,</v>
      </c>
    </row>
    <row r="1838" spans="1:15" hidden="1" x14ac:dyDescent="0.3">
      <c r="B1838" s="1" t="s">
        <v>204</v>
      </c>
      <c r="D1838" s="1" t="s">
        <v>37</v>
      </c>
      <c r="E1838" s="1" t="s">
        <v>19</v>
      </c>
      <c r="I1838" s="73">
        <f t="shared" si="113"/>
        <v>4</v>
      </c>
      <c r="J1838" s="1" t="str">
        <f>IFERROR(VLOOKUP(TRIM($D1838),'Master Field Index'!$A$1:$D$9929,COLUMN('Master Field Index'!$B$1)-COLUMN('Master Field Index'!$A$1)+1,FALSE),VLOOKUP(_xlfn.CONCAT(TRIM($A1838),".",TRIM($B1838),".",TRIM($D1838)),'DataLink Info'!$A$1:$T$9999,COLUMN('DataLink Info'!$K$1)-COLUMN('DataLink Info'!$A$1)+1,FALSE))</f>
        <v>INTEGER</v>
      </c>
      <c r="K1838" s="1">
        <f>IFERROR(VLOOKUP(TRIM($D1838),'Master Field Index'!$A$1:$D$9929,COLUMN('Master Field Index'!$C$1)-COLUMN('Master Field Index'!$A$1)+1,FALSE),VLOOKUP(_xlfn.CONCAT(TRIM($A1838),".",TRIM($B1838),".",TRIM($D1838)),'DataLink Info'!$A$1:$T$9999,COLUMN('DataLink Info'!$N$1)-COLUMN('DataLink Info'!$A$1)+1,FALSE))</f>
        <v>4</v>
      </c>
      <c r="L1838" s="1">
        <f>IFERROR(VLOOKUP(TRIM($D1838),'Master Field Index'!$A$1:$D$9929,COLUMN('Master Field Index'!$D$1)-COLUMN('Master Field Index'!$A$1)+1,FALSE),VLOOKUP(_xlfn.CONCAT(TRIM($A1838),".",TRIM($B1838),".",TRIM($D1838)),'DataLink Info'!$A$1:$T$9999,COLUMN('DataLink Info'!$Q$1)-COLUMN('DataLink Info'!$A$1)+1,FALSE))</f>
        <v>0</v>
      </c>
      <c r="M1838" s="1" t="str">
        <f t="shared" si="114"/>
        <v xml:space="preserve">full_accounting_period          </v>
      </c>
      <c r="N1838" s="1" t="str">
        <f t="shared" si="116"/>
        <v xml:space="preserve">INTEGER                         </v>
      </c>
      <c r="O1838" s="4" t="str">
        <f t="shared" si="115"/>
        <v xml:space="preserve">        full_accounting_period          INTEGER                             NULL,</v>
      </c>
    </row>
    <row r="1839" spans="1:15" hidden="1" x14ac:dyDescent="0.3">
      <c r="B1839" s="1" t="s">
        <v>204</v>
      </c>
      <c r="D1839" s="1" t="s">
        <v>101</v>
      </c>
      <c r="E1839" s="1" t="s">
        <v>19</v>
      </c>
      <c r="I1839" s="73">
        <f t="shared" si="113"/>
        <v>5</v>
      </c>
      <c r="J1839" s="1" t="str">
        <f>IFERROR(VLOOKUP(TRIM($D1839),'Master Field Index'!$A$1:$D$9929,COLUMN('Master Field Index'!$B$1)-COLUMN('Master Field Index'!$A$1)+1,FALSE),VLOOKUP(_xlfn.CONCAT(TRIM($A1839),".",TRIM($B1839),".",TRIM($D1839)),'DataLink Info'!$A$1:$T$9999,COLUMN('DataLink Info'!$K$1)-COLUMN('DataLink Info'!$A$1)+1,FALSE))</f>
        <v>CHARACTER</v>
      </c>
      <c r="K1839" s="1">
        <f>IFERROR(VLOOKUP(TRIM($D1839),'Master Field Index'!$A$1:$D$9929,COLUMN('Master Field Index'!$C$1)-COLUMN('Master Field Index'!$A$1)+1,FALSE),VLOOKUP(_xlfn.CONCAT(TRIM($A1839),".",TRIM($B1839),".",TRIM($D1839)),'DataLink Info'!$A$1:$T$9999,COLUMN('DataLink Info'!$N$1)-COLUMN('DataLink Info'!$A$1)+1,FALSE))</f>
        <v>6</v>
      </c>
      <c r="L1839" s="1">
        <f>IFERROR(VLOOKUP(TRIM($D1839),'Master Field Index'!$A$1:$D$9929,COLUMN('Master Field Index'!$D$1)-COLUMN('Master Field Index'!$A$1)+1,FALSE),VLOOKUP(_xlfn.CONCAT(TRIM($A1839),".",TRIM($B1839),".",TRIM($D1839)),'DataLink Info'!$A$1:$T$9999,COLUMN('DataLink Info'!$Q$1)-COLUMN('DataLink Info'!$A$1)+1,FALSE))</f>
        <v>0</v>
      </c>
      <c r="M1839" s="1" t="str">
        <f t="shared" si="114"/>
        <v xml:space="preserve">pf_fund                         </v>
      </c>
      <c r="N1839" s="1" t="str">
        <f t="shared" si="116"/>
        <v xml:space="preserve">CHAR(6)                         </v>
      </c>
      <c r="O1839" s="4" t="str">
        <f t="shared" si="115"/>
        <v xml:space="preserve">        pf_fund                         CHAR(6)                             NULL,</v>
      </c>
    </row>
    <row r="1840" spans="1:15" hidden="1" x14ac:dyDescent="0.3">
      <c r="B1840" s="1" t="s">
        <v>204</v>
      </c>
      <c r="D1840" s="1" t="s">
        <v>102</v>
      </c>
      <c r="E1840" s="1" t="s">
        <v>19</v>
      </c>
      <c r="I1840" s="73">
        <f t="shared" si="113"/>
        <v>6</v>
      </c>
      <c r="J1840" s="1" t="str">
        <f>IFERROR(VLOOKUP(TRIM($D1840),'Master Field Index'!$A$1:$D$9929,COLUMN('Master Field Index'!$B$1)-COLUMN('Master Field Index'!$A$1)+1,FALSE),VLOOKUP(_xlfn.CONCAT(TRIM($A1840),".",TRIM($B1840),".",TRIM($D1840)),'DataLink Info'!$A$1:$T$9999,COLUMN('DataLink Info'!$K$1)-COLUMN('DataLink Info'!$A$1)+1,FALSE))</f>
        <v>CHARACTER</v>
      </c>
      <c r="K1840" s="1">
        <f>IFERROR(VLOOKUP(TRIM($D1840),'Master Field Index'!$A$1:$D$9929,COLUMN('Master Field Index'!$C$1)-COLUMN('Master Field Index'!$A$1)+1,FALSE),VLOOKUP(_xlfn.CONCAT(TRIM($A1840),".",TRIM($B1840),".",TRIM($D1840)),'DataLink Info'!$A$1:$T$9999,COLUMN('DataLink Info'!$N$1)-COLUMN('DataLink Info'!$A$1)+1,FALSE))</f>
        <v>6</v>
      </c>
      <c r="L1840" s="1">
        <f>IFERROR(VLOOKUP(TRIM($D1840),'Master Field Index'!$A$1:$D$9929,COLUMN('Master Field Index'!$D$1)-COLUMN('Master Field Index'!$A$1)+1,FALSE),VLOOKUP(_xlfn.CONCAT(TRIM($A1840),".",TRIM($B1840),".",TRIM($D1840)),'DataLink Info'!$A$1:$T$9999,COLUMN('DataLink Info'!$Q$1)-COLUMN('DataLink Info'!$A$1)+1,FALSE))</f>
        <v>0</v>
      </c>
      <c r="M1840" s="1" t="str">
        <f t="shared" si="114"/>
        <v xml:space="preserve">pl_location                     </v>
      </c>
      <c r="N1840" s="1" t="str">
        <f t="shared" si="116"/>
        <v xml:space="preserve">CHAR(6)                         </v>
      </c>
      <c r="O1840" s="4" t="str">
        <f t="shared" si="115"/>
        <v xml:space="preserve">        pl_location                     CHAR(6)                             NULL,</v>
      </c>
    </row>
    <row r="1841" spans="1:15" hidden="1" x14ac:dyDescent="0.3">
      <c r="B1841" s="1" t="s">
        <v>204</v>
      </c>
      <c r="D1841" s="1" t="s">
        <v>53</v>
      </c>
      <c r="E1841" s="1" t="s">
        <v>30</v>
      </c>
      <c r="G1841" s="1">
        <v>0</v>
      </c>
      <c r="H1841" s="1">
        <v>0</v>
      </c>
      <c r="I1841" s="73">
        <f t="shared" si="113"/>
        <v>7</v>
      </c>
      <c r="J1841" s="1" t="str">
        <f>IFERROR(VLOOKUP(TRIM($D1841),'Master Field Index'!$A$1:$D$9929,COLUMN('Master Field Index'!$B$1)-COLUMN('Master Field Index'!$A$1)+1,FALSE),VLOOKUP(_xlfn.CONCAT(TRIM($A1841),".",TRIM($B1841),".",TRIM($D1841)),'DataLink Info'!$A$1:$T$9999,COLUMN('DataLink Info'!$K$1)-COLUMN('DataLink Info'!$A$1)+1,FALSE))</f>
        <v>SMALLINT</v>
      </c>
      <c r="K1841" s="1">
        <f>IFERROR(VLOOKUP(TRIM($D1841),'Master Field Index'!$A$1:$D$9929,COLUMN('Master Field Index'!$C$1)-COLUMN('Master Field Index'!$A$1)+1,FALSE),VLOOKUP(_xlfn.CONCAT(TRIM($A1841),".",TRIM($B1841),".",TRIM($D1841)),'DataLink Info'!$A$1:$T$9999,COLUMN('DataLink Info'!$N$1)-COLUMN('DataLink Info'!$A$1)+1,FALSE))</f>
        <v>2</v>
      </c>
      <c r="L1841" s="1">
        <f>IFERROR(VLOOKUP(TRIM($D1841),'Master Field Index'!$A$1:$D$9929,COLUMN('Master Field Index'!$D$1)-COLUMN('Master Field Index'!$A$1)+1,FALSE),VLOOKUP(_xlfn.CONCAT(TRIM($A1841),".",TRIM($B1841),".",TRIM($D1841)),'DataLink Info'!$A$1:$T$9999,COLUMN('DataLink Info'!$Q$1)-COLUMN('DataLink Info'!$A$1)+1,FALSE))</f>
        <v>0</v>
      </c>
      <c r="M1841" s="1" t="str">
        <f t="shared" si="114"/>
        <v xml:space="preserve">accounting_period               </v>
      </c>
      <c r="N1841" s="1" t="str">
        <f t="shared" si="116"/>
        <v xml:space="preserve">SMALLINT                        </v>
      </c>
      <c r="O1841" s="4" t="str">
        <f t="shared" si="115"/>
        <v xml:space="preserve">        accounting_period               SMALLINT                        NOT NULL,</v>
      </c>
    </row>
    <row r="1842" spans="1:15" hidden="1" x14ac:dyDescent="0.3">
      <c r="B1842" s="1" t="s">
        <v>204</v>
      </c>
      <c r="D1842" s="1" t="s">
        <v>206</v>
      </c>
      <c r="E1842" s="1" t="s">
        <v>19</v>
      </c>
      <c r="I1842" s="73">
        <f t="shared" si="113"/>
        <v>8</v>
      </c>
      <c r="J1842" s="1" t="str">
        <f>IFERROR(VLOOKUP(TRIM($D1842),'Master Field Index'!$A$1:$D$9929,COLUMN('Master Field Index'!$B$1)-COLUMN('Master Field Index'!$A$1)+1,FALSE),VLOOKUP(_xlfn.CONCAT(TRIM($A1842),".",TRIM($B1842),".",TRIM($D1842)),'DataLink Info'!$A$1:$T$9999,COLUMN('DataLink Info'!$K$1)-COLUMN('DataLink Info'!$A$1)+1,FALSE))</f>
        <v>VARCHAR</v>
      </c>
      <c r="K1842" s="1">
        <f>IFERROR(VLOOKUP(TRIM($D1842),'Master Field Index'!$A$1:$D$9929,COLUMN('Master Field Index'!$C$1)-COLUMN('Master Field Index'!$A$1)+1,FALSE),VLOOKUP(_xlfn.CONCAT(TRIM($A1842),".",TRIM($B1842),".",TRIM($D1842)),'DataLink Info'!$A$1:$T$9999,COLUMN('DataLink Info'!$N$1)-COLUMN('DataLink Info'!$A$1)+1,FALSE))</f>
        <v>35</v>
      </c>
      <c r="L1842" s="1">
        <f>IFERROR(VLOOKUP(TRIM($D1842),'Master Field Index'!$A$1:$D$9929,COLUMN('Master Field Index'!$D$1)-COLUMN('Master Field Index'!$A$1)+1,FALSE),VLOOKUP(_xlfn.CONCAT(TRIM($A1842),".",TRIM($B1842),".",TRIM($D1842)),'DataLink Info'!$A$1:$T$9999,COLUMN('DataLink Info'!$Q$1)-COLUMN('DataLink Info'!$A$1)+1,FALSE))</f>
        <v>0</v>
      </c>
      <c r="M1842" s="1" t="str">
        <f t="shared" si="114"/>
        <v xml:space="preserve">pi_title                        </v>
      </c>
      <c r="N1842" s="1" t="str">
        <f t="shared" si="116"/>
        <v xml:space="preserve">VARCHAR(35)                     </v>
      </c>
      <c r="O1842" s="4" t="str">
        <f t="shared" si="115"/>
        <v xml:space="preserve">        pi_title                        VARCHAR(35)                         NULL,</v>
      </c>
    </row>
    <row r="1843" spans="1:15" hidden="1" x14ac:dyDescent="0.3">
      <c r="B1843" s="1" t="s">
        <v>204</v>
      </c>
      <c r="D1843" s="1" t="s">
        <v>205</v>
      </c>
      <c r="E1843" s="1" t="s">
        <v>19</v>
      </c>
      <c r="I1843" s="73">
        <f t="shared" si="113"/>
        <v>9</v>
      </c>
      <c r="J1843" s="1" t="str">
        <f>IFERROR(VLOOKUP(TRIM($D1843),'Master Field Index'!$A$1:$D$9929,COLUMN('Master Field Index'!$B$1)-COLUMN('Master Field Index'!$A$1)+1,FALSE),VLOOKUP(_xlfn.CONCAT(TRIM($A1843),".",TRIM($B1843),".",TRIM($D1843)),'DataLink Info'!$A$1:$T$9999,COLUMN('DataLink Info'!$K$1)-COLUMN('DataLink Info'!$A$1)+1,FALSE))</f>
        <v>DATE</v>
      </c>
      <c r="K1843" s="1">
        <f>IFERROR(VLOOKUP(TRIM($D1843),'Master Field Index'!$A$1:$D$9929,COLUMN('Master Field Index'!$C$1)-COLUMN('Master Field Index'!$A$1)+1,FALSE),VLOOKUP(_xlfn.CONCAT(TRIM($A1843),".",TRIM($B1843),".",TRIM($D1843)),'DataLink Info'!$A$1:$T$9999,COLUMN('DataLink Info'!$N$1)-COLUMN('DataLink Info'!$A$1)+1,FALSE))</f>
        <v>4</v>
      </c>
      <c r="L1843" s="1">
        <f>IFERROR(VLOOKUP(TRIM($D1843),'Master Field Index'!$A$1:$D$9929,COLUMN('Master Field Index'!$D$1)-COLUMN('Master Field Index'!$A$1)+1,FALSE),VLOOKUP(_xlfn.CONCAT(TRIM($A1843),".",TRIM($B1843),".",TRIM($D1843)),'DataLink Info'!$A$1:$T$9999,COLUMN('DataLink Info'!$Q$1)-COLUMN('DataLink Info'!$A$1)+1,FALSE))</f>
        <v>0</v>
      </c>
      <c r="M1843" s="1" t="str">
        <f t="shared" si="114"/>
        <v xml:space="preserve">pi_effective_date               </v>
      </c>
      <c r="N1843" s="1" t="str">
        <f t="shared" si="116"/>
        <v xml:space="preserve">DATE                            </v>
      </c>
      <c r="O1843" s="4" t="str">
        <f t="shared" si="115"/>
        <v xml:space="preserve">        pi_effective_date               DATE                                NULL,</v>
      </c>
    </row>
    <row r="1844" spans="1:15" hidden="1" x14ac:dyDescent="0.3">
      <c r="B1844" s="1" t="s">
        <v>204</v>
      </c>
      <c r="D1844" s="1" t="s">
        <v>103</v>
      </c>
      <c r="E1844" s="1" t="s">
        <v>19</v>
      </c>
      <c r="I1844" s="73">
        <f t="shared" si="113"/>
        <v>10</v>
      </c>
      <c r="J1844" s="1" t="str">
        <f>IFERROR(VLOOKUP(TRIM($D1844),'Master Field Index'!$A$1:$D$9929,COLUMN('Master Field Index'!$B$1)-COLUMN('Master Field Index'!$A$1)+1,FALSE),VLOOKUP(_xlfn.CONCAT(TRIM($A1844),".",TRIM($B1844),".",TRIM($D1844)),'DataLink Info'!$A$1:$T$9999,COLUMN('DataLink Info'!$K$1)-COLUMN('DataLink Info'!$A$1)+1,FALSE))</f>
        <v>CHARACTER</v>
      </c>
      <c r="K1844" s="1">
        <f>IFERROR(VLOOKUP(TRIM($D1844),'Master Field Index'!$A$1:$D$9929,COLUMN('Master Field Index'!$C$1)-COLUMN('Master Field Index'!$A$1)+1,FALSE),VLOOKUP(_xlfn.CONCAT(TRIM($A1844),".",TRIM($B1844),".",TRIM($D1844)),'DataLink Info'!$A$1:$T$9999,COLUMN('DataLink Info'!$N$1)-COLUMN('DataLink Info'!$A$1)+1,FALSE))</f>
        <v>6</v>
      </c>
      <c r="L1844" s="1">
        <f>IFERROR(VLOOKUP(TRIM($D1844),'Master Field Index'!$A$1:$D$9929,COLUMN('Master Field Index'!$D$1)-COLUMN('Master Field Index'!$A$1)+1,FALSE),VLOOKUP(_xlfn.CONCAT(TRIM($A1844),".",TRIM($B1844),".",TRIM($D1844)),'DataLink Info'!$A$1:$T$9999,COLUMN('DataLink Info'!$Q$1)-COLUMN('DataLink Info'!$A$1)+1,FALSE))</f>
        <v>0</v>
      </c>
      <c r="M1844" s="1" t="str">
        <f t="shared" si="114"/>
        <v xml:space="preserve">po_organization                 </v>
      </c>
      <c r="N1844" s="1" t="str">
        <f t="shared" si="116"/>
        <v xml:space="preserve">CHAR(6)                         </v>
      </c>
      <c r="O1844" s="4" t="str">
        <f t="shared" si="115"/>
        <v xml:space="preserve">        po_organization                 CHAR(6)                             NULL,</v>
      </c>
    </row>
    <row r="1845" spans="1:15" ht="72" hidden="1" x14ac:dyDescent="0.3">
      <c r="B1845" s="1" t="s">
        <v>216</v>
      </c>
      <c r="D1845" s="1" t="s">
        <v>219</v>
      </c>
      <c r="E1845" s="1" t="s">
        <v>19</v>
      </c>
      <c r="I1845" s="73">
        <f t="shared" si="113"/>
        <v>0</v>
      </c>
      <c r="J1845" s="1" t="str">
        <f>IFERROR(VLOOKUP(TRIM($D1845),'Master Field Index'!$A$1:$D$9929,COLUMN('Master Field Index'!$B$1)-COLUMN('Master Field Index'!$A$1)+1,FALSE),VLOOKUP(_xlfn.CONCAT(TRIM($A1845),".",TRIM($B1845),".",TRIM($D1845)),'DataLink Info'!$A$1:$T$9999,COLUMN('DataLink Info'!$K$1)-COLUMN('DataLink Info'!$A$1)+1,FALSE))</f>
        <v>VARCHAR</v>
      </c>
      <c r="K1845" s="1">
        <f>IFERROR(VLOOKUP(TRIM($D1845),'Master Field Index'!$A$1:$D$9929,COLUMN('Master Field Index'!$C$1)-COLUMN('Master Field Index'!$A$1)+1,FALSE),VLOOKUP(_xlfn.CONCAT(TRIM($A1845),".",TRIM($B1845),".",TRIM($D1845)),'DataLink Info'!$A$1:$T$9999,COLUMN('DataLink Info'!$N$1)-COLUMN('DataLink Info'!$A$1)+1,FALSE))</f>
        <v>35</v>
      </c>
      <c r="L1845" s="1">
        <f>IFERROR(VLOOKUP(TRIM($D1845),'Master Field Index'!$A$1:$D$9929,COLUMN('Master Field Index'!$D$1)-COLUMN('Master Field Index'!$A$1)+1,FALSE),VLOOKUP(_xlfn.CONCAT(TRIM($A1845),".",TRIM($B1845),".",TRIM($D1845)),'DataLink Info'!$A$1:$T$9999,COLUMN('DataLink Info'!$Q$1)-COLUMN('DataLink Info'!$A$1)+1,FALSE))</f>
        <v>0</v>
      </c>
      <c r="M1845" s="1" t="str">
        <f t="shared" si="114"/>
        <v xml:space="preserve">pp_title                        </v>
      </c>
      <c r="N1845" s="1" t="str">
        <f t="shared" si="116"/>
        <v xml:space="preserve">VARCHAR(35)                     </v>
      </c>
      <c r="O1845" s="4" t="str">
        <f t="shared" si="115"/>
        <v xml:space="preserve">        rowguid                     UNIQUEIDENTIFIER ROWGUIDCOL    NOT NULL DEFAULT NEWSEQUENTIALID(),_x000D_        version_number              ROWVERSION_x000D_    )_x000D_END TRY_x000D_BEGIN CATCH_x000D_    EXEC dbo.PrintError_x000D_    EXEC dbo.LogError_x000D_END CATCH_x000D__x000D_PRINT '-- .f_period_program'_x000D_BEGIN TRY_x000D_    CREATE TABLE .f_period_program_x000D_    (_x000D_        pp_title                        VARCHAR(35)                         NULL,</v>
      </c>
    </row>
    <row r="1846" spans="1:15" hidden="1" x14ac:dyDescent="0.3">
      <c r="B1846" s="1" t="s">
        <v>216</v>
      </c>
      <c r="D1846" s="1" t="s">
        <v>107</v>
      </c>
      <c r="E1846" s="1" t="s">
        <v>19</v>
      </c>
      <c r="I1846" s="73">
        <f t="shared" si="113"/>
        <v>1</v>
      </c>
      <c r="J1846" s="1" t="str">
        <f>IFERROR(VLOOKUP(TRIM($D1846),'Master Field Index'!$A$1:$D$9929,COLUMN('Master Field Index'!$B$1)-COLUMN('Master Field Index'!$A$1)+1,FALSE),VLOOKUP(_xlfn.CONCAT(TRIM($A1846),".",TRIM($B1846),".",TRIM($D1846)),'DataLink Info'!$A$1:$T$9999,COLUMN('DataLink Info'!$K$1)-COLUMN('DataLink Info'!$A$1)+1,FALSE))</f>
        <v>CHARACTER</v>
      </c>
      <c r="K1846" s="1">
        <f>IFERROR(VLOOKUP(TRIM($D1846),'Master Field Index'!$A$1:$D$9929,COLUMN('Master Field Index'!$C$1)-COLUMN('Master Field Index'!$A$1)+1,FALSE),VLOOKUP(_xlfn.CONCAT(TRIM($A1846),".",TRIM($B1846),".",TRIM($D1846)),'DataLink Info'!$A$1:$T$9999,COLUMN('DataLink Info'!$N$1)-COLUMN('DataLink Info'!$A$1)+1,FALSE))</f>
        <v>6</v>
      </c>
      <c r="L1846" s="1">
        <f>IFERROR(VLOOKUP(TRIM($D1846),'Master Field Index'!$A$1:$D$9929,COLUMN('Master Field Index'!$D$1)-COLUMN('Master Field Index'!$A$1)+1,FALSE),VLOOKUP(_xlfn.CONCAT(TRIM($A1846),".",TRIM($B1846),".",TRIM($D1846)),'DataLink Info'!$A$1:$T$9999,COLUMN('DataLink Info'!$Q$1)-COLUMN('DataLink Info'!$A$1)+1,FALSE))</f>
        <v>0</v>
      </c>
      <c r="M1846" s="1" t="str">
        <f t="shared" si="114"/>
        <v xml:space="preserve">pp_program                      </v>
      </c>
      <c r="N1846" s="1" t="str">
        <f t="shared" si="116"/>
        <v xml:space="preserve">CHAR(6)                         </v>
      </c>
      <c r="O1846" s="4" t="str">
        <f t="shared" si="115"/>
        <v xml:space="preserve">        pp_program                      CHAR(6)                             NULL,</v>
      </c>
    </row>
    <row r="1847" spans="1:15" hidden="1" x14ac:dyDescent="0.3">
      <c r="B1847" s="1" t="s">
        <v>216</v>
      </c>
      <c r="D1847" s="1" t="s">
        <v>11</v>
      </c>
      <c r="E1847" s="1" t="s">
        <v>21</v>
      </c>
      <c r="H1847" s="1">
        <v>0</v>
      </c>
      <c r="I1847" s="73">
        <f t="shared" si="113"/>
        <v>2</v>
      </c>
      <c r="J1847" s="1" t="str">
        <f>IFERROR(VLOOKUP(TRIM($D1847),'Master Field Index'!$A$1:$D$9929,COLUMN('Master Field Index'!$B$1)-COLUMN('Master Field Index'!$A$1)+1,FALSE),VLOOKUP(_xlfn.CONCAT(TRIM($A1847),".",TRIM($B1847),".",TRIM($D1847)),'DataLink Info'!$A$1:$T$9999,COLUMN('DataLink Info'!$K$1)-COLUMN('DataLink Info'!$A$1)+1,FALSE))</f>
        <v>TIMESTAMP</v>
      </c>
      <c r="K1847" s="1">
        <f>IFERROR(VLOOKUP(TRIM($D1847),'Master Field Index'!$A$1:$D$9929,COLUMN('Master Field Index'!$C$1)-COLUMN('Master Field Index'!$A$1)+1,FALSE),VLOOKUP(_xlfn.CONCAT(TRIM($A1847),".",TRIM($B1847),".",TRIM($D1847)),'DataLink Info'!$A$1:$T$9999,COLUMN('DataLink Info'!$N$1)-COLUMN('DataLink Info'!$A$1)+1,FALSE))</f>
        <v>10</v>
      </c>
      <c r="L1847" s="1">
        <f>IFERROR(VLOOKUP(TRIM($D1847),'Master Field Index'!$A$1:$D$9929,COLUMN('Master Field Index'!$D$1)-COLUMN('Master Field Index'!$A$1)+1,FALSE),VLOOKUP(_xlfn.CONCAT(TRIM($A1847),".",TRIM($B1847),".",TRIM($D1847)),'DataLink Info'!$A$1:$T$9999,COLUMN('DataLink Info'!$Q$1)-COLUMN('DataLink Info'!$A$1)+1,FALSE))</f>
        <v>6</v>
      </c>
      <c r="M1847" s="1" t="str">
        <f t="shared" si="114"/>
        <v xml:space="preserve">refresh_date                    </v>
      </c>
      <c r="N1847" s="1" t="str">
        <f t="shared" si="116"/>
        <v xml:space="preserve">DATETIME2                       </v>
      </c>
      <c r="O1847" s="4" t="str">
        <f t="shared" si="115"/>
        <v xml:space="preserve">        refresh_date                    DATETIME2                       NOT NULL,</v>
      </c>
    </row>
    <row r="1848" spans="1:15" hidden="1" x14ac:dyDescent="0.3">
      <c r="B1848" s="1" t="s">
        <v>216</v>
      </c>
      <c r="D1848" s="1" t="s">
        <v>218</v>
      </c>
      <c r="E1848" s="1" t="s">
        <v>19</v>
      </c>
      <c r="I1848" s="73">
        <f t="shared" si="113"/>
        <v>3</v>
      </c>
      <c r="J1848" s="1" t="str">
        <f>IFERROR(VLOOKUP(TRIM($D1848),'Master Field Index'!$A$1:$D$9929,COLUMN('Master Field Index'!$B$1)-COLUMN('Master Field Index'!$A$1)+1,FALSE),VLOOKUP(_xlfn.CONCAT(TRIM($A1848),".",TRIM($B1848),".",TRIM($D1848)),'DataLink Info'!$A$1:$T$9999,COLUMN('DataLink Info'!$K$1)-COLUMN('DataLink Info'!$A$1)+1,FALSE))</f>
        <v>CHARACTER</v>
      </c>
      <c r="K1848" s="1">
        <f>IFERROR(VLOOKUP(TRIM($D1848),'Master Field Index'!$A$1:$D$9929,COLUMN('Master Field Index'!$C$1)-COLUMN('Master Field Index'!$A$1)+1,FALSE),VLOOKUP(_xlfn.CONCAT(TRIM($A1848),".",TRIM($B1848),".",TRIM($D1848)),'DataLink Info'!$A$1:$T$9999,COLUMN('DataLink Info'!$N$1)-COLUMN('DataLink Info'!$A$1)+1,FALSE))</f>
        <v>6</v>
      </c>
      <c r="L1848" s="1">
        <f>IFERROR(VLOOKUP(TRIM($D1848),'Master Field Index'!$A$1:$D$9929,COLUMN('Master Field Index'!$D$1)-COLUMN('Master Field Index'!$A$1)+1,FALSE),VLOOKUP(_xlfn.CONCAT(TRIM($A1848),".",TRIM($B1848),".",TRIM($D1848)),'DataLink Info'!$A$1:$T$9999,COLUMN('DataLink Info'!$Q$1)-COLUMN('DataLink Info'!$A$1)+1,FALSE))</f>
        <v>0</v>
      </c>
      <c r="M1848" s="1" t="str">
        <f t="shared" si="114"/>
        <v xml:space="preserve">pp_predecessor                  </v>
      </c>
      <c r="N1848" s="1" t="str">
        <f t="shared" si="116"/>
        <v xml:space="preserve">CHAR(6)                         </v>
      </c>
      <c r="O1848" s="4" t="str">
        <f t="shared" si="115"/>
        <v xml:space="preserve">        pp_predecessor                  CHAR(6)                             NULL,</v>
      </c>
    </row>
    <row r="1849" spans="1:15" hidden="1" x14ac:dyDescent="0.3">
      <c r="B1849" s="1" t="s">
        <v>216</v>
      </c>
      <c r="D1849" s="1" t="s">
        <v>217</v>
      </c>
      <c r="E1849" s="1" t="s">
        <v>19</v>
      </c>
      <c r="I1849" s="73">
        <f t="shared" si="113"/>
        <v>4</v>
      </c>
      <c r="J1849" s="1" t="str">
        <f>IFERROR(VLOOKUP(TRIM($D1849),'Master Field Index'!$A$1:$D$9929,COLUMN('Master Field Index'!$B$1)-COLUMN('Master Field Index'!$A$1)+1,FALSE),VLOOKUP(_xlfn.CONCAT(TRIM($A1849),".",TRIM($B1849),".",TRIM($D1849)),'DataLink Info'!$A$1:$T$9999,COLUMN('DataLink Info'!$K$1)-COLUMN('DataLink Info'!$A$1)+1,FALSE))</f>
        <v>DATE</v>
      </c>
      <c r="K1849" s="1">
        <f>IFERROR(VLOOKUP(TRIM($D1849),'Master Field Index'!$A$1:$D$9929,COLUMN('Master Field Index'!$C$1)-COLUMN('Master Field Index'!$A$1)+1,FALSE),VLOOKUP(_xlfn.CONCAT(TRIM($A1849),".",TRIM($B1849),".",TRIM($D1849)),'DataLink Info'!$A$1:$T$9999,COLUMN('DataLink Info'!$N$1)-COLUMN('DataLink Info'!$A$1)+1,FALSE))</f>
        <v>4</v>
      </c>
      <c r="L1849" s="1">
        <f>IFERROR(VLOOKUP(TRIM($D1849),'Master Field Index'!$A$1:$D$9929,COLUMN('Master Field Index'!$D$1)-COLUMN('Master Field Index'!$A$1)+1,FALSE),VLOOKUP(_xlfn.CONCAT(TRIM($A1849),".",TRIM($B1849),".",TRIM($D1849)),'DataLink Info'!$A$1:$T$9999,COLUMN('DataLink Info'!$Q$1)-COLUMN('DataLink Info'!$A$1)+1,FALSE))</f>
        <v>0</v>
      </c>
      <c r="M1849" s="1" t="str">
        <f t="shared" si="114"/>
        <v xml:space="preserve">pp_effective_date               </v>
      </c>
      <c r="N1849" s="1" t="str">
        <f t="shared" si="116"/>
        <v xml:space="preserve">DATE                            </v>
      </c>
      <c r="O1849" s="4" t="str">
        <f t="shared" si="115"/>
        <v xml:space="preserve">        pp_effective_date               DATE                                NULL,</v>
      </c>
    </row>
    <row r="1850" spans="1:15" hidden="1" x14ac:dyDescent="0.3">
      <c r="B1850" s="1" t="s">
        <v>216</v>
      </c>
      <c r="D1850" s="1" t="s">
        <v>53</v>
      </c>
      <c r="E1850" s="1" t="s">
        <v>30</v>
      </c>
      <c r="G1850" s="1">
        <v>0</v>
      </c>
      <c r="H1850" s="1">
        <v>0</v>
      </c>
      <c r="I1850" s="73">
        <f t="shared" si="113"/>
        <v>5</v>
      </c>
      <c r="J1850" s="1" t="str">
        <f>IFERROR(VLOOKUP(TRIM($D1850),'Master Field Index'!$A$1:$D$9929,COLUMN('Master Field Index'!$B$1)-COLUMN('Master Field Index'!$A$1)+1,FALSE),VLOOKUP(_xlfn.CONCAT(TRIM($A1850),".",TRIM($B1850),".",TRIM($D1850)),'DataLink Info'!$A$1:$T$9999,COLUMN('DataLink Info'!$K$1)-COLUMN('DataLink Info'!$A$1)+1,FALSE))</f>
        <v>SMALLINT</v>
      </c>
      <c r="K1850" s="1">
        <f>IFERROR(VLOOKUP(TRIM($D1850),'Master Field Index'!$A$1:$D$9929,COLUMN('Master Field Index'!$C$1)-COLUMN('Master Field Index'!$A$1)+1,FALSE),VLOOKUP(_xlfn.CONCAT(TRIM($A1850),".",TRIM($B1850),".",TRIM($D1850)),'DataLink Info'!$A$1:$T$9999,COLUMN('DataLink Info'!$N$1)-COLUMN('DataLink Info'!$A$1)+1,FALSE))</f>
        <v>2</v>
      </c>
      <c r="L1850" s="1">
        <f>IFERROR(VLOOKUP(TRIM($D1850),'Master Field Index'!$A$1:$D$9929,COLUMN('Master Field Index'!$D$1)-COLUMN('Master Field Index'!$A$1)+1,FALSE),VLOOKUP(_xlfn.CONCAT(TRIM($A1850),".",TRIM($B1850),".",TRIM($D1850)),'DataLink Info'!$A$1:$T$9999,COLUMN('DataLink Info'!$Q$1)-COLUMN('DataLink Info'!$A$1)+1,FALSE))</f>
        <v>0</v>
      </c>
      <c r="M1850" s="1" t="str">
        <f t="shared" si="114"/>
        <v xml:space="preserve">accounting_period               </v>
      </c>
      <c r="N1850" s="1" t="str">
        <f t="shared" si="116"/>
        <v xml:space="preserve">SMALLINT                        </v>
      </c>
      <c r="O1850" s="4" t="str">
        <f t="shared" si="115"/>
        <v xml:space="preserve">        accounting_period               SMALLINT                        NOT NULL,</v>
      </c>
    </row>
    <row r="1851" spans="1:15" hidden="1" x14ac:dyDescent="0.3">
      <c r="B1851" s="1" t="s">
        <v>216</v>
      </c>
      <c r="D1851" s="1" t="s">
        <v>37</v>
      </c>
      <c r="E1851" s="1" t="s">
        <v>19</v>
      </c>
      <c r="I1851" s="73">
        <f t="shared" si="113"/>
        <v>6</v>
      </c>
      <c r="J1851" s="1" t="str">
        <f>IFERROR(VLOOKUP(TRIM($D1851),'Master Field Index'!$A$1:$D$9929,COLUMN('Master Field Index'!$B$1)-COLUMN('Master Field Index'!$A$1)+1,FALSE),VLOOKUP(_xlfn.CONCAT(TRIM($A1851),".",TRIM($B1851),".",TRIM($D1851)),'DataLink Info'!$A$1:$T$9999,COLUMN('DataLink Info'!$K$1)-COLUMN('DataLink Info'!$A$1)+1,FALSE))</f>
        <v>INTEGER</v>
      </c>
      <c r="K1851" s="1">
        <f>IFERROR(VLOOKUP(TRIM($D1851),'Master Field Index'!$A$1:$D$9929,COLUMN('Master Field Index'!$C$1)-COLUMN('Master Field Index'!$A$1)+1,FALSE),VLOOKUP(_xlfn.CONCAT(TRIM($A1851),".",TRIM($B1851),".",TRIM($D1851)),'DataLink Info'!$A$1:$T$9999,COLUMN('DataLink Info'!$N$1)-COLUMN('DataLink Info'!$A$1)+1,FALSE))</f>
        <v>4</v>
      </c>
      <c r="L1851" s="1">
        <f>IFERROR(VLOOKUP(TRIM($D1851),'Master Field Index'!$A$1:$D$9929,COLUMN('Master Field Index'!$D$1)-COLUMN('Master Field Index'!$A$1)+1,FALSE),VLOOKUP(_xlfn.CONCAT(TRIM($A1851),".",TRIM($B1851),".",TRIM($D1851)),'DataLink Info'!$A$1:$T$9999,COLUMN('DataLink Info'!$Q$1)-COLUMN('DataLink Info'!$A$1)+1,FALSE))</f>
        <v>0</v>
      </c>
      <c r="M1851" s="1" t="str">
        <f t="shared" si="114"/>
        <v xml:space="preserve">full_accounting_period          </v>
      </c>
      <c r="N1851" s="1" t="str">
        <f t="shared" si="116"/>
        <v xml:space="preserve">INTEGER                         </v>
      </c>
      <c r="O1851" s="4" t="str">
        <f t="shared" si="115"/>
        <v xml:space="preserve">        full_accounting_period          INTEGER                             NULL,</v>
      </c>
    </row>
    <row r="1852" spans="1:15" ht="72" hidden="1" x14ac:dyDescent="0.3">
      <c r="A1852" s="1" t="s">
        <v>1943</v>
      </c>
      <c r="B1852" s="1" t="s">
        <v>1944</v>
      </c>
      <c r="C1852" s="1">
        <v>0</v>
      </c>
      <c r="D1852" s="1" t="s">
        <v>2017</v>
      </c>
      <c r="E1852" s="1" t="s">
        <v>113</v>
      </c>
      <c r="F1852" s="1">
        <v>10</v>
      </c>
      <c r="G1852" s="1">
        <v>0</v>
      </c>
      <c r="I1852" s="73">
        <f t="shared" si="113"/>
        <v>0</v>
      </c>
      <c r="J1852" s="1" t="str">
        <f>IFERROR(VLOOKUP(TRIM($D1852),'Master Field Index'!$A$1:$D$9929,COLUMN('Master Field Index'!$B$1)-COLUMN('Master Field Index'!$A$1)+1,FALSE),VLOOKUP(_xlfn.CONCAT(TRIM($A1852),".",TRIM($B1852),".",TRIM($D1852)),'DataLink Info'!$A$1:$T$9999,COLUMN('DataLink Info'!$K$1)-COLUMN('DataLink Info'!$A$1)+1,FALSE))</f>
        <v>VARCHAR</v>
      </c>
      <c r="K1852" s="1">
        <f>IFERROR(VLOOKUP(TRIM($D1852),'Master Field Index'!$A$1:$D$9929,COLUMN('Master Field Index'!$C$1)-COLUMN('Master Field Index'!$A$1)+1,FALSE),VLOOKUP(_xlfn.CONCAT(TRIM($A1852),".",TRIM($B1852),".",TRIM($D1852)),'DataLink Info'!$A$1:$T$9999,COLUMN('DataLink Info'!$N$1)-COLUMN('DataLink Info'!$A$1)+1,FALSE))</f>
        <v>10</v>
      </c>
      <c r="L1852" s="1">
        <f>IFERROR(VLOOKUP(TRIM($D1852),'Master Field Index'!$A$1:$D$9929,COLUMN('Master Field Index'!$D$1)-COLUMN('Master Field Index'!$A$1)+1,FALSE),VLOOKUP(_xlfn.CONCAT(TRIM($A1852),".",TRIM($B1852),".",TRIM($D1852)),'DataLink Info'!$A$1:$T$9999,COLUMN('DataLink Info'!$Q$1)-COLUMN('DataLink Info'!$A$1)+1,FALSE))</f>
        <v>0</v>
      </c>
      <c r="M1852" s="1" t="str">
        <f t="shared" si="114"/>
        <v xml:space="preserve">import_id                       </v>
      </c>
      <c r="N1852" s="1" t="str">
        <f t="shared" si="116"/>
        <v xml:space="preserve">VARCHAR(10)                     </v>
      </c>
      <c r="O1852" s="4" t="str">
        <f t="shared" si="115"/>
        <v xml:space="preserve">        rowguid                     UNIQUEIDENTIFIER ROWGUIDCOL    NOT NULL DEFAULT NEWSEQUENTIALID(),_x000D_        version_number              ROWVERSION_x000D_    )_x000D_END TRY_x000D_BEGIN CATCH_x000D_    EXEC dbo.PrintError_x000D_    EXEC dbo.LogError_x000D_END CATCH_x000D__x000D_PRINT '-- pur.ec_airline_data'_x000D_BEGIN TRY_x000D_    CREATE TABLE pur.ec_airline_data_x000D_    (_x000D_        import_id                       VARCHAR(10)                         NULL,</v>
      </c>
    </row>
    <row r="1853" spans="1:15" hidden="1" x14ac:dyDescent="0.3">
      <c r="A1853" s="1" t="s">
        <v>1943</v>
      </c>
      <c r="B1853" s="1" t="s">
        <v>1944</v>
      </c>
      <c r="C1853" s="1">
        <v>1</v>
      </c>
      <c r="D1853" s="1" t="s">
        <v>1969</v>
      </c>
      <c r="E1853" s="1" t="s">
        <v>2725</v>
      </c>
      <c r="F1853" s="1">
        <v>18</v>
      </c>
      <c r="G1853" s="1">
        <v>0</v>
      </c>
      <c r="I1853" s="73">
        <f t="shared" si="113"/>
        <v>1</v>
      </c>
      <c r="J1853" s="1" t="str">
        <f>IFERROR(VLOOKUP(TRIM($D1853),'Master Field Index'!$A$1:$D$9929,COLUMN('Master Field Index'!$B$1)-COLUMN('Master Field Index'!$A$1)+1,FALSE),VLOOKUP(_xlfn.CONCAT(TRIM($A1853),".",TRIM($B1853),".",TRIM($D1853)),'DataLink Info'!$A$1:$T$9999,COLUMN('DataLink Info'!$K$1)-COLUMN('DataLink Info'!$A$1)+1,FALSE))</f>
        <v>DECIMAL</v>
      </c>
      <c r="K1853" s="1">
        <f>IFERROR(VLOOKUP(TRIM($D1853),'Master Field Index'!$A$1:$D$9929,COLUMN('Master Field Index'!$C$1)-COLUMN('Master Field Index'!$A$1)+1,FALSE),VLOOKUP(_xlfn.CONCAT(TRIM($A1853),".",TRIM($B1853),".",TRIM($D1853)),'DataLink Info'!$A$1:$T$9999,COLUMN('DataLink Info'!$N$1)-COLUMN('DataLink Info'!$A$1)+1,FALSE))</f>
        <v>18</v>
      </c>
      <c r="L1853" s="1">
        <f>IFERROR(VLOOKUP(TRIM($D1853),'Master Field Index'!$A$1:$D$9929,COLUMN('Master Field Index'!$D$1)-COLUMN('Master Field Index'!$A$1)+1,FALSE),VLOOKUP(_xlfn.CONCAT(TRIM($A1853),".",TRIM($B1853),".",TRIM($D1853)),'DataLink Info'!$A$1:$T$9999,COLUMN('DataLink Info'!$Q$1)-COLUMN('DataLink Info'!$A$1)+1,FALSE))</f>
        <v>0</v>
      </c>
      <c r="M1853" s="1" t="str">
        <f t="shared" si="114"/>
        <v xml:space="preserve">workgroup_key                   </v>
      </c>
      <c r="N1853" s="1" t="str">
        <f t="shared" si="116"/>
        <v xml:space="preserve">DECIMAL(18,0)                   </v>
      </c>
      <c r="O1853" s="4" t="str">
        <f t="shared" si="115"/>
        <v xml:space="preserve">        workgroup_key                   DECIMAL(18,0)                       NULL,</v>
      </c>
    </row>
    <row r="1854" spans="1:15" hidden="1" x14ac:dyDescent="0.3">
      <c r="A1854" s="1" t="s">
        <v>1943</v>
      </c>
      <c r="B1854" s="1" t="s">
        <v>1944</v>
      </c>
      <c r="C1854" s="1">
        <v>2</v>
      </c>
      <c r="D1854" s="1" t="s">
        <v>2018</v>
      </c>
      <c r="E1854" s="1" t="s">
        <v>2725</v>
      </c>
      <c r="F1854" s="1">
        <v>18</v>
      </c>
      <c r="G1854" s="1">
        <v>0</v>
      </c>
      <c r="I1854" s="73">
        <f t="shared" si="113"/>
        <v>2</v>
      </c>
      <c r="J1854" s="1" t="str">
        <f>IFERROR(VLOOKUP(TRIM($D1854),'Master Field Index'!$A$1:$D$9929,COLUMN('Master Field Index'!$B$1)-COLUMN('Master Field Index'!$A$1)+1,FALSE),VLOOKUP(_xlfn.CONCAT(TRIM($A1854),".",TRIM($B1854),".",TRIM($D1854)),'DataLink Info'!$A$1:$T$9999,COLUMN('DataLink Info'!$K$1)-COLUMN('DataLink Info'!$A$1)+1,FALSE))</f>
        <v>DECIMAL</v>
      </c>
      <c r="K1854" s="1">
        <f>IFERROR(VLOOKUP(TRIM($D1854),'Master Field Index'!$A$1:$D$9929,COLUMN('Master Field Index'!$C$1)-COLUMN('Master Field Index'!$A$1)+1,FALSE),VLOOKUP(_xlfn.CONCAT(TRIM($A1854),".",TRIM($B1854),".",TRIM($D1854)),'DataLink Info'!$A$1:$T$9999,COLUMN('DataLink Info'!$N$1)-COLUMN('DataLink Info'!$A$1)+1,FALSE))</f>
        <v>18</v>
      </c>
      <c r="L1854" s="1">
        <f>IFERROR(VLOOKUP(TRIM($D1854),'Master Field Index'!$A$1:$D$9929,COLUMN('Master Field Index'!$D$1)-COLUMN('Master Field Index'!$A$1)+1,FALSE),VLOOKUP(_xlfn.CONCAT(TRIM($A1854),".",TRIM($B1854),".",TRIM($D1854)),'DataLink Info'!$A$1:$T$9999,COLUMN('DataLink Info'!$Q$1)-COLUMN('DataLink Info'!$A$1)+1,FALSE))</f>
        <v>0</v>
      </c>
      <c r="M1854" s="1" t="str">
        <f t="shared" si="114"/>
        <v xml:space="preserve">card_key                        </v>
      </c>
      <c r="N1854" s="1" t="str">
        <f t="shared" si="116"/>
        <v xml:space="preserve">DECIMAL(18,0)                   </v>
      </c>
      <c r="O1854" s="4" t="str">
        <f t="shared" si="115"/>
        <v xml:space="preserve">        card_key                        DECIMAL(18,0)                       NULL,</v>
      </c>
    </row>
    <row r="1855" spans="1:15" hidden="1" x14ac:dyDescent="0.3">
      <c r="A1855" s="1" t="s">
        <v>1943</v>
      </c>
      <c r="B1855" s="1" t="s">
        <v>1944</v>
      </c>
      <c r="C1855" s="1">
        <v>3</v>
      </c>
      <c r="D1855" s="1" t="s">
        <v>2019</v>
      </c>
      <c r="E1855" s="1" t="s">
        <v>113</v>
      </c>
      <c r="F1855" s="1">
        <v>16</v>
      </c>
      <c r="G1855" s="1">
        <v>0</v>
      </c>
      <c r="I1855" s="73">
        <f t="shared" si="113"/>
        <v>3</v>
      </c>
      <c r="J1855" s="1" t="str">
        <f>IFERROR(VLOOKUP(TRIM($D1855),'Master Field Index'!$A$1:$D$9929,COLUMN('Master Field Index'!$B$1)-COLUMN('Master Field Index'!$A$1)+1,FALSE),VLOOKUP(_xlfn.CONCAT(TRIM($A1855),".",TRIM($B1855),".",TRIM($D1855)),'DataLink Info'!$A$1:$T$9999,COLUMN('DataLink Info'!$K$1)-COLUMN('DataLink Info'!$A$1)+1,FALSE))</f>
        <v>VARCHAR</v>
      </c>
      <c r="K1855" s="1">
        <f>IFERROR(VLOOKUP(TRIM($D1855),'Master Field Index'!$A$1:$D$9929,COLUMN('Master Field Index'!$C$1)-COLUMN('Master Field Index'!$A$1)+1,FALSE),VLOOKUP(_xlfn.CONCAT(TRIM($A1855),".",TRIM($B1855),".",TRIM($D1855)),'DataLink Info'!$A$1:$T$9999,COLUMN('DataLink Info'!$N$1)-COLUMN('DataLink Info'!$A$1)+1,FALSE))</f>
        <v>16</v>
      </c>
      <c r="L1855" s="1">
        <f>IFERROR(VLOOKUP(TRIM($D1855),'Master Field Index'!$A$1:$D$9929,COLUMN('Master Field Index'!$D$1)-COLUMN('Master Field Index'!$A$1)+1,FALSE),VLOOKUP(_xlfn.CONCAT(TRIM($A1855),".",TRIM($B1855),".",TRIM($D1855)),'DataLink Info'!$A$1:$T$9999,COLUMN('DataLink Info'!$Q$1)-COLUMN('DataLink Info'!$A$1)+1,FALSE))</f>
        <v>0</v>
      </c>
      <c r="M1855" s="1" t="str">
        <f t="shared" si="114"/>
        <v xml:space="preserve">vendor_id                       </v>
      </c>
      <c r="N1855" s="1" t="str">
        <f t="shared" si="116"/>
        <v xml:space="preserve">VARCHAR(16)                     </v>
      </c>
      <c r="O1855" s="4" t="str">
        <f t="shared" si="115"/>
        <v xml:space="preserve">        vendor_id                       VARCHAR(16)                         NULL,</v>
      </c>
    </row>
    <row r="1856" spans="1:15" hidden="1" x14ac:dyDescent="0.3">
      <c r="A1856" s="1" t="s">
        <v>1943</v>
      </c>
      <c r="B1856" s="1" t="s">
        <v>1944</v>
      </c>
      <c r="C1856" s="1">
        <v>4</v>
      </c>
      <c r="D1856" s="1" t="s">
        <v>2020</v>
      </c>
      <c r="E1856" s="1" t="s">
        <v>113</v>
      </c>
      <c r="F1856" s="1">
        <v>3</v>
      </c>
      <c r="G1856" s="1">
        <v>0</v>
      </c>
      <c r="I1856" s="73">
        <f t="shared" si="113"/>
        <v>4</v>
      </c>
      <c r="J1856" s="1" t="str">
        <f>IFERROR(VLOOKUP(TRIM($D1856),'Master Field Index'!$A$1:$D$9929,COLUMN('Master Field Index'!$B$1)-COLUMN('Master Field Index'!$A$1)+1,FALSE),VLOOKUP(_xlfn.CONCAT(TRIM($A1856),".",TRIM($B1856),".",TRIM($D1856)),'DataLink Info'!$A$1:$T$9999,COLUMN('DataLink Info'!$K$1)-COLUMN('DataLink Info'!$A$1)+1,FALSE))</f>
        <v>VARCHAR</v>
      </c>
      <c r="K1856" s="1">
        <f>IFERROR(VLOOKUP(TRIM($D1856),'Master Field Index'!$A$1:$D$9929,COLUMN('Master Field Index'!$C$1)-COLUMN('Master Field Index'!$A$1)+1,FALSE),VLOOKUP(_xlfn.CONCAT(TRIM($A1856),".",TRIM($B1856),".",TRIM($D1856)),'DataLink Info'!$A$1:$T$9999,COLUMN('DataLink Info'!$N$1)-COLUMN('DataLink Info'!$A$1)+1,FALSE))</f>
        <v>3</v>
      </c>
      <c r="L1856" s="1">
        <f>IFERROR(VLOOKUP(TRIM($D1856),'Master Field Index'!$A$1:$D$9929,COLUMN('Master Field Index'!$D$1)-COLUMN('Master Field Index'!$A$1)+1,FALSE),VLOOKUP(_xlfn.CONCAT(TRIM($A1856),".",TRIM($B1856),".",TRIM($D1856)),'DataLink Info'!$A$1:$T$9999,COLUMN('DataLink Info'!$Q$1)-COLUMN('DataLink Info'!$A$1)+1,FALSE))</f>
        <v>0</v>
      </c>
      <c r="M1856" s="1" t="str">
        <f t="shared" si="114"/>
        <v xml:space="preserve">modification_indicator          </v>
      </c>
      <c r="N1856" s="1" t="str">
        <f t="shared" si="116"/>
        <v xml:space="preserve">VARCHAR(3)                      </v>
      </c>
      <c r="O1856" s="4" t="str">
        <f t="shared" si="115"/>
        <v xml:space="preserve">        modification_indicator          VARCHAR(3)                          NULL,</v>
      </c>
    </row>
    <row r="1857" spans="1:15" hidden="1" x14ac:dyDescent="0.3">
      <c r="A1857" s="1" t="s">
        <v>1943</v>
      </c>
      <c r="B1857" s="1" t="s">
        <v>1944</v>
      </c>
      <c r="C1857" s="1">
        <v>5</v>
      </c>
      <c r="D1857" s="1" t="s">
        <v>2021</v>
      </c>
      <c r="E1857" s="1" t="s">
        <v>2725</v>
      </c>
      <c r="F1857" s="1">
        <v>18</v>
      </c>
      <c r="G1857" s="1">
        <v>0</v>
      </c>
      <c r="I1857" s="73">
        <f t="shared" si="113"/>
        <v>5</v>
      </c>
      <c r="J1857" s="1" t="str">
        <f>IFERROR(VLOOKUP(TRIM($D1857),'Master Field Index'!$A$1:$D$9929,COLUMN('Master Field Index'!$B$1)-COLUMN('Master Field Index'!$A$1)+1,FALSE),VLOOKUP(_xlfn.CONCAT(TRIM($A1857),".",TRIM($B1857),".",TRIM($D1857)),'DataLink Info'!$A$1:$T$9999,COLUMN('DataLink Info'!$K$1)-COLUMN('DataLink Info'!$A$1)+1,FALSE))</f>
        <v>DECIMAL</v>
      </c>
      <c r="K1857" s="1">
        <f>IFERROR(VLOOKUP(TRIM($D1857),'Master Field Index'!$A$1:$D$9929,COLUMN('Master Field Index'!$C$1)-COLUMN('Master Field Index'!$A$1)+1,FALSE),VLOOKUP(_xlfn.CONCAT(TRIM($A1857),".",TRIM($B1857),".",TRIM($D1857)),'DataLink Info'!$A$1:$T$9999,COLUMN('DataLink Info'!$N$1)-COLUMN('DataLink Info'!$A$1)+1,FALSE))</f>
        <v>18</v>
      </c>
      <c r="L1857" s="1">
        <f>IFERROR(VLOOKUP(TRIM($D1857),'Master Field Index'!$A$1:$D$9929,COLUMN('Master Field Index'!$D$1)-COLUMN('Master Field Index'!$A$1)+1,FALSE),VLOOKUP(_xlfn.CONCAT(TRIM($A1857),".",TRIM($B1857),".",TRIM($D1857)),'DataLink Info'!$A$1:$T$9999,COLUMN('DataLink Info'!$Q$1)-COLUMN('DataLink Info'!$A$1)+1,FALSE))</f>
        <v>0</v>
      </c>
      <c r="M1857" s="1" t="str">
        <f t="shared" si="114"/>
        <v xml:space="preserve">airline_data_key                </v>
      </c>
      <c r="N1857" s="1" t="str">
        <f t="shared" si="116"/>
        <v xml:space="preserve">DECIMAL(18,0)                   </v>
      </c>
      <c r="O1857" s="4" t="str">
        <f t="shared" si="115"/>
        <v xml:space="preserve">        airline_data_key                DECIMAL(18,0)                       NULL,</v>
      </c>
    </row>
    <row r="1858" spans="1:15" hidden="1" x14ac:dyDescent="0.3">
      <c r="A1858" s="1" t="s">
        <v>1943</v>
      </c>
      <c r="B1858" s="1" t="s">
        <v>1944</v>
      </c>
      <c r="C1858" s="1">
        <v>6</v>
      </c>
      <c r="D1858" s="1" t="s">
        <v>2022</v>
      </c>
      <c r="E1858" s="1" t="s">
        <v>2726</v>
      </c>
      <c r="F1858" s="1">
        <v>10</v>
      </c>
      <c r="G1858" s="1">
        <v>0</v>
      </c>
      <c r="I1858" s="73">
        <f t="shared" si="113"/>
        <v>6</v>
      </c>
      <c r="J1858" s="1" t="str">
        <f>IFERROR(VLOOKUP(TRIM($D1858),'Master Field Index'!$A$1:$D$9929,COLUMN('Master Field Index'!$B$1)-COLUMN('Master Field Index'!$A$1)+1,FALSE),VLOOKUP(_xlfn.CONCAT(TRIM($A1858),".",TRIM($B1858),".",TRIM($D1858)),'DataLink Info'!$A$1:$T$9999,COLUMN('DataLink Info'!$K$1)-COLUMN('DataLink Info'!$A$1)+1,FALSE))</f>
        <v>CHARACTER</v>
      </c>
      <c r="K1858" s="1">
        <f>IFERROR(VLOOKUP(TRIM($D1858),'Master Field Index'!$A$1:$D$9929,COLUMN('Master Field Index'!$C$1)-COLUMN('Master Field Index'!$A$1)+1,FALSE),VLOOKUP(_xlfn.CONCAT(TRIM($A1858),".",TRIM($B1858),".",TRIM($D1858)),'DataLink Info'!$A$1:$T$9999,COLUMN('DataLink Info'!$N$1)-COLUMN('DataLink Info'!$A$1)+1,FALSE))</f>
        <v>10</v>
      </c>
      <c r="L1858" s="1">
        <f>IFERROR(VLOOKUP(TRIM($D1858),'Master Field Index'!$A$1:$D$9929,COLUMN('Master Field Index'!$D$1)-COLUMN('Master Field Index'!$A$1)+1,FALSE),VLOOKUP(_xlfn.CONCAT(TRIM($A1858),".",TRIM($B1858),".",TRIM($D1858)),'DataLink Info'!$A$1:$T$9999,COLUMN('DataLink Info'!$Q$1)-COLUMN('DataLink Info'!$A$1)+1,FALSE))</f>
        <v>0</v>
      </c>
      <c r="M1858" s="1" t="str">
        <f t="shared" si="114"/>
        <v xml:space="preserve">transaction_id                  </v>
      </c>
      <c r="N1858" s="1" t="str">
        <f t="shared" si="116"/>
        <v xml:space="preserve">CHAR(10)                        </v>
      </c>
      <c r="O1858" s="4" t="str">
        <f t="shared" si="115"/>
        <v xml:space="preserve">        transaction_id                  CHAR(10)                            NULL,</v>
      </c>
    </row>
    <row r="1859" spans="1:15" hidden="1" x14ac:dyDescent="0.3">
      <c r="A1859" s="1" t="s">
        <v>1943</v>
      </c>
      <c r="B1859" s="1" t="s">
        <v>1944</v>
      </c>
      <c r="C1859" s="1">
        <v>7</v>
      </c>
      <c r="D1859" s="1" t="s">
        <v>2023</v>
      </c>
      <c r="E1859" s="1" t="s">
        <v>2726</v>
      </c>
      <c r="F1859" s="1">
        <v>4</v>
      </c>
      <c r="G1859" s="1">
        <v>0</v>
      </c>
      <c r="I1859" s="73">
        <f t="shared" ref="I1859:I1896" si="117">IF($C1859&lt;&gt;"",$C1859,IF(TRIM($B1858)=TRIM($B1859),$I1858+1,0))</f>
        <v>7</v>
      </c>
      <c r="J1859" s="1" t="str">
        <f>IFERROR(VLOOKUP(TRIM($D1859),'Master Field Index'!$A$1:$D$9929,COLUMN('Master Field Index'!$B$1)-COLUMN('Master Field Index'!$A$1)+1,FALSE),VLOOKUP(_xlfn.CONCAT(TRIM($A1859),".",TRIM($B1859),".",TRIM($D1859)),'DataLink Info'!$A$1:$T$9999,COLUMN('DataLink Info'!$K$1)-COLUMN('DataLink Info'!$A$1)+1,FALSE))</f>
        <v>CHARACTER</v>
      </c>
      <c r="K1859" s="1">
        <f>IFERROR(VLOOKUP(TRIM($D1859),'Master Field Index'!$A$1:$D$9929,COLUMN('Master Field Index'!$C$1)-COLUMN('Master Field Index'!$A$1)+1,FALSE),VLOOKUP(_xlfn.CONCAT(TRIM($A1859),".",TRIM($B1859),".",TRIM($D1859)),'DataLink Info'!$A$1:$T$9999,COLUMN('DataLink Info'!$N$1)-COLUMN('DataLink Info'!$A$1)+1,FALSE))</f>
        <v>4</v>
      </c>
      <c r="L1859" s="1">
        <f>IFERROR(VLOOKUP(TRIM($D1859),'Master Field Index'!$A$1:$D$9929,COLUMN('Master Field Index'!$D$1)-COLUMN('Master Field Index'!$A$1)+1,FALSE),VLOOKUP(_xlfn.CONCAT(TRIM($A1859),".",TRIM($B1859),".",TRIM($D1859)),'DataLink Info'!$A$1:$T$9999,COLUMN('DataLink Info'!$Q$1)-COLUMN('DataLink Info'!$A$1)+1,FALSE))</f>
        <v>0</v>
      </c>
      <c r="M1859" s="1" t="str">
        <f t="shared" si="114"/>
        <v xml:space="preserve">tsys_tran_code                  </v>
      </c>
      <c r="N1859" s="1" t="str">
        <f t="shared" si="116"/>
        <v xml:space="preserve">CHAR(4)                         </v>
      </c>
      <c r="O1859" s="4" t="str">
        <f t="shared" ref="O1859:O1896" si="118">_xlfn.CONCAT(IF(AND($I1859=0,$I1858&lt;&gt;$I$1),_xlfn.CONCAT("        rowguid                     UNIQUEIDENTIFIER ROWGUIDCOL    NOT NULL DEFAULT NEWSEQUENTIALID(),",CHAR(13),"        version_number              ROWVERSION",CHAR(13),"    )",CHAR(13),"END TRY",CHAR(13),"BEGIN CATCH",CHAR(13),"    EXEC dbo.PrintError",CHAR(13),"    EXEC dbo.LogError",CHAR(13),"END CATCH",CHAR(13),CHAR(13)),""),IF($I1859=0,_xlfn.CONCAT("PRINT '-- ",TRIM($A1859),".",TRIM($B1859),"'",CHAR(13),"BEGIN TRY",CHAR(13),"    CREATE TABLE ",TRIM($A1859),".",TRIM($B1859),CHAR(13),"    (",CHAR(13)),""),"        ",_xlfn.CONCAT($M1859,$N1859,IF(OR($H1859=1,$H1859=""),"    NULL","NOT NULL"),","))</f>
        <v xml:space="preserve">        tsys_tran_code                  CHAR(4)                             NULL,</v>
      </c>
    </row>
    <row r="1860" spans="1:15" hidden="1" x14ac:dyDescent="0.3">
      <c r="A1860" s="1" t="s">
        <v>1943</v>
      </c>
      <c r="B1860" s="1" t="s">
        <v>1944</v>
      </c>
      <c r="C1860" s="1">
        <v>8</v>
      </c>
      <c r="D1860" s="1" t="s">
        <v>2024</v>
      </c>
      <c r="E1860" s="1" t="s">
        <v>1268</v>
      </c>
      <c r="F1860" s="1">
        <v>4</v>
      </c>
      <c r="G1860" s="1">
        <v>0</v>
      </c>
      <c r="I1860" s="73">
        <f t="shared" si="117"/>
        <v>8</v>
      </c>
      <c r="J1860" s="1" t="str">
        <f>IFERROR(VLOOKUP(TRIM($D1860),'Master Field Index'!$A$1:$D$9929,COLUMN('Master Field Index'!$B$1)-COLUMN('Master Field Index'!$A$1)+1,FALSE),VLOOKUP(_xlfn.CONCAT(TRIM($A1860),".",TRIM($B1860),".",TRIM($D1860)),'DataLink Info'!$A$1:$T$9999,COLUMN('DataLink Info'!$K$1)-COLUMN('DataLink Info'!$A$1)+1,FALSE))</f>
        <v>DATE</v>
      </c>
      <c r="K1860" s="1">
        <f>IFERROR(VLOOKUP(TRIM($D1860),'Master Field Index'!$A$1:$D$9929,COLUMN('Master Field Index'!$C$1)-COLUMN('Master Field Index'!$A$1)+1,FALSE),VLOOKUP(_xlfn.CONCAT(TRIM($A1860),".",TRIM($B1860),".",TRIM($D1860)),'DataLink Info'!$A$1:$T$9999,COLUMN('DataLink Info'!$N$1)-COLUMN('DataLink Info'!$A$1)+1,FALSE))</f>
        <v>4</v>
      </c>
      <c r="L1860" s="1">
        <f>IFERROR(VLOOKUP(TRIM($D1860),'Master Field Index'!$A$1:$D$9929,COLUMN('Master Field Index'!$D$1)-COLUMN('Master Field Index'!$A$1)+1,FALSE),VLOOKUP(_xlfn.CONCAT(TRIM($A1860),".",TRIM($B1860),".",TRIM($D1860)),'DataLink Info'!$A$1:$T$9999,COLUMN('DataLink Info'!$Q$1)-COLUMN('DataLink Info'!$A$1)+1,FALSE))</f>
        <v>0</v>
      </c>
      <c r="M1860" s="1" t="str">
        <f t="shared" si="114"/>
        <v xml:space="preserve">departure_date                  </v>
      </c>
      <c r="N1860" s="1" t="str">
        <f t="shared" si="116"/>
        <v xml:space="preserve">DATE                            </v>
      </c>
      <c r="O1860" s="4" t="str">
        <f t="shared" si="118"/>
        <v xml:space="preserve">        departure_date                  DATE                                NULL,</v>
      </c>
    </row>
    <row r="1861" spans="1:15" hidden="1" x14ac:dyDescent="0.3">
      <c r="A1861" s="1" t="s">
        <v>1943</v>
      </c>
      <c r="B1861" s="1" t="s">
        <v>1944</v>
      </c>
      <c r="C1861" s="1">
        <v>9</v>
      </c>
      <c r="D1861" s="1" t="s">
        <v>2025</v>
      </c>
      <c r="E1861" s="1" t="s">
        <v>2726</v>
      </c>
      <c r="F1861" s="1">
        <v>3</v>
      </c>
      <c r="G1861" s="1">
        <v>0</v>
      </c>
      <c r="I1861" s="73">
        <f t="shared" si="117"/>
        <v>9</v>
      </c>
      <c r="J1861" s="1" t="str">
        <f>IFERROR(VLOOKUP(TRIM($D1861),'Master Field Index'!$A$1:$D$9929,COLUMN('Master Field Index'!$B$1)-COLUMN('Master Field Index'!$A$1)+1,FALSE),VLOOKUP(_xlfn.CONCAT(TRIM($A1861),".",TRIM($B1861),".",TRIM($D1861)),'DataLink Info'!$A$1:$T$9999,COLUMN('DataLink Info'!$K$1)-COLUMN('DataLink Info'!$A$1)+1,FALSE))</f>
        <v>CHARACTER</v>
      </c>
      <c r="K1861" s="1">
        <f>IFERROR(VLOOKUP(TRIM($D1861),'Master Field Index'!$A$1:$D$9929,COLUMN('Master Field Index'!$C$1)-COLUMN('Master Field Index'!$A$1)+1,FALSE),VLOOKUP(_xlfn.CONCAT(TRIM($A1861),".",TRIM($B1861),".",TRIM($D1861)),'DataLink Info'!$A$1:$T$9999,COLUMN('DataLink Info'!$N$1)-COLUMN('DataLink Info'!$A$1)+1,FALSE))</f>
        <v>3</v>
      </c>
      <c r="L1861" s="1">
        <f>IFERROR(VLOOKUP(TRIM($D1861),'Master Field Index'!$A$1:$D$9929,COLUMN('Master Field Index'!$D$1)-COLUMN('Master Field Index'!$A$1)+1,FALSE),VLOOKUP(_xlfn.CONCAT(TRIM($A1861),".",TRIM($B1861),".",TRIM($D1861)),'DataLink Info'!$A$1:$T$9999,COLUMN('DataLink Info'!$Q$1)-COLUMN('DataLink Info'!$A$1)+1,FALSE))</f>
        <v>0</v>
      </c>
      <c r="M1861" s="1" t="str">
        <f t="shared" si="114"/>
        <v xml:space="preserve">iata_airport_code               </v>
      </c>
      <c r="N1861" s="1" t="str">
        <f t="shared" si="116"/>
        <v xml:space="preserve">CHAR(3)                         </v>
      </c>
      <c r="O1861" s="4" t="str">
        <f t="shared" si="118"/>
        <v xml:space="preserve">        iata_airport_code               CHAR(3)                             NULL,</v>
      </c>
    </row>
    <row r="1862" spans="1:15" hidden="1" x14ac:dyDescent="0.3">
      <c r="A1862" s="1" t="s">
        <v>1943</v>
      </c>
      <c r="B1862" s="1" t="s">
        <v>1944</v>
      </c>
      <c r="C1862" s="1">
        <v>10</v>
      </c>
      <c r="D1862" s="1" t="s">
        <v>2026</v>
      </c>
      <c r="E1862" s="1" t="s">
        <v>113</v>
      </c>
      <c r="F1862" s="1">
        <v>13</v>
      </c>
      <c r="G1862" s="1">
        <v>0</v>
      </c>
      <c r="I1862" s="73">
        <f t="shared" si="117"/>
        <v>10</v>
      </c>
      <c r="J1862" s="1" t="str">
        <f>IFERROR(VLOOKUP(TRIM($D1862),'Master Field Index'!$A$1:$D$9929,COLUMN('Master Field Index'!$B$1)-COLUMN('Master Field Index'!$A$1)+1,FALSE),VLOOKUP(_xlfn.CONCAT(TRIM($A1862),".",TRIM($B1862),".",TRIM($D1862)),'DataLink Info'!$A$1:$T$9999,COLUMN('DataLink Info'!$K$1)-COLUMN('DataLink Info'!$A$1)+1,FALSE))</f>
        <v>VARCHAR</v>
      </c>
      <c r="K1862" s="1">
        <f>IFERROR(VLOOKUP(TRIM($D1862),'Master Field Index'!$A$1:$D$9929,COLUMN('Master Field Index'!$C$1)-COLUMN('Master Field Index'!$A$1)+1,FALSE),VLOOKUP(_xlfn.CONCAT(TRIM($A1862),".",TRIM($B1862),".",TRIM($D1862)),'DataLink Info'!$A$1:$T$9999,COLUMN('DataLink Info'!$N$1)-COLUMN('DataLink Info'!$A$1)+1,FALSE))</f>
        <v>13</v>
      </c>
      <c r="L1862" s="1">
        <f>IFERROR(VLOOKUP(TRIM($D1862),'Master Field Index'!$A$1:$D$9929,COLUMN('Master Field Index'!$D$1)-COLUMN('Master Field Index'!$A$1)+1,FALSE),VLOOKUP(_xlfn.CONCAT(TRIM($A1862),".",TRIM($B1862),".",TRIM($D1862)),'DataLink Info'!$A$1:$T$9999,COLUMN('DataLink Info'!$Q$1)-COLUMN('DataLink Info'!$A$1)+1,FALSE))</f>
        <v>0</v>
      </c>
      <c r="M1862" s="1" t="str">
        <f t="shared" si="114"/>
        <v xml:space="preserve">ticket_number                   </v>
      </c>
      <c r="N1862" s="1" t="str">
        <f t="shared" ref="N1862:N1896" si="119">LEFT(_xlfn.CONCAT(IF($J1862="CHARACTER",_xlfn.CONCAT("CHAR(",$K1862,")"),IF($J1862="VARCHAR",_xlfn.CONCAT("VARCHAR(",$K1862,")"),IF($J1862="TIMESTAMP","DATETIME2",IF($J1862="DATE","DATE",IF($J1862="DECIMAL",_xlfn.CONCAT("DECIMAL(",$K1862,",",$L1862,")"),$J1862))))),"                                    "),32)</f>
        <v xml:space="preserve">VARCHAR(13)                     </v>
      </c>
      <c r="O1862" s="4" t="str">
        <f t="shared" si="118"/>
        <v xml:space="preserve">        ticket_number                   VARCHAR(13)                         NULL,</v>
      </c>
    </row>
    <row r="1863" spans="1:15" hidden="1" x14ac:dyDescent="0.3">
      <c r="A1863" s="1" t="s">
        <v>1943</v>
      </c>
      <c r="B1863" s="1" t="s">
        <v>1944</v>
      </c>
      <c r="C1863" s="1">
        <v>11</v>
      </c>
      <c r="D1863" s="1" t="s">
        <v>2027</v>
      </c>
      <c r="E1863" s="1" t="s">
        <v>2727</v>
      </c>
      <c r="F1863" s="1">
        <v>20</v>
      </c>
      <c r="G1863" s="1">
        <v>0</v>
      </c>
      <c r="I1863" s="73">
        <f t="shared" si="117"/>
        <v>11</v>
      </c>
      <c r="J1863" s="1" t="str">
        <f>IFERROR(VLOOKUP(TRIM($D1863),'Master Field Index'!$A$1:$D$9929,COLUMN('Master Field Index'!$B$1)-COLUMN('Master Field Index'!$A$1)+1,FALSE),VLOOKUP(_xlfn.CONCAT(TRIM($A1863),".",TRIM($B1863),".",TRIM($D1863)),'DataLink Info'!$A$1:$T$9999,COLUMN('DataLink Info'!$K$1)-COLUMN('DataLink Info'!$A$1)+1,FALSE))</f>
        <v>VARCHAR</v>
      </c>
      <c r="K1863" s="1">
        <f>IFERROR(VLOOKUP(TRIM($D1863),'Master Field Index'!$A$1:$D$9929,COLUMN('Master Field Index'!$C$1)-COLUMN('Master Field Index'!$A$1)+1,FALSE),VLOOKUP(_xlfn.CONCAT(TRIM($A1863),".",TRIM($B1863),".",TRIM($D1863)),'DataLink Info'!$A$1:$T$9999,COLUMN('DataLink Info'!$N$1)-COLUMN('DataLink Info'!$A$1)+1,FALSE))</f>
        <v>20</v>
      </c>
      <c r="L1863" s="1">
        <f>IFERROR(VLOOKUP(TRIM($D1863),'Master Field Index'!$A$1:$D$9929,COLUMN('Master Field Index'!$D$1)-COLUMN('Master Field Index'!$A$1)+1,FALSE),VLOOKUP(_xlfn.CONCAT(TRIM($A1863),".",TRIM($B1863),".",TRIM($D1863)),'DataLink Info'!$A$1:$T$9999,COLUMN('DataLink Info'!$Q$1)-COLUMN('DataLink Info'!$A$1)+1,FALSE))</f>
        <v>0</v>
      </c>
      <c r="M1863" s="1" t="str">
        <f t="shared" si="114"/>
        <v xml:space="preserve">passenger_name                  </v>
      </c>
      <c r="N1863" s="1" t="str">
        <f t="shared" si="119"/>
        <v xml:space="preserve">VARCHAR(20)                     </v>
      </c>
      <c r="O1863" s="4" t="str">
        <f t="shared" si="118"/>
        <v xml:space="preserve">        passenger_name                  VARCHAR(20)                         NULL,</v>
      </c>
    </row>
    <row r="1864" spans="1:15" hidden="1" x14ac:dyDescent="0.3">
      <c r="A1864" s="1" t="s">
        <v>1943</v>
      </c>
      <c r="B1864" s="1" t="s">
        <v>1944</v>
      </c>
      <c r="C1864" s="1">
        <v>12</v>
      </c>
      <c r="D1864" s="1" t="s">
        <v>2028</v>
      </c>
      <c r="E1864" s="1" t="s">
        <v>113</v>
      </c>
      <c r="F1864" s="1">
        <v>20</v>
      </c>
      <c r="G1864" s="1">
        <v>0</v>
      </c>
      <c r="I1864" s="73">
        <f t="shared" si="117"/>
        <v>12</v>
      </c>
      <c r="J1864" s="1" t="str">
        <f>IFERROR(VLOOKUP(TRIM($D1864),'Master Field Index'!$A$1:$D$9929,COLUMN('Master Field Index'!$B$1)-COLUMN('Master Field Index'!$A$1)+1,FALSE),VLOOKUP(_xlfn.CONCAT(TRIM($A1864),".",TRIM($B1864),".",TRIM($D1864)),'DataLink Info'!$A$1:$T$9999,COLUMN('DataLink Info'!$K$1)-COLUMN('DataLink Info'!$A$1)+1,FALSE))</f>
        <v>VARCHAR</v>
      </c>
      <c r="K1864" s="1">
        <f>IFERROR(VLOOKUP(TRIM($D1864),'Master Field Index'!$A$1:$D$9929,COLUMN('Master Field Index'!$C$1)-COLUMN('Master Field Index'!$A$1)+1,FALSE),VLOOKUP(_xlfn.CONCAT(TRIM($A1864),".",TRIM($B1864),".",TRIM($D1864)),'DataLink Info'!$A$1:$T$9999,COLUMN('DataLink Info'!$N$1)-COLUMN('DataLink Info'!$A$1)+1,FALSE))</f>
        <v>20</v>
      </c>
      <c r="L1864" s="1">
        <f>IFERROR(VLOOKUP(TRIM($D1864),'Master Field Index'!$A$1:$D$9929,COLUMN('Master Field Index'!$D$1)-COLUMN('Master Field Index'!$A$1)+1,FALSE),VLOOKUP(_xlfn.CONCAT(TRIM($A1864),".",TRIM($B1864),".",TRIM($D1864)),'DataLink Info'!$A$1:$T$9999,COLUMN('DataLink Info'!$Q$1)-COLUMN('DataLink Info'!$A$1)+1,FALSE))</f>
        <v>0</v>
      </c>
      <c r="M1864" s="1" t="str">
        <f t="shared" si="114"/>
        <v xml:space="preserve">travel_agency_name              </v>
      </c>
      <c r="N1864" s="1" t="str">
        <f t="shared" si="119"/>
        <v xml:space="preserve">VARCHAR(20)                     </v>
      </c>
      <c r="O1864" s="4" t="str">
        <f t="shared" si="118"/>
        <v xml:space="preserve">        travel_agency_name              VARCHAR(20)                         NULL,</v>
      </c>
    </row>
    <row r="1865" spans="1:15" hidden="1" x14ac:dyDescent="0.3">
      <c r="A1865" s="1" t="s">
        <v>1943</v>
      </c>
      <c r="B1865" s="1" t="s">
        <v>1944</v>
      </c>
      <c r="C1865" s="1">
        <v>13</v>
      </c>
      <c r="D1865" s="1" t="s">
        <v>2029</v>
      </c>
      <c r="E1865" s="1" t="s">
        <v>113</v>
      </c>
      <c r="F1865" s="1">
        <v>8</v>
      </c>
      <c r="G1865" s="1">
        <v>0</v>
      </c>
      <c r="I1865" s="73">
        <f t="shared" si="117"/>
        <v>13</v>
      </c>
      <c r="J1865" s="1" t="str">
        <f>IFERROR(VLOOKUP(TRIM($D1865),'Master Field Index'!$A$1:$D$9929,COLUMN('Master Field Index'!$B$1)-COLUMN('Master Field Index'!$A$1)+1,FALSE),VLOOKUP(_xlfn.CONCAT(TRIM($A1865),".",TRIM($B1865),".",TRIM($D1865)),'DataLink Info'!$A$1:$T$9999,COLUMN('DataLink Info'!$K$1)-COLUMN('DataLink Info'!$A$1)+1,FALSE))</f>
        <v>VARCHAR</v>
      </c>
      <c r="K1865" s="1">
        <f>IFERROR(VLOOKUP(TRIM($D1865),'Master Field Index'!$A$1:$D$9929,COLUMN('Master Field Index'!$C$1)-COLUMN('Master Field Index'!$A$1)+1,FALSE),VLOOKUP(_xlfn.CONCAT(TRIM($A1865),".",TRIM($B1865),".",TRIM($D1865)),'DataLink Info'!$A$1:$T$9999,COLUMN('DataLink Info'!$N$1)-COLUMN('DataLink Info'!$A$1)+1,FALSE))</f>
        <v>8</v>
      </c>
      <c r="L1865" s="1">
        <f>IFERROR(VLOOKUP(TRIM($D1865),'Master Field Index'!$A$1:$D$9929,COLUMN('Master Field Index'!$D$1)-COLUMN('Master Field Index'!$A$1)+1,FALSE),VLOOKUP(_xlfn.CONCAT(TRIM($A1865),".",TRIM($B1865),".",TRIM($D1865)),'DataLink Info'!$A$1:$T$9999,COLUMN('DataLink Info'!$Q$1)-COLUMN('DataLink Info'!$A$1)+1,FALSE))</f>
        <v>0</v>
      </c>
      <c r="M1865" s="1" t="str">
        <f t="shared" si="114"/>
        <v xml:space="preserve">travel_agency_code              </v>
      </c>
      <c r="N1865" s="1" t="str">
        <f t="shared" si="119"/>
        <v xml:space="preserve">VARCHAR(8)                      </v>
      </c>
      <c r="O1865" s="4" t="str">
        <f t="shared" si="118"/>
        <v xml:space="preserve">        travel_agency_code              VARCHAR(8)                          NULL,</v>
      </c>
    </row>
    <row r="1866" spans="1:15" hidden="1" x14ac:dyDescent="0.3">
      <c r="A1866" s="1" t="s">
        <v>1943</v>
      </c>
      <c r="B1866" s="1" t="s">
        <v>1944</v>
      </c>
      <c r="C1866" s="1">
        <v>14</v>
      </c>
      <c r="D1866" s="1" t="s">
        <v>2030</v>
      </c>
      <c r="E1866" s="1" t="s">
        <v>2728</v>
      </c>
      <c r="F1866" s="1">
        <v>4</v>
      </c>
      <c r="G1866" s="1">
        <v>0</v>
      </c>
      <c r="I1866" s="73">
        <f t="shared" si="117"/>
        <v>14</v>
      </c>
      <c r="J1866" s="1" t="str">
        <f>IFERROR(VLOOKUP(TRIM($D1866),'Master Field Index'!$A$1:$D$9929,COLUMN('Master Field Index'!$B$1)-COLUMN('Master Field Index'!$A$1)+1,FALSE),VLOOKUP(_xlfn.CONCAT(TRIM($A1866),".",TRIM($B1866),".",TRIM($D1866)),'DataLink Info'!$A$1:$T$9999,COLUMN('DataLink Info'!$K$1)-COLUMN('DataLink Info'!$A$1)+1,FALSE))</f>
        <v>INTEGER</v>
      </c>
      <c r="K1866" s="1">
        <f>IFERROR(VLOOKUP(TRIM($D1866),'Master Field Index'!$A$1:$D$9929,COLUMN('Master Field Index'!$C$1)-COLUMN('Master Field Index'!$A$1)+1,FALSE),VLOOKUP(_xlfn.CONCAT(TRIM($A1866),".",TRIM($B1866),".",TRIM($D1866)),'DataLink Info'!$A$1:$T$9999,COLUMN('DataLink Info'!$N$1)-COLUMN('DataLink Info'!$A$1)+1,FALSE))</f>
        <v>4</v>
      </c>
      <c r="L1866" s="1">
        <f>IFERROR(VLOOKUP(TRIM($D1866),'Master Field Index'!$A$1:$D$9929,COLUMN('Master Field Index'!$D$1)-COLUMN('Master Field Index'!$A$1)+1,FALSE),VLOOKUP(_xlfn.CONCAT(TRIM($A1866),".",TRIM($B1866),".",TRIM($D1866)),'DataLink Info'!$A$1:$T$9999,COLUMN('DataLink Info'!$Q$1)-COLUMN('DataLink Info'!$A$1)+1,FALSE))</f>
        <v>0</v>
      </c>
      <c r="M1866" s="1" t="str">
        <f t="shared" si="114"/>
        <v xml:space="preserve">number_of_legs                  </v>
      </c>
      <c r="N1866" s="1" t="str">
        <f t="shared" si="119"/>
        <v xml:space="preserve">INTEGER                         </v>
      </c>
      <c r="O1866" s="4" t="str">
        <f t="shared" si="118"/>
        <v xml:space="preserve">        number_of_legs                  INTEGER                             NULL,</v>
      </c>
    </row>
    <row r="1867" spans="1:15" hidden="1" x14ac:dyDescent="0.3">
      <c r="A1867" s="1" t="s">
        <v>1943</v>
      </c>
      <c r="B1867" s="1" t="s">
        <v>1944</v>
      </c>
      <c r="C1867" s="1">
        <v>15</v>
      </c>
      <c r="D1867" s="1" t="s">
        <v>1458</v>
      </c>
      <c r="E1867" s="1" t="s">
        <v>2729</v>
      </c>
      <c r="F1867" s="1">
        <v>10</v>
      </c>
      <c r="G1867" s="1">
        <v>6</v>
      </c>
      <c r="I1867" s="73">
        <f t="shared" si="117"/>
        <v>15</v>
      </c>
      <c r="J1867" s="1" t="str">
        <f>IFERROR(VLOOKUP(TRIM($D1867),'Master Field Index'!$A$1:$D$9929,COLUMN('Master Field Index'!$B$1)-COLUMN('Master Field Index'!$A$1)+1,FALSE),VLOOKUP(_xlfn.CONCAT(TRIM($A1867),".",TRIM($B1867),".",TRIM($D1867)),'DataLink Info'!$A$1:$T$9999,COLUMN('DataLink Info'!$K$1)-COLUMN('DataLink Info'!$A$1)+1,FALSE))</f>
        <v>TIMESTAMP</v>
      </c>
      <c r="K1867" s="1">
        <f>IFERROR(VLOOKUP(TRIM($D1867),'Master Field Index'!$A$1:$D$9929,COLUMN('Master Field Index'!$C$1)-COLUMN('Master Field Index'!$A$1)+1,FALSE),VLOOKUP(_xlfn.CONCAT(TRIM($A1867),".",TRIM($B1867),".",TRIM($D1867)),'DataLink Info'!$A$1:$T$9999,COLUMN('DataLink Info'!$N$1)-COLUMN('DataLink Info'!$A$1)+1,FALSE))</f>
        <v>10</v>
      </c>
      <c r="L1867" s="1">
        <f>IFERROR(VLOOKUP(TRIM($D1867),'Master Field Index'!$A$1:$D$9929,COLUMN('Master Field Index'!$D$1)-COLUMN('Master Field Index'!$A$1)+1,FALSE),VLOOKUP(_xlfn.CONCAT(TRIM($A1867),".",TRIM($B1867),".",TRIM($D1867)),'DataLink Info'!$A$1:$T$9999,COLUMN('DataLink Info'!$Q$1)-COLUMN('DataLink Info'!$A$1)+1,FALSE))</f>
        <v>0</v>
      </c>
      <c r="M1867" s="1" t="str">
        <f t="shared" si="114"/>
        <v xml:space="preserve">last_activity_date              </v>
      </c>
      <c r="N1867" s="1" t="str">
        <f t="shared" si="119"/>
        <v xml:space="preserve">DATETIME2                       </v>
      </c>
      <c r="O1867" s="4" t="str">
        <f t="shared" si="118"/>
        <v xml:space="preserve">        last_activity_date              DATETIME2                           NULL,</v>
      </c>
    </row>
    <row r="1868" spans="1:15" hidden="1" x14ac:dyDescent="0.3">
      <c r="A1868" s="1" t="s">
        <v>1943</v>
      </c>
      <c r="B1868" s="1" t="s">
        <v>1944</v>
      </c>
      <c r="C1868" s="1">
        <v>16</v>
      </c>
      <c r="D1868" s="1" t="s">
        <v>328</v>
      </c>
      <c r="E1868" s="1" t="s">
        <v>2729</v>
      </c>
      <c r="F1868" s="1">
        <v>10</v>
      </c>
      <c r="G1868" s="1">
        <v>6</v>
      </c>
      <c r="I1868" s="73">
        <f t="shared" si="117"/>
        <v>16</v>
      </c>
      <c r="J1868" s="1" t="str">
        <f>IFERROR(VLOOKUP(TRIM($D1868),'Master Field Index'!$A$1:$D$9929,COLUMN('Master Field Index'!$B$1)-COLUMN('Master Field Index'!$A$1)+1,FALSE),VLOOKUP(_xlfn.CONCAT(TRIM($A1868),".",TRIM($B1868),".",TRIM($D1868)),'DataLink Info'!$A$1:$T$9999,COLUMN('DataLink Info'!$K$1)-COLUMN('DataLink Info'!$A$1)+1,FALSE))</f>
        <v>TIMESTAMP</v>
      </c>
      <c r="K1868" s="1">
        <f>IFERROR(VLOOKUP(TRIM($D1868),'Master Field Index'!$A$1:$D$9929,COLUMN('Master Field Index'!$C$1)-COLUMN('Master Field Index'!$A$1)+1,FALSE),VLOOKUP(_xlfn.CONCAT(TRIM($A1868),".",TRIM($B1868),".",TRIM($D1868)),'DataLink Info'!$A$1:$T$9999,COLUMN('DataLink Info'!$N$1)-COLUMN('DataLink Info'!$A$1)+1,FALSE))</f>
        <v>10</v>
      </c>
      <c r="L1868" s="1">
        <f>IFERROR(VLOOKUP(TRIM($D1868),'Master Field Index'!$A$1:$D$9929,COLUMN('Master Field Index'!$D$1)-COLUMN('Master Field Index'!$A$1)+1,FALSE),VLOOKUP(_xlfn.CONCAT(TRIM($A1868),".",TRIM($B1868),".",TRIM($D1868)),'DataLink Info'!$A$1:$T$9999,COLUMN('DataLink Info'!$Q$1)-COLUMN('DataLink Info'!$A$1)+1,FALSE))</f>
        <v>6</v>
      </c>
      <c r="M1868" s="1" t="str">
        <f t="shared" si="114"/>
        <v xml:space="preserve">refresh_date                    </v>
      </c>
      <c r="N1868" s="1" t="str">
        <f t="shared" si="119"/>
        <v xml:space="preserve">DATETIME2                       </v>
      </c>
      <c r="O1868" s="4" t="str">
        <f t="shared" si="118"/>
        <v xml:space="preserve">        refresh_date                    DATETIME2                           NULL,</v>
      </c>
    </row>
    <row r="1869" spans="1:15" hidden="1" x14ac:dyDescent="0.3">
      <c r="A1869" s="1" t="s">
        <v>1943</v>
      </c>
      <c r="B1869" s="1" t="s">
        <v>1950</v>
      </c>
      <c r="C1869" s="1">
        <v>0</v>
      </c>
      <c r="D1869" s="1" t="s">
        <v>2017</v>
      </c>
      <c r="E1869" s="1" t="s">
        <v>359</v>
      </c>
      <c r="F1869" s="1">
        <v>10</v>
      </c>
      <c r="G1869" s="1">
        <v>0</v>
      </c>
      <c r="I1869" s="73">
        <f t="shared" si="117"/>
        <v>0</v>
      </c>
      <c r="J1869" s="1" t="str">
        <f>IFERROR(VLOOKUP(TRIM($D1869),'Master Field Index'!$A$1:$D$9929,COLUMN('Master Field Index'!$B$1)-COLUMN('Master Field Index'!$A$1)+1,FALSE),VLOOKUP(_xlfn.CONCAT(TRIM($A1869),".",TRIM($B1869),".",TRIM($D1869)),'DataLink Info'!$A$1:$T$9999,COLUMN('DataLink Info'!$K$1)-COLUMN('DataLink Info'!$A$1)+1,FALSE))</f>
        <v>VARCHAR</v>
      </c>
      <c r="K1869" s="1">
        <f>IFERROR(VLOOKUP(TRIM($D1869),'Master Field Index'!$A$1:$D$9929,COLUMN('Master Field Index'!$C$1)-COLUMN('Master Field Index'!$A$1)+1,FALSE),VLOOKUP(_xlfn.CONCAT(TRIM($A1869),".",TRIM($B1869),".",TRIM($D1869)),'DataLink Info'!$A$1:$T$9999,COLUMN('DataLink Info'!$N$1)-COLUMN('DataLink Info'!$A$1)+1,FALSE))</f>
        <v>10</v>
      </c>
      <c r="L1869" s="1">
        <f>IFERROR(VLOOKUP(TRIM($D1869),'Master Field Index'!$A$1:$D$9929,COLUMN('Master Field Index'!$D$1)-COLUMN('Master Field Index'!$A$1)+1,FALSE),VLOOKUP(_xlfn.CONCAT(TRIM($A1869),".",TRIM($B1869),".",TRIM($D1869)),'DataLink Info'!$A$1:$T$9999,COLUMN('DataLink Info'!$Q$1)-COLUMN('DataLink Info'!$A$1)+1,FALSE))</f>
        <v>0</v>
      </c>
      <c r="M1869" s="1" t="str">
        <f t="shared" si="114"/>
        <v xml:space="preserve">import_id                       </v>
      </c>
      <c r="N1869" s="1" t="str">
        <f t="shared" si="119"/>
        <v xml:space="preserve">VARCHAR(10)                     </v>
      </c>
      <c r="O1869" s="4" t="str">
        <f t="shared" si="118"/>
        <v xml:space="preserve">        rowguid                     UNIQUEIDENTIFIER ROWGUIDCOL    NOT NULL DEFAULT NEWSEQUENTIALID(),_x000D_        version_number              ROWVERSION_x000D_    )_x000D_END TRY_x000D_BEGIN CATCH_x000D_    EXEC dbo.PrintError_x000D_    EXEC dbo.LogError_x000D_END CATCH_x000D__x000D_PRINT '-- pur.ec_hotel_data'_x000D_BEGIN TRY_x000D_    CREATE TABLE pur.ec_hotel_data_x000D_    (_x000D_        import_id                       VARCHAR(10)                         NULL,</v>
      </c>
    </row>
    <row r="1870" spans="1:15" hidden="1" x14ac:dyDescent="0.3">
      <c r="A1870" s="1" t="s">
        <v>1943</v>
      </c>
      <c r="B1870" s="1" t="s">
        <v>1950</v>
      </c>
      <c r="C1870" s="1">
        <v>1</v>
      </c>
      <c r="D1870" s="1" t="s">
        <v>1969</v>
      </c>
      <c r="E1870" s="1" t="s">
        <v>9</v>
      </c>
      <c r="F1870" s="1">
        <v>18</v>
      </c>
      <c r="G1870" s="1">
        <v>0</v>
      </c>
      <c r="I1870" s="73">
        <f t="shared" si="117"/>
        <v>1</v>
      </c>
      <c r="J1870" s="1" t="str">
        <f>IFERROR(VLOOKUP(TRIM($D1870),'Master Field Index'!$A$1:$D$9929,COLUMN('Master Field Index'!$B$1)-COLUMN('Master Field Index'!$A$1)+1,FALSE),VLOOKUP(_xlfn.CONCAT(TRIM($A1870),".",TRIM($B1870),".",TRIM($D1870)),'DataLink Info'!$A$1:$T$9999,COLUMN('DataLink Info'!$K$1)-COLUMN('DataLink Info'!$A$1)+1,FALSE))</f>
        <v>DECIMAL</v>
      </c>
      <c r="K1870" s="1">
        <f>IFERROR(VLOOKUP(TRIM($D1870),'Master Field Index'!$A$1:$D$9929,COLUMN('Master Field Index'!$C$1)-COLUMN('Master Field Index'!$A$1)+1,FALSE),VLOOKUP(_xlfn.CONCAT(TRIM($A1870),".",TRIM($B1870),".",TRIM($D1870)),'DataLink Info'!$A$1:$T$9999,COLUMN('DataLink Info'!$N$1)-COLUMN('DataLink Info'!$A$1)+1,FALSE))</f>
        <v>18</v>
      </c>
      <c r="L1870" s="1">
        <f>IFERROR(VLOOKUP(TRIM($D1870),'Master Field Index'!$A$1:$D$9929,COLUMN('Master Field Index'!$D$1)-COLUMN('Master Field Index'!$A$1)+1,FALSE),VLOOKUP(_xlfn.CONCAT(TRIM($A1870),".",TRIM($B1870),".",TRIM($D1870)),'DataLink Info'!$A$1:$T$9999,COLUMN('DataLink Info'!$Q$1)-COLUMN('DataLink Info'!$A$1)+1,FALSE))</f>
        <v>0</v>
      </c>
      <c r="M1870" s="1" t="str">
        <f t="shared" ref="M1870:M1896" si="120">_xlfn.CONCAT(LEFT(_xlfn.CONCAT(IF(OR(TRIM($D1870)="location",TRIM($D1870)="date",TRIM($D1870)="start_date",TRIM($D1870)="status",TRIM($D1870)="top"),_xlfn.CONCAT("[",TRIM($D1870),"]"),TRIM($D1870)),"                                               "),32))</f>
        <v xml:space="preserve">workgroup_key                   </v>
      </c>
      <c r="N1870" s="1" t="str">
        <f t="shared" si="119"/>
        <v xml:space="preserve">DECIMAL(18,0)                   </v>
      </c>
      <c r="O1870" s="4" t="str">
        <f t="shared" si="118"/>
        <v xml:space="preserve">        workgroup_key                   DECIMAL(18,0)                       NULL,</v>
      </c>
    </row>
    <row r="1871" spans="1:15" hidden="1" x14ac:dyDescent="0.3">
      <c r="A1871" s="1" t="s">
        <v>1943</v>
      </c>
      <c r="B1871" s="1" t="s">
        <v>1950</v>
      </c>
      <c r="C1871" s="1">
        <v>2</v>
      </c>
      <c r="D1871" s="1" t="s">
        <v>2018</v>
      </c>
      <c r="E1871" s="1" t="s">
        <v>9</v>
      </c>
      <c r="F1871" s="1">
        <v>18</v>
      </c>
      <c r="G1871" s="1">
        <v>0</v>
      </c>
      <c r="I1871" s="73">
        <f t="shared" si="117"/>
        <v>2</v>
      </c>
      <c r="J1871" s="1" t="str">
        <f>IFERROR(VLOOKUP(TRIM($D1871),'Master Field Index'!$A$1:$D$9929,COLUMN('Master Field Index'!$B$1)-COLUMN('Master Field Index'!$A$1)+1,FALSE),VLOOKUP(_xlfn.CONCAT(TRIM($A1871),".",TRIM($B1871),".",TRIM($D1871)),'DataLink Info'!$A$1:$T$9999,COLUMN('DataLink Info'!$K$1)-COLUMN('DataLink Info'!$A$1)+1,FALSE))</f>
        <v>DECIMAL</v>
      </c>
      <c r="K1871" s="1">
        <f>IFERROR(VLOOKUP(TRIM($D1871),'Master Field Index'!$A$1:$D$9929,COLUMN('Master Field Index'!$C$1)-COLUMN('Master Field Index'!$A$1)+1,FALSE),VLOOKUP(_xlfn.CONCAT(TRIM($A1871),".",TRIM($B1871),".",TRIM($D1871)),'DataLink Info'!$A$1:$T$9999,COLUMN('DataLink Info'!$N$1)-COLUMN('DataLink Info'!$A$1)+1,FALSE))</f>
        <v>18</v>
      </c>
      <c r="L1871" s="1">
        <f>IFERROR(VLOOKUP(TRIM($D1871),'Master Field Index'!$A$1:$D$9929,COLUMN('Master Field Index'!$D$1)-COLUMN('Master Field Index'!$A$1)+1,FALSE),VLOOKUP(_xlfn.CONCAT(TRIM($A1871),".",TRIM($B1871),".",TRIM($D1871)),'DataLink Info'!$A$1:$T$9999,COLUMN('DataLink Info'!$Q$1)-COLUMN('DataLink Info'!$A$1)+1,FALSE))</f>
        <v>0</v>
      </c>
      <c r="M1871" s="1" t="str">
        <f t="shared" si="120"/>
        <v xml:space="preserve">card_key                        </v>
      </c>
      <c r="N1871" s="1" t="str">
        <f t="shared" si="119"/>
        <v xml:space="preserve">DECIMAL(18,0)                   </v>
      </c>
      <c r="O1871" s="4" t="str">
        <f t="shared" si="118"/>
        <v xml:space="preserve">        card_key                        DECIMAL(18,0)                       NULL,</v>
      </c>
    </row>
    <row r="1872" spans="1:15" hidden="1" x14ac:dyDescent="0.3">
      <c r="A1872" s="1" t="s">
        <v>1943</v>
      </c>
      <c r="B1872" s="1" t="s">
        <v>1950</v>
      </c>
      <c r="C1872" s="1">
        <v>3</v>
      </c>
      <c r="D1872" s="1" t="s">
        <v>2019</v>
      </c>
      <c r="E1872" s="1" t="s">
        <v>359</v>
      </c>
      <c r="F1872" s="1">
        <v>16</v>
      </c>
      <c r="G1872" s="1">
        <v>0</v>
      </c>
      <c r="I1872" s="73">
        <f t="shared" si="117"/>
        <v>3</v>
      </c>
      <c r="J1872" s="1" t="str">
        <f>IFERROR(VLOOKUP(TRIM($D1872),'Master Field Index'!$A$1:$D$9929,COLUMN('Master Field Index'!$B$1)-COLUMN('Master Field Index'!$A$1)+1,FALSE),VLOOKUP(_xlfn.CONCAT(TRIM($A1872),".",TRIM($B1872),".",TRIM($D1872)),'DataLink Info'!$A$1:$T$9999,COLUMN('DataLink Info'!$K$1)-COLUMN('DataLink Info'!$A$1)+1,FALSE))</f>
        <v>VARCHAR</v>
      </c>
      <c r="K1872" s="1">
        <f>IFERROR(VLOOKUP(TRIM($D1872),'Master Field Index'!$A$1:$D$9929,COLUMN('Master Field Index'!$C$1)-COLUMN('Master Field Index'!$A$1)+1,FALSE),VLOOKUP(_xlfn.CONCAT(TRIM($A1872),".",TRIM($B1872),".",TRIM($D1872)),'DataLink Info'!$A$1:$T$9999,COLUMN('DataLink Info'!$N$1)-COLUMN('DataLink Info'!$A$1)+1,FALSE))</f>
        <v>16</v>
      </c>
      <c r="L1872" s="1">
        <f>IFERROR(VLOOKUP(TRIM($D1872),'Master Field Index'!$A$1:$D$9929,COLUMN('Master Field Index'!$D$1)-COLUMN('Master Field Index'!$A$1)+1,FALSE),VLOOKUP(_xlfn.CONCAT(TRIM($A1872),".",TRIM($B1872),".",TRIM($D1872)),'DataLink Info'!$A$1:$T$9999,COLUMN('DataLink Info'!$Q$1)-COLUMN('DataLink Info'!$A$1)+1,FALSE))</f>
        <v>0</v>
      </c>
      <c r="M1872" s="1" t="str">
        <f t="shared" si="120"/>
        <v xml:space="preserve">vendor_id                       </v>
      </c>
      <c r="N1872" s="1" t="str">
        <f t="shared" si="119"/>
        <v xml:space="preserve">VARCHAR(16)                     </v>
      </c>
      <c r="O1872" s="4" t="str">
        <f t="shared" si="118"/>
        <v xml:space="preserve">        vendor_id                       VARCHAR(16)                         NULL,</v>
      </c>
    </row>
    <row r="1873" spans="1:15" hidden="1" x14ac:dyDescent="0.3">
      <c r="A1873" s="1" t="s">
        <v>1943</v>
      </c>
      <c r="B1873" s="1" t="s">
        <v>1950</v>
      </c>
      <c r="C1873" s="1">
        <v>4</v>
      </c>
      <c r="D1873" s="1" t="s">
        <v>2020</v>
      </c>
      <c r="E1873" s="1" t="s">
        <v>359</v>
      </c>
      <c r="F1873" s="1">
        <v>3</v>
      </c>
      <c r="G1873" s="1">
        <v>0</v>
      </c>
      <c r="I1873" s="73">
        <f t="shared" si="117"/>
        <v>4</v>
      </c>
      <c r="J1873" s="1" t="str">
        <f>IFERROR(VLOOKUP(TRIM($D1873),'Master Field Index'!$A$1:$D$9929,COLUMN('Master Field Index'!$B$1)-COLUMN('Master Field Index'!$A$1)+1,FALSE),VLOOKUP(_xlfn.CONCAT(TRIM($A1873),".",TRIM($B1873),".",TRIM($D1873)),'DataLink Info'!$A$1:$T$9999,COLUMN('DataLink Info'!$K$1)-COLUMN('DataLink Info'!$A$1)+1,FALSE))</f>
        <v>VARCHAR</v>
      </c>
      <c r="K1873" s="1">
        <f>IFERROR(VLOOKUP(TRIM($D1873),'Master Field Index'!$A$1:$D$9929,COLUMN('Master Field Index'!$C$1)-COLUMN('Master Field Index'!$A$1)+1,FALSE),VLOOKUP(_xlfn.CONCAT(TRIM($A1873),".",TRIM($B1873),".",TRIM($D1873)),'DataLink Info'!$A$1:$T$9999,COLUMN('DataLink Info'!$N$1)-COLUMN('DataLink Info'!$A$1)+1,FALSE))</f>
        <v>3</v>
      </c>
      <c r="L1873" s="1">
        <f>IFERROR(VLOOKUP(TRIM($D1873),'Master Field Index'!$A$1:$D$9929,COLUMN('Master Field Index'!$D$1)-COLUMN('Master Field Index'!$A$1)+1,FALSE),VLOOKUP(_xlfn.CONCAT(TRIM($A1873),".",TRIM($B1873),".",TRIM($D1873)),'DataLink Info'!$A$1:$T$9999,COLUMN('DataLink Info'!$Q$1)-COLUMN('DataLink Info'!$A$1)+1,FALSE))</f>
        <v>0</v>
      </c>
      <c r="M1873" s="1" t="str">
        <f t="shared" si="120"/>
        <v xml:space="preserve">modification_indicator          </v>
      </c>
      <c r="N1873" s="1" t="str">
        <f t="shared" si="119"/>
        <v xml:space="preserve">VARCHAR(3)                      </v>
      </c>
      <c r="O1873" s="4" t="str">
        <f t="shared" si="118"/>
        <v xml:space="preserve">        modification_indicator          VARCHAR(3)                          NULL,</v>
      </c>
    </row>
    <row r="1874" spans="1:15" hidden="1" x14ac:dyDescent="0.3">
      <c r="A1874" s="1" t="s">
        <v>1943</v>
      </c>
      <c r="B1874" s="1" t="s">
        <v>1950</v>
      </c>
      <c r="C1874" s="1">
        <v>5</v>
      </c>
      <c r="D1874" s="1" t="s">
        <v>2144</v>
      </c>
      <c r="E1874" s="1" t="s">
        <v>9</v>
      </c>
      <c r="F1874" s="1">
        <v>18</v>
      </c>
      <c r="G1874" s="1">
        <v>0</v>
      </c>
      <c r="I1874" s="73">
        <f t="shared" si="117"/>
        <v>5</v>
      </c>
      <c r="J1874" s="1" t="str">
        <f>IFERROR(VLOOKUP(TRIM($D1874),'Master Field Index'!$A$1:$D$9929,COLUMN('Master Field Index'!$B$1)-COLUMN('Master Field Index'!$A$1)+1,FALSE),VLOOKUP(_xlfn.CONCAT(TRIM($A1874),".",TRIM($B1874),".",TRIM($D1874)),'DataLink Info'!$A$1:$T$9999,COLUMN('DataLink Info'!$K$1)-COLUMN('DataLink Info'!$A$1)+1,FALSE))</f>
        <v>DECIMAL</v>
      </c>
      <c r="K1874" s="1">
        <f>IFERROR(VLOOKUP(TRIM($D1874),'Master Field Index'!$A$1:$D$9929,COLUMN('Master Field Index'!$C$1)-COLUMN('Master Field Index'!$A$1)+1,FALSE),VLOOKUP(_xlfn.CONCAT(TRIM($A1874),".",TRIM($B1874),".",TRIM($D1874)),'DataLink Info'!$A$1:$T$9999,COLUMN('DataLink Info'!$N$1)-COLUMN('DataLink Info'!$A$1)+1,FALSE))</f>
        <v>18</v>
      </c>
      <c r="L1874" s="1">
        <f>IFERROR(VLOOKUP(TRIM($D1874),'Master Field Index'!$A$1:$D$9929,COLUMN('Master Field Index'!$D$1)-COLUMN('Master Field Index'!$A$1)+1,FALSE),VLOOKUP(_xlfn.CONCAT(TRIM($A1874),".",TRIM($B1874),".",TRIM($D1874)),'DataLink Info'!$A$1:$T$9999,COLUMN('DataLink Info'!$Q$1)-COLUMN('DataLink Info'!$A$1)+1,FALSE))</f>
        <v>0</v>
      </c>
      <c r="M1874" s="1" t="str">
        <f t="shared" si="120"/>
        <v xml:space="preserve">hotel_data_key                  </v>
      </c>
      <c r="N1874" s="1" t="str">
        <f t="shared" si="119"/>
        <v xml:space="preserve">DECIMAL(18,0)                   </v>
      </c>
      <c r="O1874" s="4" t="str">
        <f t="shared" si="118"/>
        <v xml:space="preserve">        hotel_data_key                  DECIMAL(18,0)                       NULL,</v>
      </c>
    </row>
    <row r="1875" spans="1:15" hidden="1" x14ac:dyDescent="0.3">
      <c r="A1875" s="1" t="s">
        <v>1943</v>
      </c>
      <c r="B1875" s="1" t="s">
        <v>1950</v>
      </c>
      <c r="C1875" s="1">
        <v>6</v>
      </c>
      <c r="D1875" s="1" t="s">
        <v>2022</v>
      </c>
      <c r="E1875" s="1" t="s">
        <v>6</v>
      </c>
      <c r="F1875" s="1">
        <v>10</v>
      </c>
      <c r="G1875" s="1">
        <v>0</v>
      </c>
      <c r="I1875" s="73">
        <f t="shared" si="117"/>
        <v>6</v>
      </c>
      <c r="J1875" s="1" t="str">
        <f>IFERROR(VLOOKUP(TRIM($D1875),'Master Field Index'!$A$1:$D$9929,COLUMN('Master Field Index'!$B$1)-COLUMN('Master Field Index'!$A$1)+1,FALSE),VLOOKUP(_xlfn.CONCAT(TRIM($A1875),".",TRIM($B1875),".",TRIM($D1875)),'DataLink Info'!$A$1:$T$9999,COLUMN('DataLink Info'!$K$1)-COLUMN('DataLink Info'!$A$1)+1,FALSE))</f>
        <v>CHARACTER</v>
      </c>
      <c r="K1875" s="1">
        <f>IFERROR(VLOOKUP(TRIM($D1875),'Master Field Index'!$A$1:$D$9929,COLUMN('Master Field Index'!$C$1)-COLUMN('Master Field Index'!$A$1)+1,FALSE),VLOOKUP(_xlfn.CONCAT(TRIM($A1875),".",TRIM($B1875),".",TRIM($D1875)),'DataLink Info'!$A$1:$T$9999,COLUMN('DataLink Info'!$N$1)-COLUMN('DataLink Info'!$A$1)+1,FALSE))</f>
        <v>10</v>
      </c>
      <c r="L1875" s="1">
        <f>IFERROR(VLOOKUP(TRIM($D1875),'Master Field Index'!$A$1:$D$9929,COLUMN('Master Field Index'!$D$1)-COLUMN('Master Field Index'!$A$1)+1,FALSE),VLOOKUP(_xlfn.CONCAT(TRIM($A1875),".",TRIM($B1875),".",TRIM($D1875)),'DataLink Info'!$A$1:$T$9999,COLUMN('DataLink Info'!$Q$1)-COLUMN('DataLink Info'!$A$1)+1,FALSE))</f>
        <v>0</v>
      </c>
      <c r="M1875" s="1" t="str">
        <f t="shared" si="120"/>
        <v xml:space="preserve">transaction_id                  </v>
      </c>
      <c r="N1875" s="1" t="str">
        <f t="shared" si="119"/>
        <v xml:space="preserve">CHAR(10)                        </v>
      </c>
      <c r="O1875" s="4" t="str">
        <f t="shared" si="118"/>
        <v xml:space="preserve">        transaction_id                  CHAR(10)                            NULL,</v>
      </c>
    </row>
    <row r="1876" spans="1:15" hidden="1" x14ac:dyDescent="0.3">
      <c r="A1876" s="1" t="s">
        <v>1943</v>
      </c>
      <c r="B1876" s="1" t="s">
        <v>1950</v>
      </c>
      <c r="C1876" s="1">
        <v>7</v>
      </c>
      <c r="D1876" s="1" t="s">
        <v>2023</v>
      </c>
      <c r="E1876" s="1" t="s">
        <v>6</v>
      </c>
      <c r="F1876" s="1">
        <v>4</v>
      </c>
      <c r="G1876" s="1">
        <v>0</v>
      </c>
      <c r="I1876" s="73">
        <f t="shared" si="117"/>
        <v>7</v>
      </c>
      <c r="J1876" s="1" t="str">
        <f>IFERROR(VLOOKUP(TRIM($D1876),'Master Field Index'!$A$1:$D$9929,COLUMN('Master Field Index'!$B$1)-COLUMN('Master Field Index'!$A$1)+1,FALSE),VLOOKUP(_xlfn.CONCAT(TRIM($A1876),".",TRIM($B1876),".",TRIM($D1876)),'DataLink Info'!$A$1:$T$9999,COLUMN('DataLink Info'!$K$1)-COLUMN('DataLink Info'!$A$1)+1,FALSE))</f>
        <v>CHARACTER</v>
      </c>
      <c r="K1876" s="1">
        <f>IFERROR(VLOOKUP(TRIM($D1876),'Master Field Index'!$A$1:$D$9929,COLUMN('Master Field Index'!$C$1)-COLUMN('Master Field Index'!$A$1)+1,FALSE),VLOOKUP(_xlfn.CONCAT(TRIM($A1876),".",TRIM($B1876),".",TRIM($D1876)),'DataLink Info'!$A$1:$T$9999,COLUMN('DataLink Info'!$N$1)-COLUMN('DataLink Info'!$A$1)+1,FALSE))</f>
        <v>4</v>
      </c>
      <c r="L1876" s="1">
        <f>IFERROR(VLOOKUP(TRIM($D1876),'Master Field Index'!$A$1:$D$9929,COLUMN('Master Field Index'!$D$1)-COLUMN('Master Field Index'!$A$1)+1,FALSE),VLOOKUP(_xlfn.CONCAT(TRIM($A1876),".",TRIM($B1876),".",TRIM($D1876)),'DataLink Info'!$A$1:$T$9999,COLUMN('DataLink Info'!$Q$1)-COLUMN('DataLink Info'!$A$1)+1,FALSE))</f>
        <v>0</v>
      </c>
      <c r="M1876" s="1" t="str">
        <f t="shared" si="120"/>
        <v xml:space="preserve">tsys_tran_code                  </v>
      </c>
      <c r="N1876" s="1" t="str">
        <f t="shared" si="119"/>
        <v xml:space="preserve">CHAR(4)                         </v>
      </c>
      <c r="O1876" s="4" t="str">
        <f t="shared" si="118"/>
        <v xml:space="preserve">        tsys_tran_code                  CHAR(4)                             NULL,</v>
      </c>
    </row>
    <row r="1877" spans="1:15" hidden="1" x14ac:dyDescent="0.3">
      <c r="A1877" s="1" t="s">
        <v>1943</v>
      </c>
      <c r="B1877" s="1" t="s">
        <v>1950</v>
      </c>
      <c r="C1877" s="1">
        <v>8</v>
      </c>
      <c r="D1877" s="1" t="s">
        <v>2145</v>
      </c>
      <c r="E1877" s="1" t="s">
        <v>354</v>
      </c>
      <c r="F1877" s="1">
        <v>4</v>
      </c>
      <c r="G1877" s="1">
        <v>0</v>
      </c>
      <c r="I1877" s="73">
        <f t="shared" si="117"/>
        <v>8</v>
      </c>
      <c r="J1877" s="1" t="str">
        <f>IFERROR(VLOOKUP(TRIM($D1877),'Master Field Index'!$A$1:$D$9929,COLUMN('Master Field Index'!$B$1)-COLUMN('Master Field Index'!$A$1)+1,FALSE),VLOOKUP(_xlfn.CONCAT(TRIM($A1877),".",TRIM($B1877),".",TRIM($D1877)),'DataLink Info'!$A$1:$T$9999,COLUMN('DataLink Info'!$K$1)-COLUMN('DataLink Info'!$A$1)+1,FALSE))</f>
        <v>DATE</v>
      </c>
      <c r="K1877" s="1">
        <f>IFERROR(VLOOKUP(TRIM($D1877),'Master Field Index'!$A$1:$D$9929,COLUMN('Master Field Index'!$C$1)-COLUMN('Master Field Index'!$A$1)+1,FALSE),VLOOKUP(_xlfn.CONCAT(TRIM($A1877),".",TRIM($B1877),".",TRIM($D1877)),'DataLink Info'!$A$1:$T$9999,COLUMN('DataLink Info'!$N$1)-COLUMN('DataLink Info'!$A$1)+1,FALSE))</f>
        <v>4</v>
      </c>
      <c r="L1877" s="1">
        <f>IFERROR(VLOOKUP(TRIM($D1877),'Master Field Index'!$A$1:$D$9929,COLUMN('Master Field Index'!$D$1)-COLUMN('Master Field Index'!$A$1)+1,FALSE),VLOOKUP(_xlfn.CONCAT(TRIM($A1877),".",TRIM($B1877),".",TRIM($D1877)),'DataLink Info'!$A$1:$T$9999,COLUMN('DataLink Info'!$Q$1)-COLUMN('DataLink Info'!$A$1)+1,FALSE))</f>
        <v>0</v>
      </c>
      <c r="M1877" s="1" t="str">
        <f t="shared" si="120"/>
        <v xml:space="preserve">check_in_date                   </v>
      </c>
      <c r="N1877" s="1" t="str">
        <f t="shared" si="119"/>
        <v xml:space="preserve">DATE                            </v>
      </c>
      <c r="O1877" s="4" t="str">
        <f t="shared" si="118"/>
        <v xml:space="preserve">        check_in_date                   DATE                                NULL,</v>
      </c>
    </row>
    <row r="1878" spans="1:15" hidden="1" x14ac:dyDescent="0.3">
      <c r="A1878" s="1" t="s">
        <v>1943</v>
      </c>
      <c r="B1878" s="1" t="s">
        <v>1950</v>
      </c>
      <c r="C1878" s="1">
        <v>9</v>
      </c>
      <c r="D1878" s="1" t="s">
        <v>2046</v>
      </c>
      <c r="E1878" s="1" t="s">
        <v>6</v>
      </c>
      <c r="F1878" s="1">
        <v>1</v>
      </c>
      <c r="G1878" s="1">
        <v>0</v>
      </c>
      <c r="I1878" s="73">
        <f t="shared" si="117"/>
        <v>9</v>
      </c>
      <c r="J1878" s="1" t="str">
        <f>IFERROR(VLOOKUP(TRIM($D1878),'Master Field Index'!$A$1:$D$9929,COLUMN('Master Field Index'!$B$1)-COLUMN('Master Field Index'!$A$1)+1,FALSE),VLOOKUP(_xlfn.CONCAT(TRIM($A1878),".",TRIM($B1878),".",TRIM($D1878)),'DataLink Info'!$A$1:$T$9999,COLUMN('DataLink Info'!$K$1)-COLUMN('DataLink Info'!$A$1)+1,FALSE))</f>
        <v>CHARACTER</v>
      </c>
      <c r="K1878" s="1">
        <f>IFERROR(VLOOKUP(TRIM($D1878),'Master Field Index'!$A$1:$D$9929,COLUMN('Master Field Index'!$C$1)-COLUMN('Master Field Index'!$A$1)+1,FALSE),VLOOKUP(_xlfn.CONCAT(TRIM($A1878),".",TRIM($B1878),".",TRIM($D1878)),'DataLink Info'!$A$1:$T$9999,COLUMN('DataLink Info'!$N$1)-COLUMN('DataLink Info'!$A$1)+1,FALSE))</f>
        <v>1</v>
      </c>
      <c r="L1878" s="1">
        <f>IFERROR(VLOOKUP(TRIM($D1878),'Master Field Index'!$A$1:$D$9929,COLUMN('Master Field Index'!$D$1)-COLUMN('Master Field Index'!$A$1)+1,FALSE),VLOOKUP(_xlfn.CONCAT(TRIM($A1878),".",TRIM($B1878),".",TRIM($D1878)),'DataLink Info'!$A$1:$T$9999,COLUMN('DataLink Info'!$Q$1)-COLUMN('DataLink Info'!$A$1)+1,FALSE))</f>
        <v>0</v>
      </c>
      <c r="M1878" s="1" t="str">
        <f t="shared" si="120"/>
        <v xml:space="preserve">no_show_code                    </v>
      </c>
      <c r="N1878" s="1" t="str">
        <f t="shared" si="119"/>
        <v xml:space="preserve">CHAR(1)                         </v>
      </c>
      <c r="O1878" s="4" t="str">
        <f t="shared" si="118"/>
        <v xml:space="preserve">        no_show_code                    CHAR(1)                             NULL,</v>
      </c>
    </row>
    <row r="1879" spans="1:15" hidden="1" x14ac:dyDescent="0.3">
      <c r="A1879" s="1" t="s">
        <v>1943</v>
      </c>
      <c r="B1879" s="1" t="s">
        <v>1950</v>
      </c>
      <c r="C1879" s="1">
        <v>10</v>
      </c>
      <c r="D1879" s="1" t="s">
        <v>2048</v>
      </c>
      <c r="E1879" s="1" t="s">
        <v>359</v>
      </c>
      <c r="F1879" s="1">
        <v>8</v>
      </c>
      <c r="G1879" s="1">
        <v>0</v>
      </c>
      <c r="I1879" s="73">
        <f t="shared" si="117"/>
        <v>10</v>
      </c>
      <c r="J1879" s="1" t="str">
        <f>IFERROR(VLOOKUP(TRIM($D1879),'Master Field Index'!$A$1:$D$9929,COLUMN('Master Field Index'!$B$1)-COLUMN('Master Field Index'!$A$1)+1,FALSE),VLOOKUP(_xlfn.CONCAT(TRIM($A1879),".",TRIM($B1879),".",TRIM($D1879)),'DataLink Info'!$A$1:$T$9999,COLUMN('DataLink Info'!$K$1)-COLUMN('DataLink Info'!$A$1)+1,FALSE))</f>
        <v>VARCHAR</v>
      </c>
      <c r="K1879" s="1">
        <f>IFERROR(VLOOKUP(TRIM($D1879),'Master Field Index'!$A$1:$D$9929,COLUMN('Master Field Index'!$C$1)-COLUMN('Master Field Index'!$A$1)+1,FALSE),VLOOKUP(_xlfn.CONCAT(TRIM($A1879),".",TRIM($B1879),".",TRIM($D1879)),'DataLink Info'!$A$1:$T$9999,COLUMN('DataLink Info'!$N$1)-COLUMN('DataLink Info'!$A$1)+1,FALSE))</f>
        <v>8</v>
      </c>
      <c r="L1879" s="1">
        <f>IFERROR(VLOOKUP(TRIM($D1879),'Master Field Index'!$A$1:$D$9929,COLUMN('Master Field Index'!$D$1)-COLUMN('Master Field Index'!$A$1)+1,FALSE),VLOOKUP(_xlfn.CONCAT(TRIM($A1879),".",TRIM($B1879),".",TRIM($D1879)),'DataLink Info'!$A$1:$T$9999,COLUMN('DataLink Info'!$Q$1)-COLUMN('DataLink Info'!$A$1)+1,FALSE))</f>
        <v>0</v>
      </c>
      <c r="M1879" s="1" t="str">
        <f t="shared" si="120"/>
        <v xml:space="preserve">extra_charges                   </v>
      </c>
      <c r="N1879" s="1" t="str">
        <f t="shared" si="119"/>
        <v xml:space="preserve">VARCHAR(8)                      </v>
      </c>
      <c r="O1879" s="4" t="str">
        <f t="shared" si="118"/>
        <v xml:space="preserve">        extra_charges                   VARCHAR(8)                          NULL,</v>
      </c>
    </row>
    <row r="1880" spans="1:15" hidden="1" x14ac:dyDescent="0.3">
      <c r="A1880" s="1" t="s">
        <v>1943</v>
      </c>
      <c r="B1880" s="1" t="s">
        <v>1950</v>
      </c>
      <c r="C1880" s="1">
        <v>11</v>
      </c>
      <c r="D1880" s="1" t="s">
        <v>2146</v>
      </c>
      <c r="E1880" s="1" t="s">
        <v>359</v>
      </c>
      <c r="F1880" s="1">
        <v>25</v>
      </c>
      <c r="G1880" s="1">
        <v>0</v>
      </c>
      <c r="I1880" s="73">
        <f t="shared" si="117"/>
        <v>11</v>
      </c>
      <c r="J1880" s="1" t="str">
        <f>IFERROR(VLOOKUP(TRIM($D1880),'Master Field Index'!$A$1:$D$9929,COLUMN('Master Field Index'!$B$1)-COLUMN('Master Field Index'!$A$1)+1,FALSE),VLOOKUP(_xlfn.CONCAT(TRIM($A1880),".",TRIM($B1880),".",TRIM($D1880)),'DataLink Info'!$A$1:$T$9999,COLUMN('DataLink Info'!$K$1)-COLUMN('DataLink Info'!$A$1)+1,FALSE))</f>
        <v>VARCHAR</v>
      </c>
      <c r="K1880" s="1">
        <f>IFERROR(VLOOKUP(TRIM($D1880),'Master Field Index'!$A$1:$D$9929,COLUMN('Master Field Index'!$C$1)-COLUMN('Master Field Index'!$A$1)+1,FALSE),VLOOKUP(_xlfn.CONCAT(TRIM($A1880),".",TRIM($B1880),".",TRIM($D1880)),'DataLink Info'!$A$1:$T$9999,COLUMN('DataLink Info'!$N$1)-COLUMN('DataLink Info'!$A$1)+1,FALSE))</f>
        <v>25</v>
      </c>
      <c r="L1880" s="1">
        <f>IFERROR(VLOOKUP(TRIM($D1880),'Master Field Index'!$A$1:$D$9929,COLUMN('Master Field Index'!$D$1)-COLUMN('Master Field Index'!$A$1)+1,FALSE),VLOOKUP(_xlfn.CONCAT(TRIM($A1880),".",TRIM($B1880),".",TRIM($D1880)),'DataLink Info'!$A$1:$T$9999,COLUMN('DataLink Info'!$Q$1)-COLUMN('DataLink Info'!$A$1)+1,FALSE))</f>
        <v>0</v>
      </c>
      <c r="M1880" s="1" t="str">
        <f t="shared" si="120"/>
        <v xml:space="preserve">hotel_folio_number              </v>
      </c>
      <c r="N1880" s="1" t="str">
        <f t="shared" si="119"/>
        <v xml:space="preserve">VARCHAR(25)                     </v>
      </c>
      <c r="O1880" s="4" t="str">
        <f t="shared" si="118"/>
        <v xml:space="preserve">        hotel_folio_number              VARCHAR(25)                         NULL,</v>
      </c>
    </row>
    <row r="1881" spans="1:15" hidden="1" x14ac:dyDescent="0.3">
      <c r="A1881" s="1" t="s">
        <v>1943</v>
      </c>
      <c r="B1881" s="1" t="s">
        <v>1950</v>
      </c>
      <c r="C1881" s="1">
        <v>12</v>
      </c>
      <c r="D1881" s="1" t="s">
        <v>2147</v>
      </c>
      <c r="E1881" s="1" t="s">
        <v>9</v>
      </c>
      <c r="F1881" s="1">
        <v>12</v>
      </c>
      <c r="G1881" s="1">
        <v>2</v>
      </c>
      <c r="I1881" s="73">
        <f t="shared" si="117"/>
        <v>12</v>
      </c>
      <c r="J1881" s="1" t="str">
        <f>IFERROR(VLOOKUP(TRIM($D1881),'Master Field Index'!$A$1:$D$9929,COLUMN('Master Field Index'!$B$1)-COLUMN('Master Field Index'!$A$1)+1,FALSE),VLOOKUP(_xlfn.CONCAT(TRIM($A1881),".",TRIM($B1881),".",TRIM($D1881)),'DataLink Info'!$A$1:$T$9999,COLUMN('DataLink Info'!$K$1)-COLUMN('DataLink Info'!$A$1)+1,FALSE))</f>
        <v>DECIMAL</v>
      </c>
      <c r="K1881" s="1">
        <f>IFERROR(VLOOKUP(TRIM($D1881),'Master Field Index'!$A$1:$D$9929,COLUMN('Master Field Index'!$C$1)-COLUMN('Master Field Index'!$A$1)+1,FALSE),VLOOKUP(_xlfn.CONCAT(TRIM($A1881),".",TRIM($B1881),".",TRIM($D1881)),'DataLink Info'!$A$1:$T$9999,COLUMN('DataLink Info'!$N$1)-COLUMN('DataLink Info'!$A$1)+1,FALSE))</f>
        <v>12</v>
      </c>
      <c r="L1881" s="1">
        <f>IFERROR(VLOOKUP(TRIM($D1881),'Master Field Index'!$A$1:$D$9929,COLUMN('Master Field Index'!$D$1)-COLUMN('Master Field Index'!$A$1)+1,FALSE),VLOOKUP(_xlfn.CONCAT(TRIM($A1881),".",TRIM($B1881),".",TRIM($D1881)),'DataLink Info'!$A$1:$T$9999,COLUMN('DataLink Info'!$Q$1)-COLUMN('DataLink Info'!$A$1)+1,FALSE))</f>
        <v>2</v>
      </c>
      <c r="M1881" s="1" t="str">
        <f t="shared" si="120"/>
        <v xml:space="preserve">food_beverage_charges           </v>
      </c>
      <c r="N1881" s="1" t="str">
        <f t="shared" si="119"/>
        <v xml:space="preserve">DECIMAL(12,2)                   </v>
      </c>
      <c r="O1881" s="4" t="str">
        <f t="shared" si="118"/>
        <v xml:space="preserve">        food_beverage_charges           DECIMAL(12,2)                       NULL,</v>
      </c>
    </row>
    <row r="1882" spans="1:15" hidden="1" x14ac:dyDescent="0.3">
      <c r="A1882" s="1" t="s">
        <v>1943</v>
      </c>
      <c r="B1882" s="1" t="s">
        <v>1950</v>
      </c>
      <c r="C1882" s="1">
        <v>13</v>
      </c>
      <c r="D1882" s="1" t="s">
        <v>2148</v>
      </c>
      <c r="E1882" s="1" t="s">
        <v>9</v>
      </c>
      <c r="F1882" s="1">
        <v>12</v>
      </c>
      <c r="G1882" s="1">
        <v>2</v>
      </c>
      <c r="I1882" s="73">
        <f t="shared" si="117"/>
        <v>13</v>
      </c>
      <c r="J1882" s="1" t="str">
        <f>IFERROR(VLOOKUP(TRIM($D1882),'Master Field Index'!$A$1:$D$9929,COLUMN('Master Field Index'!$B$1)-COLUMN('Master Field Index'!$A$1)+1,FALSE),VLOOKUP(_xlfn.CONCAT(TRIM($A1882),".",TRIM($B1882),".",TRIM($D1882)),'DataLink Info'!$A$1:$T$9999,COLUMN('DataLink Info'!$K$1)-COLUMN('DataLink Info'!$A$1)+1,FALSE))</f>
        <v>DECIMAL</v>
      </c>
      <c r="K1882" s="1">
        <f>IFERROR(VLOOKUP(TRIM($D1882),'Master Field Index'!$A$1:$D$9929,COLUMN('Master Field Index'!$C$1)-COLUMN('Master Field Index'!$A$1)+1,FALSE),VLOOKUP(_xlfn.CONCAT(TRIM($A1882),".",TRIM($B1882),".",TRIM($D1882)),'DataLink Info'!$A$1:$T$9999,COLUMN('DataLink Info'!$N$1)-COLUMN('DataLink Info'!$A$1)+1,FALSE))</f>
        <v>12</v>
      </c>
      <c r="L1882" s="1">
        <f>IFERROR(VLOOKUP(TRIM($D1882),'Master Field Index'!$A$1:$D$9929,COLUMN('Master Field Index'!$D$1)-COLUMN('Master Field Index'!$A$1)+1,FALSE),VLOOKUP(_xlfn.CONCAT(TRIM($A1882),".",TRIM($B1882),".",TRIM($D1882)),'DataLink Info'!$A$1:$T$9999,COLUMN('DataLink Info'!$Q$1)-COLUMN('DataLink Info'!$A$1)+1,FALSE))</f>
        <v>2</v>
      </c>
      <c r="M1882" s="1" t="str">
        <f t="shared" si="120"/>
        <v xml:space="preserve">prepaid_expenses                </v>
      </c>
      <c r="N1882" s="1" t="str">
        <f t="shared" si="119"/>
        <v xml:space="preserve">DECIMAL(12,2)                   </v>
      </c>
      <c r="O1882" s="4" t="str">
        <f t="shared" si="118"/>
        <v xml:space="preserve">        prepaid_expenses                DECIMAL(12,2)                       NULL,</v>
      </c>
    </row>
    <row r="1883" spans="1:15" hidden="1" x14ac:dyDescent="0.3">
      <c r="A1883" s="1" t="s">
        <v>1943</v>
      </c>
      <c r="B1883" s="1" t="s">
        <v>1950</v>
      </c>
      <c r="C1883" s="1">
        <v>14</v>
      </c>
      <c r="D1883" s="1" t="s">
        <v>2149</v>
      </c>
      <c r="E1883" s="1" t="s">
        <v>9</v>
      </c>
      <c r="F1883" s="1">
        <v>12</v>
      </c>
      <c r="G1883" s="1">
        <v>2</v>
      </c>
      <c r="I1883" s="73">
        <f t="shared" si="117"/>
        <v>14</v>
      </c>
      <c r="J1883" s="1" t="str">
        <f>IFERROR(VLOOKUP(TRIM($D1883),'Master Field Index'!$A$1:$D$9929,COLUMN('Master Field Index'!$B$1)-COLUMN('Master Field Index'!$A$1)+1,FALSE),VLOOKUP(_xlfn.CONCAT(TRIM($A1883),".",TRIM($B1883),".",TRIM($D1883)),'DataLink Info'!$A$1:$T$9999,COLUMN('DataLink Info'!$K$1)-COLUMN('DataLink Info'!$A$1)+1,FALSE))</f>
        <v>DECIMAL</v>
      </c>
      <c r="K1883" s="1">
        <f>IFERROR(VLOOKUP(TRIM($D1883),'Master Field Index'!$A$1:$D$9929,COLUMN('Master Field Index'!$C$1)-COLUMN('Master Field Index'!$A$1)+1,FALSE),VLOOKUP(_xlfn.CONCAT(TRIM($A1883),".",TRIM($B1883),".",TRIM($D1883)),'DataLink Info'!$A$1:$T$9999,COLUMN('DataLink Info'!$N$1)-COLUMN('DataLink Info'!$A$1)+1,FALSE))</f>
        <v>12</v>
      </c>
      <c r="L1883" s="1">
        <f>IFERROR(VLOOKUP(TRIM($D1883),'Master Field Index'!$A$1:$D$9929,COLUMN('Master Field Index'!$D$1)-COLUMN('Master Field Index'!$A$1)+1,FALSE),VLOOKUP(_xlfn.CONCAT(TRIM($A1883),".",TRIM($B1883),".",TRIM($D1883)),'DataLink Info'!$A$1:$T$9999,COLUMN('DataLink Info'!$Q$1)-COLUMN('DataLink Info'!$A$1)+1,FALSE))</f>
        <v>2</v>
      </c>
      <c r="M1883" s="1" t="str">
        <f t="shared" si="120"/>
        <v xml:space="preserve">daily_room_rate                 </v>
      </c>
      <c r="N1883" s="1" t="str">
        <f t="shared" si="119"/>
        <v xml:space="preserve">DECIMAL(12,2)                   </v>
      </c>
      <c r="O1883" s="4" t="str">
        <f t="shared" si="118"/>
        <v xml:space="preserve">        daily_room_rate                 DECIMAL(12,2)                       NULL,</v>
      </c>
    </row>
    <row r="1884" spans="1:15" hidden="1" x14ac:dyDescent="0.3">
      <c r="A1884" s="1" t="s">
        <v>1943</v>
      </c>
      <c r="B1884" s="1" t="s">
        <v>1950</v>
      </c>
      <c r="C1884" s="1">
        <v>15</v>
      </c>
      <c r="D1884" s="1" t="s">
        <v>2150</v>
      </c>
      <c r="E1884" s="1" t="s">
        <v>9</v>
      </c>
      <c r="F1884" s="1">
        <v>12</v>
      </c>
      <c r="G1884" s="1">
        <v>2</v>
      </c>
      <c r="I1884" s="73">
        <f t="shared" si="117"/>
        <v>15</v>
      </c>
      <c r="J1884" s="1" t="str">
        <f>IFERROR(VLOOKUP(TRIM($D1884),'Master Field Index'!$A$1:$D$9929,COLUMN('Master Field Index'!$B$1)-COLUMN('Master Field Index'!$A$1)+1,FALSE),VLOOKUP(_xlfn.CONCAT(TRIM($A1884),".",TRIM($B1884),".",TRIM($D1884)),'DataLink Info'!$A$1:$T$9999,COLUMN('DataLink Info'!$K$1)-COLUMN('DataLink Info'!$A$1)+1,FALSE))</f>
        <v>DECIMAL</v>
      </c>
      <c r="K1884" s="1">
        <f>IFERROR(VLOOKUP(TRIM($D1884),'Master Field Index'!$A$1:$D$9929,COLUMN('Master Field Index'!$C$1)-COLUMN('Master Field Index'!$A$1)+1,FALSE),VLOOKUP(_xlfn.CONCAT(TRIM($A1884),".",TRIM($B1884),".",TRIM($D1884)),'DataLink Info'!$A$1:$T$9999,COLUMN('DataLink Info'!$N$1)-COLUMN('DataLink Info'!$A$1)+1,FALSE))</f>
        <v>12</v>
      </c>
      <c r="L1884" s="1">
        <f>IFERROR(VLOOKUP(TRIM($D1884),'Master Field Index'!$A$1:$D$9929,COLUMN('Master Field Index'!$D$1)-COLUMN('Master Field Index'!$A$1)+1,FALSE),VLOOKUP(_xlfn.CONCAT(TRIM($A1884),".",TRIM($B1884),".",TRIM($D1884)),'DataLink Info'!$A$1:$T$9999,COLUMN('DataLink Info'!$Q$1)-COLUMN('DataLink Info'!$A$1)+1,FALSE))</f>
        <v>2</v>
      </c>
      <c r="M1884" s="1" t="str">
        <f t="shared" si="120"/>
        <v xml:space="preserve">folio_cash_advance              </v>
      </c>
      <c r="N1884" s="1" t="str">
        <f t="shared" si="119"/>
        <v xml:space="preserve">DECIMAL(12,2)                   </v>
      </c>
      <c r="O1884" s="4" t="str">
        <f t="shared" si="118"/>
        <v xml:space="preserve">        folio_cash_advance              DECIMAL(12,2)                       NULL,</v>
      </c>
    </row>
    <row r="1885" spans="1:15" hidden="1" x14ac:dyDescent="0.3">
      <c r="A1885" s="1" t="s">
        <v>1943</v>
      </c>
      <c r="B1885" s="1" t="s">
        <v>1950</v>
      </c>
      <c r="C1885" s="1">
        <v>16</v>
      </c>
      <c r="D1885" s="1" t="s">
        <v>2151</v>
      </c>
      <c r="E1885" s="1" t="s">
        <v>9</v>
      </c>
      <c r="F1885" s="1">
        <v>12</v>
      </c>
      <c r="G1885" s="1">
        <v>2</v>
      </c>
      <c r="I1885" s="73">
        <f t="shared" si="117"/>
        <v>16</v>
      </c>
      <c r="J1885" s="1" t="str">
        <f>IFERROR(VLOOKUP(TRIM($D1885),'Master Field Index'!$A$1:$D$9929,COLUMN('Master Field Index'!$B$1)-COLUMN('Master Field Index'!$A$1)+1,FALSE),VLOOKUP(_xlfn.CONCAT(TRIM($A1885),".",TRIM($B1885),".",TRIM($D1885)),'DataLink Info'!$A$1:$T$9999,COLUMN('DataLink Info'!$K$1)-COLUMN('DataLink Info'!$A$1)+1,FALSE))</f>
        <v>DECIMAL</v>
      </c>
      <c r="K1885" s="1">
        <f>IFERROR(VLOOKUP(TRIM($D1885),'Master Field Index'!$A$1:$D$9929,COLUMN('Master Field Index'!$C$1)-COLUMN('Master Field Index'!$A$1)+1,FALSE),VLOOKUP(_xlfn.CONCAT(TRIM($A1885),".",TRIM($B1885),".",TRIM($D1885)),'DataLink Info'!$A$1:$T$9999,COLUMN('DataLink Info'!$N$1)-COLUMN('DataLink Info'!$A$1)+1,FALSE))</f>
        <v>12</v>
      </c>
      <c r="L1885" s="1">
        <f>IFERROR(VLOOKUP(TRIM($D1885),'Master Field Index'!$A$1:$D$9929,COLUMN('Master Field Index'!$D$1)-COLUMN('Master Field Index'!$A$1)+1,FALSE),VLOOKUP(_xlfn.CONCAT(TRIM($A1885),".",TRIM($B1885),".",TRIM($D1885)),'DataLink Info'!$A$1:$T$9999,COLUMN('DataLink Info'!$Q$1)-COLUMN('DataLink Info'!$A$1)+1,FALSE))</f>
        <v>2</v>
      </c>
      <c r="M1885" s="1" t="str">
        <f t="shared" si="120"/>
        <v xml:space="preserve">valet_parking_charges           </v>
      </c>
      <c r="N1885" s="1" t="str">
        <f t="shared" si="119"/>
        <v xml:space="preserve">DECIMAL(12,2)                   </v>
      </c>
      <c r="O1885" s="4" t="str">
        <f t="shared" si="118"/>
        <v xml:space="preserve">        valet_parking_charges           DECIMAL(12,2)                       NULL,</v>
      </c>
    </row>
    <row r="1886" spans="1:15" hidden="1" x14ac:dyDescent="0.3">
      <c r="A1886" s="1" t="s">
        <v>1943</v>
      </c>
      <c r="B1886" s="1" t="s">
        <v>1950</v>
      </c>
      <c r="C1886" s="1">
        <v>17</v>
      </c>
      <c r="D1886" s="1" t="s">
        <v>2152</v>
      </c>
      <c r="E1886" s="1" t="s">
        <v>9</v>
      </c>
      <c r="F1886" s="1">
        <v>12</v>
      </c>
      <c r="G1886" s="1">
        <v>2</v>
      </c>
      <c r="I1886" s="73">
        <f t="shared" si="117"/>
        <v>17</v>
      </c>
      <c r="J1886" s="1" t="str">
        <f>IFERROR(VLOOKUP(TRIM($D1886),'Master Field Index'!$A$1:$D$9929,COLUMN('Master Field Index'!$B$1)-COLUMN('Master Field Index'!$A$1)+1,FALSE),VLOOKUP(_xlfn.CONCAT(TRIM($A1886),".",TRIM($B1886),".",TRIM($D1886)),'DataLink Info'!$A$1:$T$9999,COLUMN('DataLink Info'!$K$1)-COLUMN('DataLink Info'!$A$1)+1,FALSE))</f>
        <v>DECIMAL</v>
      </c>
      <c r="K1886" s="1">
        <f>IFERROR(VLOOKUP(TRIM($D1886),'Master Field Index'!$A$1:$D$9929,COLUMN('Master Field Index'!$C$1)-COLUMN('Master Field Index'!$A$1)+1,FALSE),VLOOKUP(_xlfn.CONCAT(TRIM($A1886),".",TRIM($B1886),".",TRIM($D1886)),'DataLink Info'!$A$1:$T$9999,COLUMN('DataLink Info'!$N$1)-COLUMN('DataLink Info'!$A$1)+1,FALSE))</f>
        <v>12</v>
      </c>
      <c r="L1886" s="1">
        <f>IFERROR(VLOOKUP(TRIM($D1886),'Master Field Index'!$A$1:$D$9929,COLUMN('Master Field Index'!$D$1)-COLUMN('Master Field Index'!$A$1)+1,FALSE),VLOOKUP(_xlfn.CONCAT(TRIM($A1886),".",TRIM($B1886),".",TRIM($D1886)),'DataLink Info'!$A$1:$T$9999,COLUMN('DataLink Info'!$Q$1)-COLUMN('DataLink Info'!$A$1)+1,FALSE))</f>
        <v>2</v>
      </c>
      <c r="M1886" s="1" t="str">
        <f t="shared" si="120"/>
        <v xml:space="preserve">minibar_charges                 </v>
      </c>
      <c r="N1886" s="1" t="str">
        <f t="shared" si="119"/>
        <v xml:space="preserve">DECIMAL(12,2)                   </v>
      </c>
      <c r="O1886" s="4" t="str">
        <f t="shared" si="118"/>
        <v xml:space="preserve">        minibar_charges                 DECIMAL(12,2)                       NULL,</v>
      </c>
    </row>
    <row r="1887" spans="1:15" hidden="1" x14ac:dyDescent="0.3">
      <c r="A1887" s="1" t="s">
        <v>1943</v>
      </c>
      <c r="B1887" s="1" t="s">
        <v>1950</v>
      </c>
      <c r="C1887" s="1">
        <v>18</v>
      </c>
      <c r="D1887" s="1" t="s">
        <v>2153</v>
      </c>
      <c r="E1887" s="1" t="s">
        <v>9</v>
      </c>
      <c r="F1887" s="1">
        <v>12</v>
      </c>
      <c r="G1887" s="1">
        <v>2</v>
      </c>
      <c r="I1887" s="73">
        <f t="shared" si="117"/>
        <v>18</v>
      </c>
      <c r="J1887" s="1" t="str">
        <f>IFERROR(VLOOKUP(TRIM($D1887),'Master Field Index'!$A$1:$D$9929,COLUMN('Master Field Index'!$B$1)-COLUMN('Master Field Index'!$A$1)+1,FALSE),VLOOKUP(_xlfn.CONCAT(TRIM($A1887),".",TRIM($B1887),".",TRIM($D1887)),'DataLink Info'!$A$1:$T$9999,COLUMN('DataLink Info'!$K$1)-COLUMN('DataLink Info'!$A$1)+1,FALSE))</f>
        <v>DECIMAL</v>
      </c>
      <c r="K1887" s="1">
        <f>IFERROR(VLOOKUP(TRIM($D1887),'Master Field Index'!$A$1:$D$9929,COLUMN('Master Field Index'!$C$1)-COLUMN('Master Field Index'!$A$1)+1,FALSE),VLOOKUP(_xlfn.CONCAT(TRIM($A1887),".",TRIM($B1887),".",TRIM($D1887)),'DataLink Info'!$A$1:$T$9999,COLUMN('DataLink Info'!$N$1)-COLUMN('DataLink Info'!$A$1)+1,FALSE))</f>
        <v>12</v>
      </c>
      <c r="L1887" s="1">
        <f>IFERROR(VLOOKUP(TRIM($D1887),'Master Field Index'!$A$1:$D$9929,COLUMN('Master Field Index'!$D$1)-COLUMN('Master Field Index'!$A$1)+1,FALSE),VLOOKUP(_xlfn.CONCAT(TRIM($A1887),".",TRIM($B1887),".",TRIM($D1887)),'DataLink Info'!$A$1:$T$9999,COLUMN('DataLink Info'!$Q$1)-COLUMN('DataLink Info'!$A$1)+1,FALSE))</f>
        <v>2</v>
      </c>
      <c r="M1887" s="1" t="str">
        <f t="shared" si="120"/>
        <v xml:space="preserve">laundry_charges                 </v>
      </c>
      <c r="N1887" s="1" t="str">
        <f t="shared" si="119"/>
        <v xml:space="preserve">DECIMAL(12,2)                   </v>
      </c>
      <c r="O1887" s="4" t="str">
        <f t="shared" si="118"/>
        <v xml:space="preserve">        laundry_charges                 DECIMAL(12,2)                       NULL,</v>
      </c>
    </row>
    <row r="1888" spans="1:15" hidden="1" x14ac:dyDescent="0.3">
      <c r="A1888" s="1" t="s">
        <v>1943</v>
      </c>
      <c r="B1888" s="1" t="s">
        <v>1950</v>
      </c>
      <c r="C1888" s="1">
        <v>19</v>
      </c>
      <c r="D1888" s="1" t="s">
        <v>2154</v>
      </c>
      <c r="E1888" s="1" t="s">
        <v>9</v>
      </c>
      <c r="F1888" s="1">
        <v>12</v>
      </c>
      <c r="G1888" s="1">
        <v>2</v>
      </c>
      <c r="I1888" s="73">
        <f t="shared" si="117"/>
        <v>19</v>
      </c>
      <c r="J1888" s="1" t="str">
        <f>IFERROR(VLOOKUP(TRIM($D1888),'Master Field Index'!$A$1:$D$9929,COLUMN('Master Field Index'!$B$1)-COLUMN('Master Field Index'!$A$1)+1,FALSE),VLOOKUP(_xlfn.CONCAT(TRIM($A1888),".",TRIM($B1888),".",TRIM($D1888)),'DataLink Info'!$A$1:$T$9999,COLUMN('DataLink Info'!$K$1)-COLUMN('DataLink Info'!$A$1)+1,FALSE))</f>
        <v>DECIMAL</v>
      </c>
      <c r="K1888" s="1">
        <f>IFERROR(VLOOKUP(TRIM($D1888),'Master Field Index'!$A$1:$D$9929,COLUMN('Master Field Index'!$C$1)-COLUMN('Master Field Index'!$A$1)+1,FALSE),VLOOKUP(_xlfn.CONCAT(TRIM($A1888),".",TRIM($B1888),".",TRIM($D1888)),'DataLink Info'!$A$1:$T$9999,COLUMN('DataLink Info'!$N$1)-COLUMN('DataLink Info'!$A$1)+1,FALSE))</f>
        <v>12</v>
      </c>
      <c r="L1888" s="1">
        <f>IFERROR(VLOOKUP(TRIM($D1888),'Master Field Index'!$A$1:$D$9929,COLUMN('Master Field Index'!$D$1)-COLUMN('Master Field Index'!$A$1)+1,FALSE),VLOOKUP(_xlfn.CONCAT(TRIM($A1888),".",TRIM($B1888),".",TRIM($D1888)),'DataLink Info'!$A$1:$T$9999,COLUMN('DataLink Info'!$Q$1)-COLUMN('DataLink Info'!$A$1)+1,FALSE))</f>
        <v>2</v>
      </c>
      <c r="M1888" s="1" t="str">
        <f t="shared" si="120"/>
        <v xml:space="preserve">phone_charges                   </v>
      </c>
      <c r="N1888" s="1" t="str">
        <f t="shared" si="119"/>
        <v xml:space="preserve">DECIMAL(12,2)                   </v>
      </c>
      <c r="O1888" s="4" t="str">
        <f t="shared" si="118"/>
        <v xml:space="preserve">        phone_charges                   DECIMAL(12,2)                       NULL,</v>
      </c>
    </row>
    <row r="1889" spans="1:15" hidden="1" x14ac:dyDescent="0.3">
      <c r="A1889" s="1" t="s">
        <v>1943</v>
      </c>
      <c r="B1889" s="1" t="s">
        <v>1950</v>
      </c>
      <c r="C1889" s="1">
        <v>20</v>
      </c>
      <c r="D1889" s="1" t="s">
        <v>2155</v>
      </c>
      <c r="E1889" s="1" t="s">
        <v>9</v>
      </c>
      <c r="F1889" s="1">
        <v>12</v>
      </c>
      <c r="G1889" s="1">
        <v>2</v>
      </c>
      <c r="I1889" s="73">
        <f t="shared" si="117"/>
        <v>20</v>
      </c>
      <c r="J1889" s="1" t="str">
        <f>IFERROR(VLOOKUP(TRIM($D1889),'Master Field Index'!$A$1:$D$9929,COLUMN('Master Field Index'!$B$1)-COLUMN('Master Field Index'!$A$1)+1,FALSE),VLOOKUP(_xlfn.CONCAT(TRIM($A1889),".",TRIM($B1889),".",TRIM($D1889)),'DataLink Info'!$A$1:$T$9999,COLUMN('DataLink Info'!$K$1)-COLUMN('DataLink Info'!$A$1)+1,FALSE))</f>
        <v>DECIMAL</v>
      </c>
      <c r="K1889" s="1">
        <f>IFERROR(VLOOKUP(TRIM($D1889),'Master Field Index'!$A$1:$D$9929,COLUMN('Master Field Index'!$C$1)-COLUMN('Master Field Index'!$A$1)+1,FALSE),VLOOKUP(_xlfn.CONCAT(TRIM($A1889),".",TRIM($B1889),".",TRIM($D1889)),'DataLink Info'!$A$1:$T$9999,COLUMN('DataLink Info'!$N$1)-COLUMN('DataLink Info'!$A$1)+1,FALSE))</f>
        <v>12</v>
      </c>
      <c r="L1889" s="1">
        <f>IFERROR(VLOOKUP(TRIM($D1889),'Master Field Index'!$A$1:$D$9929,COLUMN('Master Field Index'!$D$1)-COLUMN('Master Field Index'!$A$1)+1,FALSE),VLOOKUP(_xlfn.CONCAT(TRIM($A1889),".",TRIM($B1889),".",TRIM($D1889)),'DataLink Info'!$A$1:$T$9999,COLUMN('DataLink Info'!$Q$1)-COLUMN('DataLink Info'!$A$1)+1,FALSE))</f>
        <v>2</v>
      </c>
      <c r="M1889" s="1" t="str">
        <f t="shared" si="120"/>
        <v xml:space="preserve">gift_shop_charges               </v>
      </c>
      <c r="N1889" s="1" t="str">
        <f t="shared" si="119"/>
        <v xml:space="preserve">DECIMAL(12,2)                   </v>
      </c>
      <c r="O1889" s="4" t="str">
        <f t="shared" si="118"/>
        <v xml:space="preserve">        gift_shop_charges               DECIMAL(12,2)                       NULL,</v>
      </c>
    </row>
    <row r="1890" spans="1:15" hidden="1" x14ac:dyDescent="0.3">
      <c r="A1890" s="1" t="s">
        <v>1943</v>
      </c>
      <c r="B1890" s="1" t="s">
        <v>1950</v>
      </c>
      <c r="C1890" s="1">
        <v>21</v>
      </c>
      <c r="D1890" s="1" t="s">
        <v>2156</v>
      </c>
      <c r="E1890" s="1" t="s">
        <v>9</v>
      </c>
      <c r="F1890" s="1">
        <v>12</v>
      </c>
      <c r="G1890" s="1">
        <v>2</v>
      </c>
      <c r="I1890" s="73">
        <f t="shared" si="117"/>
        <v>21</v>
      </c>
      <c r="J1890" s="1" t="str">
        <f>IFERROR(VLOOKUP(TRIM($D1890),'Master Field Index'!$A$1:$D$9929,COLUMN('Master Field Index'!$B$1)-COLUMN('Master Field Index'!$A$1)+1,FALSE),VLOOKUP(_xlfn.CONCAT(TRIM($A1890),".",TRIM($B1890),".",TRIM($D1890)),'DataLink Info'!$A$1:$T$9999,COLUMN('DataLink Info'!$K$1)-COLUMN('DataLink Info'!$A$1)+1,FALSE))</f>
        <v>DECIMAL</v>
      </c>
      <c r="K1890" s="1">
        <f>IFERROR(VLOOKUP(TRIM($D1890),'Master Field Index'!$A$1:$D$9929,COLUMN('Master Field Index'!$C$1)-COLUMN('Master Field Index'!$A$1)+1,FALSE),VLOOKUP(_xlfn.CONCAT(TRIM($A1890),".",TRIM($B1890),".",TRIM($D1890)),'DataLink Info'!$A$1:$T$9999,COLUMN('DataLink Info'!$N$1)-COLUMN('DataLink Info'!$A$1)+1,FALSE))</f>
        <v>12</v>
      </c>
      <c r="L1890" s="1">
        <f>IFERROR(VLOOKUP(TRIM($D1890),'Master Field Index'!$A$1:$D$9929,COLUMN('Master Field Index'!$D$1)-COLUMN('Master Field Index'!$A$1)+1,FALSE),VLOOKUP(_xlfn.CONCAT(TRIM($A1890),".",TRIM($B1890),".",TRIM($D1890)),'DataLink Info'!$A$1:$T$9999,COLUMN('DataLink Info'!$Q$1)-COLUMN('DataLink Info'!$A$1)+1,FALSE))</f>
        <v>2</v>
      </c>
      <c r="M1890" s="1" t="str">
        <f t="shared" si="120"/>
        <v xml:space="preserve">movie_charges                   </v>
      </c>
      <c r="N1890" s="1" t="str">
        <f t="shared" si="119"/>
        <v xml:space="preserve">DECIMAL(12,2)                   </v>
      </c>
      <c r="O1890" s="4" t="str">
        <f t="shared" si="118"/>
        <v xml:space="preserve">        movie_charges                   DECIMAL(12,2)                       NULL,</v>
      </c>
    </row>
    <row r="1891" spans="1:15" hidden="1" x14ac:dyDescent="0.3">
      <c r="A1891" s="1" t="s">
        <v>1943</v>
      </c>
      <c r="B1891" s="1" t="s">
        <v>1950</v>
      </c>
      <c r="C1891" s="1">
        <v>22</v>
      </c>
      <c r="D1891" s="1" t="s">
        <v>2157</v>
      </c>
      <c r="E1891" s="1" t="s">
        <v>9</v>
      </c>
      <c r="F1891" s="1">
        <v>12</v>
      </c>
      <c r="G1891" s="1">
        <v>2</v>
      </c>
      <c r="I1891" s="73">
        <f t="shared" si="117"/>
        <v>22</v>
      </c>
      <c r="J1891" s="1" t="str">
        <f>IFERROR(VLOOKUP(TRIM($D1891),'Master Field Index'!$A$1:$D$9929,COLUMN('Master Field Index'!$B$1)-COLUMN('Master Field Index'!$A$1)+1,FALSE),VLOOKUP(_xlfn.CONCAT(TRIM($A1891),".",TRIM($B1891),".",TRIM($D1891)),'DataLink Info'!$A$1:$T$9999,COLUMN('DataLink Info'!$K$1)-COLUMN('DataLink Info'!$A$1)+1,FALSE))</f>
        <v>DECIMAL</v>
      </c>
      <c r="K1891" s="1">
        <f>IFERROR(VLOOKUP(TRIM($D1891),'Master Field Index'!$A$1:$D$9929,COLUMN('Master Field Index'!$C$1)-COLUMN('Master Field Index'!$A$1)+1,FALSE),VLOOKUP(_xlfn.CONCAT(TRIM($A1891),".",TRIM($B1891),".",TRIM($D1891)),'DataLink Info'!$A$1:$T$9999,COLUMN('DataLink Info'!$N$1)-COLUMN('DataLink Info'!$A$1)+1,FALSE))</f>
        <v>12</v>
      </c>
      <c r="L1891" s="1">
        <f>IFERROR(VLOOKUP(TRIM($D1891),'Master Field Index'!$A$1:$D$9929,COLUMN('Master Field Index'!$D$1)-COLUMN('Master Field Index'!$A$1)+1,FALSE),VLOOKUP(_xlfn.CONCAT(TRIM($A1891),".",TRIM($B1891),".",TRIM($D1891)),'DataLink Info'!$A$1:$T$9999,COLUMN('DataLink Info'!$Q$1)-COLUMN('DataLink Info'!$A$1)+1,FALSE))</f>
        <v>2</v>
      </c>
      <c r="M1891" s="1" t="str">
        <f t="shared" si="120"/>
        <v xml:space="preserve">business_center_charges         </v>
      </c>
      <c r="N1891" s="1" t="str">
        <f t="shared" si="119"/>
        <v xml:space="preserve">DECIMAL(12,2)                   </v>
      </c>
      <c r="O1891" s="4" t="str">
        <f t="shared" si="118"/>
        <v xml:space="preserve">        business_center_charges         DECIMAL(12,2)                       NULL,</v>
      </c>
    </row>
    <row r="1892" spans="1:15" hidden="1" x14ac:dyDescent="0.3">
      <c r="A1892" s="1" t="s">
        <v>1943</v>
      </c>
      <c r="B1892" s="1" t="s">
        <v>1950</v>
      </c>
      <c r="C1892" s="1">
        <v>23</v>
      </c>
      <c r="D1892" s="1" t="s">
        <v>2158</v>
      </c>
      <c r="E1892" s="1" t="s">
        <v>9</v>
      </c>
      <c r="F1892" s="1">
        <v>12</v>
      </c>
      <c r="G1892" s="1">
        <v>2</v>
      </c>
      <c r="I1892" s="73">
        <f t="shared" si="117"/>
        <v>23</v>
      </c>
      <c r="J1892" s="1" t="str">
        <f>IFERROR(VLOOKUP(TRIM($D1892),'Master Field Index'!$A$1:$D$9929,COLUMN('Master Field Index'!$B$1)-COLUMN('Master Field Index'!$A$1)+1,FALSE),VLOOKUP(_xlfn.CONCAT(TRIM($A1892),".",TRIM($B1892),".",TRIM($D1892)),'DataLink Info'!$A$1:$T$9999,COLUMN('DataLink Info'!$K$1)-COLUMN('DataLink Info'!$A$1)+1,FALSE))</f>
        <v>DECIMAL</v>
      </c>
      <c r="K1892" s="1">
        <f>IFERROR(VLOOKUP(TRIM($D1892),'Master Field Index'!$A$1:$D$9929,COLUMN('Master Field Index'!$C$1)-COLUMN('Master Field Index'!$A$1)+1,FALSE),VLOOKUP(_xlfn.CONCAT(TRIM($A1892),".",TRIM($B1892),".",TRIM($D1892)),'DataLink Info'!$A$1:$T$9999,COLUMN('DataLink Info'!$N$1)-COLUMN('DataLink Info'!$A$1)+1,FALSE))</f>
        <v>12</v>
      </c>
      <c r="L1892" s="1">
        <f>IFERROR(VLOOKUP(TRIM($D1892),'Master Field Index'!$A$1:$D$9929,COLUMN('Master Field Index'!$D$1)-COLUMN('Master Field Index'!$A$1)+1,FALSE),VLOOKUP(_xlfn.CONCAT(TRIM($A1892),".",TRIM($B1892),".",TRIM($D1892)),'DataLink Info'!$A$1:$T$9999,COLUMN('DataLink Info'!$Q$1)-COLUMN('DataLink Info'!$A$1)+1,FALSE))</f>
        <v>2</v>
      </c>
      <c r="M1892" s="1" t="str">
        <f t="shared" si="120"/>
        <v xml:space="preserve">health_club_charges             </v>
      </c>
      <c r="N1892" s="1" t="str">
        <f t="shared" si="119"/>
        <v xml:space="preserve">DECIMAL(12,2)                   </v>
      </c>
      <c r="O1892" s="4" t="str">
        <f t="shared" si="118"/>
        <v xml:space="preserve">        health_club_charges             DECIMAL(12,2)                       NULL,</v>
      </c>
    </row>
    <row r="1893" spans="1:15" hidden="1" x14ac:dyDescent="0.3">
      <c r="A1893" s="1" t="s">
        <v>1943</v>
      </c>
      <c r="B1893" s="1" t="s">
        <v>1950</v>
      </c>
      <c r="C1893" s="1">
        <v>24</v>
      </c>
      <c r="D1893" s="1" t="s">
        <v>2159</v>
      </c>
      <c r="E1893" s="1" t="s">
        <v>9</v>
      </c>
      <c r="F1893" s="1">
        <v>12</v>
      </c>
      <c r="G1893" s="1">
        <v>2</v>
      </c>
      <c r="I1893" s="73">
        <f t="shared" si="117"/>
        <v>24</v>
      </c>
      <c r="J1893" s="1" t="str">
        <f>IFERROR(VLOOKUP(TRIM($D1893),'Master Field Index'!$A$1:$D$9929,COLUMN('Master Field Index'!$B$1)-COLUMN('Master Field Index'!$A$1)+1,FALSE),VLOOKUP(_xlfn.CONCAT(TRIM($A1893),".",TRIM($B1893),".",TRIM($D1893)),'DataLink Info'!$A$1:$T$9999,COLUMN('DataLink Info'!$K$1)-COLUMN('DataLink Info'!$A$1)+1,FALSE))</f>
        <v>DECIMAL</v>
      </c>
      <c r="K1893" s="1">
        <f>IFERROR(VLOOKUP(TRIM($D1893),'Master Field Index'!$A$1:$D$9929,COLUMN('Master Field Index'!$C$1)-COLUMN('Master Field Index'!$A$1)+1,FALSE),VLOOKUP(_xlfn.CONCAT(TRIM($A1893),".",TRIM($B1893),".",TRIM($D1893)),'DataLink Info'!$A$1:$T$9999,COLUMN('DataLink Info'!$N$1)-COLUMN('DataLink Info'!$A$1)+1,FALSE))</f>
        <v>12</v>
      </c>
      <c r="L1893" s="1">
        <f>IFERROR(VLOOKUP(TRIM($D1893),'Master Field Index'!$A$1:$D$9929,COLUMN('Master Field Index'!$D$1)-COLUMN('Master Field Index'!$A$1)+1,FALSE),VLOOKUP(_xlfn.CONCAT(TRIM($A1893),".",TRIM($B1893),".",TRIM($D1893)),'DataLink Info'!$A$1:$T$9999,COLUMN('DataLink Info'!$Q$1)-COLUMN('DataLink Info'!$A$1)+1,FALSE))</f>
        <v>2</v>
      </c>
      <c r="M1893" s="1" t="str">
        <f t="shared" si="120"/>
        <v xml:space="preserve">other_charges                   </v>
      </c>
      <c r="N1893" s="1" t="str">
        <f t="shared" si="119"/>
        <v xml:space="preserve">DECIMAL(12,2)                   </v>
      </c>
      <c r="O1893" s="4" t="str">
        <f t="shared" si="118"/>
        <v xml:space="preserve">        other_charges                   DECIMAL(12,2)                       NULL,</v>
      </c>
    </row>
    <row r="1894" spans="1:15" hidden="1" x14ac:dyDescent="0.3">
      <c r="A1894" s="1" t="s">
        <v>1943</v>
      </c>
      <c r="B1894" s="1" t="s">
        <v>1950</v>
      </c>
      <c r="C1894" s="1">
        <v>25</v>
      </c>
      <c r="D1894" s="1" t="s">
        <v>2062</v>
      </c>
      <c r="E1894" s="1" t="s">
        <v>9</v>
      </c>
      <c r="F1894" s="1">
        <v>12</v>
      </c>
      <c r="G1894" s="1">
        <v>2</v>
      </c>
      <c r="I1894" s="73">
        <f t="shared" si="117"/>
        <v>25</v>
      </c>
      <c r="J1894" s="1" t="str">
        <f>IFERROR(VLOOKUP(TRIM($D1894),'Master Field Index'!$A$1:$D$9929,COLUMN('Master Field Index'!$B$1)-COLUMN('Master Field Index'!$A$1)+1,FALSE),VLOOKUP(_xlfn.CONCAT(TRIM($A1894),".",TRIM($B1894),".",TRIM($D1894)),'DataLink Info'!$A$1:$T$9999,COLUMN('DataLink Info'!$K$1)-COLUMN('DataLink Info'!$A$1)+1,FALSE))</f>
        <v>DECIMAL</v>
      </c>
      <c r="K1894" s="1">
        <f>IFERROR(VLOOKUP(TRIM($D1894),'Master Field Index'!$A$1:$D$9929,COLUMN('Master Field Index'!$C$1)-COLUMN('Master Field Index'!$A$1)+1,FALSE),VLOOKUP(_xlfn.CONCAT(TRIM($A1894),".",TRIM($B1894),".",TRIM($D1894)),'DataLink Info'!$A$1:$T$9999,COLUMN('DataLink Info'!$N$1)-COLUMN('DataLink Info'!$A$1)+1,FALSE))</f>
        <v>19</v>
      </c>
      <c r="L1894" s="1">
        <f>IFERROR(VLOOKUP(TRIM($D1894),'Master Field Index'!$A$1:$D$9929,COLUMN('Master Field Index'!$D$1)-COLUMN('Master Field Index'!$A$1)+1,FALSE),VLOOKUP(_xlfn.CONCAT(TRIM($A1894),".",TRIM($B1894),".",TRIM($D1894)),'DataLink Info'!$A$1:$T$9999,COLUMN('DataLink Info'!$Q$1)-COLUMN('DataLink Info'!$A$1)+1,FALSE))</f>
        <v>4</v>
      </c>
      <c r="M1894" s="1" t="str">
        <f t="shared" si="120"/>
        <v xml:space="preserve">total_tax                       </v>
      </c>
      <c r="N1894" s="1" t="str">
        <f t="shared" si="119"/>
        <v xml:space="preserve">DECIMAL(19,4)                   </v>
      </c>
      <c r="O1894" s="4" t="str">
        <f t="shared" si="118"/>
        <v xml:space="preserve">        total_tax                       DECIMAL(19,4)                       NULL,</v>
      </c>
    </row>
    <row r="1895" spans="1:15" hidden="1" x14ac:dyDescent="0.3">
      <c r="A1895" s="1" t="s">
        <v>1943</v>
      </c>
      <c r="B1895" s="1" t="s">
        <v>1950</v>
      </c>
      <c r="C1895" s="1">
        <v>26</v>
      </c>
      <c r="D1895" s="1" t="s">
        <v>1458</v>
      </c>
      <c r="E1895" s="1" t="s">
        <v>329</v>
      </c>
      <c r="F1895" s="1">
        <v>10</v>
      </c>
      <c r="G1895" s="1">
        <v>6</v>
      </c>
      <c r="I1895" s="73">
        <f t="shared" si="117"/>
        <v>26</v>
      </c>
      <c r="J1895" s="1" t="str">
        <f>IFERROR(VLOOKUP(TRIM($D1895),'Master Field Index'!$A$1:$D$9929,COLUMN('Master Field Index'!$B$1)-COLUMN('Master Field Index'!$A$1)+1,FALSE),VLOOKUP(_xlfn.CONCAT(TRIM($A1895),".",TRIM($B1895),".",TRIM($D1895)),'DataLink Info'!$A$1:$T$9999,COLUMN('DataLink Info'!$K$1)-COLUMN('DataLink Info'!$A$1)+1,FALSE))</f>
        <v>TIMESTAMP</v>
      </c>
      <c r="K1895" s="1">
        <f>IFERROR(VLOOKUP(TRIM($D1895),'Master Field Index'!$A$1:$D$9929,COLUMN('Master Field Index'!$C$1)-COLUMN('Master Field Index'!$A$1)+1,FALSE),VLOOKUP(_xlfn.CONCAT(TRIM($A1895),".",TRIM($B1895),".",TRIM($D1895)),'DataLink Info'!$A$1:$T$9999,COLUMN('DataLink Info'!$N$1)-COLUMN('DataLink Info'!$A$1)+1,FALSE))</f>
        <v>10</v>
      </c>
      <c r="L1895" s="1">
        <f>IFERROR(VLOOKUP(TRIM($D1895),'Master Field Index'!$A$1:$D$9929,COLUMN('Master Field Index'!$D$1)-COLUMN('Master Field Index'!$A$1)+1,FALSE),VLOOKUP(_xlfn.CONCAT(TRIM($A1895),".",TRIM($B1895),".",TRIM($D1895)),'DataLink Info'!$A$1:$T$9999,COLUMN('DataLink Info'!$Q$1)-COLUMN('DataLink Info'!$A$1)+1,FALSE))</f>
        <v>0</v>
      </c>
      <c r="M1895" s="1" t="str">
        <f t="shared" si="120"/>
        <v xml:space="preserve">last_activity_date              </v>
      </c>
      <c r="N1895" s="1" t="str">
        <f t="shared" si="119"/>
        <v xml:space="preserve">DATETIME2                       </v>
      </c>
      <c r="O1895" s="4" t="str">
        <f t="shared" si="118"/>
        <v xml:space="preserve">        last_activity_date              DATETIME2                           NULL,</v>
      </c>
    </row>
    <row r="1896" spans="1:15" hidden="1" x14ac:dyDescent="0.3">
      <c r="A1896" s="1" t="s">
        <v>1943</v>
      </c>
      <c r="B1896" s="1" t="s">
        <v>1950</v>
      </c>
      <c r="C1896" s="1">
        <v>27</v>
      </c>
      <c r="D1896" s="1" t="s">
        <v>328</v>
      </c>
      <c r="E1896" s="1" t="s">
        <v>329</v>
      </c>
      <c r="F1896" s="1">
        <v>10</v>
      </c>
      <c r="G1896" s="1">
        <v>6</v>
      </c>
      <c r="I1896" s="73">
        <f t="shared" si="117"/>
        <v>27</v>
      </c>
      <c r="J1896" s="1" t="str">
        <f>IFERROR(VLOOKUP(TRIM($D1896),'Master Field Index'!$A$1:$D$9929,COLUMN('Master Field Index'!$B$1)-COLUMN('Master Field Index'!$A$1)+1,FALSE),VLOOKUP(_xlfn.CONCAT(TRIM($A1896),".",TRIM($B1896),".",TRIM($D1896)),'DataLink Info'!$A$1:$T$9999,COLUMN('DataLink Info'!$K$1)-COLUMN('DataLink Info'!$A$1)+1,FALSE))</f>
        <v>TIMESTAMP</v>
      </c>
      <c r="K1896" s="1">
        <f>IFERROR(VLOOKUP(TRIM($D1896),'Master Field Index'!$A$1:$D$9929,COLUMN('Master Field Index'!$C$1)-COLUMN('Master Field Index'!$A$1)+1,FALSE),VLOOKUP(_xlfn.CONCAT(TRIM($A1896),".",TRIM($B1896),".",TRIM($D1896)),'DataLink Info'!$A$1:$T$9999,COLUMN('DataLink Info'!$N$1)-COLUMN('DataLink Info'!$A$1)+1,FALSE))</f>
        <v>10</v>
      </c>
      <c r="L1896" s="1">
        <f>IFERROR(VLOOKUP(TRIM($D1896),'Master Field Index'!$A$1:$D$9929,COLUMN('Master Field Index'!$D$1)-COLUMN('Master Field Index'!$A$1)+1,FALSE),VLOOKUP(_xlfn.CONCAT(TRIM($A1896),".",TRIM($B1896),".",TRIM($D1896)),'DataLink Info'!$A$1:$T$9999,COLUMN('DataLink Info'!$Q$1)-COLUMN('DataLink Info'!$A$1)+1,FALSE))</f>
        <v>6</v>
      </c>
      <c r="M1896" s="1" t="str">
        <f t="shared" si="120"/>
        <v xml:space="preserve">refresh_date                    </v>
      </c>
      <c r="N1896" s="1" t="str">
        <f t="shared" si="119"/>
        <v xml:space="preserve">DATETIME2                       </v>
      </c>
      <c r="O1896" s="4" t="str">
        <f t="shared" si="118"/>
        <v xml:space="preserve">        refresh_date                    DATETIME2                           NULL,</v>
      </c>
    </row>
  </sheetData>
  <autoFilter ref="A1:O1896" xr:uid="{231709D6-230A-4292-BDF3-24221A2D0609}">
    <filterColumn colId="0">
      <filters>
        <filter val="ga"/>
      </filters>
    </filterColumn>
    <filterColumn colId="1">
      <filters>
        <filter val="f_ifoapal"/>
      </filters>
    </filterColumn>
    <sortState ref="A2:O1851">
      <sortCondition ref="A2:A1851"/>
      <sortCondition ref="B2:B1851"/>
      <sortCondition ref="I2:I1851"/>
      <sortCondition ref="C2:C1851"/>
    </sortState>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F6E40-DAED-4015-AB4C-51A6B725CDD9}">
  <dimension ref="A1:G43"/>
  <sheetViews>
    <sheetView tabSelected="1" workbookViewId="0">
      <selection activeCell="G1" sqref="G1:G23"/>
    </sheetView>
  </sheetViews>
  <sheetFormatPr defaultRowHeight="14.4" x14ac:dyDescent="0.3"/>
  <cols>
    <col min="1" max="1" width="27.77734375" bestFit="1" customWidth="1"/>
    <col min="3" max="3" width="24.77734375" bestFit="1" customWidth="1"/>
    <col min="5" max="5" width="51.77734375" bestFit="1" customWidth="1"/>
    <col min="7" max="7" width="26.21875" bestFit="1" customWidth="1"/>
  </cols>
  <sheetData>
    <row r="1" spans="1:7" x14ac:dyDescent="0.3">
      <c r="A1" t="s">
        <v>127</v>
      </c>
      <c r="C1" t="str">
        <f>_xlfn.CONCAT(TRIM(A1),",")</f>
        <v>if_id,</v>
      </c>
      <c r="E1" t="str">
        <f>_xlfn.CONCAT(TRIM(A1)," = s.",TRIM(A1),",")</f>
        <v>if_id = s.if_id,</v>
      </c>
      <c r="G1" t="str">
        <f>_xlfn.CONCAT("s.",TRIM(A1),",")</f>
        <v>s.if_id,</v>
      </c>
    </row>
    <row r="2" spans="1:7" x14ac:dyDescent="0.3">
      <c r="A2" t="s">
        <v>108</v>
      </c>
      <c r="C2" t="str">
        <f t="shared" ref="C2:C43" si="0">_xlfn.CONCAT(TRIM(A2),",")</f>
        <v>pi_account_index,</v>
      </c>
      <c r="E2" t="str">
        <f t="shared" ref="E2:E43" si="1">_xlfn.CONCAT(TRIM(A2)," = s.",TRIM(A2),",")</f>
        <v>pi_account_index = s.pi_account_index,</v>
      </c>
      <c r="G2" t="str">
        <f t="shared" ref="G2:G43" si="2">_xlfn.CONCAT("s.",TRIM(A2),",")</f>
        <v>s.pi_account_index,</v>
      </c>
    </row>
    <row r="3" spans="1:7" x14ac:dyDescent="0.3">
      <c r="A3" t="s">
        <v>101</v>
      </c>
      <c r="C3" t="str">
        <f t="shared" si="0"/>
        <v>pf_fund,</v>
      </c>
      <c r="E3" t="str">
        <f t="shared" si="1"/>
        <v>pf_fund = s.pf_fund,</v>
      </c>
      <c r="G3" t="str">
        <f t="shared" si="2"/>
        <v>s.pf_fund,</v>
      </c>
    </row>
    <row r="4" spans="1:7" x14ac:dyDescent="0.3">
      <c r="A4" t="s">
        <v>103</v>
      </c>
      <c r="C4" t="str">
        <f t="shared" si="0"/>
        <v>po_organization,</v>
      </c>
      <c r="E4" t="str">
        <f t="shared" si="1"/>
        <v>po_organization = s.po_organization,</v>
      </c>
      <c r="G4" t="str">
        <f t="shared" si="2"/>
        <v>s.po_organization,</v>
      </c>
    </row>
    <row r="5" spans="1:7" x14ac:dyDescent="0.3">
      <c r="A5" t="s">
        <v>104</v>
      </c>
      <c r="C5" t="str">
        <f t="shared" si="0"/>
        <v>pa_account,</v>
      </c>
      <c r="E5" t="str">
        <f t="shared" si="1"/>
        <v>pa_account = s.pa_account,</v>
      </c>
      <c r="G5" t="str">
        <f t="shared" si="2"/>
        <v>s.pa_account,</v>
      </c>
    </row>
    <row r="6" spans="1:7" x14ac:dyDescent="0.3">
      <c r="A6" t="s">
        <v>107</v>
      </c>
      <c r="C6" t="str">
        <f t="shared" si="0"/>
        <v>pp_program,</v>
      </c>
      <c r="E6" t="str">
        <f t="shared" si="1"/>
        <v>pp_program = s.pp_program,</v>
      </c>
      <c r="G6" t="str">
        <f t="shared" si="2"/>
        <v>s.pp_program,</v>
      </c>
    </row>
    <row r="7" spans="1:7" x14ac:dyDescent="0.3">
      <c r="A7" t="s">
        <v>102</v>
      </c>
      <c r="C7" t="str">
        <f t="shared" si="0"/>
        <v>pl_location,</v>
      </c>
      <c r="E7" t="str">
        <f t="shared" si="1"/>
        <v>pl_location = s.pl_location,</v>
      </c>
      <c r="G7" t="str">
        <f t="shared" si="2"/>
        <v>s.pl_location,</v>
      </c>
    </row>
    <row r="8" spans="1:7" x14ac:dyDescent="0.3">
      <c r="A8" t="s">
        <v>53</v>
      </c>
      <c r="C8" t="str">
        <f t="shared" si="0"/>
        <v>accounting_period,</v>
      </c>
      <c r="E8" t="str">
        <f t="shared" si="1"/>
        <v>accounting_period = s.accounting_period,</v>
      </c>
      <c r="G8" t="str">
        <f t="shared" si="2"/>
        <v>s.accounting_period,</v>
      </c>
    </row>
    <row r="9" spans="1:7" x14ac:dyDescent="0.3">
      <c r="A9" t="s">
        <v>11</v>
      </c>
      <c r="C9" t="str">
        <f t="shared" si="0"/>
        <v>refresh_date,</v>
      </c>
      <c r="E9" t="str">
        <f t="shared" si="1"/>
        <v>refresh_date = s.refresh_date,</v>
      </c>
      <c r="G9" t="str">
        <f t="shared" si="2"/>
        <v>s.refresh_date,</v>
      </c>
    </row>
    <row r="10" spans="1:7" x14ac:dyDescent="0.3">
      <c r="A10" t="s">
        <v>37</v>
      </c>
      <c r="C10" t="str">
        <f t="shared" si="0"/>
        <v>full_accounting_period,</v>
      </c>
      <c r="E10" t="str">
        <f t="shared" si="1"/>
        <v>full_accounting_period = s.full_accounting_period,</v>
      </c>
      <c r="G10" t="str">
        <f t="shared" si="2"/>
        <v>s.full_accounting_period,</v>
      </c>
    </row>
    <row r="11" spans="1:7" x14ac:dyDescent="0.3">
      <c r="A11" t="s">
        <v>128</v>
      </c>
      <c r="C11" t="str">
        <f t="shared" si="0"/>
        <v>end_full_accounting_period,</v>
      </c>
      <c r="E11" t="str">
        <f t="shared" si="1"/>
        <v>end_full_accounting_period = s.end_full_accounting_period,</v>
      </c>
      <c r="G11" t="str">
        <f t="shared" si="2"/>
        <v>s.end_full_accounting_period,</v>
      </c>
    </row>
    <row r="12" spans="1:7" x14ac:dyDescent="0.3">
      <c r="A12" t="s">
        <v>129</v>
      </c>
      <c r="C12" t="str">
        <f t="shared" si="0"/>
        <v>ledger_date,</v>
      </c>
      <c r="E12" t="str">
        <f t="shared" si="1"/>
        <v>ledger_date = s.ledger_date,</v>
      </c>
      <c r="G12" t="str">
        <f t="shared" si="2"/>
        <v>s.ledger_date,</v>
      </c>
    </row>
    <row r="13" spans="1:7" x14ac:dyDescent="0.3">
      <c r="A13" t="s">
        <v>130</v>
      </c>
      <c r="C13" t="str">
        <f t="shared" si="0"/>
        <v>end_ledger_date,</v>
      </c>
      <c r="E13" t="str">
        <f t="shared" si="1"/>
        <v>end_ledger_date = s.end_ledger_date,</v>
      </c>
      <c r="G13" t="str">
        <f t="shared" si="2"/>
        <v>s.end_ledger_date,</v>
      </c>
    </row>
    <row r="14" spans="1:7" x14ac:dyDescent="0.3">
      <c r="A14" t="s">
        <v>50</v>
      </c>
      <c r="C14" t="str">
        <f t="shared" si="0"/>
        <v>account_type,</v>
      </c>
      <c r="E14" t="str">
        <f t="shared" si="1"/>
        <v>account_type = s.account_type,</v>
      </c>
      <c r="G14" t="str">
        <f t="shared" si="2"/>
        <v>s.account_type,</v>
      </c>
    </row>
    <row r="15" spans="1:7" x14ac:dyDescent="0.3">
      <c r="A15" t="s">
        <v>42</v>
      </c>
      <c r="C15" t="str">
        <f t="shared" si="0"/>
        <v>fund_type,</v>
      </c>
      <c r="E15" t="str">
        <f t="shared" si="1"/>
        <v>fund_type = s.fund_type,</v>
      </c>
      <c r="G15" t="str">
        <f t="shared" si="2"/>
        <v>s.fund_type,</v>
      </c>
    </row>
    <row r="16" spans="1:7" x14ac:dyDescent="0.3">
      <c r="A16" t="s">
        <v>131</v>
      </c>
      <c r="C16" t="str">
        <f t="shared" si="0"/>
        <v>current_mo_budget_amount,</v>
      </c>
      <c r="E16" t="str">
        <f t="shared" si="1"/>
        <v>current_mo_budget_amount = s.current_mo_budget_amount,</v>
      </c>
      <c r="G16" t="str">
        <f t="shared" si="2"/>
        <v>s.current_mo_budget_amount,</v>
      </c>
    </row>
    <row r="17" spans="1:7" x14ac:dyDescent="0.3">
      <c r="A17" t="s">
        <v>132</v>
      </c>
      <c r="C17" t="str">
        <f t="shared" si="0"/>
        <v>current_mo_financial_amount,</v>
      </c>
      <c r="E17" t="str">
        <f t="shared" si="1"/>
        <v>current_mo_financial_amount = s.current_mo_financial_amount,</v>
      </c>
      <c r="G17" t="str">
        <f t="shared" si="2"/>
        <v>s.current_mo_financial_amount,</v>
      </c>
    </row>
    <row r="18" spans="1:7" x14ac:dyDescent="0.3">
      <c r="A18" t="s">
        <v>133</v>
      </c>
      <c r="C18" t="str">
        <f t="shared" si="0"/>
        <v>current_mo_encumbrance_amount,</v>
      </c>
      <c r="E18" t="str">
        <f t="shared" si="1"/>
        <v>current_mo_encumbrance_amount = s.current_mo_encumbrance_amount,</v>
      </c>
      <c r="G18" t="str">
        <f t="shared" si="2"/>
        <v>s.current_mo_encumbrance_amount,</v>
      </c>
    </row>
    <row r="19" spans="1:7" x14ac:dyDescent="0.3">
      <c r="A19" t="s">
        <v>134</v>
      </c>
      <c r="C19" t="str">
        <f t="shared" si="0"/>
        <v>prior_yrs_budget_amount,</v>
      </c>
      <c r="E19" t="str">
        <f t="shared" si="1"/>
        <v>prior_yrs_budget_amount = s.prior_yrs_budget_amount,</v>
      </c>
      <c r="G19" t="str">
        <f t="shared" si="2"/>
        <v>s.prior_yrs_budget_amount,</v>
      </c>
    </row>
    <row r="20" spans="1:7" x14ac:dyDescent="0.3">
      <c r="A20" t="s">
        <v>135</v>
      </c>
      <c r="C20" t="str">
        <f t="shared" si="0"/>
        <v>prior_yrs_financial_amount,</v>
      </c>
      <c r="E20" t="str">
        <f t="shared" si="1"/>
        <v>prior_yrs_financial_amount = s.prior_yrs_financial_amount,</v>
      </c>
      <c r="G20" t="str">
        <f t="shared" si="2"/>
        <v>s.prior_yrs_financial_amount,</v>
      </c>
    </row>
    <row r="21" spans="1:7" x14ac:dyDescent="0.3">
      <c r="A21" t="s">
        <v>136</v>
      </c>
      <c r="C21" t="str">
        <f t="shared" si="0"/>
        <v>prior_mos_budget_amount,</v>
      </c>
      <c r="E21" t="str">
        <f t="shared" si="1"/>
        <v>prior_mos_budget_amount = s.prior_mos_budget_amount,</v>
      </c>
      <c r="G21" t="str">
        <f t="shared" si="2"/>
        <v>s.prior_mos_budget_amount,</v>
      </c>
    </row>
    <row r="22" spans="1:7" x14ac:dyDescent="0.3">
      <c r="A22" t="s">
        <v>137</v>
      </c>
      <c r="C22" t="str">
        <f t="shared" si="0"/>
        <v>prior_mos_financial_amount,</v>
      </c>
      <c r="E22" t="str">
        <f t="shared" si="1"/>
        <v>prior_mos_financial_amount = s.prior_mos_financial_amount,</v>
      </c>
      <c r="G22" t="str">
        <f t="shared" si="2"/>
        <v>s.prior_mos_financial_amount,</v>
      </c>
    </row>
    <row r="23" spans="1:7" x14ac:dyDescent="0.3">
      <c r="A23" t="s">
        <v>138</v>
      </c>
      <c r="C23" t="str">
        <f t="shared" si="0"/>
        <v>prior_mos_encumbrance_amount,</v>
      </c>
      <c r="E23" t="str">
        <f t="shared" si="1"/>
        <v>prior_mos_encumbrance_amount = s.prior_mos_encumbrance_amount,</v>
      </c>
      <c r="G23" t="str">
        <f t="shared" si="2"/>
        <v>s.prior_mos_encumbrance_amount,</v>
      </c>
    </row>
    <row r="24" spans="1:7" x14ac:dyDescent="0.3">
      <c r="C24" t="str">
        <f t="shared" si="0"/>
        <v>,</v>
      </c>
      <c r="E24" t="str">
        <f t="shared" si="1"/>
        <v xml:space="preserve"> = s.,</v>
      </c>
      <c r="G24" t="str">
        <f t="shared" si="2"/>
        <v>s.,</v>
      </c>
    </row>
    <row r="25" spans="1:7" x14ac:dyDescent="0.3">
      <c r="C25" t="str">
        <f t="shared" si="0"/>
        <v>,</v>
      </c>
      <c r="E25" t="str">
        <f t="shared" si="1"/>
        <v xml:space="preserve"> = s.,</v>
      </c>
      <c r="G25" t="str">
        <f t="shared" si="2"/>
        <v>s.,</v>
      </c>
    </row>
    <row r="26" spans="1:7" x14ac:dyDescent="0.3">
      <c r="C26" t="str">
        <f t="shared" si="0"/>
        <v>,</v>
      </c>
      <c r="E26" t="str">
        <f t="shared" si="1"/>
        <v xml:space="preserve"> = s.,</v>
      </c>
      <c r="G26" t="str">
        <f t="shared" si="2"/>
        <v>s.,</v>
      </c>
    </row>
    <row r="27" spans="1:7" x14ac:dyDescent="0.3">
      <c r="C27" t="str">
        <f t="shared" si="0"/>
        <v>,</v>
      </c>
      <c r="E27" t="str">
        <f t="shared" si="1"/>
        <v xml:space="preserve"> = s.,</v>
      </c>
      <c r="G27" t="str">
        <f t="shared" si="2"/>
        <v>s.,</v>
      </c>
    </row>
    <row r="28" spans="1:7" x14ac:dyDescent="0.3">
      <c r="C28" t="str">
        <f t="shared" si="0"/>
        <v>,</v>
      </c>
      <c r="E28" t="str">
        <f t="shared" si="1"/>
        <v xml:space="preserve"> = s.,</v>
      </c>
      <c r="G28" t="str">
        <f t="shared" si="2"/>
        <v>s.,</v>
      </c>
    </row>
    <row r="29" spans="1:7" x14ac:dyDescent="0.3">
      <c r="C29" t="str">
        <f t="shared" si="0"/>
        <v>,</v>
      </c>
      <c r="E29" t="str">
        <f t="shared" si="1"/>
        <v xml:space="preserve"> = s.,</v>
      </c>
      <c r="G29" t="str">
        <f t="shared" si="2"/>
        <v>s.,</v>
      </c>
    </row>
    <row r="30" spans="1:7" x14ac:dyDescent="0.3">
      <c r="C30" t="str">
        <f t="shared" si="0"/>
        <v>,</v>
      </c>
      <c r="E30" t="str">
        <f t="shared" si="1"/>
        <v xml:space="preserve"> = s.,</v>
      </c>
      <c r="G30" t="str">
        <f t="shared" si="2"/>
        <v>s.,</v>
      </c>
    </row>
    <row r="31" spans="1:7" x14ac:dyDescent="0.3">
      <c r="C31" t="str">
        <f t="shared" si="0"/>
        <v>,</v>
      </c>
      <c r="E31" t="str">
        <f t="shared" si="1"/>
        <v xml:space="preserve"> = s.,</v>
      </c>
      <c r="G31" t="str">
        <f t="shared" si="2"/>
        <v>s.,</v>
      </c>
    </row>
    <row r="32" spans="1:7" x14ac:dyDescent="0.3">
      <c r="C32" t="str">
        <f t="shared" si="0"/>
        <v>,</v>
      </c>
      <c r="E32" t="str">
        <f t="shared" si="1"/>
        <v xml:space="preserve"> = s.,</v>
      </c>
      <c r="G32" t="str">
        <f t="shared" si="2"/>
        <v>s.,</v>
      </c>
    </row>
    <row r="33" spans="3:7" x14ac:dyDescent="0.3">
      <c r="C33" t="str">
        <f t="shared" si="0"/>
        <v>,</v>
      </c>
      <c r="E33" t="str">
        <f t="shared" si="1"/>
        <v xml:space="preserve"> = s.,</v>
      </c>
      <c r="G33" t="str">
        <f t="shared" si="2"/>
        <v>s.,</v>
      </c>
    </row>
    <row r="34" spans="3:7" x14ac:dyDescent="0.3">
      <c r="C34" t="str">
        <f t="shared" si="0"/>
        <v>,</v>
      </c>
      <c r="E34" t="str">
        <f t="shared" si="1"/>
        <v xml:space="preserve"> = s.,</v>
      </c>
      <c r="G34" t="str">
        <f t="shared" si="2"/>
        <v>s.,</v>
      </c>
    </row>
    <row r="35" spans="3:7" x14ac:dyDescent="0.3">
      <c r="C35" t="str">
        <f t="shared" si="0"/>
        <v>,</v>
      </c>
      <c r="E35" t="str">
        <f t="shared" si="1"/>
        <v xml:space="preserve"> = s.,</v>
      </c>
      <c r="G35" t="str">
        <f t="shared" si="2"/>
        <v>s.,</v>
      </c>
    </row>
    <row r="36" spans="3:7" x14ac:dyDescent="0.3">
      <c r="C36" t="str">
        <f t="shared" si="0"/>
        <v>,</v>
      </c>
      <c r="E36" t="str">
        <f t="shared" si="1"/>
        <v xml:space="preserve"> = s.,</v>
      </c>
      <c r="G36" t="str">
        <f t="shared" si="2"/>
        <v>s.,</v>
      </c>
    </row>
    <row r="37" spans="3:7" x14ac:dyDescent="0.3">
      <c r="C37" t="str">
        <f t="shared" si="0"/>
        <v>,</v>
      </c>
      <c r="E37" t="str">
        <f t="shared" si="1"/>
        <v xml:space="preserve"> = s.,</v>
      </c>
      <c r="G37" t="str">
        <f t="shared" si="2"/>
        <v>s.,</v>
      </c>
    </row>
    <row r="38" spans="3:7" x14ac:dyDescent="0.3">
      <c r="C38" t="str">
        <f t="shared" si="0"/>
        <v>,</v>
      </c>
      <c r="E38" t="str">
        <f t="shared" si="1"/>
        <v xml:space="preserve"> = s.,</v>
      </c>
      <c r="G38" t="str">
        <f t="shared" si="2"/>
        <v>s.,</v>
      </c>
    </row>
    <row r="39" spans="3:7" x14ac:dyDescent="0.3">
      <c r="C39" t="str">
        <f t="shared" si="0"/>
        <v>,</v>
      </c>
      <c r="E39" t="str">
        <f t="shared" si="1"/>
        <v xml:space="preserve"> = s.,</v>
      </c>
      <c r="G39" t="str">
        <f t="shared" si="2"/>
        <v>s.,</v>
      </c>
    </row>
    <row r="40" spans="3:7" x14ac:dyDescent="0.3">
      <c r="C40" t="str">
        <f t="shared" si="0"/>
        <v>,</v>
      </c>
      <c r="E40" t="str">
        <f t="shared" si="1"/>
        <v xml:space="preserve"> = s.,</v>
      </c>
      <c r="G40" t="str">
        <f t="shared" si="2"/>
        <v>s.,</v>
      </c>
    </row>
    <row r="41" spans="3:7" x14ac:dyDescent="0.3">
      <c r="C41" t="str">
        <f t="shared" si="0"/>
        <v>,</v>
      </c>
      <c r="E41" t="str">
        <f t="shared" si="1"/>
        <v xml:space="preserve"> = s.,</v>
      </c>
      <c r="G41" t="str">
        <f t="shared" si="2"/>
        <v>s.,</v>
      </c>
    </row>
    <row r="42" spans="3:7" x14ac:dyDescent="0.3">
      <c r="C42" t="str">
        <f t="shared" si="0"/>
        <v>,</v>
      </c>
      <c r="E42" t="str">
        <f t="shared" si="1"/>
        <v xml:space="preserve"> = s.,</v>
      </c>
      <c r="G42" t="str">
        <f t="shared" si="2"/>
        <v>s.,</v>
      </c>
    </row>
    <row r="43" spans="3:7" x14ac:dyDescent="0.3">
      <c r="C43" t="str">
        <f t="shared" si="0"/>
        <v>,</v>
      </c>
      <c r="E43" t="str">
        <f t="shared" si="1"/>
        <v xml:space="preserve"> = s.,</v>
      </c>
      <c r="G43" t="str">
        <f t="shared" si="2"/>
        <v>s.,</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249A4-6685-4851-A0E9-27636594ED03}">
  <sheetPr filterMode="1"/>
  <dimension ref="A1:F374"/>
  <sheetViews>
    <sheetView zoomScaleNormal="100" workbookViewId="0">
      <pane ySplit="1" topLeftCell="A2" activePane="bottomLeft" state="frozen"/>
      <selection pane="bottomLeft" activeCell="F2" sqref="F2:F12"/>
    </sheetView>
  </sheetViews>
  <sheetFormatPr defaultRowHeight="14.4" x14ac:dyDescent="0.3"/>
  <cols>
    <col min="2" max="2" width="18.21875" bestFit="1" customWidth="1"/>
    <col min="3" max="3" width="31.77734375" bestFit="1" customWidth="1"/>
    <col min="4" max="4" width="24.21875" bestFit="1" customWidth="1"/>
    <col min="5" max="5" width="109" bestFit="1" customWidth="1"/>
    <col min="6" max="6" width="150.33203125" bestFit="1" customWidth="1"/>
  </cols>
  <sheetData>
    <row r="1" spans="1:6" s="8" customFormat="1" x14ac:dyDescent="0.3">
      <c r="A1" s="8" t="s">
        <v>48</v>
      </c>
      <c r="B1" s="8" t="s">
        <v>49</v>
      </c>
      <c r="C1" s="8" t="s">
        <v>669</v>
      </c>
      <c r="D1" s="8" t="s">
        <v>670</v>
      </c>
      <c r="E1" s="8" t="s">
        <v>1803</v>
      </c>
      <c r="F1" s="8" t="s">
        <v>12</v>
      </c>
    </row>
    <row r="2" spans="1:6" x14ac:dyDescent="0.3">
      <c r="A2" t="s">
        <v>51</v>
      </c>
      <c r="B2" t="s">
        <v>126</v>
      </c>
      <c r="C2" t="s">
        <v>1779</v>
      </c>
      <c r="D2" t="s">
        <v>1780</v>
      </c>
      <c r="E2" t="s">
        <v>1781</v>
      </c>
      <c r="F2" t="str">
        <f>IFERROR(_xlfn.CONCAT("    CREATE ",IF(LEFT($D2,6)="Unique","UNIQUE ",""),"INDEX ",$C2," ON ",$A2,".",$B2,"(",LOWER(SUBSTITUTE(SUBSTITUTE(RIGHT(TRIM(SUBSTITUTE($E2,"+",",")),LEN(TRIM(SUBSTITUTE($E2,"+",",")))-1),"-",","),"-",",")),")"),"")</f>
        <v xml:space="preserve">    CREATE UNIQUE INDEX IDX008130419170000 ON ga.f_ifoapal(if_id,pa_account,pf_fund,pp_program,po_organization,full_accounting_period)</v>
      </c>
    </row>
    <row r="3" spans="1:6" x14ac:dyDescent="0.3">
      <c r="A3" t="str">
        <f>A2</f>
        <v>ga</v>
      </c>
      <c r="B3" t="str">
        <f>B2</f>
        <v>f_ifoapal</v>
      </c>
      <c r="C3" t="s">
        <v>1782</v>
      </c>
      <c r="D3" t="s">
        <v>1783</v>
      </c>
      <c r="E3" t="s">
        <v>1784</v>
      </c>
      <c r="F3" t="str">
        <f t="shared" ref="F3:F66" si="0">IFERROR(_xlfn.CONCAT("    CREATE ",IF(LEFT($D3,6)="Unique","UNIQUE ",""),"INDEX ",$C3," ON ",$A3,".",$B3,"(",LOWER(SUBSTITUTE(SUBSTITUTE(RIGHT(TRIM(SUBSTITUTE($E3,"+",",")),LEN(TRIM(SUBSTITUTE($E3,"+",",")))-1),"-",","),"-",",")),")"),"")</f>
        <v xml:space="preserve">    CREATE INDEX INDX_ACCOUNT ON ga.f_ifoapal(pa_account,full_accounting_period)</v>
      </c>
    </row>
    <row r="4" spans="1:6" x14ac:dyDescent="0.3">
      <c r="A4" t="str">
        <f t="shared" ref="A4:A47" si="1">A3</f>
        <v>ga</v>
      </c>
      <c r="B4" t="str">
        <f t="shared" ref="B4:B47" si="2">B3</f>
        <v>f_ifoapal</v>
      </c>
      <c r="C4" t="s">
        <v>1785</v>
      </c>
      <c r="D4" t="s">
        <v>1783</v>
      </c>
      <c r="E4" t="s">
        <v>1786</v>
      </c>
      <c r="F4" t="str">
        <f t="shared" si="0"/>
        <v xml:space="preserve">    CREATE INDEX INDX_IFOAPAL_PERI1 ON ga.f_ifoapal(full_accounting_period,pi_account_index,pf_fund,po_organization,pa_account,pp_program,if_id)</v>
      </c>
    </row>
    <row r="5" spans="1:6" x14ac:dyDescent="0.3">
      <c r="A5" t="str">
        <f t="shared" si="1"/>
        <v>ga</v>
      </c>
      <c r="B5" t="str">
        <f t="shared" si="2"/>
        <v>f_ifoapal</v>
      </c>
      <c r="C5" t="s">
        <v>1787</v>
      </c>
      <c r="D5" t="s">
        <v>1783</v>
      </c>
      <c r="E5" t="s">
        <v>1788</v>
      </c>
      <c r="F5" t="str">
        <f t="shared" si="0"/>
        <v xml:space="preserve">    CREATE INDEX I_IFOAPAL_FUND ON ga.f_ifoapal(pf_fund,po_organization,pp_program,full_accounting_period)</v>
      </c>
    </row>
    <row r="6" spans="1:6" x14ac:dyDescent="0.3">
      <c r="A6" t="str">
        <f t="shared" si="1"/>
        <v>ga</v>
      </c>
      <c r="B6" t="str">
        <f t="shared" si="2"/>
        <v>f_ifoapal</v>
      </c>
      <c r="C6" t="s">
        <v>1789</v>
      </c>
      <c r="D6" t="s">
        <v>1783</v>
      </c>
      <c r="E6" t="s">
        <v>1790</v>
      </c>
      <c r="F6" t="str">
        <f t="shared" si="0"/>
        <v xml:space="preserve">    CREATE INDEX I_IFOAPAL_FUND_IDX ON ga.f_ifoapal(pf_fund,pi_account_index)</v>
      </c>
    </row>
    <row r="7" spans="1:6" x14ac:dyDescent="0.3">
      <c r="A7" t="str">
        <f t="shared" si="1"/>
        <v>ga</v>
      </c>
      <c r="B7" t="str">
        <f t="shared" si="2"/>
        <v>f_ifoapal</v>
      </c>
      <c r="C7" t="s">
        <v>1791</v>
      </c>
      <c r="D7" t="s">
        <v>1783</v>
      </c>
      <c r="E7" t="s">
        <v>1792</v>
      </c>
      <c r="F7" t="str">
        <f t="shared" si="0"/>
        <v xml:space="preserve">    CREATE INDEX I_IFOAPAL_IDX ON ga.f_ifoapal(pi_account_index,full_accounting_period)</v>
      </c>
    </row>
    <row r="8" spans="1:6" x14ac:dyDescent="0.3">
      <c r="A8" t="str">
        <f t="shared" si="1"/>
        <v>ga</v>
      </c>
      <c r="B8" t="str">
        <f t="shared" si="2"/>
        <v>f_ifoapal</v>
      </c>
      <c r="C8" t="s">
        <v>1793</v>
      </c>
      <c r="D8" t="s">
        <v>1783</v>
      </c>
      <c r="E8" t="s">
        <v>1794</v>
      </c>
      <c r="F8" t="str">
        <f t="shared" si="0"/>
        <v xml:space="preserve">    CREATE INDEX I_IFOAPAL_IDX_FUND ON ga.f_ifoapal(pi_account_index,pf_fund)</v>
      </c>
    </row>
    <row r="9" spans="1:6" x14ac:dyDescent="0.3">
      <c r="A9" t="str">
        <f t="shared" si="1"/>
        <v>ga</v>
      </c>
      <c r="B9" t="str">
        <f t="shared" si="2"/>
        <v>f_ifoapal</v>
      </c>
      <c r="C9" t="s">
        <v>1795</v>
      </c>
      <c r="D9" t="s">
        <v>1783</v>
      </c>
      <c r="E9" t="s">
        <v>1796</v>
      </c>
      <c r="F9" t="str">
        <f t="shared" si="0"/>
        <v xml:space="preserve">    CREATE INDEX I_IFOAPAL_ORGANIZ1 ON ga.f_ifoapal(po_organization,pa_account,pf_fund,pp_program,pl_location,pi_account_index,full_accounting_period)</v>
      </c>
    </row>
    <row r="10" spans="1:6" x14ac:dyDescent="0.3">
      <c r="A10" t="str">
        <f t="shared" si="1"/>
        <v>ga</v>
      </c>
      <c r="B10" t="str">
        <f t="shared" si="2"/>
        <v>f_ifoapal</v>
      </c>
      <c r="C10" t="s">
        <v>1797</v>
      </c>
      <c r="D10" t="s">
        <v>1783</v>
      </c>
      <c r="E10" t="s">
        <v>1798</v>
      </c>
      <c r="F10" t="str">
        <f t="shared" si="0"/>
        <v xml:space="preserve">    CREATE INDEX I_IFOAPAL_PO_PROG ON ga.f_ifoapal(po_organization,pp_program,pa_account,pf_fund,pi_account_index,if_id,full_accounting_period)</v>
      </c>
    </row>
    <row r="11" spans="1:6" x14ac:dyDescent="0.3">
      <c r="A11" t="str">
        <f t="shared" si="1"/>
        <v>ga</v>
      </c>
      <c r="B11" t="str">
        <f t="shared" si="2"/>
        <v>f_ifoapal</v>
      </c>
      <c r="C11" t="s">
        <v>1799</v>
      </c>
      <c r="D11" t="s">
        <v>1783</v>
      </c>
      <c r="E11" t="s">
        <v>1800</v>
      </c>
      <c r="F11" t="str">
        <f t="shared" si="0"/>
        <v xml:space="preserve">    CREATE INDEX PI_ACC_IND_PFF_PPP_POO_PAA_PLL ON ga.f_ifoapal(pi_account_index,pf_fund,pp_program,po_organization,pa_account,pl_location)</v>
      </c>
    </row>
    <row r="12" spans="1:6" x14ac:dyDescent="0.3">
      <c r="A12" t="str">
        <f t="shared" si="1"/>
        <v>ga</v>
      </c>
      <c r="B12" t="str">
        <f t="shared" si="2"/>
        <v>f_ifoapal</v>
      </c>
      <c r="C12" t="s">
        <v>1801</v>
      </c>
      <c r="D12" t="s">
        <v>1780</v>
      </c>
      <c r="E12" t="s">
        <v>1802</v>
      </c>
      <c r="F12" t="str">
        <f t="shared" si="0"/>
        <v xml:space="preserve">    CREATE UNIQUE INDEX SQL130510172409260 ON ga.f_ifoapal(if_id)</v>
      </c>
    </row>
    <row r="13" spans="1:6" x14ac:dyDescent="0.3">
      <c r="A13" t="str">
        <f t="shared" si="1"/>
        <v>ga</v>
      </c>
      <c r="B13" t="s">
        <v>139</v>
      </c>
      <c r="C13" t="s">
        <v>1804</v>
      </c>
      <c r="D13" t="s">
        <v>1783</v>
      </c>
      <c r="E13" t="s">
        <v>1802</v>
      </c>
      <c r="F13" t="str">
        <f t="shared" si="0"/>
        <v xml:space="preserve">    CREATE INDEX I_LDGR_ACT_IFOAPAL ON ga.f_ledger_activity(if_id)</v>
      </c>
    </row>
    <row r="14" spans="1:6" x14ac:dyDescent="0.3">
      <c r="A14" t="str">
        <f t="shared" si="1"/>
        <v>ga</v>
      </c>
      <c r="B14" t="str">
        <f t="shared" si="2"/>
        <v>f_ledger_activity</v>
      </c>
      <c r="C14" t="s">
        <v>1805</v>
      </c>
      <c r="D14" t="s">
        <v>1783</v>
      </c>
      <c r="E14" t="s">
        <v>1806</v>
      </c>
      <c r="F14" t="str">
        <f t="shared" si="0"/>
        <v xml:space="preserve">    CREATE INDEX I_LDGR_ACT_IX1 ON ga.f_ledger_activity(la_ledger_indicator,if_id)</v>
      </c>
    </row>
    <row r="15" spans="1:6" x14ac:dyDescent="0.3">
      <c r="A15" t="str">
        <f t="shared" si="1"/>
        <v>ga</v>
      </c>
      <c r="B15" t="str">
        <f t="shared" si="2"/>
        <v>f_ledger_activity</v>
      </c>
      <c r="C15" t="s">
        <v>1807</v>
      </c>
      <c r="D15" t="s">
        <v>1783</v>
      </c>
      <c r="E15" t="s">
        <v>1808</v>
      </c>
      <c r="F15" t="str">
        <f t="shared" si="0"/>
        <v xml:space="preserve">    CREATE INDEX I_LDGR_ACT_LT_ID ON ga.f_ledger_activity(la_ledger_indicator,lt_id)</v>
      </c>
    </row>
    <row r="16" spans="1:6" x14ac:dyDescent="0.3">
      <c r="A16" t="str">
        <f t="shared" si="1"/>
        <v>ga</v>
      </c>
      <c r="B16" t="str">
        <f t="shared" si="2"/>
        <v>f_ledger_activity</v>
      </c>
      <c r="C16" t="s">
        <v>1809</v>
      </c>
      <c r="D16" t="s">
        <v>1783</v>
      </c>
      <c r="E16" t="s">
        <v>1810</v>
      </c>
      <c r="F16" t="str">
        <f t="shared" si="0"/>
        <v xml:space="preserve">    CREATE INDEX I_LDGR_ACT_TRANS ON ga.f_ledger_activity(lt_id)</v>
      </c>
    </row>
    <row r="17" spans="1:6" x14ac:dyDescent="0.3">
      <c r="A17" t="str">
        <f t="shared" si="1"/>
        <v>ga</v>
      </c>
      <c r="B17" t="str">
        <f t="shared" si="2"/>
        <v>f_ledger_activity</v>
      </c>
      <c r="C17" t="s">
        <v>1811</v>
      </c>
      <c r="D17" t="s">
        <v>1783</v>
      </c>
      <c r="E17" t="s">
        <v>1812</v>
      </c>
      <c r="F17" t="str">
        <f t="shared" si="0"/>
        <v xml:space="preserve">    CREATE INDEX I_LDGR_INDICATOR ON ga.f_ledger_activity(accounting_period,la_ledger_indicator,la_field_indicator)</v>
      </c>
    </row>
    <row r="18" spans="1:6" x14ac:dyDescent="0.3">
      <c r="A18" t="str">
        <f t="shared" si="1"/>
        <v>ga</v>
      </c>
      <c r="B18" t="str">
        <f t="shared" si="2"/>
        <v>f_ledger_activity</v>
      </c>
      <c r="C18" t="s">
        <v>1813</v>
      </c>
      <c r="D18" t="s">
        <v>1783</v>
      </c>
      <c r="E18" t="s">
        <v>1814</v>
      </c>
      <c r="F18" t="str">
        <f t="shared" si="0"/>
        <v xml:space="preserve">    CREATE INDEX I_LDGR_PD_INDICAT1 ON ga.f_ledger_activity(full_accounting_period,la_ledger_indicator,la_field_indicator)</v>
      </c>
    </row>
    <row r="19" spans="1:6" x14ac:dyDescent="0.3">
      <c r="A19" t="str">
        <f t="shared" si="1"/>
        <v>ga</v>
      </c>
      <c r="B19" t="str">
        <f t="shared" si="2"/>
        <v>f_ledger_activity</v>
      </c>
      <c r="C19" t="s">
        <v>1815</v>
      </c>
      <c r="D19" t="s">
        <v>1780</v>
      </c>
      <c r="E19" t="s">
        <v>1816</v>
      </c>
      <c r="F19" t="str">
        <f t="shared" si="0"/>
        <v xml:space="preserve">    CREATE UNIQUE INDEX SQL130510172315220 ON ga.f_ledger_activity(la_id)</v>
      </c>
    </row>
    <row r="20" spans="1:6" x14ac:dyDescent="0.3">
      <c r="A20" t="str">
        <f t="shared" si="1"/>
        <v>ga</v>
      </c>
      <c r="B20" t="s">
        <v>150</v>
      </c>
      <c r="C20" t="s">
        <v>1817</v>
      </c>
      <c r="D20" t="s">
        <v>1783</v>
      </c>
      <c r="E20" t="s">
        <v>1818</v>
      </c>
      <c r="F20" t="str">
        <f t="shared" si="0"/>
        <v xml:space="preserve">    CREATE INDEX F_LEDGER_TRANSACTION_ACC_P_LT_ID ON ga.f_ledger_transaction(full_accounting_period,lt_id)</v>
      </c>
    </row>
    <row r="21" spans="1:6" x14ac:dyDescent="0.3">
      <c r="A21" t="str">
        <f t="shared" si="1"/>
        <v>ga</v>
      </c>
      <c r="B21" t="str">
        <f t="shared" si="2"/>
        <v>f_ledger_transaction</v>
      </c>
      <c r="C21" t="s">
        <v>1819</v>
      </c>
      <c r="D21" t="s">
        <v>1783</v>
      </c>
      <c r="E21" t="s">
        <v>1820</v>
      </c>
      <c r="F21" t="str">
        <f t="shared" si="0"/>
        <v xml:space="preserve">    CREATE INDEX F_LEDGER_TRANSACTION_FULL_ACC_P ON ga.f_ledger_transaction(full_accounting_period)</v>
      </c>
    </row>
    <row r="22" spans="1:6" x14ac:dyDescent="0.3">
      <c r="A22" t="str">
        <f t="shared" si="1"/>
        <v>ga</v>
      </c>
      <c r="B22" t="str">
        <f t="shared" si="2"/>
        <v>f_ledger_transaction</v>
      </c>
      <c r="C22" t="s">
        <v>1821</v>
      </c>
      <c r="D22" t="s">
        <v>1780</v>
      </c>
      <c r="E22" t="s">
        <v>1822</v>
      </c>
      <c r="F22" t="str">
        <f t="shared" si="0"/>
        <v xml:space="preserve">    CREATE UNIQUE INDEX IDX008130419510000 ON ga.f_ledger_transaction(lt_id,dt_sequence_number,lt_rule_class_code)</v>
      </c>
    </row>
    <row r="23" spans="1:6" x14ac:dyDescent="0.3">
      <c r="A23" t="str">
        <f t="shared" si="1"/>
        <v>ga</v>
      </c>
      <c r="B23" t="str">
        <f t="shared" si="2"/>
        <v>f_ledger_transaction</v>
      </c>
      <c r="C23" t="s">
        <v>1823</v>
      </c>
      <c r="D23" t="s">
        <v>1783</v>
      </c>
      <c r="E23" t="s">
        <v>1824</v>
      </c>
      <c r="F23" t="str">
        <f t="shared" si="0"/>
        <v xml:space="preserve">    CREATE INDEX I_LDGR_TRANS_ACCT1 ON ga.f_ledger_transaction(accounting_period)</v>
      </c>
    </row>
    <row r="24" spans="1:6" x14ac:dyDescent="0.3">
      <c r="A24" t="str">
        <f t="shared" si="1"/>
        <v>ga</v>
      </c>
      <c r="B24" t="str">
        <f t="shared" si="2"/>
        <v>f_ledger_transaction</v>
      </c>
      <c r="C24" t="s">
        <v>1825</v>
      </c>
      <c r="D24" t="s">
        <v>1783</v>
      </c>
      <c r="E24" t="s">
        <v>1826</v>
      </c>
      <c r="F24" t="str">
        <f t="shared" si="0"/>
        <v xml:space="preserve">    CREATE INDEX I_LDGR_TRANS_DATE ON ga.f_ledger_transaction(lt_transaction_date)</v>
      </c>
    </row>
    <row r="25" spans="1:6" x14ac:dyDescent="0.3">
      <c r="A25" t="str">
        <f t="shared" si="1"/>
        <v>ga</v>
      </c>
      <c r="B25" t="str">
        <f t="shared" si="2"/>
        <v>f_ledger_transaction</v>
      </c>
      <c r="C25" t="s">
        <v>1827</v>
      </c>
      <c r="D25" t="s">
        <v>1783</v>
      </c>
      <c r="E25" t="s">
        <v>1828</v>
      </c>
      <c r="F25" t="str">
        <f t="shared" si="0"/>
        <v xml:space="preserve">    CREATE INDEX I_LDGR_TRANS_DOC ON ga.f_ledger_transaction(lt_document_reference_number)</v>
      </c>
    </row>
    <row r="26" spans="1:6" x14ac:dyDescent="0.3">
      <c r="A26" t="str">
        <f t="shared" si="1"/>
        <v>ga</v>
      </c>
      <c r="B26" t="str">
        <f t="shared" si="2"/>
        <v>f_ledger_transaction</v>
      </c>
      <c r="C26" t="s">
        <v>1829</v>
      </c>
      <c r="D26" t="s">
        <v>1780</v>
      </c>
      <c r="E26" t="s">
        <v>1830</v>
      </c>
      <c r="F26" t="str">
        <f t="shared" si="0"/>
        <v xml:space="preserve">    CREATE UNIQUE INDEX I_LDGR_TRANS_IX1_ ON ga.f_ledger_transaction(lt_id,lt_description,lt_document_number,lt_transaction_date,lt_rule_class_code,dt_sequence_number)</v>
      </c>
    </row>
    <row r="27" spans="1:6" x14ac:dyDescent="0.3">
      <c r="A27" t="str">
        <f t="shared" si="1"/>
        <v>ga</v>
      </c>
      <c r="B27" t="str">
        <f t="shared" si="2"/>
        <v>f_ledger_transaction</v>
      </c>
      <c r="C27" t="s">
        <v>1831</v>
      </c>
      <c r="D27" t="s">
        <v>1783</v>
      </c>
      <c r="E27" t="s">
        <v>1832</v>
      </c>
      <c r="F27" t="str">
        <f t="shared" si="0"/>
        <v xml:space="preserve">    CREATE INDEX I_LEDGER_TRANS_PD ON ga.f_ledger_transaction(lt_document_number,full_accounting_period)</v>
      </c>
    </row>
    <row r="28" spans="1:6" x14ac:dyDescent="0.3">
      <c r="A28" t="str">
        <f t="shared" si="1"/>
        <v>ga</v>
      </c>
      <c r="B28" t="str">
        <f t="shared" si="2"/>
        <v>f_ledger_transaction</v>
      </c>
      <c r="C28" t="s">
        <v>1833</v>
      </c>
      <c r="D28" t="s">
        <v>1780</v>
      </c>
      <c r="E28" t="s">
        <v>1834</v>
      </c>
      <c r="F28" t="str">
        <f t="shared" si="0"/>
        <v xml:space="preserve">    CREATE UNIQUE INDEX I_LT_ID ON ga.f_ledger_transaction(lt_id,dt_sequence_number)</v>
      </c>
    </row>
    <row r="29" spans="1:6" x14ac:dyDescent="0.3">
      <c r="A29" t="str">
        <f t="shared" si="1"/>
        <v>ga</v>
      </c>
      <c r="B29" t="str">
        <f t="shared" si="2"/>
        <v>f_ledger_transaction</v>
      </c>
      <c r="C29" t="s">
        <v>1835</v>
      </c>
      <c r="D29" t="s">
        <v>1783</v>
      </c>
      <c r="E29" t="s">
        <v>1836</v>
      </c>
      <c r="F29" t="str">
        <f t="shared" si="0"/>
        <v xml:space="preserve">    CREATE INDEX I_VENDOR_CODE ON ga.f_ledger_transaction(v_vendor_code)</v>
      </c>
    </row>
    <row r="30" spans="1:6" x14ac:dyDescent="0.3">
      <c r="A30" t="str">
        <f t="shared" si="1"/>
        <v>ga</v>
      </c>
      <c r="B30" t="str">
        <f t="shared" si="2"/>
        <v>f_ledger_transaction</v>
      </c>
      <c r="C30" t="s">
        <v>1837</v>
      </c>
      <c r="D30" t="s">
        <v>1780</v>
      </c>
      <c r="E30" t="s">
        <v>1810</v>
      </c>
      <c r="F30" t="str">
        <f t="shared" si="0"/>
        <v xml:space="preserve">    CREATE UNIQUE INDEX SQL130510172317590 ON ga.f_ledger_transaction(lt_id)</v>
      </c>
    </row>
    <row r="31" spans="1:6" x14ac:dyDescent="0.3">
      <c r="A31" t="str">
        <f t="shared" si="1"/>
        <v>ga</v>
      </c>
      <c r="B31" t="s">
        <v>172</v>
      </c>
      <c r="C31" t="s">
        <v>1838</v>
      </c>
      <c r="D31" t="s">
        <v>1783</v>
      </c>
      <c r="E31" t="s">
        <v>1824</v>
      </c>
      <c r="F31" t="str">
        <f t="shared" si="0"/>
        <v xml:space="preserve">    CREATE INDEX I_LDGR_OPER_ACCTPD ON ga.f_operating_ledger(accounting_period)</v>
      </c>
    </row>
    <row r="32" spans="1:6" x14ac:dyDescent="0.3">
      <c r="A32" t="str">
        <f t="shared" si="1"/>
        <v>ga</v>
      </c>
      <c r="B32" t="str">
        <f t="shared" si="2"/>
        <v>f_operating_ledger</v>
      </c>
      <c r="C32" t="s">
        <v>1839</v>
      </c>
      <c r="D32" t="s">
        <v>1783</v>
      </c>
      <c r="E32" t="s">
        <v>1802</v>
      </c>
      <c r="F32" t="str">
        <f t="shared" si="0"/>
        <v xml:space="preserve">    CREATE INDEX I_OPERATING_LEDGE1 ON ga.f_operating_ledger(if_id)</v>
      </c>
    </row>
    <row r="33" spans="1:6" x14ac:dyDescent="0.3">
      <c r="A33" t="str">
        <f t="shared" si="1"/>
        <v>ga</v>
      </c>
      <c r="B33" t="str">
        <f t="shared" si="2"/>
        <v>f_operating_ledger</v>
      </c>
      <c r="C33" t="s">
        <v>1840</v>
      </c>
      <c r="D33" t="s">
        <v>1783</v>
      </c>
      <c r="E33" t="s">
        <v>1820</v>
      </c>
      <c r="F33" t="str">
        <f t="shared" si="0"/>
        <v xml:space="preserve">    CREATE INDEX I_OPERATING_LEDGE2 ON ga.f_operating_ledger(full_accounting_period)</v>
      </c>
    </row>
    <row r="34" spans="1:6" x14ac:dyDescent="0.3">
      <c r="A34" t="str">
        <f t="shared" si="1"/>
        <v>ga</v>
      </c>
      <c r="B34" t="str">
        <f t="shared" si="2"/>
        <v>f_operating_ledger</v>
      </c>
      <c r="C34" t="s">
        <v>1841</v>
      </c>
      <c r="D34" t="s">
        <v>1780</v>
      </c>
      <c r="E34" t="s">
        <v>1842</v>
      </c>
      <c r="F34" t="str">
        <f t="shared" si="0"/>
        <v xml:space="preserve">    CREATE UNIQUE INDEX SQL130510172320230 ON ga.f_operating_ledger(ol_id)</v>
      </c>
    </row>
    <row r="35" spans="1:6" x14ac:dyDescent="0.3">
      <c r="A35" t="str">
        <f t="shared" si="1"/>
        <v>ga</v>
      </c>
      <c r="B35" t="s">
        <v>181</v>
      </c>
      <c r="C35" t="s">
        <v>1843</v>
      </c>
      <c r="D35" t="s">
        <v>1783</v>
      </c>
      <c r="E35" t="s">
        <v>1844</v>
      </c>
      <c r="F35" t="str">
        <f t="shared" si="0"/>
        <v xml:space="preserve">    CREATE INDEX I_ACCOUNT_PRED ON ga.f_period_account(pa_predecessor)</v>
      </c>
    </row>
    <row r="36" spans="1:6" x14ac:dyDescent="0.3">
      <c r="A36" t="str">
        <f t="shared" si="1"/>
        <v>ga</v>
      </c>
      <c r="B36" t="str">
        <f t="shared" si="2"/>
        <v>f_period_account</v>
      </c>
      <c r="C36" t="s">
        <v>1845</v>
      </c>
      <c r="D36" t="s">
        <v>1783</v>
      </c>
      <c r="E36" t="s">
        <v>1846</v>
      </c>
      <c r="F36" t="str">
        <f t="shared" si="0"/>
        <v xml:space="preserve">    CREATE INDEX I_ACCOUNT_TITLE ON ga.f_period_account(pa_title)</v>
      </c>
    </row>
    <row r="37" spans="1:6" x14ac:dyDescent="0.3">
      <c r="A37" t="str">
        <f t="shared" si="1"/>
        <v>ga</v>
      </c>
      <c r="B37" t="str">
        <f t="shared" si="2"/>
        <v>f_period_account</v>
      </c>
      <c r="C37" t="s">
        <v>1847</v>
      </c>
      <c r="D37" t="s">
        <v>1783</v>
      </c>
      <c r="E37" t="s">
        <v>1848</v>
      </c>
      <c r="F37" t="str">
        <f t="shared" si="0"/>
        <v xml:space="preserve">    CREATE INDEX I_ACCOUNT_TYPE ON ga.f_period_account(pat_account_type)</v>
      </c>
    </row>
    <row r="38" spans="1:6" x14ac:dyDescent="0.3">
      <c r="A38" t="str">
        <f t="shared" si="1"/>
        <v>ga</v>
      </c>
      <c r="B38" t="str">
        <f t="shared" si="2"/>
        <v>f_period_account</v>
      </c>
      <c r="C38" t="s">
        <v>1849</v>
      </c>
      <c r="D38" t="s">
        <v>1780</v>
      </c>
      <c r="E38" t="s">
        <v>1850</v>
      </c>
      <c r="F38" t="str">
        <f t="shared" si="0"/>
        <v xml:space="preserve">    CREATE UNIQUE INDEX I_PERIOD_ACCT_IX1 ON ga.f_period_account(pa_account,full_accounting_period,pa_title)</v>
      </c>
    </row>
    <row r="39" spans="1:6" x14ac:dyDescent="0.3">
      <c r="A39" t="str">
        <f t="shared" si="1"/>
        <v>ga</v>
      </c>
      <c r="B39" t="str">
        <f t="shared" si="2"/>
        <v>f_period_account</v>
      </c>
      <c r="C39" t="s">
        <v>1851</v>
      </c>
      <c r="D39" t="s">
        <v>1780</v>
      </c>
      <c r="E39" t="s">
        <v>1784</v>
      </c>
      <c r="F39" t="str">
        <f t="shared" si="0"/>
        <v xml:space="preserve">    CREATE UNIQUE INDEX SQL130510172322720 ON ga.f_period_account(pa_account,full_accounting_period)</v>
      </c>
    </row>
    <row r="40" spans="1:6" x14ac:dyDescent="0.3">
      <c r="A40" t="str">
        <f t="shared" si="1"/>
        <v>ga</v>
      </c>
      <c r="B40" t="s">
        <v>187</v>
      </c>
      <c r="C40" t="s">
        <v>1852</v>
      </c>
      <c r="D40" t="s">
        <v>1783</v>
      </c>
      <c r="E40" t="s">
        <v>1853</v>
      </c>
      <c r="F40" t="str">
        <f t="shared" si="0"/>
        <v xml:space="preserve">    CREATE INDEX I_ACCOUNT_TYPE_PR1 ON ga.f_period_account_type(pat_predecessor)</v>
      </c>
    </row>
    <row r="41" spans="1:6" x14ac:dyDescent="0.3">
      <c r="A41" t="str">
        <f t="shared" si="1"/>
        <v>ga</v>
      </c>
      <c r="B41" t="str">
        <f t="shared" si="2"/>
        <v>f_period_account_type</v>
      </c>
      <c r="C41" t="s">
        <v>1854</v>
      </c>
      <c r="D41" t="s">
        <v>1783</v>
      </c>
      <c r="E41" t="s">
        <v>1855</v>
      </c>
      <c r="F41" t="str">
        <f t="shared" si="0"/>
        <v xml:space="preserve">    CREATE INDEX I_ACCOUNT_TYPE_TI1 ON ga.f_period_account_type(pat_title)</v>
      </c>
    </row>
    <row r="42" spans="1:6" x14ac:dyDescent="0.3">
      <c r="A42" t="str">
        <f t="shared" si="1"/>
        <v>ga</v>
      </c>
      <c r="B42" t="str">
        <f t="shared" si="2"/>
        <v>f_period_account_type</v>
      </c>
      <c r="C42" t="s">
        <v>1856</v>
      </c>
      <c r="D42" t="s">
        <v>1780</v>
      </c>
      <c r="E42" t="s">
        <v>1857</v>
      </c>
      <c r="F42" t="str">
        <f t="shared" si="0"/>
        <v xml:space="preserve">    CREATE UNIQUE INDEX SQL130510172327370 ON ga.f_period_account_type(pat_account_type,full_accounting_period)</v>
      </c>
    </row>
    <row r="43" spans="1:6" x14ac:dyDescent="0.3">
      <c r="A43" t="str">
        <f t="shared" si="1"/>
        <v>ga</v>
      </c>
      <c r="B43" t="s">
        <v>191</v>
      </c>
      <c r="C43" t="s">
        <v>1858</v>
      </c>
      <c r="D43" t="s">
        <v>1783</v>
      </c>
      <c r="E43" t="s">
        <v>1859</v>
      </c>
      <c r="F43" t="str">
        <f t="shared" si="0"/>
        <v xml:space="preserve">    CREATE INDEX I_FUND_PRED ON ga.f_period_fund(pf_predecessor)</v>
      </c>
    </row>
    <row r="44" spans="1:6" x14ac:dyDescent="0.3">
      <c r="A44" t="str">
        <f t="shared" si="1"/>
        <v>ga</v>
      </c>
      <c r="B44" t="str">
        <f t="shared" si="2"/>
        <v>f_period_fund</v>
      </c>
      <c r="C44" t="s">
        <v>1860</v>
      </c>
      <c r="D44" t="s">
        <v>1783</v>
      </c>
      <c r="E44" t="s">
        <v>1861</v>
      </c>
      <c r="F44" t="str">
        <f t="shared" si="0"/>
        <v xml:space="preserve">    CREATE INDEX I_FUND_TITLE ON ga.f_period_fund(pf_title)</v>
      </c>
    </row>
    <row r="45" spans="1:6" x14ac:dyDescent="0.3">
      <c r="A45" t="str">
        <f t="shared" si="1"/>
        <v>ga</v>
      </c>
      <c r="B45" t="str">
        <f t="shared" si="2"/>
        <v>f_period_fund</v>
      </c>
      <c r="C45" t="s">
        <v>1862</v>
      </c>
      <c r="D45" t="s">
        <v>1783</v>
      </c>
      <c r="E45" t="s">
        <v>1863</v>
      </c>
      <c r="F45" t="str">
        <f t="shared" si="0"/>
        <v xml:space="preserve">    CREATE INDEX I_FUND_TYPE ON ga.f_period_fund(pft_fund_type)</v>
      </c>
    </row>
    <row r="46" spans="1:6" x14ac:dyDescent="0.3">
      <c r="A46" t="str">
        <f t="shared" si="1"/>
        <v>ga</v>
      </c>
      <c r="B46" t="str">
        <f t="shared" si="2"/>
        <v>f_period_fund</v>
      </c>
      <c r="C46" t="s">
        <v>1864</v>
      </c>
      <c r="D46" t="s">
        <v>1780</v>
      </c>
      <c r="E46" t="s">
        <v>1865</v>
      </c>
      <c r="F46" t="str">
        <f t="shared" si="0"/>
        <v xml:space="preserve">    CREATE UNIQUE INDEX I_PERIOD_FUND_IX1 ON ga.f_period_fund(pf_fund,full_accounting_period,pf_title)</v>
      </c>
    </row>
    <row r="47" spans="1:6" x14ac:dyDescent="0.3">
      <c r="A47" t="str">
        <f t="shared" si="1"/>
        <v>ga</v>
      </c>
      <c r="B47" t="str">
        <f t="shared" si="2"/>
        <v>f_period_fund</v>
      </c>
      <c r="C47" t="s">
        <v>1866</v>
      </c>
      <c r="D47" t="s">
        <v>1780</v>
      </c>
      <c r="E47" t="s">
        <v>1867</v>
      </c>
      <c r="F47" t="str">
        <f t="shared" si="0"/>
        <v xml:space="preserve">    CREATE UNIQUE INDEX SQL130510172403820 ON ga.f_period_fund(pf_fund,full_accounting_period)</v>
      </c>
    </row>
    <row r="48" spans="1:6" x14ac:dyDescent="0.3">
      <c r="A48" t="str">
        <f t="shared" ref="A48:A50" si="3">A47</f>
        <v>ga</v>
      </c>
      <c r="B48" t="s">
        <v>200</v>
      </c>
      <c r="C48" t="s">
        <v>1868</v>
      </c>
      <c r="D48" t="s">
        <v>1783</v>
      </c>
      <c r="E48" t="s">
        <v>1869</v>
      </c>
      <c r="F48" t="str">
        <f t="shared" si="0"/>
        <v xml:space="preserve">    CREATE INDEX I_FUND_TYPE_PRED ON ga.f_period_fund_type(pft_predecessor)</v>
      </c>
    </row>
    <row r="49" spans="1:6" x14ac:dyDescent="0.3">
      <c r="A49" t="str">
        <f t="shared" si="3"/>
        <v>ga</v>
      </c>
      <c r="B49" t="str">
        <f t="shared" ref="B49:B50" si="4">B48</f>
        <v>f_period_fund_type</v>
      </c>
      <c r="C49" t="s">
        <v>1870</v>
      </c>
      <c r="D49" t="s">
        <v>1783</v>
      </c>
      <c r="E49" t="s">
        <v>1871</v>
      </c>
      <c r="F49" t="str">
        <f t="shared" si="0"/>
        <v xml:space="preserve">    CREATE INDEX I_FUND_TYPE_TITLE ON ga.f_period_fund_type(pft_title)</v>
      </c>
    </row>
    <row r="50" spans="1:6" x14ac:dyDescent="0.3">
      <c r="A50" t="str">
        <f t="shared" si="3"/>
        <v>ga</v>
      </c>
      <c r="B50" t="str">
        <f t="shared" si="4"/>
        <v>f_period_fund_type</v>
      </c>
      <c r="C50" t="s">
        <v>1872</v>
      </c>
      <c r="D50" t="s">
        <v>1780</v>
      </c>
      <c r="E50" t="s">
        <v>1873</v>
      </c>
      <c r="F50" t="str">
        <f t="shared" si="0"/>
        <v xml:space="preserve">    CREATE UNIQUE INDEX SQL130510172332450 ON ga.f_period_fund_type(pft_fund_type,full_accounting_period)</v>
      </c>
    </row>
    <row r="51" spans="1:6" x14ac:dyDescent="0.3">
      <c r="A51" t="str">
        <f t="shared" ref="A51:A114" si="5">A50</f>
        <v>ga</v>
      </c>
      <c r="B51" t="s">
        <v>204</v>
      </c>
      <c r="C51" t="s">
        <v>1874</v>
      </c>
      <c r="D51" t="s">
        <v>1783</v>
      </c>
      <c r="E51" t="s">
        <v>1875</v>
      </c>
      <c r="F51" t="str">
        <f t="shared" si="0"/>
        <v xml:space="preserve">    CREATE INDEX F_PERIOD_INDEX_FACC_PI_ACC ON ga.f_period_index(full_accounting_period,pi_account_index)</v>
      </c>
    </row>
    <row r="52" spans="1:6" x14ac:dyDescent="0.3">
      <c r="A52" t="str">
        <f t="shared" si="5"/>
        <v>ga</v>
      </c>
      <c r="B52" t="str">
        <f t="shared" ref="B52:B113" si="6">B51</f>
        <v>f_period_index</v>
      </c>
      <c r="C52" t="s">
        <v>1876</v>
      </c>
      <c r="D52" t="s">
        <v>1783</v>
      </c>
      <c r="E52" t="s">
        <v>1877</v>
      </c>
      <c r="F52" t="str">
        <f t="shared" si="0"/>
        <v xml:space="preserve">    CREATE INDEX I_ACCT_INDEX_TITLE ON ga.f_period_index(pi_title)</v>
      </c>
    </row>
    <row r="53" spans="1:6" x14ac:dyDescent="0.3">
      <c r="A53" t="str">
        <f t="shared" si="5"/>
        <v>ga</v>
      </c>
      <c r="B53" t="str">
        <f t="shared" si="6"/>
        <v>f_period_index</v>
      </c>
      <c r="C53" t="s">
        <v>1878</v>
      </c>
      <c r="D53" t="s">
        <v>1783</v>
      </c>
      <c r="E53" t="s">
        <v>1879</v>
      </c>
      <c r="F53" t="str">
        <f t="shared" si="0"/>
        <v xml:space="preserve">    CREATE INDEX I_FULL_ACCTG ON ga.f_period_index(full_accounting_period,pi_title,pi_account_index)</v>
      </c>
    </row>
    <row r="54" spans="1:6" x14ac:dyDescent="0.3">
      <c r="A54" t="str">
        <f t="shared" si="5"/>
        <v>ga</v>
      </c>
      <c r="B54" t="str">
        <f t="shared" si="6"/>
        <v>f_period_index</v>
      </c>
      <c r="C54" t="s">
        <v>1880</v>
      </c>
      <c r="D54" t="s">
        <v>1783</v>
      </c>
      <c r="E54" t="s">
        <v>1881</v>
      </c>
      <c r="F54" t="str">
        <f t="shared" si="0"/>
        <v xml:space="preserve">    CREATE INDEX I_INDEX_ACCT ON ga.f_period_index(pa_account)</v>
      </c>
    </row>
    <row r="55" spans="1:6" x14ac:dyDescent="0.3">
      <c r="A55" t="str">
        <f t="shared" si="5"/>
        <v>ga</v>
      </c>
      <c r="B55" t="str">
        <f t="shared" si="6"/>
        <v>f_period_index</v>
      </c>
      <c r="C55" t="s">
        <v>1882</v>
      </c>
      <c r="D55" t="s">
        <v>1783</v>
      </c>
      <c r="E55" t="s">
        <v>1883</v>
      </c>
      <c r="F55" t="str">
        <f t="shared" si="0"/>
        <v xml:space="preserve">    CREATE INDEX I_INDEX_FUND ON ga.f_period_index(pf_fund)</v>
      </c>
    </row>
    <row r="56" spans="1:6" x14ac:dyDescent="0.3">
      <c r="A56" t="str">
        <f t="shared" si="5"/>
        <v>ga</v>
      </c>
      <c r="B56" t="str">
        <f t="shared" si="6"/>
        <v>f_period_index</v>
      </c>
      <c r="C56" t="s">
        <v>1884</v>
      </c>
      <c r="D56" t="s">
        <v>1783</v>
      </c>
      <c r="E56" t="s">
        <v>1885</v>
      </c>
      <c r="F56" t="str">
        <f t="shared" si="0"/>
        <v xml:space="preserve">    CREATE INDEX I_INDEX_LOC ON ga.f_period_index(pl_location)</v>
      </c>
    </row>
    <row r="57" spans="1:6" x14ac:dyDescent="0.3">
      <c r="A57" t="str">
        <f t="shared" si="5"/>
        <v>ga</v>
      </c>
      <c r="B57" t="str">
        <f t="shared" si="6"/>
        <v>f_period_index</v>
      </c>
      <c r="C57" t="s">
        <v>1886</v>
      </c>
      <c r="D57" t="s">
        <v>1783</v>
      </c>
      <c r="E57" t="s">
        <v>1887</v>
      </c>
      <c r="F57" t="str">
        <f t="shared" si="0"/>
        <v xml:space="preserve">    CREATE INDEX I_INDEX_ORG ON ga.f_period_index(po_organization)</v>
      </c>
    </row>
    <row r="58" spans="1:6" x14ac:dyDescent="0.3">
      <c r="A58" t="str">
        <f t="shared" si="5"/>
        <v>ga</v>
      </c>
      <c r="B58" t="str">
        <f t="shared" si="6"/>
        <v>f_period_index</v>
      </c>
      <c r="C58" t="s">
        <v>1888</v>
      </c>
      <c r="D58" t="s">
        <v>1783</v>
      </c>
      <c r="E58" t="s">
        <v>1889</v>
      </c>
      <c r="F58" t="str">
        <f t="shared" si="0"/>
        <v xml:space="preserve">    CREATE INDEX I_INDEX_PROG ON ga.f_period_index(pp_program)</v>
      </c>
    </row>
    <row r="59" spans="1:6" x14ac:dyDescent="0.3">
      <c r="A59" t="str">
        <f t="shared" si="5"/>
        <v>ga</v>
      </c>
      <c r="B59" t="str">
        <f t="shared" si="6"/>
        <v>f_period_index</v>
      </c>
      <c r="C59" t="s">
        <v>1890</v>
      </c>
      <c r="D59" t="s">
        <v>1780</v>
      </c>
      <c r="E59" t="s">
        <v>1792</v>
      </c>
      <c r="F59" t="str">
        <f t="shared" si="0"/>
        <v xml:space="preserve">    CREATE UNIQUE INDEX SQL130510172337480 ON ga.f_period_index(pi_account_index,full_accounting_period)</v>
      </c>
    </row>
    <row r="60" spans="1:6" x14ac:dyDescent="0.3">
      <c r="A60" t="str">
        <f t="shared" si="5"/>
        <v>ga</v>
      </c>
      <c r="B60" t="s">
        <v>207</v>
      </c>
      <c r="C60" t="s">
        <v>1891</v>
      </c>
      <c r="D60" t="s">
        <v>1783</v>
      </c>
      <c r="E60" t="s">
        <v>1892</v>
      </c>
      <c r="F60" t="str">
        <f t="shared" si="0"/>
        <v xml:space="preserve">    CREATE INDEX I_LOCATION_PRED ON ga.f_period_location(pl_predecessor)</v>
      </c>
    </row>
    <row r="61" spans="1:6" x14ac:dyDescent="0.3">
      <c r="A61" t="str">
        <f t="shared" si="5"/>
        <v>ga</v>
      </c>
      <c r="B61" t="str">
        <f t="shared" si="6"/>
        <v>f_period_location</v>
      </c>
      <c r="C61" t="s">
        <v>1893</v>
      </c>
      <c r="D61" t="s">
        <v>1783</v>
      </c>
      <c r="E61" t="s">
        <v>1894</v>
      </c>
      <c r="F61" t="str">
        <f t="shared" si="0"/>
        <v xml:space="preserve">    CREATE INDEX I_LOCATION_TITLE ON ga.f_period_location(pl_title)</v>
      </c>
    </row>
    <row r="62" spans="1:6" x14ac:dyDescent="0.3">
      <c r="A62" t="str">
        <f t="shared" si="5"/>
        <v>ga</v>
      </c>
      <c r="B62" t="str">
        <f t="shared" si="6"/>
        <v>f_period_location</v>
      </c>
      <c r="C62" t="s">
        <v>1895</v>
      </c>
      <c r="D62" t="s">
        <v>1780</v>
      </c>
      <c r="E62" t="s">
        <v>1896</v>
      </c>
      <c r="F62" t="str">
        <f t="shared" si="0"/>
        <v xml:space="preserve">    CREATE UNIQUE INDEX SQL130510172342210 ON ga.f_period_location(pl_location,full_accounting_period)</v>
      </c>
    </row>
    <row r="63" spans="1:6" x14ac:dyDescent="0.3">
      <c r="A63" t="str">
        <f t="shared" si="5"/>
        <v>ga</v>
      </c>
      <c r="B63" t="s">
        <v>211</v>
      </c>
      <c r="C63" t="s">
        <v>1897</v>
      </c>
      <c r="D63" t="s">
        <v>1783</v>
      </c>
      <c r="E63" t="s">
        <v>1898</v>
      </c>
      <c r="F63" t="str">
        <f t="shared" si="0"/>
        <v xml:space="preserve">    CREATE INDEX I_ORG_PRED ON ga.f_period_organization(po_predecessor)</v>
      </c>
    </row>
    <row r="64" spans="1:6" x14ac:dyDescent="0.3">
      <c r="A64" t="str">
        <f t="shared" si="5"/>
        <v>ga</v>
      </c>
      <c r="B64" t="str">
        <f t="shared" si="6"/>
        <v>f_period_organization</v>
      </c>
      <c r="C64" t="s">
        <v>1899</v>
      </c>
      <c r="D64" t="s">
        <v>1783</v>
      </c>
      <c r="E64" t="s">
        <v>1900</v>
      </c>
      <c r="F64" t="str">
        <f t="shared" si="0"/>
        <v xml:space="preserve">    CREATE INDEX I_ORG_TITLE ON ga.f_period_organization(po_title)</v>
      </c>
    </row>
    <row r="65" spans="1:6" x14ac:dyDescent="0.3">
      <c r="A65" t="str">
        <f t="shared" si="5"/>
        <v>ga</v>
      </c>
      <c r="B65" t="str">
        <f t="shared" si="6"/>
        <v>f_period_organization</v>
      </c>
      <c r="C65" t="s">
        <v>1901</v>
      </c>
      <c r="D65" t="s">
        <v>1780</v>
      </c>
      <c r="E65" t="s">
        <v>1902</v>
      </c>
      <c r="F65" t="str">
        <f t="shared" si="0"/>
        <v xml:space="preserve">    CREATE UNIQUE INDEX I_PERIOD_ORG_IX1 ON ga.f_period_organization(po_organization,full_accounting_period,po_title)</v>
      </c>
    </row>
    <row r="66" spans="1:6" x14ac:dyDescent="0.3">
      <c r="A66" t="str">
        <f t="shared" si="5"/>
        <v>ga</v>
      </c>
      <c r="B66" t="str">
        <f t="shared" si="6"/>
        <v>f_period_organization</v>
      </c>
      <c r="C66" t="s">
        <v>1903</v>
      </c>
      <c r="D66" t="s">
        <v>1780</v>
      </c>
      <c r="E66" t="s">
        <v>1904</v>
      </c>
      <c r="F66" t="str">
        <f t="shared" si="0"/>
        <v xml:space="preserve">    CREATE UNIQUE INDEX SQL130510172346560 ON ga.f_period_organization(po_organization,full_accounting_period)</v>
      </c>
    </row>
    <row r="67" spans="1:6" x14ac:dyDescent="0.3">
      <c r="A67" t="str">
        <f t="shared" si="5"/>
        <v>ga</v>
      </c>
      <c r="B67" t="s">
        <v>216</v>
      </c>
      <c r="C67" t="s">
        <v>1905</v>
      </c>
      <c r="D67" t="s">
        <v>1783</v>
      </c>
      <c r="E67" t="s">
        <v>1906</v>
      </c>
      <c r="F67" t="str">
        <f t="shared" ref="F67:F130" si="7">IFERROR(_xlfn.CONCAT("    CREATE ",IF(LEFT($D67,6)="Unique","UNIQUE ",""),"INDEX ",$C67," ON ",$A67,".",$B67,"(",LOWER(SUBSTITUTE(SUBSTITUTE(RIGHT(TRIM(SUBSTITUTE($E67,"+",",")),LEN(TRIM(SUBSTITUTE($E67,"+",",")))-1),"-",","),"-",",")),")"),"")</f>
        <v xml:space="preserve">    CREATE INDEX I_PROGRAM_PRED ON ga.f_period_program(pp_predecessor)</v>
      </c>
    </row>
    <row r="68" spans="1:6" x14ac:dyDescent="0.3">
      <c r="A68" t="str">
        <f t="shared" si="5"/>
        <v>ga</v>
      </c>
      <c r="B68" t="str">
        <f t="shared" si="6"/>
        <v>f_period_program</v>
      </c>
      <c r="C68" t="s">
        <v>1907</v>
      </c>
      <c r="D68" t="s">
        <v>1783</v>
      </c>
      <c r="E68" t="s">
        <v>1908</v>
      </c>
      <c r="F68" t="str">
        <f t="shared" si="7"/>
        <v xml:space="preserve">    CREATE INDEX I_PROGRAM_TITLE ON ga.f_period_program(pp_title)</v>
      </c>
    </row>
    <row r="69" spans="1:6" x14ac:dyDescent="0.3">
      <c r="A69" t="str">
        <f t="shared" si="5"/>
        <v>ga</v>
      </c>
      <c r="B69" t="str">
        <f t="shared" si="6"/>
        <v>f_period_program</v>
      </c>
      <c r="C69" t="s">
        <v>1909</v>
      </c>
      <c r="D69" t="s">
        <v>1780</v>
      </c>
      <c r="E69" t="s">
        <v>1910</v>
      </c>
      <c r="F69" t="str">
        <f t="shared" si="7"/>
        <v xml:space="preserve">    CREATE UNIQUE INDEX SQL130510172350510 ON ga.f_period_program(pp_program,full_accounting_period)</v>
      </c>
    </row>
    <row r="70" spans="1:6" x14ac:dyDescent="0.3">
      <c r="A70" t="str">
        <f t="shared" si="5"/>
        <v>ga</v>
      </c>
      <c r="B70" t="s">
        <v>220</v>
      </c>
      <c r="C70" t="s">
        <v>1911</v>
      </c>
      <c r="D70" t="s">
        <v>1783</v>
      </c>
      <c r="E70" t="s">
        <v>1912</v>
      </c>
      <c r="F70" t="str">
        <f t="shared" si="7"/>
        <v xml:space="preserve">    CREATE INDEX I_FULL_ACCT_PERIOD ON ga.f_prior_encumbrance_bal(full_accounting_period,pe_organization,pe_fund,pe_program)</v>
      </c>
    </row>
    <row r="71" spans="1:6" x14ac:dyDescent="0.3">
      <c r="A71" t="str">
        <f t="shared" si="5"/>
        <v>ga</v>
      </c>
      <c r="B71" t="str">
        <f t="shared" si="6"/>
        <v>f_prior_encumbrance_bal</v>
      </c>
      <c r="C71" t="s">
        <v>1913</v>
      </c>
      <c r="D71" t="s">
        <v>1783</v>
      </c>
      <c r="E71" t="s">
        <v>1914</v>
      </c>
      <c r="F71" t="str">
        <f t="shared" si="7"/>
        <v xml:space="preserve">    CREATE INDEX I_PE_ACCT_INDEX ON ga.f_prior_encumbrance_bal(pe_account_index,full_accounting_period)</v>
      </c>
    </row>
    <row r="72" spans="1:6" x14ac:dyDescent="0.3">
      <c r="A72" t="str">
        <f t="shared" si="5"/>
        <v>ga</v>
      </c>
      <c r="B72" t="str">
        <f t="shared" si="6"/>
        <v>f_prior_encumbrance_bal</v>
      </c>
      <c r="C72" t="s">
        <v>1915</v>
      </c>
      <c r="D72" t="s">
        <v>1783</v>
      </c>
      <c r="E72" t="s">
        <v>1916</v>
      </c>
      <c r="F72" t="str">
        <f t="shared" si="7"/>
        <v xml:space="preserve">    CREATE INDEX I_PE_ENCUMNO ON ga.f_prior_encumbrance_bal(pe_encumbrance_no)</v>
      </c>
    </row>
    <row r="73" spans="1:6" x14ac:dyDescent="0.3">
      <c r="A73" t="str">
        <f t="shared" si="5"/>
        <v>ga</v>
      </c>
      <c r="B73" t="str">
        <f t="shared" si="6"/>
        <v>f_prior_encumbrance_bal</v>
      </c>
      <c r="C73" t="s">
        <v>1917</v>
      </c>
      <c r="D73" t="s">
        <v>1783</v>
      </c>
      <c r="E73" t="s">
        <v>1918</v>
      </c>
      <c r="F73" t="str">
        <f t="shared" si="7"/>
        <v xml:space="preserve">    CREATE INDEX I_PE_ORGFUND ON ga.f_prior_encumbrance_bal(accounting_period,pe_organization,pe_fund,pe_program)</v>
      </c>
    </row>
    <row r="74" spans="1:6" x14ac:dyDescent="0.3">
      <c r="A74" t="str">
        <f t="shared" si="5"/>
        <v>ga</v>
      </c>
      <c r="B74" t="s">
        <v>234</v>
      </c>
      <c r="C74" t="s">
        <v>1919</v>
      </c>
      <c r="D74" t="s">
        <v>1783</v>
      </c>
      <c r="E74" t="s">
        <v>1920</v>
      </c>
      <c r="F74" t="str">
        <f t="shared" si="7"/>
        <v xml:space="preserve">    CREATE INDEX I_FUND_ACCTPD ON ga.f_prior_month_balance(pm_fund,full_accounting_period,pm_account,pm_organization)</v>
      </c>
    </row>
    <row r="75" spans="1:6" x14ac:dyDescent="0.3">
      <c r="A75" t="str">
        <f t="shared" si="5"/>
        <v>ga</v>
      </c>
      <c r="B75" t="str">
        <f t="shared" si="6"/>
        <v>f_prior_month_balance</v>
      </c>
      <c r="C75" t="s">
        <v>1921</v>
      </c>
      <c r="D75" t="s">
        <v>1783</v>
      </c>
      <c r="E75" t="s">
        <v>1922</v>
      </c>
      <c r="F75" t="str">
        <f t="shared" si="7"/>
        <v xml:space="preserve">    CREATE INDEX I_ORGFUND ON ga.f_prior_month_balance(full_accounting_period,pm_organization,pm_fund,pm_program)</v>
      </c>
    </row>
    <row r="76" spans="1:6" x14ac:dyDescent="0.3">
      <c r="A76" t="str">
        <f t="shared" si="5"/>
        <v>ga</v>
      </c>
      <c r="B76" t="str">
        <f t="shared" si="6"/>
        <v>f_prior_month_balance</v>
      </c>
      <c r="C76" t="s">
        <v>1923</v>
      </c>
      <c r="D76" t="s">
        <v>1783</v>
      </c>
      <c r="E76" t="s">
        <v>1924</v>
      </c>
      <c r="F76" t="str">
        <f t="shared" si="7"/>
        <v xml:space="preserve">    CREATE INDEX I_PM_ACCT_INDEX ON ga.f_prior_month_balance(pm_account_index)</v>
      </c>
    </row>
    <row r="77" spans="1:6" x14ac:dyDescent="0.3">
      <c r="A77" t="str">
        <f t="shared" si="5"/>
        <v>ga</v>
      </c>
      <c r="B77" t="str">
        <f t="shared" si="6"/>
        <v>f_prior_month_balance</v>
      </c>
      <c r="C77" t="s">
        <v>1925</v>
      </c>
      <c r="D77" t="s">
        <v>1783</v>
      </c>
      <c r="E77" t="s">
        <v>1926</v>
      </c>
      <c r="F77" t="str">
        <f t="shared" si="7"/>
        <v xml:space="preserve">    CREATE INDEX I_PM_FUND_ACCTPD ON ga.f_prior_month_balance(pm_fund,accounting_period,pm_account,pm_organization)</v>
      </c>
    </row>
    <row r="78" spans="1:6" x14ac:dyDescent="0.3">
      <c r="A78" t="str">
        <f t="shared" si="5"/>
        <v>ga</v>
      </c>
      <c r="B78" t="str">
        <f t="shared" si="6"/>
        <v>f_prior_month_balance</v>
      </c>
      <c r="C78" t="s">
        <v>1927</v>
      </c>
      <c r="D78" t="s">
        <v>1783</v>
      </c>
      <c r="E78" t="s">
        <v>1928</v>
      </c>
      <c r="F78" t="str">
        <f t="shared" si="7"/>
        <v xml:space="preserve">    CREATE INDEX I_PM_ORGFUND ON ga.f_prior_month_balance(accounting_period,pm_organization,pm_fund,pm_program)</v>
      </c>
    </row>
    <row r="79" spans="1:6" x14ac:dyDescent="0.3">
      <c r="A79" t="str">
        <f t="shared" si="5"/>
        <v>ga</v>
      </c>
      <c r="B79" t="s">
        <v>276</v>
      </c>
      <c r="C79" t="s">
        <v>1929</v>
      </c>
      <c r="D79" t="s">
        <v>1783</v>
      </c>
      <c r="E79" t="s">
        <v>1792</v>
      </c>
      <c r="F79" t="str">
        <f t="shared" si="7"/>
        <v xml:space="preserve">    CREATE INDEX I_GLDTL_ACCOUNT_I1 ON ga.gl_detail(pi_account_index,full_accounting_period)</v>
      </c>
    </row>
    <row r="80" spans="1:6" x14ac:dyDescent="0.3">
      <c r="A80" t="str">
        <f t="shared" si="5"/>
        <v>ga</v>
      </c>
      <c r="B80" t="str">
        <f t="shared" si="6"/>
        <v>gl_detail</v>
      </c>
      <c r="C80" t="s">
        <v>1930</v>
      </c>
      <c r="D80" t="s">
        <v>1783</v>
      </c>
      <c r="E80" t="s">
        <v>1832</v>
      </c>
      <c r="F80" t="str">
        <f t="shared" si="7"/>
        <v xml:space="preserve">    CREATE INDEX I_GLDTL_DOC_NUMBER ON ga.gl_detail(lt_document_number,full_accounting_period)</v>
      </c>
    </row>
    <row r="81" spans="1:6" x14ac:dyDescent="0.3">
      <c r="A81" t="str">
        <f t="shared" si="5"/>
        <v>ga</v>
      </c>
      <c r="B81" t="str">
        <f t="shared" si="6"/>
        <v>gl_detail</v>
      </c>
      <c r="C81" t="s">
        <v>1931</v>
      </c>
      <c r="D81" t="s">
        <v>1783</v>
      </c>
      <c r="E81" t="s">
        <v>1932</v>
      </c>
      <c r="F81" t="str">
        <f t="shared" si="7"/>
        <v xml:space="preserve">    CREATE INDEX I_GLDTL_DOC_REFER1 ON ga.gl_detail(lt_document_reference_number,full_accounting_period)</v>
      </c>
    </row>
    <row r="82" spans="1:6" x14ac:dyDescent="0.3">
      <c r="A82" t="str">
        <f t="shared" si="5"/>
        <v>ga</v>
      </c>
      <c r="B82" t="str">
        <f t="shared" si="6"/>
        <v>gl_detail</v>
      </c>
      <c r="C82" t="s">
        <v>1933</v>
      </c>
      <c r="D82" t="s">
        <v>1783</v>
      </c>
      <c r="E82" t="s">
        <v>1934</v>
      </c>
      <c r="F82" t="str">
        <f t="shared" si="7"/>
        <v xml:space="preserve">    CREATE INDEX I_GLDTL_FULL_ACCT1 ON ga.gl_detail(full_accounting_period,la_field_indicator)</v>
      </c>
    </row>
    <row r="83" spans="1:6" x14ac:dyDescent="0.3">
      <c r="A83" t="str">
        <f t="shared" si="5"/>
        <v>ga</v>
      </c>
      <c r="B83" t="str">
        <f t="shared" si="6"/>
        <v>gl_detail</v>
      </c>
      <c r="C83" t="s">
        <v>1935</v>
      </c>
      <c r="D83" t="s">
        <v>1783</v>
      </c>
      <c r="E83" t="s">
        <v>1936</v>
      </c>
      <c r="F83" t="str">
        <f t="shared" si="7"/>
        <v xml:space="preserve">    CREATE INDEX I_GLDTL_PA_ACCOUNT ON ga.gl_detail(pa_account,full_accounting_period,pf_fund)</v>
      </c>
    </row>
    <row r="84" spans="1:6" x14ac:dyDescent="0.3">
      <c r="A84" t="str">
        <f t="shared" si="5"/>
        <v>ga</v>
      </c>
      <c r="B84" t="str">
        <f t="shared" si="6"/>
        <v>gl_detail</v>
      </c>
      <c r="C84" t="s">
        <v>1937</v>
      </c>
      <c r="D84" t="s">
        <v>1783</v>
      </c>
      <c r="E84" t="s">
        <v>1938</v>
      </c>
      <c r="F84" t="str">
        <f t="shared" si="7"/>
        <v xml:space="preserve">    CREATE INDEX I_GLDTL_PF_FUND ON ga.gl_detail(pf_fund,lt_document_reference_number,pa_account,full_accounting_period)</v>
      </c>
    </row>
    <row r="85" spans="1:6" x14ac:dyDescent="0.3">
      <c r="A85" t="str">
        <f t="shared" si="5"/>
        <v>ga</v>
      </c>
      <c r="B85" t="str">
        <f t="shared" si="6"/>
        <v>gl_detail</v>
      </c>
      <c r="C85" t="s">
        <v>1939</v>
      </c>
      <c r="D85" t="s">
        <v>1783</v>
      </c>
      <c r="E85" t="s">
        <v>1940</v>
      </c>
      <c r="F85" t="str">
        <f t="shared" si="7"/>
        <v xml:space="preserve">    CREATE INDEX I_NP_ACCT_PERIOD ON ga.gl_detail(full_accounting_period,pf_fund,pa_account,lt_document_reference_number)</v>
      </c>
    </row>
    <row r="86" spans="1:6" x14ac:dyDescent="0.3">
      <c r="A86" t="str">
        <f t="shared" si="5"/>
        <v>ga</v>
      </c>
      <c r="B86" t="str">
        <f t="shared" si="6"/>
        <v>gl_detail</v>
      </c>
      <c r="C86" t="s">
        <v>1941</v>
      </c>
      <c r="D86" t="s">
        <v>1780</v>
      </c>
      <c r="E86" t="s">
        <v>1816</v>
      </c>
      <c r="F86" t="str">
        <f t="shared" si="7"/>
        <v xml:space="preserve">    CREATE UNIQUE INDEX SQL130510172358990 ON ga.gl_detail(la_id)</v>
      </c>
    </row>
    <row r="87" spans="1:6" hidden="1" x14ac:dyDescent="0.3">
      <c r="A87" t="s">
        <v>1943</v>
      </c>
      <c r="B87" t="s">
        <v>1942</v>
      </c>
      <c r="C87" t="s">
        <v>1994</v>
      </c>
      <c r="D87" t="s">
        <v>1783</v>
      </c>
      <c r="E87" t="s">
        <v>1995</v>
      </c>
      <c r="F87" t="str">
        <f t="shared" si="7"/>
        <v xml:space="preserve">    CREATE INDEX I_CARD_NAME ON pur.ec_admin_support(card_name)</v>
      </c>
    </row>
    <row r="88" spans="1:6" hidden="1" x14ac:dyDescent="0.3">
      <c r="A88" t="str">
        <f t="shared" si="5"/>
        <v>pur</v>
      </c>
      <c r="B88" t="str">
        <f t="shared" si="6"/>
        <v>ec_admin_support</v>
      </c>
      <c r="C88" t="s">
        <v>1996</v>
      </c>
      <c r="D88" t="s">
        <v>1783</v>
      </c>
      <c r="E88" t="s">
        <v>1997</v>
      </c>
      <c r="F88" t="str">
        <f t="shared" si="7"/>
        <v xml:space="preserve">    CREATE INDEX I_EMPLOYEE_ID ON pur.ec_admin_support(employee_id)</v>
      </c>
    </row>
    <row r="89" spans="1:6" hidden="1" x14ac:dyDescent="0.3">
      <c r="A89" t="str">
        <f t="shared" si="5"/>
        <v>pur</v>
      </c>
      <c r="B89" t="str">
        <f t="shared" si="6"/>
        <v>ec_admin_support</v>
      </c>
      <c r="C89" t="s">
        <v>1998</v>
      </c>
      <c r="D89" t="s">
        <v>1783</v>
      </c>
      <c r="E89" t="s">
        <v>1999</v>
      </c>
      <c r="F89" t="str">
        <f t="shared" si="7"/>
        <v xml:space="preserve">    CREATE INDEX I_NAME_COMP ON pur.ec_admin_support(name_comp)</v>
      </c>
    </row>
    <row r="90" spans="1:6" hidden="1" x14ac:dyDescent="0.3">
      <c r="A90" t="str">
        <f t="shared" si="5"/>
        <v>pur</v>
      </c>
      <c r="B90" t="str">
        <f t="shared" si="6"/>
        <v>ec_admin_support</v>
      </c>
      <c r="C90" t="s">
        <v>2000</v>
      </c>
      <c r="D90" t="s">
        <v>1783</v>
      </c>
      <c r="E90" t="s">
        <v>2001</v>
      </c>
      <c r="F90" t="str">
        <f t="shared" si="7"/>
        <v xml:space="preserve">    CREATE INDEX I_WORKGROUP_KEY ON pur.ec_admin_support(workgroup_key)</v>
      </c>
    </row>
    <row r="91" spans="1:6" hidden="1" x14ac:dyDescent="0.3">
      <c r="A91" t="str">
        <f t="shared" si="5"/>
        <v>pur</v>
      </c>
      <c r="B91" s="125" t="s">
        <v>1944</v>
      </c>
      <c r="C91" t="s">
        <v>2002</v>
      </c>
      <c r="D91" t="s">
        <v>1783</v>
      </c>
      <c r="E91" t="s">
        <v>2003</v>
      </c>
      <c r="F91" t="str">
        <f t="shared" si="7"/>
        <v xml:space="preserve">    CREATE INDEX I_AD_ALDKEY ON pur.ec_airline_data(airline_data_key)</v>
      </c>
    </row>
    <row r="92" spans="1:6" hidden="1" x14ac:dyDescent="0.3">
      <c r="A92" t="str">
        <f t="shared" si="5"/>
        <v>pur</v>
      </c>
      <c r="B92" s="125" t="str">
        <f t="shared" si="6"/>
        <v>ec_airline_data</v>
      </c>
      <c r="C92" t="s">
        <v>2004</v>
      </c>
      <c r="D92" t="s">
        <v>1783</v>
      </c>
      <c r="E92" t="s">
        <v>2005</v>
      </c>
      <c r="F92" t="str">
        <f t="shared" si="7"/>
        <v xml:space="preserve">    CREATE INDEX I_AD_CARD_KEY ON pur.ec_airline_data(card_key)</v>
      </c>
    </row>
    <row r="93" spans="1:6" hidden="1" x14ac:dyDescent="0.3">
      <c r="A93" t="str">
        <f t="shared" si="5"/>
        <v>pur</v>
      </c>
      <c r="B93" s="125" t="str">
        <f t="shared" si="6"/>
        <v>ec_airline_data</v>
      </c>
      <c r="C93" t="s">
        <v>2006</v>
      </c>
      <c r="D93" t="s">
        <v>1783</v>
      </c>
      <c r="E93" t="s">
        <v>2007</v>
      </c>
      <c r="F93" t="str">
        <f t="shared" si="7"/>
        <v xml:space="preserve">    CREATE INDEX I_AD_IMPORT_ID ON pur.ec_airline_data(import_id)</v>
      </c>
    </row>
    <row r="94" spans="1:6" hidden="1" x14ac:dyDescent="0.3">
      <c r="A94" t="str">
        <f t="shared" si="5"/>
        <v>pur</v>
      </c>
      <c r="B94" s="125" t="str">
        <f t="shared" si="6"/>
        <v>ec_airline_data</v>
      </c>
      <c r="C94" t="s">
        <v>2008</v>
      </c>
      <c r="D94" t="s">
        <v>1783</v>
      </c>
      <c r="E94" t="s">
        <v>2009</v>
      </c>
      <c r="F94" t="str">
        <f t="shared" si="7"/>
        <v xml:space="preserve">    CREATE INDEX I_AD_PG_NAME ON pur.ec_airline_data(passenger_name)</v>
      </c>
    </row>
    <row r="95" spans="1:6" hidden="1" x14ac:dyDescent="0.3">
      <c r="A95" t="str">
        <f t="shared" si="5"/>
        <v>pur</v>
      </c>
      <c r="B95" s="125" t="str">
        <f t="shared" si="6"/>
        <v>ec_airline_data</v>
      </c>
      <c r="C95" t="s">
        <v>2010</v>
      </c>
      <c r="D95" t="s">
        <v>1783</v>
      </c>
      <c r="E95" t="s">
        <v>2011</v>
      </c>
      <c r="F95" t="str">
        <f t="shared" si="7"/>
        <v xml:space="preserve">    CREATE INDEX I_AD_TICKET_NUMBER ON pur.ec_airline_data(ticket_number)</v>
      </c>
    </row>
    <row r="96" spans="1:6" hidden="1" x14ac:dyDescent="0.3">
      <c r="A96" t="str">
        <f t="shared" si="5"/>
        <v>pur</v>
      </c>
      <c r="B96" s="125" t="str">
        <f t="shared" si="6"/>
        <v>ec_airline_data</v>
      </c>
      <c r="C96" t="s">
        <v>2012</v>
      </c>
      <c r="D96" t="s">
        <v>1783</v>
      </c>
      <c r="E96" t="s">
        <v>2013</v>
      </c>
      <c r="F96" t="str">
        <f t="shared" si="7"/>
        <v xml:space="preserve">    CREATE INDEX I_AD_TRANS_ID ON pur.ec_airline_data(transaction_id)</v>
      </c>
    </row>
    <row r="97" spans="1:6" hidden="1" x14ac:dyDescent="0.3">
      <c r="A97" t="str">
        <f t="shared" si="5"/>
        <v>pur</v>
      </c>
      <c r="B97" s="125" t="str">
        <f t="shared" si="6"/>
        <v>ec_airline_data</v>
      </c>
      <c r="C97" t="s">
        <v>2014</v>
      </c>
      <c r="D97" t="s">
        <v>1783</v>
      </c>
      <c r="E97" t="s">
        <v>2015</v>
      </c>
      <c r="F97" t="str">
        <f t="shared" si="7"/>
        <v xml:space="preserve">    CREATE INDEX I_AD_VENDOR_ID ON pur.ec_airline_data(vendor_id)</v>
      </c>
    </row>
    <row r="98" spans="1:6" hidden="1" x14ac:dyDescent="0.3">
      <c r="A98" t="str">
        <f t="shared" si="5"/>
        <v>pur</v>
      </c>
      <c r="B98" s="125" t="str">
        <f t="shared" si="6"/>
        <v>ec_airline_data</v>
      </c>
      <c r="C98" t="s">
        <v>2016</v>
      </c>
      <c r="D98" t="s">
        <v>1783</v>
      </c>
      <c r="E98" t="s">
        <v>2001</v>
      </c>
      <c r="F98" t="str">
        <f t="shared" si="7"/>
        <v xml:space="preserve">    CREATE INDEX I_AD_WORKGROUP_KEY ON pur.ec_airline_data(workgroup_key)</v>
      </c>
    </row>
    <row r="99" spans="1:6" hidden="1" x14ac:dyDescent="0.3">
      <c r="A99" t="str">
        <f t="shared" si="5"/>
        <v>pur</v>
      </c>
      <c r="B99" t="s">
        <v>1945</v>
      </c>
      <c r="C99" t="s">
        <v>2037</v>
      </c>
      <c r="D99" t="s">
        <v>1783</v>
      </c>
      <c r="E99" t="s">
        <v>2003</v>
      </c>
      <c r="F99" t="str">
        <f t="shared" si="7"/>
        <v xml:space="preserve">    CREATE INDEX I_ADL_ALDKEY ON pur.ec_airline_leg_data(airline_data_key)</v>
      </c>
    </row>
    <row r="100" spans="1:6" hidden="1" x14ac:dyDescent="0.3">
      <c r="A100" t="str">
        <f t="shared" si="5"/>
        <v>pur</v>
      </c>
      <c r="B100" t="str">
        <f t="shared" si="6"/>
        <v>ec_airline_leg_data</v>
      </c>
      <c r="C100" t="s">
        <v>2038</v>
      </c>
      <c r="D100" t="s">
        <v>1783</v>
      </c>
      <c r="E100" t="s">
        <v>2005</v>
      </c>
      <c r="F100" t="str">
        <f t="shared" si="7"/>
        <v xml:space="preserve">    CREATE INDEX I_ADL_CARD_KEY ON pur.ec_airline_leg_data(card_key)</v>
      </c>
    </row>
    <row r="101" spans="1:6" hidden="1" x14ac:dyDescent="0.3">
      <c r="A101" t="str">
        <f t="shared" si="5"/>
        <v>pur</v>
      </c>
      <c r="B101" t="str">
        <f t="shared" si="6"/>
        <v>ec_airline_leg_data</v>
      </c>
      <c r="C101" t="s">
        <v>2039</v>
      </c>
      <c r="D101" t="s">
        <v>1783</v>
      </c>
      <c r="E101" t="s">
        <v>2040</v>
      </c>
      <c r="F101" t="str">
        <f t="shared" si="7"/>
        <v xml:space="preserve">    CREATE INDEX I_ADL_DATA_LEG_KEY ON pur.ec_airline_leg_data(data_leg_key)</v>
      </c>
    </row>
    <row r="102" spans="1:6" hidden="1" x14ac:dyDescent="0.3">
      <c r="A102" t="str">
        <f t="shared" si="5"/>
        <v>pur</v>
      </c>
      <c r="B102" t="str">
        <f t="shared" si="6"/>
        <v>ec_airline_leg_data</v>
      </c>
      <c r="C102" t="s">
        <v>2041</v>
      </c>
      <c r="D102" t="s">
        <v>1783</v>
      </c>
      <c r="E102" t="s">
        <v>2007</v>
      </c>
      <c r="F102" t="str">
        <f t="shared" si="7"/>
        <v xml:space="preserve">    CREATE INDEX I_ADL_IMPORT_ID ON pur.ec_airline_leg_data(import_id)</v>
      </c>
    </row>
    <row r="103" spans="1:6" hidden="1" x14ac:dyDescent="0.3">
      <c r="A103" t="str">
        <f t="shared" si="5"/>
        <v>pur</v>
      </c>
      <c r="B103" t="str">
        <f t="shared" si="6"/>
        <v>ec_airline_leg_data</v>
      </c>
      <c r="C103" t="s">
        <v>2042</v>
      </c>
      <c r="D103" t="s">
        <v>1783</v>
      </c>
      <c r="E103" t="s">
        <v>2013</v>
      </c>
      <c r="F103" t="str">
        <f t="shared" si="7"/>
        <v xml:space="preserve">    CREATE INDEX I_ADL_TRANS_ID ON pur.ec_airline_leg_data(transaction_id)</v>
      </c>
    </row>
    <row r="104" spans="1:6" hidden="1" x14ac:dyDescent="0.3">
      <c r="A104" t="str">
        <f t="shared" si="5"/>
        <v>pur</v>
      </c>
      <c r="B104" t="str">
        <f t="shared" si="6"/>
        <v>ec_airline_leg_data</v>
      </c>
      <c r="C104" t="s">
        <v>2043</v>
      </c>
      <c r="D104" t="s">
        <v>1783</v>
      </c>
      <c r="E104" t="s">
        <v>2015</v>
      </c>
      <c r="F104" t="str">
        <f t="shared" si="7"/>
        <v xml:space="preserve">    CREATE INDEX I_ADL_VENDOR_ID ON pur.ec_airline_leg_data(vendor_id)</v>
      </c>
    </row>
    <row r="105" spans="1:6" hidden="1" x14ac:dyDescent="0.3">
      <c r="A105" t="str">
        <f t="shared" si="5"/>
        <v>pur</v>
      </c>
      <c r="B105" t="str">
        <f t="shared" si="6"/>
        <v>ec_airline_leg_data</v>
      </c>
      <c r="C105" t="s">
        <v>2044</v>
      </c>
      <c r="D105" t="s">
        <v>1783</v>
      </c>
      <c r="E105" t="s">
        <v>2001</v>
      </c>
      <c r="F105" t="str">
        <f t="shared" si="7"/>
        <v xml:space="preserve">    CREATE INDEX I_ADL_WORKGROUPKEY ON pur.ec_airline_leg_data(workgroup_key)</v>
      </c>
    </row>
    <row r="106" spans="1:6" hidden="1" x14ac:dyDescent="0.3">
      <c r="A106" t="str">
        <f t="shared" si="5"/>
        <v>pur</v>
      </c>
      <c r="B106" t="s">
        <v>1946</v>
      </c>
      <c r="C106" t="s">
        <v>2063</v>
      </c>
      <c r="D106" t="s">
        <v>1783</v>
      </c>
      <c r="E106" t="s">
        <v>2064</v>
      </c>
      <c r="F106" t="str">
        <f t="shared" si="7"/>
        <v xml:space="preserve">    CREATE INDEX I_CRD_AGREENUMBER ON pur.ec_car_rental_data(agreement_number)</v>
      </c>
    </row>
    <row r="107" spans="1:6" hidden="1" x14ac:dyDescent="0.3">
      <c r="A107" t="str">
        <f t="shared" si="5"/>
        <v>pur</v>
      </c>
      <c r="B107" t="str">
        <f t="shared" si="6"/>
        <v>ec_car_rental_data</v>
      </c>
      <c r="C107" t="s">
        <v>2065</v>
      </c>
      <c r="D107" t="s">
        <v>1783</v>
      </c>
      <c r="E107" t="s">
        <v>2005</v>
      </c>
      <c r="F107" t="str">
        <f t="shared" si="7"/>
        <v xml:space="preserve">    CREATE INDEX I_CRD_CARD_KEY ON pur.ec_car_rental_data(card_key)</v>
      </c>
    </row>
    <row r="108" spans="1:6" hidden="1" x14ac:dyDescent="0.3">
      <c r="A108" t="str">
        <f t="shared" si="5"/>
        <v>pur</v>
      </c>
      <c r="B108" t="str">
        <f t="shared" si="6"/>
        <v>ec_car_rental_data</v>
      </c>
      <c r="C108" t="s">
        <v>2066</v>
      </c>
      <c r="D108" t="s">
        <v>1783</v>
      </c>
      <c r="E108" t="s">
        <v>2067</v>
      </c>
      <c r="F108" t="str">
        <f t="shared" si="7"/>
        <v xml:space="preserve">    CREATE INDEX I_CRD_CARRENTALKEY ON pur.ec_car_rental_data(car_rental_key)</v>
      </c>
    </row>
    <row r="109" spans="1:6" hidden="1" x14ac:dyDescent="0.3">
      <c r="A109" t="str">
        <f t="shared" si="5"/>
        <v>pur</v>
      </c>
      <c r="B109" t="str">
        <f t="shared" si="6"/>
        <v>ec_car_rental_data</v>
      </c>
      <c r="C109" t="s">
        <v>2068</v>
      </c>
      <c r="D109" t="s">
        <v>1783</v>
      </c>
      <c r="E109" t="s">
        <v>2007</v>
      </c>
      <c r="F109" t="str">
        <f t="shared" si="7"/>
        <v xml:space="preserve">    CREATE INDEX I_CRD_IMPORT_ID ON pur.ec_car_rental_data(import_id)</v>
      </c>
    </row>
    <row r="110" spans="1:6" hidden="1" x14ac:dyDescent="0.3">
      <c r="A110" t="str">
        <f t="shared" si="5"/>
        <v>pur</v>
      </c>
      <c r="B110" t="str">
        <f t="shared" si="6"/>
        <v>ec_car_rental_data</v>
      </c>
      <c r="C110" t="s">
        <v>2069</v>
      </c>
      <c r="D110" t="s">
        <v>1783</v>
      </c>
      <c r="E110" t="s">
        <v>2070</v>
      </c>
      <c r="F110" t="str">
        <f t="shared" si="7"/>
        <v xml:space="preserve">    CREATE INDEX I_CRD_RENTER_NAME ON pur.ec_car_rental_data(renter_name)</v>
      </c>
    </row>
    <row r="111" spans="1:6" hidden="1" x14ac:dyDescent="0.3">
      <c r="A111" t="str">
        <f t="shared" si="5"/>
        <v>pur</v>
      </c>
      <c r="B111" t="str">
        <f t="shared" si="6"/>
        <v>ec_car_rental_data</v>
      </c>
      <c r="C111" t="s">
        <v>2071</v>
      </c>
      <c r="D111" t="s">
        <v>1783</v>
      </c>
      <c r="E111" t="s">
        <v>2013</v>
      </c>
      <c r="F111" t="str">
        <f t="shared" si="7"/>
        <v xml:space="preserve">    CREATE INDEX I_CRD_TRANS_ID ON pur.ec_car_rental_data(transaction_id)</v>
      </c>
    </row>
    <row r="112" spans="1:6" hidden="1" x14ac:dyDescent="0.3">
      <c r="A112" t="str">
        <f t="shared" si="5"/>
        <v>pur</v>
      </c>
      <c r="B112" t="str">
        <f t="shared" si="6"/>
        <v>ec_car_rental_data</v>
      </c>
      <c r="C112" t="s">
        <v>2072</v>
      </c>
      <c r="D112" t="s">
        <v>1783</v>
      </c>
      <c r="E112" t="s">
        <v>2015</v>
      </c>
      <c r="F112" t="str">
        <f t="shared" si="7"/>
        <v xml:space="preserve">    CREATE INDEX I_CRD_VENDOR_ID ON pur.ec_car_rental_data(vendor_id)</v>
      </c>
    </row>
    <row r="113" spans="1:6" hidden="1" x14ac:dyDescent="0.3">
      <c r="A113" t="str">
        <f t="shared" si="5"/>
        <v>pur</v>
      </c>
      <c r="B113" t="str">
        <f t="shared" si="6"/>
        <v>ec_car_rental_data</v>
      </c>
      <c r="C113" t="s">
        <v>2073</v>
      </c>
      <c r="D113" t="s">
        <v>1783</v>
      </c>
      <c r="E113" t="s">
        <v>2001</v>
      </c>
      <c r="F113" t="str">
        <f t="shared" si="7"/>
        <v xml:space="preserve">    CREATE INDEX I_CRD_WORKGROUPKEY ON pur.ec_car_rental_data(workgroup_key)</v>
      </c>
    </row>
    <row r="114" spans="1:6" hidden="1" x14ac:dyDescent="0.3">
      <c r="A114" t="str">
        <f t="shared" si="5"/>
        <v>pur</v>
      </c>
      <c r="B114" t="s">
        <v>1947</v>
      </c>
      <c r="C114" t="s">
        <v>2074</v>
      </c>
      <c r="D114" t="s">
        <v>1783</v>
      </c>
      <c r="E114" t="s">
        <v>2075</v>
      </c>
      <c r="F114" t="str">
        <f t="shared" si="7"/>
        <v xml:space="preserve">    CREATE INDEX I_ACCOUNT_INDEX ON pur.ec_card_accounting(account_index)</v>
      </c>
    </row>
    <row r="115" spans="1:6" hidden="1" x14ac:dyDescent="0.3">
      <c r="A115" t="str">
        <f t="shared" ref="A115:A178" si="8">A114</f>
        <v>pur</v>
      </c>
      <c r="B115" t="str">
        <f t="shared" ref="B115:B178" si="9">B114</f>
        <v>ec_card_accounting</v>
      </c>
      <c r="C115" t="s">
        <v>2076</v>
      </c>
      <c r="D115" t="s">
        <v>1783</v>
      </c>
      <c r="E115" t="s">
        <v>2077</v>
      </c>
      <c r="F115" t="str">
        <f t="shared" si="7"/>
        <v xml:space="preserve">    CREATE INDEX I_ACCT_CODE ON pur.ec_card_accounting(account_code)</v>
      </c>
    </row>
    <row r="116" spans="1:6" hidden="1" x14ac:dyDescent="0.3">
      <c r="A116" t="str">
        <f t="shared" si="8"/>
        <v>pur</v>
      </c>
      <c r="B116" t="str">
        <f t="shared" si="9"/>
        <v>ec_card_accounting</v>
      </c>
      <c r="C116" t="s">
        <v>2078</v>
      </c>
      <c r="D116" t="s">
        <v>1783</v>
      </c>
      <c r="E116" t="s">
        <v>2005</v>
      </c>
      <c r="F116" t="str">
        <f t="shared" si="7"/>
        <v xml:space="preserve">    CREATE INDEX I_CARD_KEY ON pur.ec_card_accounting(card_key)</v>
      </c>
    </row>
    <row r="117" spans="1:6" hidden="1" x14ac:dyDescent="0.3">
      <c r="A117" t="str">
        <f t="shared" si="8"/>
        <v>pur</v>
      </c>
      <c r="B117" t="str">
        <f t="shared" si="9"/>
        <v>ec_card_accounting</v>
      </c>
      <c r="C117" t="s">
        <v>2079</v>
      </c>
      <c r="D117" t="s">
        <v>1783</v>
      </c>
      <c r="E117" t="s">
        <v>2080</v>
      </c>
      <c r="F117" t="str">
        <f t="shared" si="7"/>
        <v xml:space="preserve">    CREATE INDEX I_FUND_CODE ON pur.ec_card_accounting(fund_code)</v>
      </c>
    </row>
    <row r="118" spans="1:6" hidden="1" x14ac:dyDescent="0.3">
      <c r="A118" t="str">
        <f t="shared" si="8"/>
        <v>pur</v>
      </c>
      <c r="B118" t="str">
        <f t="shared" si="9"/>
        <v>ec_card_accounting</v>
      </c>
      <c r="C118" t="s">
        <v>2081</v>
      </c>
      <c r="D118" t="s">
        <v>1783</v>
      </c>
      <c r="E118" t="s">
        <v>2082</v>
      </c>
      <c r="F118" t="str">
        <f t="shared" si="7"/>
        <v xml:space="preserve">    CREATE INDEX I_LOC_CODE ON pur.ec_card_accounting(location_code)</v>
      </c>
    </row>
    <row r="119" spans="1:6" hidden="1" x14ac:dyDescent="0.3">
      <c r="A119" t="str">
        <f t="shared" si="8"/>
        <v>pur</v>
      </c>
      <c r="B119" t="str">
        <f t="shared" si="9"/>
        <v>ec_card_accounting</v>
      </c>
      <c r="C119" t="s">
        <v>2083</v>
      </c>
      <c r="D119" t="s">
        <v>1783</v>
      </c>
      <c r="E119" t="s">
        <v>2084</v>
      </c>
      <c r="F119" t="str">
        <f t="shared" si="7"/>
        <v xml:space="preserve">    CREATE INDEX I_ORGN_CODE ON pur.ec_card_accounting(organization_code)</v>
      </c>
    </row>
    <row r="120" spans="1:6" hidden="1" x14ac:dyDescent="0.3">
      <c r="A120" t="str">
        <f t="shared" si="8"/>
        <v>pur</v>
      </c>
      <c r="B120" t="str">
        <f t="shared" si="9"/>
        <v>ec_card_accounting</v>
      </c>
      <c r="C120" t="s">
        <v>2085</v>
      </c>
      <c r="D120" t="s">
        <v>1783</v>
      </c>
      <c r="E120" t="s">
        <v>2086</v>
      </c>
      <c r="F120" t="str">
        <f t="shared" si="7"/>
        <v xml:space="preserve">    CREATE INDEX I_PROG_CODE ON pur.ec_card_accounting(program_code)</v>
      </c>
    </row>
    <row r="121" spans="1:6" hidden="1" x14ac:dyDescent="0.3">
      <c r="A121" t="str">
        <f t="shared" si="8"/>
        <v>pur</v>
      </c>
      <c r="B121" t="str">
        <f t="shared" si="9"/>
        <v>ec_card_accounting</v>
      </c>
      <c r="C121" t="s">
        <v>2087</v>
      </c>
      <c r="D121" t="s">
        <v>1783</v>
      </c>
      <c r="E121" t="s">
        <v>2088</v>
      </c>
      <c r="F121" t="str">
        <f t="shared" si="7"/>
        <v xml:space="preserve">    CREATE INDEX I_RECENT_FLAG ON pur.ec_card_accounting(most_recent_flag)</v>
      </c>
    </row>
    <row r="122" spans="1:6" hidden="1" x14ac:dyDescent="0.3">
      <c r="A122" t="str">
        <f t="shared" si="8"/>
        <v>pur</v>
      </c>
      <c r="B122" t="s">
        <v>1948</v>
      </c>
      <c r="C122" t="s">
        <v>2132</v>
      </c>
      <c r="D122" t="s">
        <v>1783</v>
      </c>
      <c r="E122" t="s">
        <v>2133</v>
      </c>
      <c r="F122" t="str">
        <f t="shared" si="7"/>
        <v xml:space="preserve">    CREATE INDEX EC_CARDHOLDER_CARD_KEY_WRK_KEY ON pur.ec_cardholder(card_key,workgroup_key)</v>
      </c>
    </row>
    <row r="123" spans="1:6" hidden="1" x14ac:dyDescent="0.3">
      <c r="A123" t="str">
        <f t="shared" si="8"/>
        <v>pur</v>
      </c>
      <c r="B123" t="str">
        <f t="shared" si="9"/>
        <v>ec_cardholder</v>
      </c>
      <c r="C123" t="s">
        <v>2134</v>
      </c>
      <c r="D123" t="s">
        <v>1783</v>
      </c>
      <c r="E123" t="s">
        <v>2005</v>
      </c>
      <c r="F123" t="str">
        <f t="shared" si="7"/>
        <v xml:space="preserve">    CREATE INDEX I_CARD_KEY1 ON pur.ec_cardholder(card_key)</v>
      </c>
    </row>
    <row r="124" spans="1:6" hidden="1" x14ac:dyDescent="0.3">
      <c r="A124" t="str">
        <f t="shared" si="8"/>
        <v>pur</v>
      </c>
      <c r="B124" t="str">
        <f t="shared" si="9"/>
        <v>ec_cardholder</v>
      </c>
      <c r="C124" t="s">
        <v>2135</v>
      </c>
      <c r="D124" t="s">
        <v>1783</v>
      </c>
      <c r="E124" t="s">
        <v>1995</v>
      </c>
      <c r="F124" t="str">
        <f t="shared" si="7"/>
        <v xml:space="preserve">    CREATE INDEX I_CARD_NAME1 ON pur.ec_cardholder(card_name)</v>
      </c>
    </row>
    <row r="125" spans="1:6" hidden="1" x14ac:dyDescent="0.3">
      <c r="A125" t="str">
        <f t="shared" si="8"/>
        <v>pur</v>
      </c>
      <c r="B125" t="str">
        <f t="shared" si="9"/>
        <v>ec_cardholder</v>
      </c>
      <c r="C125" t="s">
        <v>2136</v>
      </c>
      <c r="D125" t="s">
        <v>1783</v>
      </c>
      <c r="E125" t="s">
        <v>1997</v>
      </c>
      <c r="F125" t="str">
        <f t="shared" si="7"/>
        <v xml:space="preserve">    CREATE INDEX I_EMPLOYEE_ID1 ON pur.ec_cardholder(employee_id)</v>
      </c>
    </row>
    <row r="126" spans="1:6" hidden="1" x14ac:dyDescent="0.3">
      <c r="A126" t="str">
        <f t="shared" si="8"/>
        <v>pur</v>
      </c>
      <c r="B126" t="str">
        <f t="shared" si="9"/>
        <v>ec_cardholder</v>
      </c>
      <c r="C126" t="s">
        <v>2137</v>
      </c>
      <c r="D126" t="s">
        <v>1783</v>
      </c>
      <c r="E126" t="s">
        <v>2001</v>
      </c>
      <c r="F126" t="str">
        <f t="shared" si="7"/>
        <v xml:space="preserve">    CREATE INDEX I_WORKGROUP_KEY1 ON pur.ec_cardholder(workgroup_key)</v>
      </c>
    </row>
    <row r="127" spans="1:6" hidden="1" x14ac:dyDescent="0.3">
      <c r="A127" t="str">
        <f t="shared" si="8"/>
        <v>pur</v>
      </c>
      <c r="B127" t="s">
        <v>1949</v>
      </c>
      <c r="C127" t="s">
        <v>2138</v>
      </c>
      <c r="D127" t="s">
        <v>1783</v>
      </c>
      <c r="E127" t="s">
        <v>1995</v>
      </c>
      <c r="F127" t="str">
        <f t="shared" si="7"/>
        <v xml:space="preserve">    CREATE INDEX I_CARD_NAME2 ON pur.ec_department_administrator(card_name)</v>
      </c>
    </row>
    <row r="128" spans="1:6" hidden="1" x14ac:dyDescent="0.3">
      <c r="A128" t="str">
        <f t="shared" si="8"/>
        <v>pur</v>
      </c>
      <c r="B128" t="str">
        <f t="shared" si="9"/>
        <v>ec_department_administrator</v>
      </c>
      <c r="C128" t="s">
        <v>2139</v>
      </c>
      <c r="D128" t="s">
        <v>1783</v>
      </c>
      <c r="E128" t="s">
        <v>1997</v>
      </c>
      <c r="F128" t="str">
        <f t="shared" si="7"/>
        <v xml:space="preserve">    CREATE INDEX I_EMPLOYEE_ID2 ON pur.ec_department_administrator(employee_id)</v>
      </c>
    </row>
    <row r="129" spans="1:6" hidden="1" x14ac:dyDescent="0.3">
      <c r="A129" t="str">
        <f t="shared" si="8"/>
        <v>pur</v>
      </c>
      <c r="B129" t="str">
        <f t="shared" si="9"/>
        <v>ec_department_administrator</v>
      </c>
      <c r="C129" t="s">
        <v>2140</v>
      </c>
      <c r="D129" t="s">
        <v>1783</v>
      </c>
      <c r="E129" t="s">
        <v>1999</v>
      </c>
      <c r="F129" t="str">
        <f t="shared" si="7"/>
        <v xml:space="preserve">    CREATE INDEX I_NAME_COMP1 ON pur.ec_department_administrator(name_comp)</v>
      </c>
    </row>
    <row r="130" spans="1:6" hidden="1" x14ac:dyDescent="0.3">
      <c r="A130" t="str">
        <f t="shared" si="8"/>
        <v>pur</v>
      </c>
      <c r="B130" t="str">
        <f t="shared" si="9"/>
        <v>ec_department_administrator</v>
      </c>
      <c r="C130" t="s">
        <v>2141</v>
      </c>
      <c r="D130" t="s">
        <v>1783</v>
      </c>
      <c r="E130" t="s">
        <v>2001</v>
      </c>
      <c r="F130" t="str">
        <f t="shared" si="7"/>
        <v xml:space="preserve">    CREATE INDEX I_WORKGROUP_KEY2 ON pur.ec_department_administrator(workgroup_key)</v>
      </c>
    </row>
    <row r="131" spans="1:6" hidden="1" x14ac:dyDescent="0.3">
      <c r="A131" t="str">
        <f t="shared" si="8"/>
        <v>pur</v>
      </c>
      <c r="B131" s="125" t="s">
        <v>1950</v>
      </c>
      <c r="C131" t="s">
        <v>2160</v>
      </c>
      <c r="D131" t="s">
        <v>1783</v>
      </c>
      <c r="E131" t="s">
        <v>2005</v>
      </c>
      <c r="F131" t="str">
        <f t="shared" ref="F131:F194" si="10">IFERROR(_xlfn.CONCAT("    CREATE ",IF(LEFT($D131,6)="Unique","UNIQUE ",""),"INDEX ",$C131," ON ",$A131,".",$B131,"(",LOWER(SUBSTITUTE(SUBSTITUTE(RIGHT(TRIM(SUBSTITUTE($E131,"+",",")),LEN(TRIM(SUBSTITUTE($E131,"+",",")))-1),"-",","),"-",",")),")"),"")</f>
        <v xml:space="preserve">    CREATE INDEX I_HD_CARD_KEY ON pur.ec_hotel_data(card_key)</v>
      </c>
    </row>
    <row r="132" spans="1:6" hidden="1" x14ac:dyDescent="0.3">
      <c r="A132" t="str">
        <f t="shared" si="8"/>
        <v>pur</v>
      </c>
      <c r="B132" s="125" t="str">
        <f t="shared" si="9"/>
        <v>ec_hotel_data</v>
      </c>
      <c r="C132" t="s">
        <v>2161</v>
      </c>
      <c r="D132" t="s">
        <v>1783</v>
      </c>
      <c r="E132" t="s">
        <v>2162</v>
      </c>
      <c r="F132" t="str">
        <f t="shared" si="10"/>
        <v xml:space="preserve">    CREATE INDEX I_HD_HOTELDATAKEY ON pur.ec_hotel_data(hotel_data_key)</v>
      </c>
    </row>
    <row r="133" spans="1:6" hidden="1" x14ac:dyDescent="0.3">
      <c r="A133" t="str">
        <f t="shared" si="8"/>
        <v>pur</v>
      </c>
      <c r="B133" s="125" t="str">
        <f t="shared" si="9"/>
        <v>ec_hotel_data</v>
      </c>
      <c r="C133" t="s">
        <v>2163</v>
      </c>
      <c r="D133" t="s">
        <v>1783</v>
      </c>
      <c r="E133" t="s">
        <v>2007</v>
      </c>
      <c r="F133" t="str">
        <f t="shared" si="10"/>
        <v xml:space="preserve">    CREATE INDEX I_HD_IMPORT_ID ON pur.ec_hotel_data(import_id)</v>
      </c>
    </row>
    <row r="134" spans="1:6" hidden="1" x14ac:dyDescent="0.3">
      <c r="A134" t="str">
        <f t="shared" si="8"/>
        <v>pur</v>
      </c>
      <c r="B134" s="125" t="str">
        <f t="shared" si="9"/>
        <v>ec_hotel_data</v>
      </c>
      <c r="C134" t="s">
        <v>2164</v>
      </c>
      <c r="D134" t="s">
        <v>1783</v>
      </c>
      <c r="E134" t="s">
        <v>2013</v>
      </c>
      <c r="F134" t="str">
        <f t="shared" si="10"/>
        <v xml:space="preserve">    CREATE INDEX I_HD_TRANS_ID ON pur.ec_hotel_data(transaction_id)</v>
      </c>
    </row>
    <row r="135" spans="1:6" hidden="1" x14ac:dyDescent="0.3">
      <c r="A135" t="str">
        <f t="shared" si="8"/>
        <v>pur</v>
      </c>
      <c r="B135" s="125" t="str">
        <f t="shared" si="9"/>
        <v>ec_hotel_data</v>
      </c>
      <c r="C135" t="s">
        <v>2165</v>
      </c>
      <c r="D135" t="s">
        <v>1783</v>
      </c>
      <c r="E135" t="s">
        <v>2015</v>
      </c>
      <c r="F135" t="str">
        <f t="shared" si="10"/>
        <v xml:space="preserve">    CREATE INDEX I_HD_VENDOR_ID ON pur.ec_hotel_data(vendor_id)</v>
      </c>
    </row>
    <row r="136" spans="1:6" hidden="1" x14ac:dyDescent="0.3">
      <c r="A136" t="str">
        <f t="shared" si="8"/>
        <v>pur</v>
      </c>
      <c r="B136" s="125" t="str">
        <f t="shared" si="9"/>
        <v>ec_hotel_data</v>
      </c>
      <c r="C136" t="s">
        <v>2166</v>
      </c>
      <c r="D136" t="s">
        <v>1783</v>
      </c>
      <c r="E136" t="s">
        <v>2001</v>
      </c>
      <c r="F136" t="str">
        <f t="shared" si="10"/>
        <v xml:space="preserve">    CREATE INDEX I_HD_WORKGROUPKEY ON pur.ec_hotel_data(workgroup_key)</v>
      </c>
    </row>
    <row r="137" spans="1:6" hidden="1" x14ac:dyDescent="0.3">
      <c r="A137" t="str">
        <f t="shared" si="8"/>
        <v>pur</v>
      </c>
      <c r="B137" t="s">
        <v>1951</v>
      </c>
      <c r="C137" t="s">
        <v>2191</v>
      </c>
      <c r="D137" t="s">
        <v>1783</v>
      </c>
      <c r="E137" t="s">
        <v>2007</v>
      </c>
      <c r="F137" t="str">
        <f t="shared" si="10"/>
        <v xml:space="preserve">    CREATE INDEX I_IMPORT_CNTRL ON pur.ec_import_control(import_id)</v>
      </c>
    </row>
    <row r="138" spans="1:6" hidden="1" x14ac:dyDescent="0.3">
      <c r="A138" t="str">
        <f t="shared" si="8"/>
        <v>pur</v>
      </c>
      <c r="B138" t="s">
        <v>1952</v>
      </c>
      <c r="C138" t="s">
        <v>2222</v>
      </c>
      <c r="D138" t="s">
        <v>1783</v>
      </c>
      <c r="E138" t="s">
        <v>2005</v>
      </c>
      <c r="F138" t="str">
        <f t="shared" si="10"/>
        <v xml:space="preserve">    CREATE INDEX I_CARD_KEY2 ON pur.ec_line_item(card_key)</v>
      </c>
    </row>
    <row r="139" spans="1:6" hidden="1" x14ac:dyDescent="0.3">
      <c r="A139" t="str">
        <f t="shared" si="8"/>
        <v>pur</v>
      </c>
      <c r="B139" t="str">
        <f t="shared" si="9"/>
        <v>ec_line_item</v>
      </c>
      <c r="C139" t="s">
        <v>2223</v>
      </c>
      <c r="D139" t="s">
        <v>1783</v>
      </c>
      <c r="E139" t="s">
        <v>2007</v>
      </c>
      <c r="F139" t="str">
        <f t="shared" si="10"/>
        <v xml:space="preserve">    CREATE INDEX I_IMPORT_CNTRL1 ON pur.ec_line_item(import_id)</v>
      </c>
    </row>
    <row r="140" spans="1:6" hidden="1" x14ac:dyDescent="0.3">
      <c r="A140" t="str">
        <f t="shared" si="8"/>
        <v>pur</v>
      </c>
      <c r="B140" t="str">
        <f t="shared" si="9"/>
        <v>ec_line_item</v>
      </c>
      <c r="C140" t="s">
        <v>2224</v>
      </c>
      <c r="D140" t="s">
        <v>1783</v>
      </c>
      <c r="E140" t="s">
        <v>2013</v>
      </c>
      <c r="F140" t="str">
        <f t="shared" si="10"/>
        <v xml:space="preserve">    CREATE INDEX I_TRANS_ID ON pur.ec_line_item(transaction_id)</v>
      </c>
    </row>
    <row r="141" spans="1:6" hidden="1" x14ac:dyDescent="0.3">
      <c r="A141" t="str">
        <f t="shared" si="8"/>
        <v>pur</v>
      </c>
      <c r="B141" t="str">
        <f t="shared" si="9"/>
        <v>ec_line_item</v>
      </c>
      <c r="C141" t="s">
        <v>2225</v>
      </c>
      <c r="D141" t="s">
        <v>1783</v>
      </c>
      <c r="E141" t="s">
        <v>2015</v>
      </c>
      <c r="F141" t="str">
        <f t="shared" si="10"/>
        <v xml:space="preserve">    CREATE INDEX I_VENDOR_ID ON pur.ec_line_item(vendor_id)</v>
      </c>
    </row>
    <row r="142" spans="1:6" hidden="1" x14ac:dyDescent="0.3">
      <c r="A142" t="str">
        <f t="shared" si="8"/>
        <v>pur</v>
      </c>
      <c r="B142" t="str">
        <f t="shared" si="9"/>
        <v>ec_line_item</v>
      </c>
      <c r="C142" t="s">
        <v>2226</v>
      </c>
      <c r="D142" t="s">
        <v>1783</v>
      </c>
      <c r="E142" t="s">
        <v>2001</v>
      </c>
      <c r="F142" t="str">
        <f t="shared" si="10"/>
        <v xml:space="preserve">    CREATE INDEX I_WORKGROUP_KEY3 ON pur.ec_line_item(workgroup_key)</v>
      </c>
    </row>
    <row r="143" spans="1:6" hidden="1" x14ac:dyDescent="0.3">
      <c r="A143" t="str">
        <f t="shared" si="8"/>
        <v>pur</v>
      </c>
      <c r="B143" t="s">
        <v>1953</v>
      </c>
      <c r="C143" t="s">
        <v>2227</v>
      </c>
      <c r="D143" t="s">
        <v>1783</v>
      </c>
      <c r="E143" t="s">
        <v>1995</v>
      </c>
      <c r="F143" t="str">
        <f t="shared" si="10"/>
        <v xml:space="preserve">    CREATE INDEX I_CARD_NAME3 ON pur.ec_program_administrator(card_name)</v>
      </c>
    </row>
    <row r="144" spans="1:6" hidden="1" x14ac:dyDescent="0.3">
      <c r="A144" t="str">
        <f t="shared" si="8"/>
        <v>pur</v>
      </c>
      <c r="B144" t="str">
        <f t="shared" si="9"/>
        <v>ec_program_administrator</v>
      </c>
      <c r="C144" t="s">
        <v>2228</v>
      </c>
      <c r="D144" t="s">
        <v>1783</v>
      </c>
      <c r="E144" t="s">
        <v>1997</v>
      </c>
      <c r="F144" t="str">
        <f t="shared" si="10"/>
        <v xml:space="preserve">    CREATE INDEX I_EMPLOYEE_ID3 ON pur.ec_program_administrator(employee_id)</v>
      </c>
    </row>
    <row r="145" spans="1:6" hidden="1" x14ac:dyDescent="0.3">
      <c r="A145" t="str">
        <f t="shared" si="8"/>
        <v>pur</v>
      </c>
      <c r="B145" t="str">
        <f t="shared" si="9"/>
        <v>ec_program_administrator</v>
      </c>
      <c r="C145" t="s">
        <v>2229</v>
      </c>
      <c r="D145" t="s">
        <v>1783</v>
      </c>
      <c r="E145" t="s">
        <v>1999</v>
      </c>
      <c r="F145" t="str">
        <f t="shared" si="10"/>
        <v xml:space="preserve">    CREATE INDEX I_NAME_COMP2 ON pur.ec_program_administrator(name_comp)</v>
      </c>
    </row>
    <row r="146" spans="1:6" hidden="1" x14ac:dyDescent="0.3">
      <c r="A146" t="str">
        <f t="shared" si="8"/>
        <v>pur</v>
      </c>
      <c r="B146" t="str">
        <f t="shared" si="9"/>
        <v>ec_program_administrator</v>
      </c>
      <c r="C146" t="s">
        <v>2230</v>
      </c>
      <c r="D146" t="s">
        <v>1783</v>
      </c>
      <c r="E146" t="s">
        <v>2001</v>
      </c>
      <c r="F146" t="str">
        <f t="shared" si="10"/>
        <v xml:space="preserve">    CREATE INDEX I_WORKGROUP_KEY4 ON pur.ec_program_administrator(workgroup_key)</v>
      </c>
    </row>
    <row r="147" spans="1:6" hidden="1" x14ac:dyDescent="0.3">
      <c r="A147" t="str">
        <f t="shared" si="8"/>
        <v>pur</v>
      </c>
      <c r="B147" t="s">
        <v>1954</v>
      </c>
      <c r="C147" t="s">
        <v>2264</v>
      </c>
      <c r="D147" t="s">
        <v>1783</v>
      </c>
      <c r="E147" t="s">
        <v>2265</v>
      </c>
      <c r="F147" t="str">
        <f t="shared" si="10"/>
        <v xml:space="preserve">    CREATE INDEX EC_PURCHASE_POSTED_DATE ON pur.ec_purchase(posted_date)</v>
      </c>
    </row>
    <row r="148" spans="1:6" hidden="1" x14ac:dyDescent="0.3">
      <c r="A148" t="str">
        <f t="shared" si="8"/>
        <v>pur</v>
      </c>
      <c r="B148" t="str">
        <f t="shared" si="9"/>
        <v>ec_purchase</v>
      </c>
      <c r="C148" t="s">
        <v>2266</v>
      </c>
      <c r="D148" t="s">
        <v>1783</v>
      </c>
      <c r="E148" t="s">
        <v>2005</v>
      </c>
      <c r="F148" t="str">
        <f t="shared" si="10"/>
        <v xml:space="preserve">    CREATE INDEX I_CARD_KEY3 ON pur.ec_purchase(card_key)</v>
      </c>
    </row>
    <row r="149" spans="1:6" hidden="1" x14ac:dyDescent="0.3">
      <c r="A149" t="str">
        <f t="shared" si="8"/>
        <v>pur</v>
      </c>
      <c r="B149" t="str">
        <f t="shared" si="9"/>
        <v>ec_purchase</v>
      </c>
      <c r="C149" t="s">
        <v>2267</v>
      </c>
      <c r="D149" t="s">
        <v>1783</v>
      </c>
      <c r="E149" t="s">
        <v>2007</v>
      </c>
      <c r="F149" t="str">
        <f t="shared" si="10"/>
        <v xml:space="preserve">    CREATE INDEX I_IMPORT_CNTRL2 ON pur.ec_purchase(import_id)</v>
      </c>
    </row>
    <row r="150" spans="1:6" hidden="1" x14ac:dyDescent="0.3">
      <c r="A150" t="str">
        <f t="shared" si="8"/>
        <v>pur</v>
      </c>
      <c r="B150" t="str">
        <f t="shared" si="9"/>
        <v>ec_purchase</v>
      </c>
      <c r="C150" t="s">
        <v>2268</v>
      </c>
      <c r="D150" t="s">
        <v>1783</v>
      </c>
      <c r="E150" t="s">
        <v>2269</v>
      </c>
      <c r="F150" t="str">
        <f t="shared" si="10"/>
        <v xml:space="preserve">    CREATE INDEX I_REF_NBR ON pur.ec_purchase(reference_number)</v>
      </c>
    </row>
    <row r="151" spans="1:6" hidden="1" x14ac:dyDescent="0.3">
      <c r="A151" t="str">
        <f t="shared" si="8"/>
        <v>pur</v>
      </c>
      <c r="B151" t="str">
        <f t="shared" si="9"/>
        <v>ec_purchase</v>
      </c>
      <c r="C151" t="s">
        <v>2270</v>
      </c>
      <c r="D151" t="s">
        <v>1783</v>
      </c>
      <c r="E151" t="s">
        <v>2013</v>
      </c>
      <c r="F151" t="str">
        <f t="shared" si="10"/>
        <v xml:space="preserve">    CREATE INDEX I_TRANS_ID1 ON pur.ec_purchase(transaction_id)</v>
      </c>
    </row>
    <row r="152" spans="1:6" hidden="1" x14ac:dyDescent="0.3">
      <c r="A152" t="str">
        <f t="shared" si="8"/>
        <v>pur</v>
      </c>
      <c r="B152" t="str">
        <f t="shared" si="9"/>
        <v>ec_purchase</v>
      </c>
      <c r="C152" t="s">
        <v>2271</v>
      </c>
      <c r="D152" t="s">
        <v>1783</v>
      </c>
      <c r="E152" t="s">
        <v>2015</v>
      </c>
      <c r="F152" t="str">
        <f t="shared" si="10"/>
        <v xml:space="preserve">    CREATE INDEX I_VENDOR_ID1 ON pur.ec_purchase(vendor_id)</v>
      </c>
    </row>
    <row r="153" spans="1:6" hidden="1" x14ac:dyDescent="0.3">
      <c r="A153" t="str">
        <f t="shared" si="8"/>
        <v>pur</v>
      </c>
      <c r="B153" t="str">
        <f t="shared" si="9"/>
        <v>ec_purchase</v>
      </c>
      <c r="C153" t="s">
        <v>2272</v>
      </c>
      <c r="D153" t="s">
        <v>1783</v>
      </c>
      <c r="E153" t="s">
        <v>2001</v>
      </c>
      <c r="F153" t="str">
        <f t="shared" si="10"/>
        <v xml:space="preserve">    CREATE INDEX I_WORKGROUP_KEY5 ON pur.ec_purchase(workgroup_key)</v>
      </c>
    </row>
    <row r="154" spans="1:6" hidden="1" x14ac:dyDescent="0.3">
      <c r="A154" t="str">
        <f t="shared" si="8"/>
        <v>pur</v>
      </c>
      <c r="B154" t="s">
        <v>1955</v>
      </c>
      <c r="C154" t="s">
        <v>2273</v>
      </c>
      <c r="D154" t="s">
        <v>1783</v>
      </c>
      <c r="E154" t="s">
        <v>2075</v>
      </c>
      <c r="F154" t="str">
        <f t="shared" si="10"/>
        <v xml:space="preserve">    CREATE INDEX I_ACCOUNT_INDEX1 ON pur.ec_trans_detail(account_index)</v>
      </c>
    </row>
    <row r="155" spans="1:6" hidden="1" x14ac:dyDescent="0.3">
      <c r="A155" t="str">
        <f t="shared" si="8"/>
        <v>pur</v>
      </c>
      <c r="B155" t="str">
        <f t="shared" si="9"/>
        <v>ec_trans_detail</v>
      </c>
      <c r="C155" t="s">
        <v>2274</v>
      </c>
      <c r="D155" t="s">
        <v>1783</v>
      </c>
      <c r="E155" t="s">
        <v>2077</v>
      </c>
      <c r="F155" t="str">
        <f t="shared" si="10"/>
        <v xml:space="preserve">    CREATE INDEX I_ACCT_CODE1 ON pur.ec_trans_detail(account_code)</v>
      </c>
    </row>
    <row r="156" spans="1:6" hidden="1" x14ac:dyDescent="0.3">
      <c r="A156" t="str">
        <f t="shared" si="8"/>
        <v>pur</v>
      </c>
      <c r="B156" t="str">
        <f t="shared" si="9"/>
        <v>ec_trans_detail</v>
      </c>
      <c r="C156" t="s">
        <v>2275</v>
      </c>
      <c r="D156" t="s">
        <v>1783</v>
      </c>
      <c r="E156" t="s">
        <v>2005</v>
      </c>
      <c r="F156" t="str">
        <f t="shared" si="10"/>
        <v xml:space="preserve">    CREATE INDEX I_CARD_KEY4 ON pur.ec_trans_detail(card_key)</v>
      </c>
    </row>
    <row r="157" spans="1:6" hidden="1" x14ac:dyDescent="0.3">
      <c r="A157" t="str">
        <f t="shared" si="8"/>
        <v>pur</v>
      </c>
      <c r="B157" t="str">
        <f t="shared" si="9"/>
        <v>ec_trans_detail</v>
      </c>
      <c r="C157" t="s">
        <v>2276</v>
      </c>
      <c r="D157" t="s">
        <v>1783</v>
      </c>
      <c r="E157" t="s">
        <v>2080</v>
      </c>
      <c r="F157" t="str">
        <f t="shared" si="10"/>
        <v xml:space="preserve">    CREATE INDEX I_FUND_CODE1 ON pur.ec_trans_detail(fund_code)</v>
      </c>
    </row>
    <row r="158" spans="1:6" hidden="1" x14ac:dyDescent="0.3">
      <c r="A158" t="str">
        <f t="shared" si="8"/>
        <v>pur</v>
      </c>
      <c r="B158" t="str">
        <f t="shared" si="9"/>
        <v>ec_trans_detail</v>
      </c>
      <c r="C158" t="s">
        <v>2277</v>
      </c>
      <c r="D158" t="s">
        <v>1783</v>
      </c>
      <c r="E158" t="s">
        <v>2007</v>
      </c>
      <c r="F158" t="str">
        <f t="shared" si="10"/>
        <v xml:space="preserve">    CREATE INDEX I_IMPORT_CNTRL3 ON pur.ec_trans_detail(import_id)</v>
      </c>
    </row>
    <row r="159" spans="1:6" hidden="1" x14ac:dyDescent="0.3">
      <c r="A159" t="str">
        <f t="shared" si="8"/>
        <v>pur</v>
      </c>
      <c r="B159" t="str">
        <f t="shared" si="9"/>
        <v>ec_trans_detail</v>
      </c>
      <c r="C159" t="s">
        <v>2278</v>
      </c>
      <c r="D159" t="s">
        <v>1783</v>
      </c>
      <c r="E159" t="s">
        <v>2082</v>
      </c>
      <c r="F159" t="str">
        <f t="shared" si="10"/>
        <v xml:space="preserve">    CREATE INDEX I_LOC_CODE1 ON pur.ec_trans_detail(location_code)</v>
      </c>
    </row>
    <row r="160" spans="1:6" hidden="1" x14ac:dyDescent="0.3">
      <c r="A160" t="str">
        <f t="shared" si="8"/>
        <v>pur</v>
      </c>
      <c r="B160" t="str">
        <f t="shared" si="9"/>
        <v>ec_trans_detail</v>
      </c>
      <c r="C160" t="s">
        <v>2279</v>
      </c>
      <c r="D160" t="s">
        <v>1783</v>
      </c>
      <c r="E160" t="s">
        <v>2084</v>
      </c>
      <c r="F160" t="str">
        <f t="shared" si="10"/>
        <v xml:space="preserve">    CREATE INDEX I_ORGN_CODE1 ON pur.ec_trans_detail(organization_code)</v>
      </c>
    </row>
    <row r="161" spans="1:6" hidden="1" x14ac:dyDescent="0.3">
      <c r="A161" t="str">
        <f t="shared" si="8"/>
        <v>pur</v>
      </c>
      <c r="B161" t="str">
        <f t="shared" si="9"/>
        <v>ec_trans_detail</v>
      </c>
      <c r="C161" t="s">
        <v>2280</v>
      </c>
      <c r="D161" t="s">
        <v>1783</v>
      </c>
      <c r="E161" t="s">
        <v>2086</v>
      </c>
      <c r="F161" t="str">
        <f t="shared" si="10"/>
        <v xml:space="preserve">    CREATE INDEX I_PROG_CODE1 ON pur.ec_trans_detail(program_code)</v>
      </c>
    </row>
    <row r="162" spans="1:6" hidden="1" x14ac:dyDescent="0.3">
      <c r="A162" t="str">
        <f t="shared" si="8"/>
        <v>pur</v>
      </c>
      <c r="B162" t="str">
        <f t="shared" si="9"/>
        <v>ec_trans_detail</v>
      </c>
      <c r="C162" t="s">
        <v>2281</v>
      </c>
      <c r="D162" t="s">
        <v>1783</v>
      </c>
      <c r="E162" t="s">
        <v>2282</v>
      </c>
      <c r="F162" t="str">
        <f t="shared" si="10"/>
        <v xml:space="preserve">    CREATE INDEX I_TRANSACTION_DES1 ON pur.ec_trans_detail(transaction_description)</v>
      </c>
    </row>
    <row r="163" spans="1:6" hidden="1" x14ac:dyDescent="0.3">
      <c r="A163" t="str">
        <f t="shared" si="8"/>
        <v>pur</v>
      </c>
      <c r="B163" t="str">
        <f t="shared" si="9"/>
        <v>ec_trans_detail</v>
      </c>
      <c r="C163" t="s">
        <v>2283</v>
      </c>
      <c r="D163" t="s">
        <v>1783</v>
      </c>
      <c r="E163" t="s">
        <v>2013</v>
      </c>
      <c r="F163" t="str">
        <f t="shared" si="10"/>
        <v xml:space="preserve">    CREATE INDEX I_TRANS_ID2 ON pur.ec_trans_detail(transaction_id)</v>
      </c>
    </row>
    <row r="164" spans="1:6" hidden="1" x14ac:dyDescent="0.3">
      <c r="A164" t="str">
        <f t="shared" si="8"/>
        <v>pur</v>
      </c>
      <c r="B164" t="str">
        <f t="shared" si="9"/>
        <v>ec_trans_detail</v>
      </c>
      <c r="C164" t="s">
        <v>2284</v>
      </c>
      <c r="D164" t="s">
        <v>1783</v>
      </c>
      <c r="E164" t="s">
        <v>2015</v>
      </c>
      <c r="F164" t="str">
        <f t="shared" si="10"/>
        <v xml:space="preserve">    CREATE INDEX I_VENDOR_ID2 ON pur.ec_trans_detail(vendor_id)</v>
      </c>
    </row>
    <row r="165" spans="1:6" hidden="1" x14ac:dyDescent="0.3">
      <c r="A165" t="str">
        <f t="shared" si="8"/>
        <v>pur</v>
      </c>
      <c r="B165" t="str">
        <f t="shared" si="9"/>
        <v>ec_trans_detail</v>
      </c>
      <c r="C165" t="s">
        <v>2285</v>
      </c>
      <c r="D165" t="s">
        <v>1783</v>
      </c>
      <c r="E165" t="s">
        <v>2001</v>
      </c>
      <c r="F165" t="str">
        <f t="shared" si="10"/>
        <v xml:space="preserve">    CREATE INDEX I_WORKGROUP_KEY6 ON pur.ec_trans_detail(workgroup_key)</v>
      </c>
    </row>
    <row r="166" spans="1:6" hidden="1" x14ac:dyDescent="0.3">
      <c r="A166" t="str">
        <f t="shared" si="8"/>
        <v>pur</v>
      </c>
      <c r="B166" t="s">
        <v>1956</v>
      </c>
      <c r="C166" t="s">
        <v>2297</v>
      </c>
      <c r="D166" t="s">
        <v>1783</v>
      </c>
      <c r="E166" t="s">
        <v>1995</v>
      </c>
      <c r="F166" t="str">
        <f t="shared" si="10"/>
        <v xml:space="preserve">    CREATE INDEX I_CARD_NAME4 ON pur.ec_transaction_reviewer(card_name)</v>
      </c>
    </row>
    <row r="167" spans="1:6" hidden="1" x14ac:dyDescent="0.3">
      <c r="A167" t="str">
        <f t="shared" si="8"/>
        <v>pur</v>
      </c>
      <c r="B167" t="str">
        <f t="shared" si="9"/>
        <v>ec_transaction_reviewer</v>
      </c>
      <c r="C167" t="s">
        <v>2298</v>
      </c>
      <c r="D167" t="s">
        <v>1783</v>
      </c>
      <c r="E167" t="s">
        <v>1997</v>
      </c>
      <c r="F167" t="str">
        <f t="shared" si="10"/>
        <v xml:space="preserve">    CREATE INDEX I_EMPLOYEE_ID4 ON pur.ec_transaction_reviewer(employee_id)</v>
      </c>
    </row>
    <row r="168" spans="1:6" hidden="1" x14ac:dyDescent="0.3">
      <c r="A168" t="str">
        <f t="shared" si="8"/>
        <v>pur</v>
      </c>
      <c r="B168" t="str">
        <f t="shared" si="9"/>
        <v>ec_transaction_reviewer</v>
      </c>
      <c r="C168" t="s">
        <v>2299</v>
      </c>
      <c r="D168" t="s">
        <v>1783</v>
      </c>
      <c r="E168" t="s">
        <v>1999</v>
      </c>
      <c r="F168" t="str">
        <f t="shared" si="10"/>
        <v xml:space="preserve">    CREATE INDEX I_NAME_COMP3 ON pur.ec_transaction_reviewer(name_comp)</v>
      </c>
    </row>
    <row r="169" spans="1:6" hidden="1" x14ac:dyDescent="0.3">
      <c r="A169" t="str">
        <f t="shared" si="8"/>
        <v>pur</v>
      </c>
      <c r="B169" t="str">
        <f t="shared" si="9"/>
        <v>ec_transaction_reviewer</v>
      </c>
      <c r="C169" t="s">
        <v>2300</v>
      </c>
      <c r="D169" t="s">
        <v>1783</v>
      </c>
      <c r="E169" t="s">
        <v>2301</v>
      </c>
      <c r="F169" t="str">
        <f t="shared" si="10"/>
        <v xml:space="preserve">    CREATE INDEX I_WORKGROUP_KEY8 ON pur.ec_transaction_reviewer(workgroup_key,card_key)</v>
      </c>
    </row>
    <row r="170" spans="1:6" hidden="1" x14ac:dyDescent="0.3">
      <c r="A170" t="str">
        <f t="shared" si="8"/>
        <v>pur</v>
      </c>
      <c r="B170" t="s">
        <v>1957</v>
      </c>
      <c r="C170" t="s">
        <v>2302</v>
      </c>
      <c r="D170" t="s">
        <v>1783</v>
      </c>
      <c r="E170" t="s">
        <v>2303</v>
      </c>
      <c r="F170" t="str">
        <f t="shared" si="10"/>
        <v xml:space="preserve">    CREATE INDEX I_BUYER_CODE ON pur.pu_buyer(buy_buyer_code)</v>
      </c>
    </row>
    <row r="171" spans="1:6" hidden="1" x14ac:dyDescent="0.3">
      <c r="A171" t="str">
        <f t="shared" si="8"/>
        <v>pur</v>
      </c>
      <c r="B171" t="str">
        <f t="shared" si="9"/>
        <v>pu_buyer</v>
      </c>
      <c r="C171" t="s">
        <v>2304</v>
      </c>
      <c r="D171" t="s">
        <v>1783</v>
      </c>
      <c r="E171" t="s">
        <v>2305</v>
      </c>
      <c r="F171" t="str">
        <f t="shared" si="10"/>
        <v xml:space="preserve">    CREATE INDEX I_BUYER_NAME ON pur.pu_buyer(buy_buyer_name)</v>
      </c>
    </row>
    <row r="172" spans="1:6" hidden="1" x14ac:dyDescent="0.3">
      <c r="A172" t="str">
        <f t="shared" si="8"/>
        <v>pur</v>
      </c>
      <c r="B172" t="str">
        <f t="shared" si="9"/>
        <v>pu_buyer</v>
      </c>
      <c r="C172" t="s">
        <v>2306</v>
      </c>
      <c r="D172" t="s">
        <v>1783</v>
      </c>
      <c r="E172" t="s">
        <v>2307</v>
      </c>
      <c r="F172" t="str">
        <f t="shared" si="10"/>
        <v xml:space="preserve">    CREATE INDEX I_BUYER_PID ON pur.pu_buyer(buy_buyer_pid)</v>
      </c>
    </row>
    <row r="173" spans="1:6" hidden="1" x14ac:dyDescent="0.3">
      <c r="A173" t="str">
        <f t="shared" si="8"/>
        <v>pur</v>
      </c>
      <c r="B173" t="str">
        <f t="shared" si="9"/>
        <v>pu_buyer</v>
      </c>
      <c r="C173" t="s">
        <v>2308</v>
      </c>
      <c r="D173" t="s">
        <v>1780</v>
      </c>
      <c r="E173" t="s">
        <v>2309</v>
      </c>
      <c r="F173" t="str">
        <f t="shared" si="10"/>
        <v xml:space="preserve">    CREATE UNIQUE INDEX SQL120323230132910 ON pur.pu_buyer(buy_buyer_code,buy_timestamp)</v>
      </c>
    </row>
    <row r="174" spans="1:6" hidden="1" x14ac:dyDescent="0.3">
      <c r="A174" t="str">
        <f t="shared" si="8"/>
        <v>pur</v>
      </c>
      <c r="B174" t="s">
        <v>1958</v>
      </c>
      <c r="C174" t="s">
        <v>2336</v>
      </c>
      <c r="D174" t="s">
        <v>1783</v>
      </c>
      <c r="E174" t="s">
        <v>1881</v>
      </c>
      <c r="F174" t="str">
        <f t="shared" si="10"/>
        <v xml:space="preserve">    CREATE INDEX I_ACCOUNT ON pur.pu_poaccount(pa_account)</v>
      </c>
    </row>
    <row r="175" spans="1:6" hidden="1" x14ac:dyDescent="0.3">
      <c r="A175" t="str">
        <f t="shared" si="8"/>
        <v>pur</v>
      </c>
      <c r="B175" t="str">
        <f t="shared" si="9"/>
        <v>pu_poaccount</v>
      </c>
      <c r="C175" t="s">
        <v>2337</v>
      </c>
      <c r="D175" t="s">
        <v>1783</v>
      </c>
      <c r="E175" t="s">
        <v>2338</v>
      </c>
      <c r="F175" t="str">
        <f t="shared" si="10"/>
        <v xml:space="preserve">    CREATE INDEX I_ACCTINDEX ON pur.pu_poaccount(pi_account_index)</v>
      </c>
    </row>
    <row r="176" spans="1:6" hidden="1" x14ac:dyDescent="0.3">
      <c r="A176" t="str">
        <f t="shared" si="8"/>
        <v>pur</v>
      </c>
      <c r="B176" t="str">
        <f t="shared" si="9"/>
        <v>pu_poaccount</v>
      </c>
      <c r="C176" t="s">
        <v>2339</v>
      </c>
      <c r="D176" t="s">
        <v>1783</v>
      </c>
      <c r="E176" t="s">
        <v>1883</v>
      </c>
      <c r="F176" t="str">
        <f t="shared" si="10"/>
        <v xml:space="preserve">    CREATE INDEX I_FUND ON pur.pu_poaccount(pf_fund)</v>
      </c>
    </row>
    <row r="177" spans="1:6" hidden="1" x14ac:dyDescent="0.3">
      <c r="A177" t="str">
        <f t="shared" si="8"/>
        <v>pur</v>
      </c>
      <c r="B177" t="str">
        <f t="shared" si="9"/>
        <v>pu_poaccount</v>
      </c>
      <c r="C177" t="s">
        <v>2340</v>
      </c>
      <c r="D177" t="s">
        <v>1783</v>
      </c>
      <c r="E177" t="s">
        <v>1887</v>
      </c>
      <c r="F177" t="str">
        <f t="shared" si="10"/>
        <v xml:space="preserve">    CREATE INDEX I_ORG ON pur.pu_poaccount(po_organization)</v>
      </c>
    </row>
    <row r="178" spans="1:6" hidden="1" x14ac:dyDescent="0.3">
      <c r="A178" t="str">
        <f t="shared" si="8"/>
        <v>pur</v>
      </c>
      <c r="B178" t="str">
        <f t="shared" si="9"/>
        <v>pu_poaccount</v>
      </c>
      <c r="C178" t="s">
        <v>2341</v>
      </c>
      <c r="D178" t="s">
        <v>1780</v>
      </c>
      <c r="E178" t="s">
        <v>2342</v>
      </c>
      <c r="F178" t="str">
        <f t="shared" si="10"/>
        <v xml:space="preserve">    CREATE UNIQUE INDEX SQL120323230133400 ON pur.pu_poaccount(poh_number,poh_change_sequence_number,poi_item_number,poa_account_sequence_number)</v>
      </c>
    </row>
    <row r="179" spans="1:6" hidden="1" x14ac:dyDescent="0.3">
      <c r="A179" t="str">
        <f t="shared" ref="A179:A242" si="11">A178</f>
        <v>pur</v>
      </c>
      <c r="B179" t="s">
        <v>1959</v>
      </c>
      <c r="C179" t="s">
        <v>2343</v>
      </c>
      <c r="D179" t="s">
        <v>1783</v>
      </c>
      <c r="E179" t="s">
        <v>2344</v>
      </c>
      <c r="F179" t="str">
        <f t="shared" si="10"/>
        <v xml:space="preserve">    CREATE INDEX I_ACT_DATE ON pur.pu_poheader(poh_activity_date)</v>
      </c>
    </row>
    <row r="180" spans="1:6" hidden="1" x14ac:dyDescent="0.3">
      <c r="A180" t="str">
        <f t="shared" si="11"/>
        <v>pur</v>
      </c>
      <c r="B180" t="str">
        <f t="shared" ref="B180:B242" si="12">B179</f>
        <v>pu_poheader</v>
      </c>
      <c r="C180" t="s">
        <v>2345</v>
      </c>
      <c r="D180" t="s">
        <v>1783</v>
      </c>
      <c r="E180" t="s">
        <v>2309</v>
      </c>
      <c r="F180" t="str">
        <f t="shared" si="10"/>
        <v xml:space="preserve">    CREATE INDEX I_BUYER1 ON pur.pu_poheader(buy_buyer_code,buy_timestamp)</v>
      </c>
    </row>
    <row r="181" spans="1:6" hidden="1" x14ac:dyDescent="0.3">
      <c r="A181" t="str">
        <f t="shared" si="11"/>
        <v>pur</v>
      </c>
      <c r="B181" t="str">
        <f t="shared" si="12"/>
        <v>pu_poheader</v>
      </c>
      <c r="C181" t="s">
        <v>2346</v>
      </c>
      <c r="D181" t="s">
        <v>1783</v>
      </c>
      <c r="E181" t="s">
        <v>2347</v>
      </c>
      <c r="F181" t="str">
        <f t="shared" si="10"/>
        <v xml:space="preserve">    CREATE INDEX I_ORDERDATE ON pur.pu_poheader(poh_order_date)</v>
      </c>
    </row>
    <row r="182" spans="1:6" hidden="1" x14ac:dyDescent="0.3">
      <c r="A182" t="str">
        <f t="shared" si="11"/>
        <v>pur</v>
      </c>
      <c r="B182" t="str">
        <f t="shared" si="12"/>
        <v>pu_poheader</v>
      </c>
      <c r="C182" t="s">
        <v>2348</v>
      </c>
      <c r="D182" t="s">
        <v>1783</v>
      </c>
      <c r="E182" t="s">
        <v>1887</v>
      </c>
      <c r="F182" t="str">
        <f t="shared" si="10"/>
        <v xml:space="preserve">    CREATE INDEX I_ORG1 ON pur.pu_poheader(po_organization)</v>
      </c>
    </row>
    <row r="183" spans="1:6" hidden="1" x14ac:dyDescent="0.3">
      <c r="A183" t="str">
        <f t="shared" si="11"/>
        <v>pur</v>
      </c>
      <c r="B183" t="str">
        <f t="shared" si="12"/>
        <v>pu_poheader</v>
      </c>
      <c r="C183" t="s">
        <v>2349</v>
      </c>
      <c r="D183" t="s">
        <v>1783</v>
      </c>
      <c r="E183" t="s">
        <v>2350</v>
      </c>
      <c r="F183" t="str">
        <f t="shared" si="10"/>
        <v xml:space="preserve">    CREATE INDEX I_SHIPTO ON pur.pu_poheader(shp_shipto_code,shp_timestamp)</v>
      </c>
    </row>
    <row r="184" spans="1:6" hidden="1" x14ac:dyDescent="0.3">
      <c r="A184" t="str">
        <f t="shared" si="11"/>
        <v>pur</v>
      </c>
      <c r="B184" t="str">
        <f t="shared" si="12"/>
        <v>pu_poheader</v>
      </c>
      <c r="C184" t="s">
        <v>2351</v>
      </c>
      <c r="D184" t="s">
        <v>1783</v>
      </c>
      <c r="E184" t="s">
        <v>1836</v>
      </c>
      <c r="F184" t="str">
        <f t="shared" si="10"/>
        <v xml:space="preserve">    CREATE INDEX I_VEND_CODE ON pur.pu_poheader(v_vendor_code)</v>
      </c>
    </row>
    <row r="185" spans="1:6" hidden="1" x14ac:dyDescent="0.3">
      <c r="A185" t="str">
        <f t="shared" si="11"/>
        <v>pur</v>
      </c>
      <c r="B185" t="str">
        <f t="shared" si="12"/>
        <v>pu_poheader</v>
      </c>
      <c r="C185" t="s">
        <v>2352</v>
      </c>
      <c r="D185" t="s">
        <v>1783</v>
      </c>
      <c r="E185" t="s">
        <v>2353</v>
      </c>
      <c r="F185" t="str">
        <f t="shared" si="10"/>
        <v xml:space="preserve">    CREATE INDEX I_VEND_NAME ON pur.pu_poheader(v_vendor_name_add1)</v>
      </c>
    </row>
    <row r="186" spans="1:6" hidden="1" x14ac:dyDescent="0.3">
      <c r="A186" t="str">
        <f t="shared" si="11"/>
        <v>pur</v>
      </c>
      <c r="B186" t="str">
        <f t="shared" si="12"/>
        <v>pu_poheader</v>
      </c>
      <c r="C186" t="s">
        <v>2354</v>
      </c>
      <c r="D186" t="s">
        <v>1780</v>
      </c>
      <c r="E186" t="s">
        <v>2355</v>
      </c>
      <c r="F186" t="str">
        <f t="shared" si="10"/>
        <v xml:space="preserve">    CREATE UNIQUE INDEX SQL120323230133860 ON pur.pu_poheader(poh_number,poh_change_sequence_number)</v>
      </c>
    </row>
    <row r="187" spans="1:6" hidden="1" x14ac:dyDescent="0.3">
      <c r="A187" t="str">
        <f t="shared" si="11"/>
        <v>pur</v>
      </c>
      <c r="B187" t="s">
        <v>1960</v>
      </c>
      <c r="C187" t="s">
        <v>2408</v>
      </c>
      <c r="D187" t="s">
        <v>1780</v>
      </c>
      <c r="E187" t="s">
        <v>2409</v>
      </c>
      <c r="F187" t="str">
        <f t="shared" si="10"/>
        <v xml:space="preserve">    CREATE UNIQUE INDEX SQL120323230134420 ON pur.pu_poheader_text(poh_number,poh_change_sequence_number,pht_text_type,pht_text_line_number)</v>
      </c>
    </row>
    <row r="188" spans="1:6" hidden="1" x14ac:dyDescent="0.3">
      <c r="A188" t="str">
        <f t="shared" si="11"/>
        <v>pur</v>
      </c>
      <c r="B188" t="s">
        <v>1961</v>
      </c>
      <c r="C188" t="s">
        <v>2442</v>
      </c>
      <c r="D188" t="s">
        <v>1783</v>
      </c>
      <c r="E188" t="s">
        <v>2443</v>
      </c>
      <c r="F188" t="str">
        <f t="shared" si="10"/>
        <v xml:space="preserve">    CREATE INDEX I_REQUEST ON pur.pu_poitem(poi_request_code)</v>
      </c>
    </row>
    <row r="189" spans="1:6" hidden="1" x14ac:dyDescent="0.3">
      <c r="A189" t="str">
        <f t="shared" si="11"/>
        <v>pur</v>
      </c>
      <c r="B189" t="str">
        <f t="shared" si="12"/>
        <v>pu_poitem</v>
      </c>
      <c r="C189" t="s">
        <v>2444</v>
      </c>
      <c r="D189" t="s">
        <v>1780</v>
      </c>
      <c r="E189" t="s">
        <v>2445</v>
      </c>
      <c r="F189" t="str">
        <f t="shared" si="10"/>
        <v xml:space="preserve">    CREATE UNIQUE INDEX SQL120323230134840 ON pur.pu_poitem(poh_number,poh_change_sequence_number,poi_item_number)</v>
      </c>
    </row>
    <row r="190" spans="1:6" hidden="1" x14ac:dyDescent="0.3">
      <c r="A190" t="str">
        <f t="shared" si="11"/>
        <v>pur</v>
      </c>
      <c r="B190" t="s">
        <v>1962</v>
      </c>
      <c r="C190" t="s">
        <v>2450</v>
      </c>
      <c r="D190" t="s">
        <v>1780</v>
      </c>
      <c r="E190" t="s">
        <v>2451</v>
      </c>
      <c r="F190" t="str">
        <f t="shared" si="10"/>
        <v xml:space="preserve">    CREATE UNIQUE INDEX SQL120323230135280 ON pur.pu_poitem_text(poh_number,poh_change_sequence_number,poi_item_number,pit_text_line_number)</v>
      </c>
    </row>
    <row r="191" spans="1:6" hidden="1" x14ac:dyDescent="0.3">
      <c r="A191" t="str">
        <f t="shared" si="11"/>
        <v>pur</v>
      </c>
      <c r="B191" t="s">
        <v>1963</v>
      </c>
      <c r="C191" t="s">
        <v>2452</v>
      </c>
      <c r="D191" t="s">
        <v>1783</v>
      </c>
      <c r="E191" t="s">
        <v>2453</v>
      </c>
      <c r="F191" t="str">
        <f t="shared" si="10"/>
        <v xml:space="preserve">    CREATE INDEX I_CONTACT ON pur.pu_shipto(shp_ship_contact_name)</v>
      </c>
    </row>
    <row r="192" spans="1:6" hidden="1" x14ac:dyDescent="0.3">
      <c r="A192" t="str">
        <f t="shared" si="11"/>
        <v>pur</v>
      </c>
      <c r="B192" t="str">
        <f t="shared" si="12"/>
        <v>pu_shipto</v>
      </c>
      <c r="C192" t="s">
        <v>2454</v>
      </c>
      <c r="D192" t="s">
        <v>1783</v>
      </c>
      <c r="E192" t="s">
        <v>2455</v>
      </c>
      <c r="F192" t="str">
        <f t="shared" si="10"/>
        <v xml:space="preserve">    CREATE INDEX I_SHIPTO_CODE ON pur.pu_shipto(shp_shipto_code)</v>
      </c>
    </row>
    <row r="193" spans="1:6" hidden="1" x14ac:dyDescent="0.3">
      <c r="A193" t="str">
        <f t="shared" si="11"/>
        <v>pur</v>
      </c>
      <c r="B193" t="str">
        <f t="shared" si="12"/>
        <v>pu_shipto</v>
      </c>
      <c r="C193" t="s">
        <v>2456</v>
      </c>
      <c r="D193" t="s">
        <v>1780</v>
      </c>
      <c r="E193" t="s">
        <v>2350</v>
      </c>
      <c r="F193" t="str">
        <f t="shared" si="10"/>
        <v xml:space="preserve">    CREATE UNIQUE INDEX SQL120323230135870 ON pur.pu_shipto(shp_shipto_code,shp_timestamp)</v>
      </c>
    </row>
    <row r="194" spans="1:6" hidden="1" x14ac:dyDescent="0.3">
      <c r="A194" t="str">
        <f t="shared" si="11"/>
        <v>pur</v>
      </c>
      <c r="B194" t="s">
        <v>1964</v>
      </c>
      <c r="C194" t="s">
        <v>1835</v>
      </c>
      <c r="D194" t="s">
        <v>1783</v>
      </c>
      <c r="E194" t="s">
        <v>1836</v>
      </c>
      <c r="F194" t="str">
        <f t="shared" si="10"/>
        <v xml:space="preserve">    CREATE INDEX I_VENDOR_CODE ON pur.pu_vendor(v_vendor_code)</v>
      </c>
    </row>
    <row r="195" spans="1:6" hidden="1" x14ac:dyDescent="0.3">
      <c r="A195" t="str">
        <f t="shared" si="11"/>
        <v>pur</v>
      </c>
      <c r="B195" t="str">
        <f t="shared" si="12"/>
        <v>pu_vendor</v>
      </c>
      <c r="C195" t="s">
        <v>2489</v>
      </c>
      <c r="D195" t="s">
        <v>1783</v>
      </c>
      <c r="E195" t="s">
        <v>2490</v>
      </c>
      <c r="F195" t="str">
        <f t="shared" ref="F195:F258" si="13">IFERROR(_xlfn.CONCAT("    CREATE ",IF(LEFT($D195,6)="Unique","UNIQUE ",""),"INDEX ",$C195," ON ",$A195,".",$B195,"(",LOWER(SUBSTITUTE(SUBSTITUTE(RIGHT(TRIM(SUBSTITUTE($E195,"+",",")),LEN(TRIM(SUBSTITUTE($E195,"+",",")))-1),"-",","),"-",",")),")"),"")</f>
        <v xml:space="preserve">    CREATE INDEX I_VENDOR_CODE_9 ON pur.pu_vendor(v_vendor_code_9,v_address_type_code,most_recent_flag)</v>
      </c>
    </row>
    <row r="196" spans="1:6" hidden="1" x14ac:dyDescent="0.3">
      <c r="A196" t="str">
        <f t="shared" si="11"/>
        <v>pur</v>
      </c>
      <c r="B196" t="str">
        <f t="shared" si="12"/>
        <v>pu_vendor</v>
      </c>
      <c r="C196" t="s">
        <v>2491</v>
      </c>
      <c r="D196" t="s">
        <v>1780</v>
      </c>
      <c r="E196" t="s">
        <v>2492</v>
      </c>
      <c r="F196" t="str">
        <f t="shared" si="13"/>
        <v xml:space="preserve">    CREATE UNIQUE INDEX SQL120323221702660 ON pur.pu_vendor(v_internal_id,v_person_entity_ind,v_address_type_code,v_timestamp)</v>
      </c>
    </row>
    <row r="197" spans="1:6" hidden="1" x14ac:dyDescent="0.3">
      <c r="A197" t="str">
        <f t="shared" si="11"/>
        <v>pur</v>
      </c>
      <c r="B197" t="str">
        <f t="shared" si="12"/>
        <v>pu_vendor</v>
      </c>
      <c r="C197" t="s">
        <v>2493</v>
      </c>
      <c r="D197" t="s">
        <v>1780</v>
      </c>
      <c r="E197" t="s">
        <v>2494</v>
      </c>
      <c r="F197" t="str">
        <f t="shared" si="13"/>
        <v xml:space="preserve">    CREATE UNIQUE INDEX SQL120323221702860 ON pur.pu_vendor(name_sort,v_address_type_code,v_timestamp)</v>
      </c>
    </row>
    <row r="198" spans="1:6" hidden="1" x14ac:dyDescent="0.3">
      <c r="A198" t="str">
        <f t="shared" si="11"/>
        <v>pur</v>
      </c>
      <c r="B198" t="str">
        <f t="shared" si="12"/>
        <v>pu_vendor</v>
      </c>
      <c r="F198" t="str">
        <f t="shared" si="13"/>
        <v/>
      </c>
    </row>
    <row r="199" spans="1:6" hidden="1" x14ac:dyDescent="0.3">
      <c r="A199" t="str">
        <f t="shared" si="11"/>
        <v>pur</v>
      </c>
      <c r="B199" t="str">
        <f t="shared" si="12"/>
        <v>pu_vendor</v>
      </c>
      <c r="F199" t="str">
        <f t="shared" si="13"/>
        <v/>
      </c>
    </row>
    <row r="200" spans="1:6" hidden="1" x14ac:dyDescent="0.3">
      <c r="A200" t="str">
        <f t="shared" si="11"/>
        <v>pur</v>
      </c>
      <c r="B200" t="str">
        <f t="shared" si="12"/>
        <v>pu_vendor</v>
      </c>
      <c r="F200" t="str">
        <f t="shared" si="13"/>
        <v/>
      </c>
    </row>
    <row r="201" spans="1:6" hidden="1" x14ac:dyDescent="0.3">
      <c r="A201" t="str">
        <f t="shared" si="11"/>
        <v>pur</v>
      </c>
      <c r="B201" t="str">
        <f t="shared" si="12"/>
        <v>pu_vendor</v>
      </c>
      <c r="F201" t="str">
        <f t="shared" si="13"/>
        <v/>
      </c>
    </row>
    <row r="202" spans="1:6" hidden="1" x14ac:dyDescent="0.3">
      <c r="A202" t="str">
        <f t="shared" si="11"/>
        <v>pur</v>
      </c>
      <c r="B202" t="str">
        <f t="shared" si="12"/>
        <v>pu_vendor</v>
      </c>
      <c r="F202" t="str">
        <f t="shared" si="13"/>
        <v/>
      </c>
    </row>
    <row r="203" spans="1:6" hidden="1" x14ac:dyDescent="0.3">
      <c r="A203" t="str">
        <f t="shared" si="11"/>
        <v>pur</v>
      </c>
      <c r="B203" t="str">
        <f t="shared" si="12"/>
        <v>pu_vendor</v>
      </c>
      <c r="F203" t="str">
        <f t="shared" si="13"/>
        <v/>
      </c>
    </row>
    <row r="204" spans="1:6" hidden="1" x14ac:dyDescent="0.3">
      <c r="A204" t="str">
        <f t="shared" si="11"/>
        <v>pur</v>
      </c>
      <c r="B204" t="str">
        <f t="shared" si="12"/>
        <v>pu_vendor</v>
      </c>
      <c r="F204" t="str">
        <f t="shared" si="13"/>
        <v/>
      </c>
    </row>
    <row r="205" spans="1:6" hidden="1" x14ac:dyDescent="0.3">
      <c r="A205" t="str">
        <f t="shared" si="11"/>
        <v>pur</v>
      </c>
      <c r="B205" t="str">
        <f t="shared" si="12"/>
        <v>pu_vendor</v>
      </c>
      <c r="F205" t="str">
        <f t="shared" si="13"/>
        <v/>
      </c>
    </row>
    <row r="206" spans="1:6" hidden="1" x14ac:dyDescent="0.3">
      <c r="A206" t="str">
        <f t="shared" si="11"/>
        <v>pur</v>
      </c>
      <c r="B206" t="str">
        <f t="shared" si="12"/>
        <v>pu_vendor</v>
      </c>
      <c r="F206" t="str">
        <f t="shared" si="13"/>
        <v/>
      </c>
    </row>
    <row r="207" spans="1:6" hidden="1" x14ac:dyDescent="0.3">
      <c r="A207" t="str">
        <f t="shared" si="11"/>
        <v>pur</v>
      </c>
      <c r="B207" t="str">
        <f t="shared" si="12"/>
        <v>pu_vendor</v>
      </c>
      <c r="F207" t="str">
        <f t="shared" si="13"/>
        <v/>
      </c>
    </row>
    <row r="208" spans="1:6" hidden="1" x14ac:dyDescent="0.3">
      <c r="A208" t="str">
        <f t="shared" si="11"/>
        <v>pur</v>
      </c>
      <c r="B208" t="str">
        <f t="shared" si="12"/>
        <v>pu_vendor</v>
      </c>
      <c r="F208" t="str">
        <f t="shared" si="13"/>
        <v/>
      </c>
    </row>
    <row r="209" spans="1:6" hidden="1" x14ac:dyDescent="0.3">
      <c r="A209" t="str">
        <f t="shared" si="11"/>
        <v>pur</v>
      </c>
      <c r="B209" t="str">
        <f t="shared" si="12"/>
        <v>pu_vendor</v>
      </c>
      <c r="F209" t="str">
        <f t="shared" si="13"/>
        <v/>
      </c>
    </row>
    <row r="210" spans="1:6" hidden="1" x14ac:dyDescent="0.3">
      <c r="A210" t="str">
        <f t="shared" si="11"/>
        <v>pur</v>
      </c>
      <c r="B210" t="str">
        <f t="shared" si="12"/>
        <v>pu_vendor</v>
      </c>
      <c r="F210" t="str">
        <f t="shared" si="13"/>
        <v/>
      </c>
    </row>
    <row r="211" spans="1:6" hidden="1" x14ac:dyDescent="0.3">
      <c r="A211" t="str">
        <f t="shared" si="11"/>
        <v>pur</v>
      </c>
      <c r="B211" t="str">
        <f t="shared" si="12"/>
        <v>pu_vendor</v>
      </c>
      <c r="F211" t="str">
        <f t="shared" si="13"/>
        <v/>
      </c>
    </row>
    <row r="212" spans="1:6" hidden="1" x14ac:dyDescent="0.3">
      <c r="A212" t="str">
        <f t="shared" si="11"/>
        <v>pur</v>
      </c>
      <c r="B212" t="str">
        <f t="shared" si="12"/>
        <v>pu_vendor</v>
      </c>
      <c r="F212" t="str">
        <f t="shared" si="13"/>
        <v/>
      </c>
    </row>
    <row r="213" spans="1:6" hidden="1" x14ac:dyDescent="0.3">
      <c r="A213" t="str">
        <f t="shared" si="11"/>
        <v>pur</v>
      </c>
      <c r="B213" t="str">
        <f t="shared" si="12"/>
        <v>pu_vendor</v>
      </c>
      <c r="F213" t="str">
        <f t="shared" si="13"/>
        <v/>
      </c>
    </row>
    <row r="214" spans="1:6" hidden="1" x14ac:dyDescent="0.3">
      <c r="A214" t="str">
        <f t="shared" si="11"/>
        <v>pur</v>
      </c>
      <c r="B214" t="str">
        <f t="shared" si="12"/>
        <v>pu_vendor</v>
      </c>
      <c r="F214" t="str">
        <f t="shared" si="13"/>
        <v/>
      </c>
    </row>
    <row r="215" spans="1:6" hidden="1" x14ac:dyDescent="0.3">
      <c r="A215" t="str">
        <f t="shared" si="11"/>
        <v>pur</v>
      </c>
      <c r="B215" t="str">
        <f t="shared" si="12"/>
        <v>pu_vendor</v>
      </c>
      <c r="F215" t="str">
        <f t="shared" si="13"/>
        <v/>
      </c>
    </row>
    <row r="216" spans="1:6" hidden="1" x14ac:dyDescent="0.3">
      <c r="A216" t="str">
        <f t="shared" si="11"/>
        <v>pur</v>
      </c>
      <c r="B216" t="str">
        <f t="shared" si="12"/>
        <v>pu_vendor</v>
      </c>
      <c r="F216" t="str">
        <f t="shared" si="13"/>
        <v/>
      </c>
    </row>
    <row r="217" spans="1:6" hidden="1" x14ac:dyDescent="0.3">
      <c r="A217" t="str">
        <f t="shared" si="11"/>
        <v>pur</v>
      </c>
      <c r="B217" t="str">
        <f t="shared" si="12"/>
        <v>pu_vendor</v>
      </c>
      <c r="F217" t="str">
        <f t="shared" si="13"/>
        <v/>
      </c>
    </row>
    <row r="218" spans="1:6" hidden="1" x14ac:dyDescent="0.3">
      <c r="A218" t="str">
        <f t="shared" si="11"/>
        <v>pur</v>
      </c>
      <c r="B218" t="str">
        <f t="shared" si="12"/>
        <v>pu_vendor</v>
      </c>
      <c r="F218" t="str">
        <f t="shared" si="13"/>
        <v/>
      </c>
    </row>
    <row r="219" spans="1:6" hidden="1" x14ac:dyDescent="0.3">
      <c r="A219" t="str">
        <f t="shared" si="11"/>
        <v>pur</v>
      </c>
      <c r="B219" t="str">
        <f t="shared" si="12"/>
        <v>pu_vendor</v>
      </c>
      <c r="F219" t="str">
        <f t="shared" si="13"/>
        <v/>
      </c>
    </row>
    <row r="220" spans="1:6" hidden="1" x14ac:dyDescent="0.3">
      <c r="A220" t="str">
        <f t="shared" si="11"/>
        <v>pur</v>
      </c>
      <c r="B220" t="str">
        <f t="shared" si="12"/>
        <v>pu_vendor</v>
      </c>
      <c r="F220" t="str">
        <f t="shared" si="13"/>
        <v/>
      </c>
    </row>
    <row r="221" spans="1:6" hidden="1" x14ac:dyDescent="0.3">
      <c r="A221" t="str">
        <f t="shared" si="11"/>
        <v>pur</v>
      </c>
      <c r="B221" t="str">
        <f t="shared" si="12"/>
        <v>pu_vendor</v>
      </c>
      <c r="F221" t="str">
        <f t="shared" si="13"/>
        <v/>
      </c>
    </row>
    <row r="222" spans="1:6" hidden="1" x14ac:dyDescent="0.3">
      <c r="A222" t="str">
        <f t="shared" si="11"/>
        <v>pur</v>
      </c>
      <c r="B222" t="str">
        <f t="shared" si="12"/>
        <v>pu_vendor</v>
      </c>
      <c r="F222" t="str">
        <f t="shared" si="13"/>
        <v/>
      </c>
    </row>
    <row r="223" spans="1:6" hidden="1" x14ac:dyDescent="0.3">
      <c r="A223" t="str">
        <f t="shared" si="11"/>
        <v>pur</v>
      </c>
      <c r="B223" t="str">
        <f t="shared" si="12"/>
        <v>pu_vendor</v>
      </c>
      <c r="F223" t="str">
        <f t="shared" si="13"/>
        <v/>
      </c>
    </row>
    <row r="224" spans="1:6" hidden="1" x14ac:dyDescent="0.3">
      <c r="A224" t="str">
        <f t="shared" si="11"/>
        <v>pur</v>
      </c>
      <c r="B224" t="str">
        <f t="shared" si="12"/>
        <v>pu_vendor</v>
      </c>
      <c r="F224" t="str">
        <f t="shared" si="13"/>
        <v/>
      </c>
    </row>
    <row r="225" spans="1:6" hidden="1" x14ac:dyDescent="0.3">
      <c r="A225" t="str">
        <f t="shared" si="11"/>
        <v>pur</v>
      </c>
      <c r="B225" t="str">
        <f t="shared" si="12"/>
        <v>pu_vendor</v>
      </c>
      <c r="F225" t="str">
        <f t="shared" si="13"/>
        <v/>
      </c>
    </row>
    <row r="226" spans="1:6" hidden="1" x14ac:dyDescent="0.3">
      <c r="A226" t="str">
        <f t="shared" si="11"/>
        <v>pur</v>
      </c>
      <c r="B226" t="str">
        <f t="shared" si="12"/>
        <v>pu_vendor</v>
      </c>
      <c r="F226" t="str">
        <f t="shared" si="13"/>
        <v/>
      </c>
    </row>
    <row r="227" spans="1:6" hidden="1" x14ac:dyDescent="0.3">
      <c r="A227" t="str">
        <f t="shared" si="11"/>
        <v>pur</v>
      </c>
      <c r="B227" t="str">
        <f t="shared" si="12"/>
        <v>pu_vendor</v>
      </c>
      <c r="F227" t="str">
        <f t="shared" si="13"/>
        <v/>
      </c>
    </row>
    <row r="228" spans="1:6" hidden="1" x14ac:dyDescent="0.3">
      <c r="A228" t="str">
        <f t="shared" si="11"/>
        <v>pur</v>
      </c>
      <c r="B228" t="str">
        <f t="shared" si="12"/>
        <v>pu_vendor</v>
      </c>
      <c r="F228" t="str">
        <f t="shared" si="13"/>
        <v/>
      </c>
    </row>
    <row r="229" spans="1:6" hidden="1" x14ac:dyDescent="0.3">
      <c r="A229" t="str">
        <f t="shared" si="11"/>
        <v>pur</v>
      </c>
      <c r="B229" t="str">
        <f t="shared" si="12"/>
        <v>pu_vendor</v>
      </c>
      <c r="F229" t="str">
        <f t="shared" si="13"/>
        <v/>
      </c>
    </row>
    <row r="230" spans="1:6" hidden="1" x14ac:dyDescent="0.3">
      <c r="A230" t="str">
        <f t="shared" si="11"/>
        <v>pur</v>
      </c>
      <c r="B230" t="str">
        <f t="shared" si="12"/>
        <v>pu_vendor</v>
      </c>
      <c r="F230" t="str">
        <f t="shared" si="13"/>
        <v/>
      </c>
    </row>
    <row r="231" spans="1:6" hidden="1" x14ac:dyDescent="0.3">
      <c r="A231" t="str">
        <f t="shared" si="11"/>
        <v>pur</v>
      </c>
      <c r="B231" t="str">
        <f t="shared" si="12"/>
        <v>pu_vendor</v>
      </c>
      <c r="F231" t="str">
        <f t="shared" si="13"/>
        <v/>
      </c>
    </row>
    <row r="232" spans="1:6" hidden="1" x14ac:dyDescent="0.3">
      <c r="A232" t="str">
        <f t="shared" si="11"/>
        <v>pur</v>
      </c>
      <c r="B232" t="str">
        <f t="shared" si="12"/>
        <v>pu_vendor</v>
      </c>
      <c r="F232" t="str">
        <f t="shared" si="13"/>
        <v/>
      </c>
    </row>
    <row r="233" spans="1:6" hidden="1" x14ac:dyDescent="0.3">
      <c r="A233" t="str">
        <f t="shared" si="11"/>
        <v>pur</v>
      </c>
      <c r="B233" t="str">
        <f t="shared" si="12"/>
        <v>pu_vendor</v>
      </c>
      <c r="F233" t="str">
        <f t="shared" si="13"/>
        <v/>
      </c>
    </row>
    <row r="234" spans="1:6" hidden="1" x14ac:dyDescent="0.3">
      <c r="A234" t="str">
        <f t="shared" si="11"/>
        <v>pur</v>
      </c>
      <c r="B234" t="str">
        <f t="shared" si="12"/>
        <v>pu_vendor</v>
      </c>
      <c r="F234" t="str">
        <f t="shared" si="13"/>
        <v/>
      </c>
    </row>
    <row r="235" spans="1:6" hidden="1" x14ac:dyDescent="0.3">
      <c r="A235" t="str">
        <f t="shared" si="11"/>
        <v>pur</v>
      </c>
      <c r="B235" t="str">
        <f t="shared" si="12"/>
        <v>pu_vendor</v>
      </c>
      <c r="F235" t="str">
        <f t="shared" si="13"/>
        <v/>
      </c>
    </row>
    <row r="236" spans="1:6" hidden="1" x14ac:dyDescent="0.3">
      <c r="A236" t="str">
        <f t="shared" si="11"/>
        <v>pur</v>
      </c>
      <c r="B236" t="str">
        <f t="shared" si="12"/>
        <v>pu_vendor</v>
      </c>
      <c r="F236" t="str">
        <f t="shared" si="13"/>
        <v/>
      </c>
    </row>
    <row r="237" spans="1:6" hidden="1" x14ac:dyDescent="0.3">
      <c r="A237" t="str">
        <f t="shared" si="11"/>
        <v>pur</v>
      </c>
      <c r="B237" t="str">
        <f t="shared" si="12"/>
        <v>pu_vendor</v>
      </c>
      <c r="F237" t="str">
        <f t="shared" si="13"/>
        <v/>
      </c>
    </row>
    <row r="238" spans="1:6" hidden="1" x14ac:dyDescent="0.3">
      <c r="A238" t="str">
        <f t="shared" si="11"/>
        <v>pur</v>
      </c>
      <c r="B238" t="str">
        <f t="shared" si="12"/>
        <v>pu_vendor</v>
      </c>
      <c r="F238" t="str">
        <f t="shared" si="13"/>
        <v/>
      </c>
    </row>
    <row r="239" spans="1:6" hidden="1" x14ac:dyDescent="0.3">
      <c r="A239" t="str">
        <f t="shared" si="11"/>
        <v>pur</v>
      </c>
      <c r="B239" t="str">
        <f t="shared" si="12"/>
        <v>pu_vendor</v>
      </c>
      <c r="F239" t="str">
        <f t="shared" si="13"/>
        <v/>
      </c>
    </row>
    <row r="240" spans="1:6" hidden="1" x14ac:dyDescent="0.3">
      <c r="A240" t="str">
        <f t="shared" si="11"/>
        <v>pur</v>
      </c>
      <c r="B240" t="str">
        <f t="shared" si="12"/>
        <v>pu_vendor</v>
      </c>
      <c r="F240" t="str">
        <f t="shared" si="13"/>
        <v/>
      </c>
    </row>
    <row r="241" spans="1:6" hidden="1" x14ac:dyDescent="0.3">
      <c r="A241" t="str">
        <f t="shared" si="11"/>
        <v>pur</v>
      </c>
      <c r="B241" t="str">
        <f t="shared" si="12"/>
        <v>pu_vendor</v>
      </c>
      <c r="F241" t="str">
        <f t="shared" si="13"/>
        <v/>
      </c>
    </row>
    <row r="242" spans="1:6" hidden="1" x14ac:dyDescent="0.3">
      <c r="A242" t="str">
        <f t="shared" si="11"/>
        <v>pur</v>
      </c>
      <c r="B242" t="str">
        <f t="shared" si="12"/>
        <v>pu_vendor</v>
      </c>
      <c r="F242" t="str">
        <f t="shared" si="13"/>
        <v/>
      </c>
    </row>
    <row r="243" spans="1:6" hidden="1" x14ac:dyDescent="0.3">
      <c r="A243" t="str">
        <f t="shared" ref="A243:A306" si="14">A242</f>
        <v>pur</v>
      </c>
      <c r="B243" t="str">
        <f t="shared" ref="B243:B306" si="15">B242</f>
        <v>pu_vendor</v>
      </c>
      <c r="F243" t="str">
        <f t="shared" si="13"/>
        <v/>
      </c>
    </row>
    <row r="244" spans="1:6" hidden="1" x14ac:dyDescent="0.3">
      <c r="A244" t="str">
        <f t="shared" si="14"/>
        <v>pur</v>
      </c>
      <c r="B244" t="str">
        <f t="shared" si="15"/>
        <v>pu_vendor</v>
      </c>
      <c r="F244" t="str">
        <f t="shared" si="13"/>
        <v/>
      </c>
    </row>
    <row r="245" spans="1:6" hidden="1" x14ac:dyDescent="0.3">
      <c r="A245" t="str">
        <f t="shared" si="14"/>
        <v>pur</v>
      </c>
      <c r="B245" t="str">
        <f t="shared" si="15"/>
        <v>pu_vendor</v>
      </c>
      <c r="F245" t="str">
        <f t="shared" si="13"/>
        <v/>
      </c>
    </row>
    <row r="246" spans="1:6" hidden="1" x14ac:dyDescent="0.3">
      <c r="A246" t="str">
        <f t="shared" si="14"/>
        <v>pur</v>
      </c>
      <c r="B246" t="str">
        <f t="shared" si="15"/>
        <v>pu_vendor</v>
      </c>
      <c r="F246" t="str">
        <f t="shared" si="13"/>
        <v/>
      </c>
    </row>
    <row r="247" spans="1:6" hidden="1" x14ac:dyDescent="0.3">
      <c r="A247" t="str">
        <f t="shared" si="14"/>
        <v>pur</v>
      </c>
      <c r="B247" t="str">
        <f t="shared" si="15"/>
        <v>pu_vendor</v>
      </c>
      <c r="F247" t="str">
        <f t="shared" si="13"/>
        <v/>
      </c>
    </row>
    <row r="248" spans="1:6" hidden="1" x14ac:dyDescent="0.3">
      <c r="A248" t="str">
        <f t="shared" si="14"/>
        <v>pur</v>
      </c>
      <c r="B248" t="str">
        <f t="shared" si="15"/>
        <v>pu_vendor</v>
      </c>
      <c r="F248" t="str">
        <f t="shared" si="13"/>
        <v/>
      </c>
    </row>
    <row r="249" spans="1:6" hidden="1" x14ac:dyDescent="0.3">
      <c r="A249" t="str">
        <f t="shared" si="14"/>
        <v>pur</v>
      </c>
      <c r="B249" t="str">
        <f t="shared" si="15"/>
        <v>pu_vendor</v>
      </c>
      <c r="F249" t="str">
        <f t="shared" si="13"/>
        <v/>
      </c>
    </row>
    <row r="250" spans="1:6" hidden="1" x14ac:dyDescent="0.3">
      <c r="A250" t="str">
        <f t="shared" si="14"/>
        <v>pur</v>
      </c>
      <c r="B250" t="str">
        <f t="shared" si="15"/>
        <v>pu_vendor</v>
      </c>
      <c r="F250" t="str">
        <f t="shared" si="13"/>
        <v/>
      </c>
    </row>
    <row r="251" spans="1:6" hidden="1" x14ac:dyDescent="0.3">
      <c r="A251" t="str">
        <f t="shared" si="14"/>
        <v>pur</v>
      </c>
      <c r="B251" t="str">
        <f t="shared" si="15"/>
        <v>pu_vendor</v>
      </c>
      <c r="F251" t="str">
        <f t="shared" si="13"/>
        <v/>
      </c>
    </row>
    <row r="252" spans="1:6" hidden="1" x14ac:dyDescent="0.3">
      <c r="A252" t="str">
        <f t="shared" si="14"/>
        <v>pur</v>
      </c>
      <c r="B252" t="str">
        <f t="shared" si="15"/>
        <v>pu_vendor</v>
      </c>
      <c r="F252" t="str">
        <f t="shared" si="13"/>
        <v/>
      </c>
    </row>
    <row r="253" spans="1:6" hidden="1" x14ac:dyDescent="0.3">
      <c r="A253" t="str">
        <f t="shared" si="14"/>
        <v>pur</v>
      </c>
      <c r="B253" t="str">
        <f t="shared" si="15"/>
        <v>pu_vendor</v>
      </c>
      <c r="F253" t="str">
        <f t="shared" si="13"/>
        <v/>
      </c>
    </row>
    <row r="254" spans="1:6" hidden="1" x14ac:dyDescent="0.3">
      <c r="A254" t="str">
        <f t="shared" si="14"/>
        <v>pur</v>
      </c>
      <c r="B254" t="str">
        <f t="shared" si="15"/>
        <v>pu_vendor</v>
      </c>
      <c r="F254" t="str">
        <f t="shared" si="13"/>
        <v/>
      </c>
    </row>
    <row r="255" spans="1:6" hidden="1" x14ac:dyDescent="0.3">
      <c r="A255" t="str">
        <f t="shared" si="14"/>
        <v>pur</v>
      </c>
      <c r="B255" t="str">
        <f t="shared" si="15"/>
        <v>pu_vendor</v>
      </c>
      <c r="F255" t="str">
        <f t="shared" si="13"/>
        <v/>
      </c>
    </row>
    <row r="256" spans="1:6" hidden="1" x14ac:dyDescent="0.3">
      <c r="A256" t="str">
        <f t="shared" si="14"/>
        <v>pur</v>
      </c>
      <c r="B256" t="str">
        <f t="shared" si="15"/>
        <v>pu_vendor</v>
      </c>
      <c r="F256" t="str">
        <f t="shared" si="13"/>
        <v/>
      </c>
    </row>
    <row r="257" spans="1:6" hidden="1" x14ac:dyDescent="0.3">
      <c r="A257" t="str">
        <f t="shared" si="14"/>
        <v>pur</v>
      </c>
      <c r="B257" t="str">
        <f t="shared" si="15"/>
        <v>pu_vendor</v>
      </c>
      <c r="F257" t="str">
        <f t="shared" si="13"/>
        <v/>
      </c>
    </row>
    <row r="258" spans="1:6" hidden="1" x14ac:dyDescent="0.3">
      <c r="A258" t="str">
        <f t="shared" si="14"/>
        <v>pur</v>
      </c>
      <c r="B258" t="str">
        <f t="shared" si="15"/>
        <v>pu_vendor</v>
      </c>
      <c r="F258" t="str">
        <f t="shared" si="13"/>
        <v/>
      </c>
    </row>
    <row r="259" spans="1:6" hidden="1" x14ac:dyDescent="0.3">
      <c r="A259" t="str">
        <f t="shared" si="14"/>
        <v>pur</v>
      </c>
      <c r="B259" t="str">
        <f t="shared" si="15"/>
        <v>pu_vendor</v>
      </c>
      <c r="F259" t="str">
        <f t="shared" ref="F259:F322" si="16">IFERROR(_xlfn.CONCAT("    CREATE ",IF(LEFT($D259,6)="Unique","UNIQUE ",""),"INDEX ",$C259," ON ",$A259,".",$B259,"(",LOWER(SUBSTITUTE(SUBSTITUTE(RIGHT(TRIM(SUBSTITUTE($E259,"+",",")),LEN(TRIM(SUBSTITUTE($E259,"+",",")))-1),"-",","),"-",",")),")"),"")</f>
        <v/>
      </c>
    </row>
    <row r="260" spans="1:6" hidden="1" x14ac:dyDescent="0.3">
      <c r="A260" t="str">
        <f t="shared" si="14"/>
        <v>pur</v>
      </c>
      <c r="B260" t="str">
        <f t="shared" si="15"/>
        <v>pu_vendor</v>
      </c>
      <c r="F260" t="str">
        <f t="shared" si="16"/>
        <v/>
      </c>
    </row>
    <row r="261" spans="1:6" hidden="1" x14ac:dyDescent="0.3">
      <c r="A261" t="str">
        <f t="shared" si="14"/>
        <v>pur</v>
      </c>
      <c r="B261" t="str">
        <f t="shared" si="15"/>
        <v>pu_vendor</v>
      </c>
      <c r="F261" t="str">
        <f t="shared" si="16"/>
        <v/>
      </c>
    </row>
    <row r="262" spans="1:6" hidden="1" x14ac:dyDescent="0.3">
      <c r="A262" t="str">
        <f t="shared" si="14"/>
        <v>pur</v>
      </c>
      <c r="B262" t="str">
        <f t="shared" si="15"/>
        <v>pu_vendor</v>
      </c>
      <c r="F262" t="str">
        <f t="shared" si="16"/>
        <v/>
      </c>
    </row>
    <row r="263" spans="1:6" hidden="1" x14ac:dyDescent="0.3">
      <c r="A263" t="str">
        <f t="shared" si="14"/>
        <v>pur</v>
      </c>
      <c r="B263" t="str">
        <f t="shared" si="15"/>
        <v>pu_vendor</v>
      </c>
      <c r="F263" t="str">
        <f t="shared" si="16"/>
        <v/>
      </c>
    </row>
    <row r="264" spans="1:6" hidden="1" x14ac:dyDescent="0.3">
      <c r="A264" t="str">
        <f t="shared" si="14"/>
        <v>pur</v>
      </c>
      <c r="B264" t="str">
        <f t="shared" si="15"/>
        <v>pu_vendor</v>
      </c>
      <c r="F264" t="str">
        <f t="shared" si="16"/>
        <v/>
      </c>
    </row>
    <row r="265" spans="1:6" hidden="1" x14ac:dyDescent="0.3">
      <c r="A265" t="str">
        <f t="shared" si="14"/>
        <v>pur</v>
      </c>
      <c r="B265" t="str">
        <f t="shared" si="15"/>
        <v>pu_vendor</v>
      </c>
      <c r="F265" t="str">
        <f t="shared" si="16"/>
        <v/>
      </c>
    </row>
    <row r="266" spans="1:6" hidden="1" x14ac:dyDescent="0.3">
      <c r="A266" t="str">
        <f t="shared" si="14"/>
        <v>pur</v>
      </c>
      <c r="B266" t="str">
        <f t="shared" si="15"/>
        <v>pu_vendor</v>
      </c>
      <c r="F266" t="str">
        <f t="shared" si="16"/>
        <v/>
      </c>
    </row>
    <row r="267" spans="1:6" hidden="1" x14ac:dyDescent="0.3">
      <c r="A267" t="str">
        <f t="shared" si="14"/>
        <v>pur</v>
      </c>
      <c r="B267" t="str">
        <f t="shared" si="15"/>
        <v>pu_vendor</v>
      </c>
      <c r="F267" t="str">
        <f t="shared" si="16"/>
        <v/>
      </c>
    </row>
    <row r="268" spans="1:6" hidden="1" x14ac:dyDescent="0.3">
      <c r="A268" t="str">
        <f t="shared" si="14"/>
        <v>pur</v>
      </c>
      <c r="B268" t="str">
        <f t="shared" si="15"/>
        <v>pu_vendor</v>
      </c>
      <c r="F268" t="str">
        <f t="shared" si="16"/>
        <v/>
      </c>
    </row>
    <row r="269" spans="1:6" hidden="1" x14ac:dyDescent="0.3">
      <c r="A269" t="str">
        <f t="shared" si="14"/>
        <v>pur</v>
      </c>
      <c r="B269" t="str">
        <f t="shared" si="15"/>
        <v>pu_vendor</v>
      </c>
      <c r="F269" t="str">
        <f t="shared" si="16"/>
        <v/>
      </c>
    </row>
    <row r="270" spans="1:6" hidden="1" x14ac:dyDescent="0.3">
      <c r="A270" t="str">
        <f t="shared" si="14"/>
        <v>pur</v>
      </c>
      <c r="B270" t="str">
        <f t="shared" si="15"/>
        <v>pu_vendor</v>
      </c>
      <c r="F270" t="str">
        <f t="shared" si="16"/>
        <v/>
      </c>
    </row>
    <row r="271" spans="1:6" hidden="1" x14ac:dyDescent="0.3">
      <c r="A271" t="str">
        <f t="shared" si="14"/>
        <v>pur</v>
      </c>
      <c r="B271" t="str">
        <f t="shared" si="15"/>
        <v>pu_vendor</v>
      </c>
      <c r="F271" t="str">
        <f t="shared" si="16"/>
        <v/>
      </c>
    </row>
    <row r="272" spans="1:6" hidden="1" x14ac:dyDescent="0.3">
      <c r="A272" t="str">
        <f t="shared" si="14"/>
        <v>pur</v>
      </c>
      <c r="B272" t="str">
        <f t="shared" si="15"/>
        <v>pu_vendor</v>
      </c>
      <c r="F272" t="str">
        <f t="shared" si="16"/>
        <v/>
      </c>
    </row>
    <row r="273" spans="1:6" hidden="1" x14ac:dyDescent="0.3">
      <c r="A273" t="str">
        <f t="shared" si="14"/>
        <v>pur</v>
      </c>
      <c r="B273" t="str">
        <f t="shared" si="15"/>
        <v>pu_vendor</v>
      </c>
      <c r="F273" t="str">
        <f t="shared" si="16"/>
        <v/>
      </c>
    </row>
    <row r="274" spans="1:6" hidden="1" x14ac:dyDescent="0.3">
      <c r="A274" t="str">
        <f t="shared" si="14"/>
        <v>pur</v>
      </c>
      <c r="B274" t="str">
        <f t="shared" si="15"/>
        <v>pu_vendor</v>
      </c>
      <c r="F274" t="str">
        <f t="shared" si="16"/>
        <v/>
      </c>
    </row>
    <row r="275" spans="1:6" hidden="1" x14ac:dyDescent="0.3">
      <c r="A275" t="str">
        <f t="shared" si="14"/>
        <v>pur</v>
      </c>
      <c r="B275" t="str">
        <f t="shared" si="15"/>
        <v>pu_vendor</v>
      </c>
      <c r="F275" t="str">
        <f t="shared" si="16"/>
        <v/>
      </c>
    </row>
    <row r="276" spans="1:6" hidden="1" x14ac:dyDescent="0.3">
      <c r="A276" t="str">
        <f t="shared" si="14"/>
        <v>pur</v>
      </c>
      <c r="B276" t="str">
        <f t="shared" si="15"/>
        <v>pu_vendor</v>
      </c>
      <c r="F276" t="str">
        <f t="shared" si="16"/>
        <v/>
      </c>
    </row>
    <row r="277" spans="1:6" hidden="1" x14ac:dyDescent="0.3">
      <c r="A277" t="str">
        <f t="shared" si="14"/>
        <v>pur</v>
      </c>
      <c r="B277" t="str">
        <f t="shared" si="15"/>
        <v>pu_vendor</v>
      </c>
      <c r="F277" t="str">
        <f t="shared" si="16"/>
        <v/>
      </c>
    </row>
    <row r="278" spans="1:6" hidden="1" x14ac:dyDescent="0.3">
      <c r="A278" t="str">
        <f t="shared" si="14"/>
        <v>pur</v>
      </c>
      <c r="B278" t="str">
        <f t="shared" si="15"/>
        <v>pu_vendor</v>
      </c>
      <c r="F278" t="str">
        <f t="shared" si="16"/>
        <v/>
      </c>
    </row>
    <row r="279" spans="1:6" hidden="1" x14ac:dyDescent="0.3">
      <c r="A279" t="str">
        <f t="shared" si="14"/>
        <v>pur</v>
      </c>
      <c r="B279" t="str">
        <f t="shared" si="15"/>
        <v>pu_vendor</v>
      </c>
      <c r="F279" t="str">
        <f t="shared" si="16"/>
        <v/>
      </c>
    </row>
    <row r="280" spans="1:6" hidden="1" x14ac:dyDescent="0.3">
      <c r="A280" t="str">
        <f t="shared" si="14"/>
        <v>pur</v>
      </c>
      <c r="B280" t="str">
        <f t="shared" si="15"/>
        <v>pu_vendor</v>
      </c>
      <c r="F280" t="str">
        <f t="shared" si="16"/>
        <v/>
      </c>
    </row>
    <row r="281" spans="1:6" hidden="1" x14ac:dyDescent="0.3">
      <c r="A281" t="str">
        <f t="shared" si="14"/>
        <v>pur</v>
      </c>
      <c r="B281" t="str">
        <f t="shared" si="15"/>
        <v>pu_vendor</v>
      </c>
      <c r="F281" t="str">
        <f t="shared" si="16"/>
        <v/>
      </c>
    </row>
    <row r="282" spans="1:6" hidden="1" x14ac:dyDescent="0.3">
      <c r="A282" t="str">
        <f t="shared" si="14"/>
        <v>pur</v>
      </c>
      <c r="B282" t="str">
        <f t="shared" si="15"/>
        <v>pu_vendor</v>
      </c>
      <c r="F282" t="str">
        <f t="shared" si="16"/>
        <v/>
      </c>
    </row>
    <row r="283" spans="1:6" hidden="1" x14ac:dyDescent="0.3">
      <c r="A283" t="str">
        <f t="shared" si="14"/>
        <v>pur</v>
      </c>
      <c r="B283" t="str">
        <f t="shared" si="15"/>
        <v>pu_vendor</v>
      </c>
      <c r="F283" t="str">
        <f t="shared" si="16"/>
        <v/>
      </c>
    </row>
    <row r="284" spans="1:6" hidden="1" x14ac:dyDescent="0.3">
      <c r="A284" t="str">
        <f t="shared" si="14"/>
        <v>pur</v>
      </c>
      <c r="B284" t="str">
        <f t="shared" si="15"/>
        <v>pu_vendor</v>
      </c>
      <c r="F284" t="str">
        <f t="shared" si="16"/>
        <v/>
      </c>
    </row>
    <row r="285" spans="1:6" hidden="1" x14ac:dyDescent="0.3">
      <c r="A285" t="str">
        <f t="shared" si="14"/>
        <v>pur</v>
      </c>
      <c r="B285" t="str">
        <f t="shared" si="15"/>
        <v>pu_vendor</v>
      </c>
      <c r="F285" t="str">
        <f t="shared" si="16"/>
        <v/>
      </c>
    </row>
    <row r="286" spans="1:6" hidden="1" x14ac:dyDescent="0.3">
      <c r="A286" t="str">
        <f t="shared" si="14"/>
        <v>pur</v>
      </c>
      <c r="B286" t="str">
        <f t="shared" si="15"/>
        <v>pu_vendor</v>
      </c>
      <c r="F286" t="str">
        <f t="shared" si="16"/>
        <v/>
      </c>
    </row>
    <row r="287" spans="1:6" hidden="1" x14ac:dyDescent="0.3">
      <c r="A287" t="str">
        <f t="shared" si="14"/>
        <v>pur</v>
      </c>
      <c r="B287" t="str">
        <f t="shared" si="15"/>
        <v>pu_vendor</v>
      </c>
      <c r="F287" t="str">
        <f t="shared" si="16"/>
        <v/>
      </c>
    </row>
    <row r="288" spans="1:6" hidden="1" x14ac:dyDescent="0.3">
      <c r="A288" t="str">
        <f t="shared" si="14"/>
        <v>pur</v>
      </c>
      <c r="B288" t="str">
        <f t="shared" si="15"/>
        <v>pu_vendor</v>
      </c>
      <c r="F288" t="str">
        <f t="shared" si="16"/>
        <v/>
      </c>
    </row>
    <row r="289" spans="1:6" hidden="1" x14ac:dyDescent="0.3">
      <c r="A289" t="str">
        <f t="shared" si="14"/>
        <v>pur</v>
      </c>
      <c r="B289" t="str">
        <f t="shared" si="15"/>
        <v>pu_vendor</v>
      </c>
      <c r="F289" t="str">
        <f t="shared" si="16"/>
        <v/>
      </c>
    </row>
    <row r="290" spans="1:6" hidden="1" x14ac:dyDescent="0.3">
      <c r="A290" t="str">
        <f t="shared" si="14"/>
        <v>pur</v>
      </c>
      <c r="B290" t="str">
        <f t="shared" si="15"/>
        <v>pu_vendor</v>
      </c>
      <c r="F290" t="str">
        <f t="shared" si="16"/>
        <v/>
      </c>
    </row>
    <row r="291" spans="1:6" hidden="1" x14ac:dyDescent="0.3">
      <c r="A291" t="str">
        <f t="shared" si="14"/>
        <v>pur</v>
      </c>
      <c r="B291" t="str">
        <f t="shared" si="15"/>
        <v>pu_vendor</v>
      </c>
      <c r="F291" t="str">
        <f t="shared" si="16"/>
        <v/>
      </c>
    </row>
    <row r="292" spans="1:6" hidden="1" x14ac:dyDescent="0.3">
      <c r="A292" t="str">
        <f t="shared" si="14"/>
        <v>pur</v>
      </c>
      <c r="B292" t="str">
        <f t="shared" si="15"/>
        <v>pu_vendor</v>
      </c>
      <c r="F292" t="str">
        <f t="shared" si="16"/>
        <v/>
      </c>
    </row>
    <row r="293" spans="1:6" hidden="1" x14ac:dyDescent="0.3">
      <c r="A293" t="str">
        <f t="shared" si="14"/>
        <v>pur</v>
      </c>
      <c r="B293" t="str">
        <f t="shared" si="15"/>
        <v>pu_vendor</v>
      </c>
      <c r="F293" t="str">
        <f t="shared" si="16"/>
        <v/>
      </c>
    </row>
    <row r="294" spans="1:6" hidden="1" x14ac:dyDescent="0.3">
      <c r="A294" t="str">
        <f t="shared" si="14"/>
        <v>pur</v>
      </c>
      <c r="B294" t="str">
        <f t="shared" si="15"/>
        <v>pu_vendor</v>
      </c>
      <c r="F294" t="str">
        <f t="shared" si="16"/>
        <v/>
      </c>
    </row>
    <row r="295" spans="1:6" hidden="1" x14ac:dyDescent="0.3">
      <c r="A295" t="str">
        <f t="shared" si="14"/>
        <v>pur</v>
      </c>
      <c r="B295" t="str">
        <f t="shared" si="15"/>
        <v>pu_vendor</v>
      </c>
      <c r="F295" t="str">
        <f t="shared" si="16"/>
        <v/>
      </c>
    </row>
    <row r="296" spans="1:6" hidden="1" x14ac:dyDescent="0.3">
      <c r="A296" t="str">
        <f t="shared" si="14"/>
        <v>pur</v>
      </c>
      <c r="B296" t="str">
        <f t="shared" si="15"/>
        <v>pu_vendor</v>
      </c>
      <c r="F296" t="str">
        <f t="shared" si="16"/>
        <v/>
      </c>
    </row>
    <row r="297" spans="1:6" hidden="1" x14ac:dyDescent="0.3">
      <c r="A297" t="str">
        <f t="shared" si="14"/>
        <v>pur</v>
      </c>
      <c r="B297" t="str">
        <f t="shared" si="15"/>
        <v>pu_vendor</v>
      </c>
      <c r="F297" t="str">
        <f t="shared" si="16"/>
        <v/>
      </c>
    </row>
    <row r="298" spans="1:6" hidden="1" x14ac:dyDescent="0.3">
      <c r="A298" t="str">
        <f t="shared" si="14"/>
        <v>pur</v>
      </c>
      <c r="B298" t="str">
        <f t="shared" si="15"/>
        <v>pu_vendor</v>
      </c>
      <c r="F298" t="str">
        <f t="shared" si="16"/>
        <v/>
      </c>
    </row>
    <row r="299" spans="1:6" hidden="1" x14ac:dyDescent="0.3">
      <c r="A299" t="str">
        <f t="shared" si="14"/>
        <v>pur</v>
      </c>
      <c r="B299" t="str">
        <f t="shared" si="15"/>
        <v>pu_vendor</v>
      </c>
      <c r="F299" t="str">
        <f t="shared" si="16"/>
        <v/>
      </c>
    </row>
    <row r="300" spans="1:6" hidden="1" x14ac:dyDescent="0.3">
      <c r="A300" t="str">
        <f t="shared" si="14"/>
        <v>pur</v>
      </c>
      <c r="B300" t="str">
        <f t="shared" si="15"/>
        <v>pu_vendor</v>
      </c>
      <c r="F300" t="str">
        <f t="shared" si="16"/>
        <v/>
      </c>
    </row>
    <row r="301" spans="1:6" hidden="1" x14ac:dyDescent="0.3">
      <c r="A301" t="str">
        <f t="shared" si="14"/>
        <v>pur</v>
      </c>
      <c r="B301" t="str">
        <f t="shared" si="15"/>
        <v>pu_vendor</v>
      </c>
      <c r="F301" t="str">
        <f t="shared" si="16"/>
        <v/>
      </c>
    </row>
    <row r="302" spans="1:6" hidden="1" x14ac:dyDescent="0.3">
      <c r="A302" t="str">
        <f t="shared" si="14"/>
        <v>pur</v>
      </c>
      <c r="B302" t="str">
        <f t="shared" si="15"/>
        <v>pu_vendor</v>
      </c>
      <c r="F302" t="str">
        <f t="shared" si="16"/>
        <v/>
      </c>
    </row>
    <row r="303" spans="1:6" hidden="1" x14ac:dyDescent="0.3">
      <c r="A303" t="str">
        <f t="shared" si="14"/>
        <v>pur</v>
      </c>
      <c r="B303" t="str">
        <f t="shared" si="15"/>
        <v>pu_vendor</v>
      </c>
      <c r="F303" t="str">
        <f t="shared" si="16"/>
        <v/>
      </c>
    </row>
    <row r="304" spans="1:6" hidden="1" x14ac:dyDescent="0.3">
      <c r="A304" t="str">
        <f t="shared" si="14"/>
        <v>pur</v>
      </c>
      <c r="B304" t="str">
        <f t="shared" si="15"/>
        <v>pu_vendor</v>
      </c>
      <c r="F304" t="str">
        <f t="shared" si="16"/>
        <v/>
      </c>
    </row>
    <row r="305" spans="1:6" hidden="1" x14ac:dyDescent="0.3">
      <c r="A305" t="str">
        <f t="shared" si="14"/>
        <v>pur</v>
      </c>
      <c r="B305" t="str">
        <f t="shared" si="15"/>
        <v>pu_vendor</v>
      </c>
      <c r="F305" t="str">
        <f t="shared" si="16"/>
        <v/>
      </c>
    </row>
    <row r="306" spans="1:6" hidden="1" x14ac:dyDescent="0.3">
      <c r="A306" t="str">
        <f t="shared" si="14"/>
        <v>pur</v>
      </c>
      <c r="B306" t="str">
        <f t="shared" si="15"/>
        <v>pu_vendor</v>
      </c>
      <c r="F306" t="str">
        <f t="shared" si="16"/>
        <v/>
      </c>
    </row>
    <row r="307" spans="1:6" hidden="1" x14ac:dyDescent="0.3">
      <c r="A307" t="str">
        <f t="shared" ref="A307:A370" si="17">A306</f>
        <v>pur</v>
      </c>
      <c r="B307" t="str">
        <f t="shared" ref="B307:B370" si="18">B306</f>
        <v>pu_vendor</v>
      </c>
      <c r="F307" t="str">
        <f t="shared" si="16"/>
        <v/>
      </c>
    </row>
    <row r="308" spans="1:6" hidden="1" x14ac:dyDescent="0.3">
      <c r="A308" t="str">
        <f t="shared" si="17"/>
        <v>pur</v>
      </c>
      <c r="B308" t="str">
        <f t="shared" si="18"/>
        <v>pu_vendor</v>
      </c>
      <c r="F308" t="str">
        <f t="shared" si="16"/>
        <v/>
      </c>
    </row>
    <row r="309" spans="1:6" hidden="1" x14ac:dyDescent="0.3">
      <c r="A309" t="str">
        <f t="shared" si="17"/>
        <v>pur</v>
      </c>
      <c r="B309" t="str">
        <f t="shared" si="18"/>
        <v>pu_vendor</v>
      </c>
      <c r="F309" t="str">
        <f t="shared" si="16"/>
        <v/>
      </c>
    </row>
    <row r="310" spans="1:6" hidden="1" x14ac:dyDescent="0.3">
      <c r="A310" t="str">
        <f t="shared" si="17"/>
        <v>pur</v>
      </c>
      <c r="B310" t="str">
        <f t="shared" si="18"/>
        <v>pu_vendor</v>
      </c>
      <c r="F310" t="str">
        <f t="shared" si="16"/>
        <v/>
      </c>
    </row>
    <row r="311" spans="1:6" hidden="1" x14ac:dyDescent="0.3">
      <c r="A311" t="str">
        <f t="shared" si="17"/>
        <v>pur</v>
      </c>
      <c r="B311" t="str">
        <f t="shared" si="18"/>
        <v>pu_vendor</v>
      </c>
      <c r="F311" t="str">
        <f t="shared" si="16"/>
        <v/>
      </c>
    </row>
    <row r="312" spans="1:6" hidden="1" x14ac:dyDescent="0.3">
      <c r="A312" t="str">
        <f t="shared" si="17"/>
        <v>pur</v>
      </c>
      <c r="B312" t="str">
        <f t="shared" si="18"/>
        <v>pu_vendor</v>
      </c>
      <c r="F312" t="str">
        <f t="shared" si="16"/>
        <v/>
      </c>
    </row>
    <row r="313" spans="1:6" hidden="1" x14ac:dyDescent="0.3">
      <c r="A313" t="str">
        <f t="shared" si="17"/>
        <v>pur</v>
      </c>
      <c r="B313" t="str">
        <f t="shared" si="18"/>
        <v>pu_vendor</v>
      </c>
      <c r="F313" t="str">
        <f t="shared" si="16"/>
        <v/>
      </c>
    </row>
    <row r="314" spans="1:6" hidden="1" x14ac:dyDescent="0.3">
      <c r="A314" t="str">
        <f t="shared" si="17"/>
        <v>pur</v>
      </c>
      <c r="B314" t="str">
        <f t="shared" si="18"/>
        <v>pu_vendor</v>
      </c>
      <c r="F314" t="str">
        <f t="shared" si="16"/>
        <v/>
      </c>
    </row>
    <row r="315" spans="1:6" hidden="1" x14ac:dyDescent="0.3">
      <c r="A315" t="str">
        <f t="shared" si="17"/>
        <v>pur</v>
      </c>
      <c r="B315" t="str">
        <f t="shared" si="18"/>
        <v>pu_vendor</v>
      </c>
      <c r="F315" t="str">
        <f t="shared" si="16"/>
        <v/>
      </c>
    </row>
    <row r="316" spans="1:6" hidden="1" x14ac:dyDescent="0.3">
      <c r="A316" t="str">
        <f t="shared" si="17"/>
        <v>pur</v>
      </c>
      <c r="B316" t="str">
        <f t="shared" si="18"/>
        <v>pu_vendor</v>
      </c>
      <c r="F316" t="str">
        <f t="shared" si="16"/>
        <v/>
      </c>
    </row>
    <row r="317" spans="1:6" hidden="1" x14ac:dyDescent="0.3">
      <c r="A317" t="str">
        <f t="shared" si="17"/>
        <v>pur</v>
      </c>
      <c r="B317" t="str">
        <f t="shared" si="18"/>
        <v>pu_vendor</v>
      </c>
      <c r="F317" t="str">
        <f t="shared" si="16"/>
        <v/>
      </c>
    </row>
    <row r="318" spans="1:6" hidden="1" x14ac:dyDescent="0.3">
      <c r="A318" t="str">
        <f t="shared" si="17"/>
        <v>pur</v>
      </c>
      <c r="B318" t="str">
        <f t="shared" si="18"/>
        <v>pu_vendor</v>
      </c>
      <c r="F318" t="str">
        <f t="shared" si="16"/>
        <v/>
      </c>
    </row>
    <row r="319" spans="1:6" hidden="1" x14ac:dyDescent="0.3">
      <c r="A319" t="str">
        <f t="shared" si="17"/>
        <v>pur</v>
      </c>
      <c r="B319" t="str">
        <f t="shared" si="18"/>
        <v>pu_vendor</v>
      </c>
      <c r="F319" t="str">
        <f t="shared" si="16"/>
        <v/>
      </c>
    </row>
    <row r="320" spans="1:6" hidden="1" x14ac:dyDescent="0.3">
      <c r="A320" t="str">
        <f t="shared" si="17"/>
        <v>pur</v>
      </c>
      <c r="B320" t="str">
        <f t="shared" si="18"/>
        <v>pu_vendor</v>
      </c>
      <c r="F320" t="str">
        <f t="shared" si="16"/>
        <v/>
      </c>
    </row>
    <row r="321" spans="1:6" hidden="1" x14ac:dyDescent="0.3">
      <c r="A321" t="str">
        <f t="shared" si="17"/>
        <v>pur</v>
      </c>
      <c r="B321" t="str">
        <f t="shared" si="18"/>
        <v>pu_vendor</v>
      </c>
      <c r="F321" t="str">
        <f t="shared" si="16"/>
        <v/>
      </c>
    </row>
    <row r="322" spans="1:6" hidden="1" x14ac:dyDescent="0.3">
      <c r="A322" t="str">
        <f t="shared" si="17"/>
        <v>pur</v>
      </c>
      <c r="B322" t="str">
        <f t="shared" si="18"/>
        <v>pu_vendor</v>
      </c>
      <c r="F322" t="str">
        <f t="shared" si="16"/>
        <v/>
      </c>
    </row>
    <row r="323" spans="1:6" hidden="1" x14ac:dyDescent="0.3">
      <c r="A323" t="str">
        <f t="shared" si="17"/>
        <v>pur</v>
      </c>
      <c r="B323" t="str">
        <f t="shared" si="18"/>
        <v>pu_vendor</v>
      </c>
      <c r="F323" t="str">
        <f t="shared" ref="F323:F374" si="19">IFERROR(_xlfn.CONCAT("    CREATE ",IF(LEFT($D323,6)="Unique","UNIQUE ",""),"INDEX ",$C323," ON ",$A323,".",$B323,"(",LOWER(SUBSTITUTE(SUBSTITUTE(RIGHT(TRIM(SUBSTITUTE($E323,"+",",")),LEN(TRIM(SUBSTITUTE($E323,"+",",")))-1),"-",","),"-",",")),")"),"")</f>
        <v/>
      </c>
    </row>
    <row r="324" spans="1:6" hidden="1" x14ac:dyDescent="0.3">
      <c r="A324" t="str">
        <f t="shared" si="17"/>
        <v>pur</v>
      </c>
      <c r="B324" t="str">
        <f t="shared" si="18"/>
        <v>pu_vendor</v>
      </c>
      <c r="F324" t="str">
        <f t="shared" si="19"/>
        <v/>
      </c>
    </row>
    <row r="325" spans="1:6" hidden="1" x14ac:dyDescent="0.3">
      <c r="A325" t="str">
        <f t="shared" si="17"/>
        <v>pur</v>
      </c>
      <c r="B325" t="str">
        <f t="shared" si="18"/>
        <v>pu_vendor</v>
      </c>
      <c r="F325" t="str">
        <f t="shared" si="19"/>
        <v/>
      </c>
    </row>
    <row r="326" spans="1:6" hidden="1" x14ac:dyDescent="0.3">
      <c r="A326" t="str">
        <f t="shared" si="17"/>
        <v>pur</v>
      </c>
      <c r="B326" t="str">
        <f t="shared" si="18"/>
        <v>pu_vendor</v>
      </c>
      <c r="F326" t="str">
        <f t="shared" si="19"/>
        <v/>
      </c>
    </row>
    <row r="327" spans="1:6" hidden="1" x14ac:dyDescent="0.3">
      <c r="A327" t="str">
        <f t="shared" si="17"/>
        <v>pur</v>
      </c>
      <c r="B327" t="str">
        <f t="shared" si="18"/>
        <v>pu_vendor</v>
      </c>
      <c r="F327" t="str">
        <f t="shared" si="19"/>
        <v/>
      </c>
    </row>
    <row r="328" spans="1:6" hidden="1" x14ac:dyDescent="0.3">
      <c r="A328" t="str">
        <f t="shared" si="17"/>
        <v>pur</v>
      </c>
      <c r="B328" t="str">
        <f t="shared" si="18"/>
        <v>pu_vendor</v>
      </c>
      <c r="F328" t="str">
        <f t="shared" si="19"/>
        <v/>
      </c>
    </row>
    <row r="329" spans="1:6" hidden="1" x14ac:dyDescent="0.3">
      <c r="A329" t="str">
        <f t="shared" si="17"/>
        <v>pur</v>
      </c>
      <c r="B329" t="str">
        <f t="shared" si="18"/>
        <v>pu_vendor</v>
      </c>
      <c r="F329" t="str">
        <f t="shared" si="19"/>
        <v/>
      </c>
    </row>
    <row r="330" spans="1:6" hidden="1" x14ac:dyDescent="0.3">
      <c r="A330" t="str">
        <f t="shared" si="17"/>
        <v>pur</v>
      </c>
      <c r="B330" t="str">
        <f t="shared" si="18"/>
        <v>pu_vendor</v>
      </c>
      <c r="F330" t="str">
        <f t="shared" si="19"/>
        <v/>
      </c>
    </row>
    <row r="331" spans="1:6" hidden="1" x14ac:dyDescent="0.3">
      <c r="A331" t="str">
        <f t="shared" si="17"/>
        <v>pur</v>
      </c>
      <c r="B331" t="str">
        <f t="shared" si="18"/>
        <v>pu_vendor</v>
      </c>
      <c r="F331" t="str">
        <f t="shared" si="19"/>
        <v/>
      </c>
    </row>
    <row r="332" spans="1:6" hidden="1" x14ac:dyDescent="0.3">
      <c r="A332" t="str">
        <f t="shared" si="17"/>
        <v>pur</v>
      </c>
      <c r="B332" t="str">
        <f t="shared" si="18"/>
        <v>pu_vendor</v>
      </c>
      <c r="F332" t="str">
        <f t="shared" si="19"/>
        <v/>
      </c>
    </row>
    <row r="333" spans="1:6" hidden="1" x14ac:dyDescent="0.3">
      <c r="A333" t="str">
        <f t="shared" si="17"/>
        <v>pur</v>
      </c>
      <c r="B333" t="str">
        <f t="shared" si="18"/>
        <v>pu_vendor</v>
      </c>
      <c r="F333" t="str">
        <f t="shared" si="19"/>
        <v/>
      </c>
    </row>
    <row r="334" spans="1:6" hidden="1" x14ac:dyDescent="0.3">
      <c r="A334" t="str">
        <f t="shared" si="17"/>
        <v>pur</v>
      </c>
      <c r="B334" t="str">
        <f t="shared" si="18"/>
        <v>pu_vendor</v>
      </c>
      <c r="F334" t="str">
        <f t="shared" si="19"/>
        <v/>
      </c>
    </row>
    <row r="335" spans="1:6" hidden="1" x14ac:dyDescent="0.3">
      <c r="A335" t="str">
        <f t="shared" si="17"/>
        <v>pur</v>
      </c>
      <c r="B335" t="str">
        <f t="shared" si="18"/>
        <v>pu_vendor</v>
      </c>
      <c r="F335" t="str">
        <f t="shared" si="19"/>
        <v/>
      </c>
    </row>
    <row r="336" spans="1:6" hidden="1" x14ac:dyDescent="0.3">
      <c r="A336" t="str">
        <f t="shared" si="17"/>
        <v>pur</v>
      </c>
      <c r="B336" t="str">
        <f t="shared" si="18"/>
        <v>pu_vendor</v>
      </c>
      <c r="F336" t="str">
        <f t="shared" si="19"/>
        <v/>
      </c>
    </row>
    <row r="337" spans="1:6" hidden="1" x14ac:dyDescent="0.3">
      <c r="A337" t="str">
        <f t="shared" si="17"/>
        <v>pur</v>
      </c>
      <c r="B337" t="str">
        <f t="shared" si="18"/>
        <v>pu_vendor</v>
      </c>
      <c r="F337" t="str">
        <f t="shared" si="19"/>
        <v/>
      </c>
    </row>
    <row r="338" spans="1:6" hidden="1" x14ac:dyDescent="0.3">
      <c r="A338" t="str">
        <f t="shared" si="17"/>
        <v>pur</v>
      </c>
      <c r="B338" t="str">
        <f t="shared" si="18"/>
        <v>pu_vendor</v>
      </c>
      <c r="F338" t="str">
        <f t="shared" si="19"/>
        <v/>
      </c>
    </row>
    <row r="339" spans="1:6" hidden="1" x14ac:dyDescent="0.3">
      <c r="A339" t="str">
        <f t="shared" si="17"/>
        <v>pur</v>
      </c>
      <c r="B339" t="str">
        <f t="shared" si="18"/>
        <v>pu_vendor</v>
      </c>
      <c r="F339" t="str">
        <f t="shared" si="19"/>
        <v/>
      </c>
    </row>
    <row r="340" spans="1:6" hidden="1" x14ac:dyDescent="0.3">
      <c r="A340" t="str">
        <f t="shared" si="17"/>
        <v>pur</v>
      </c>
      <c r="B340" t="str">
        <f t="shared" si="18"/>
        <v>pu_vendor</v>
      </c>
      <c r="F340" t="str">
        <f t="shared" si="19"/>
        <v/>
      </c>
    </row>
    <row r="341" spans="1:6" hidden="1" x14ac:dyDescent="0.3">
      <c r="A341" t="str">
        <f t="shared" si="17"/>
        <v>pur</v>
      </c>
      <c r="B341" t="str">
        <f t="shared" si="18"/>
        <v>pu_vendor</v>
      </c>
      <c r="F341" t="str">
        <f t="shared" si="19"/>
        <v/>
      </c>
    </row>
    <row r="342" spans="1:6" hidden="1" x14ac:dyDescent="0.3">
      <c r="A342" t="str">
        <f t="shared" si="17"/>
        <v>pur</v>
      </c>
      <c r="B342" t="str">
        <f t="shared" si="18"/>
        <v>pu_vendor</v>
      </c>
      <c r="F342" t="str">
        <f t="shared" si="19"/>
        <v/>
      </c>
    </row>
    <row r="343" spans="1:6" hidden="1" x14ac:dyDescent="0.3">
      <c r="A343" t="str">
        <f t="shared" si="17"/>
        <v>pur</v>
      </c>
      <c r="B343" t="str">
        <f t="shared" si="18"/>
        <v>pu_vendor</v>
      </c>
      <c r="F343" t="str">
        <f t="shared" si="19"/>
        <v/>
      </c>
    </row>
    <row r="344" spans="1:6" hidden="1" x14ac:dyDescent="0.3">
      <c r="A344" t="str">
        <f t="shared" si="17"/>
        <v>pur</v>
      </c>
      <c r="B344" t="str">
        <f t="shared" si="18"/>
        <v>pu_vendor</v>
      </c>
      <c r="F344" t="str">
        <f t="shared" si="19"/>
        <v/>
      </c>
    </row>
    <row r="345" spans="1:6" hidden="1" x14ac:dyDescent="0.3">
      <c r="A345" t="str">
        <f t="shared" si="17"/>
        <v>pur</v>
      </c>
      <c r="B345" t="str">
        <f t="shared" si="18"/>
        <v>pu_vendor</v>
      </c>
      <c r="F345" t="str">
        <f t="shared" si="19"/>
        <v/>
      </c>
    </row>
    <row r="346" spans="1:6" hidden="1" x14ac:dyDescent="0.3">
      <c r="A346" t="str">
        <f t="shared" si="17"/>
        <v>pur</v>
      </c>
      <c r="B346" t="str">
        <f t="shared" si="18"/>
        <v>pu_vendor</v>
      </c>
      <c r="F346" t="str">
        <f t="shared" si="19"/>
        <v/>
      </c>
    </row>
    <row r="347" spans="1:6" hidden="1" x14ac:dyDescent="0.3">
      <c r="A347" t="str">
        <f t="shared" si="17"/>
        <v>pur</v>
      </c>
      <c r="B347" t="str">
        <f t="shared" si="18"/>
        <v>pu_vendor</v>
      </c>
      <c r="F347" t="str">
        <f t="shared" si="19"/>
        <v/>
      </c>
    </row>
    <row r="348" spans="1:6" hidden="1" x14ac:dyDescent="0.3">
      <c r="A348" t="str">
        <f t="shared" si="17"/>
        <v>pur</v>
      </c>
      <c r="B348" t="str">
        <f t="shared" si="18"/>
        <v>pu_vendor</v>
      </c>
      <c r="F348" t="str">
        <f t="shared" si="19"/>
        <v/>
      </c>
    </row>
    <row r="349" spans="1:6" hidden="1" x14ac:dyDescent="0.3">
      <c r="A349" t="str">
        <f t="shared" si="17"/>
        <v>pur</v>
      </c>
      <c r="B349" t="str">
        <f t="shared" si="18"/>
        <v>pu_vendor</v>
      </c>
      <c r="F349" t="str">
        <f t="shared" si="19"/>
        <v/>
      </c>
    </row>
    <row r="350" spans="1:6" hidden="1" x14ac:dyDescent="0.3">
      <c r="A350" t="str">
        <f t="shared" si="17"/>
        <v>pur</v>
      </c>
      <c r="B350" t="str">
        <f t="shared" si="18"/>
        <v>pu_vendor</v>
      </c>
      <c r="F350" t="str">
        <f t="shared" si="19"/>
        <v/>
      </c>
    </row>
    <row r="351" spans="1:6" hidden="1" x14ac:dyDescent="0.3">
      <c r="A351" t="str">
        <f t="shared" si="17"/>
        <v>pur</v>
      </c>
      <c r="B351" t="str">
        <f t="shared" si="18"/>
        <v>pu_vendor</v>
      </c>
      <c r="F351" t="str">
        <f t="shared" si="19"/>
        <v/>
      </c>
    </row>
    <row r="352" spans="1:6" hidden="1" x14ac:dyDescent="0.3">
      <c r="A352" t="str">
        <f t="shared" si="17"/>
        <v>pur</v>
      </c>
      <c r="B352" t="str">
        <f t="shared" si="18"/>
        <v>pu_vendor</v>
      </c>
      <c r="F352" t="str">
        <f t="shared" si="19"/>
        <v/>
      </c>
    </row>
    <row r="353" spans="1:6" hidden="1" x14ac:dyDescent="0.3">
      <c r="A353" t="str">
        <f t="shared" si="17"/>
        <v>pur</v>
      </c>
      <c r="B353" t="str">
        <f t="shared" si="18"/>
        <v>pu_vendor</v>
      </c>
      <c r="F353" t="str">
        <f t="shared" si="19"/>
        <v/>
      </c>
    </row>
    <row r="354" spans="1:6" hidden="1" x14ac:dyDescent="0.3">
      <c r="A354" t="str">
        <f t="shared" si="17"/>
        <v>pur</v>
      </c>
      <c r="B354" t="str">
        <f t="shared" si="18"/>
        <v>pu_vendor</v>
      </c>
      <c r="F354" t="str">
        <f t="shared" si="19"/>
        <v/>
      </c>
    </row>
    <row r="355" spans="1:6" hidden="1" x14ac:dyDescent="0.3">
      <c r="A355" t="str">
        <f t="shared" si="17"/>
        <v>pur</v>
      </c>
      <c r="B355" t="str">
        <f t="shared" si="18"/>
        <v>pu_vendor</v>
      </c>
      <c r="F355" t="str">
        <f t="shared" si="19"/>
        <v/>
      </c>
    </row>
    <row r="356" spans="1:6" hidden="1" x14ac:dyDescent="0.3">
      <c r="A356" t="str">
        <f t="shared" si="17"/>
        <v>pur</v>
      </c>
      <c r="B356" t="str">
        <f t="shared" si="18"/>
        <v>pu_vendor</v>
      </c>
      <c r="F356" t="str">
        <f t="shared" si="19"/>
        <v/>
      </c>
    </row>
    <row r="357" spans="1:6" hidden="1" x14ac:dyDescent="0.3">
      <c r="A357" t="str">
        <f t="shared" si="17"/>
        <v>pur</v>
      </c>
      <c r="B357" t="str">
        <f t="shared" si="18"/>
        <v>pu_vendor</v>
      </c>
      <c r="F357" t="str">
        <f t="shared" si="19"/>
        <v/>
      </c>
    </row>
    <row r="358" spans="1:6" hidden="1" x14ac:dyDescent="0.3">
      <c r="A358" t="str">
        <f t="shared" si="17"/>
        <v>pur</v>
      </c>
      <c r="B358" t="str">
        <f t="shared" si="18"/>
        <v>pu_vendor</v>
      </c>
      <c r="F358" t="str">
        <f t="shared" si="19"/>
        <v/>
      </c>
    </row>
    <row r="359" spans="1:6" hidden="1" x14ac:dyDescent="0.3">
      <c r="A359" t="str">
        <f t="shared" si="17"/>
        <v>pur</v>
      </c>
      <c r="B359" t="str">
        <f t="shared" si="18"/>
        <v>pu_vendor</v>
      </c>
      <c r="F359" t="str">
        <f t="shared" si="19"/>
        <v/>
      </c>
    </row>
    <row r="360" spans="1:6" hidden="1" x14ac:dyDescent="0.3">
      <c r="A360" t="str">
        <f t="shared" si="17"/>
        <v>pur</v>
      </c>
      <c r="B360" t="str">
        <f t="shared" si="18"/>
        <v>pu_vendor</v>
      </c>
      <c r="F360" t="str">
        <f t="shared" si="19"/>
        <v/>
      </c>
    </row>
    <row r="361" spans="1:6" hidden="1" x14ac:dyDescent="0.3">
      <c r="A361" t="str">
        <f t="shared" si="17"/>
        <v>pur</v>
      </c>
      <c r="B361" t="str">
        <f t="shared" si="18"/>
        <v>pu_vendor</v>
      </c>
      <c r="F361" t="str">
        <f t="shared" si="19"/>
        <v/>
      </c>
    </row>
    <row r="362" spans="1:6" hidden="1" x14ac:dyDescent="0.3">
      <c r="A362" t="str">
        <f t="shared" si="17"/>
        <v>pur</v>
      </c>
      <c r="B362" t="str">
        <f t="shared" si="18"/>
        <v>pu_vendor</v>
      </c>
      <c r="F362" t="str">
        <f t="shared" si="19"/>
        <v/>
      </c>
    </row>
    <row r="363" spans="1:6" hidden="1" x14ac:dyDescent="0.3">
      <c r="A363" t="str">
        <f t="shared" si="17"/>
        <v>pur</v>
      </c>
      <c r="B363" t="str">
        <f t="shared" si="18"/>
        <v>pu_vendor</v>
      </c>
      <c r="F363" t="str">
        <f t="shared" si="19"/>
        <v/>
      </c>
    </row>
    <row r="364" spans="1:6" hidden="1" x14ac:dyDescent="0.3">
      <c r="A364" t="str">
        <f t="shared" si="17"/>
        <v>pur</v>
      </c>
      <c r="B364" t="str">
        <f t="shared" si="18"/>
        <v>pu_vendor</v>
      </c>
      <c r="F364" t="str">
        <f t="shared" si="19"/>
        <v/>
      </c>
    </row>
    <row r="365" spans="1:6" hidden="1" x14ac:dyDescent="0.3">
      <c r="A365" t="str">
        <f t="shared" si="17"/>
        <v>pur</v>
      </c>
      <c r="B365" t="str">
        <f t="shared" si="18"/>
        <v>pu_vendor</v>
      </c>
      <c r="F365" t="str">
        <f t="shared" si="19"/>
        <v/>
      </c>
    </row>
    <row r="366" spans="1:6" hidden="1" x14ac:dyDescent="0.3">
      <c r="A366" t="str">
        <f t="shared" si="17"/>
        <v>pur</v>
      </c>
      <c r="B366" t="str">
        <f t="shared" si="18"/>
        <v>pu_vendor</v>
      </c>
      <c r="F366" t="str">
        <f t="shared" si="19"/>
        <v/>
      </c>
    </row>
    <row r="367" spans="1:6" hidden="1" x14ac:dyDescent="0.3">
      <c r="A367" t="str">
        <f t="shared" si="17"/>
        <v>pur</v>
      </c>
      <c r="B367" t="str">
        <f t="shared" si="18"/>
        <v>pu_vendor</v>
      </c>
      <c r="F367" t="str">
        <f t="shared" si="19"/>
        <v/>
      </c>
    </row>
    <row r="368" spans="1:6" hidden="1" x14ac:dyDescent="0.3">
      <c r="A368" t="str">
        <f t="shared" si="17"/>
        <v>pur</v>
      </c>
      <c r="B368" t="str">
        <f t="shared" si="18"/>
        <v>pu_vendor</v>
      </c>
      <c r="F368" t="str">
        <f t="shared" si="19"/>
        <v/>
      </c>
    </row>
    <row r="369" spans="1:6" hidden="1" x14ac:dyDescent="0.3">
      <c r="A369" t="str">
        <f t="shared" si="17"/>
        <v>pur</v>
      </c>
      <c r="B369" t="str">
        <f t="shared" si="18"/>
        <v>pu_vendor</v>
      </c>
      <c r="F369" t="str">
        <f t="shared" si="19"/>
        <v/>
      </c>
    </row>
    <row r="370" spans="1:6" hidden="1" x14ac:dyDescent="0.3">
      <c r="A370" t="str">
        <f t="shared" si="17"/>
        <v>pur</v>
      </c>
      <c r="B370" t="str">
        <f t="shared" si="18"/>
        <v>pu_vendor</v>
      </c>
      <c r="F370" t="str">
        <f t="shared" si="19"/>
        <v/>
      </c>
    </row>
    <row r="371" spans="1:6" hidden="1" x14ac:dyDescent="0.3">
      <c r="A371" t="str">
        <f t="shared" ref="A371:A374" si="20">A370</f>
        <v>pur</v>
      </c>
      <c r="B371" t="str">
        <f t="shared" ref="B371:B374" si="21">B370</f>
        <v>pu_vendor</v>
      </c>
      <c r="F371" t="str">
        <f t="shared" si="19"/>
        <v/>
      </c>
    </row>
    <row r="372" spans="1:6" hidden="1" x14ac:dyDescent="0.3">
      <c r="A372" t="str">
        <f t="shared" si="20"/>
        <v>pur</v>
      </c>
      <c r="B372" t="str">
        <f t="shared" si="21"/>
        <v>pu_vendor</v>
      </c>
      <c r="F372" t="str">
        <f t="shared" si="19"/>
        <v/>
      </c>
    </row>
    <row r="373" spans="1:6" hidden="1" x14ac:dyDescent="0.3">
      <c r="A373" t="str">
        <f t="shared" si="20"/>
        <v>pur</v>
      </c>
      <c r="B373" t="str">
        <f t="shared" si="21"/>
        <v>pu_vendor</v>
      </c>
      <c r="F373" t="str">
        <f t="shared" si="19"/>
        <v/>
      </c>
    </row>
    <row r="374" spans="1:6" hidden="1" x14ac:dyDescent="0.3">
      <c r="A374" t="str">
        <f t="shared" si="20"/>
        <v>pur</v>
      </c>
      <c r="B374" t="str">
        <f t="shared" si="21"/>
        <v>pu_vendor</v>
      </c>
      <c r="F374" t="str">
        <f t="shared" si="19"/>
        <v/>
      </c>
    </row>
  </sheetData>
  <autoFilter ref="A1:F374" xr:uid="{43AE743A-2F20-4A01-AA63-064E539AA601}">
    <filterColumn colId="0">
      <filters>
        <filter val="ga"/>
      </filters>
    </filterColumn>
  </autoFilter>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C0B58-77B7-423A-AD1A-D896352709D8}">
  <sheetPr filterMode="1"/>
  <dimension ref="A1:T4450"/>
  <sheetViews>
    <sheetView zoomScaleNormal="100" workbookViewId="0">
      <pane ySplit="1" topLeftCell="A2" activePane="bottomLeft" state="frozen"/>
      <selection activeCell="A2" sqref="A2"/>
      <selection pane="bottomLeft" activeCell="A3667" sqref="A3667"/>
    </sheetView>
  </sheetViews>
  <sheetFormatPr defaultRowHeight="14.4" x14ac:dyDescent="0.3"/>
  <cols>
    <col min="2" max="2" width="7.21875" bestFit="1" customWidth="1"/>
    <col min="3" max="3" width="22.77734375" bestFit="1" customWidth="1"/>
    <col min="4" max="4" width="23.77734375" bestFit="1" customWidth="1"/>
    <col min="5" max="5" width="10.88671875" bestFit="1" customWidth="1"/>
    <col min="6" max="6" width="7.44140625" bestFit="1" customWidth="1"/>
    <col min="7" max="7" width="5.77734375" bestFit="1" customWidth="1"/>
    <col min="20" max="20" width="15.109375" bestFit="1" customWidth="1"/>
  </cols>
  <sheetData>
    <row r="1" spans="1:20" x14ac:dyDescent="0.3">
      <c r="A1" t="s">
        <v>47</v>
      </c>
      <c r="B1" t="s">
        <v>48</v>
      </c>
      <c r="C1" t="s">
        <v>49</v>
      </c>
      <c r="D1" t="s">
        <v>0</v>
      </c>
      <c r="K1" t="s">
        <v>1</v>
      </c>
      <c r="N1" t="s">
        <v>2</v>
      </c>
      <c r="Q1" t="s">
        <v>3</v>
      </c>
      <c r="T1" t="s">
        <v>4</v>
      </c>
    </row>
    <row r="2" spans="1:20" hidden="1" x14ac:dyDescent="0.3">
      <c r="A2" t="str">
        <f>_xlfn.CONCAT(TRIM($B2),".",TRIM($C2),".",TRIM($D2))</f>
        <v>ga.f_accounting_period.</v>
      </c>
      <c r="B2" t="s">
        <v>51</v>
      </c>
      <c r="C2" t="s">
        <v>52</v>
      </c>
      <c r="E2" t="s">
        <v>5</v>
      </c>
    </row>
    <row r="3" spans="1:20" hidden="1" x14ac:dyDescent="0.3">
      <c r="A3" t="str">
        <f t="shared" ref="A3:A66" si="0">_xlfn.CONCAT(TRIM($B3),".",TRIM($C3),".",TRIM($D3))</f>
        <v>ga.f_accounting_period.accounting_period</v>
      </c>
      <c r="B3" t="str">
        <f t="shared" ref="B3:B66" si="1">B2</f>
        <v>ga</v>
      </c>
      <c r="C3" t="str">
        <f t="shared" ref="C3:C66" si="2">C2</f>
        <v>f_accounting_period</v>
      </c>
      <c r="D3" t="s">
        <v>323</v>
      </c>
      <c r="K3" t="s">
        <v>31</v>
      </c>
      <c r="N3">
        <v>2</v>
      </c>
      <c r="Q3">
        <v>0</v>
      </c>
    </row>
    <row r="4" spans="1:20" hidden="1" x14ac:dyDescent="0.3">
      <c r="A4" t="str">
        <f t="shared" si="0"/>
        <v>ga.f_accounting_period.</v>
      </c>
      <c r="B4" t="str">
        <f t="shared" si="1"/>
        <v>ga</v>
      </c>
      <c r="C4" t="str">
        <f t="shared" si="2"/>
        <v>f_accounting_period</v>
      </c>
      <c r="E4" t="s">
        <v>324</v>
      </c>
    </row>
    <row r="5" spans="1:20" hidden="1" x14ac:dyDescent="0.3">
      <c r="A5" t="str">
        <f t="shared" si="0"/>
        <v>ga.f_accounting_period.ac_status</v>
      </c>
      <c r="B5" t="str">
        <f t="shared" si="1"/>
        <v>ga</v>
      </c>
      <c r="C5" t="str">
        <f t="shared" si="2"/>
        <v>f_accounting_period</v>
      </c>
      <c r="D5" t="s">
        <v>325</v>
      </c>
      <c r="K5" t="s">
        <v>6</v>
      </c>
      <c r="N5">
        <v>1</v>
      </c>
      <c r="Q5">
        <v>0</v>
      </c>
      <c r="T5" t="s">
        <v>326</v>
      </c>
    </row>
    <row r="6" spans="1:20" hidden="1" x14ac:dyDescent="0.3">
      <c r="A6" t="str">
        <f t="shared" si="0"/>
        <v>ga.f_accounting_period.</v>
      </c>
      <c r="B6" t="str">
        <f t="shared" si="1"/>
        <v>ga</v>
      </c>
      <c r="C6" t="str">
        <f t="shared" si="2"/>
        <v>f_accounting_period</v>
      </c>
      <c r="E6" t="s">
        <v>327</v>
      </c>
    </row>
    <row r="7" spans="1:20" hidden="1" x14ac:dyDescent="0.3">
      <c r="A7" t="str">
        <f t="shared" si="0"/>
        <v>ga.f_accounting_period.refresh_date</v>
      </c>
      <c r="B7" t="str">
        <f t="shared" si="1"/>
        <v>ga</v>
      </c>
      <c r="C7" t="str">
        <f t="shared" si="2"/>
        <v>f_accounting_period</v>
      </c>
      <c r="D7" t="s">
        <v>328</v>
      </c>
      <c r="K7" t="s">
        <v>329</v>
      </c>
      <c r="N7">
        <v>10</v>
      </c>
      <c r="Q7">
        <v>6</v>
      </c>
    </row>
    <row r="8" spans="1:20" ht="19.05" hidden="1" customHeight="1" x14ac:dyDescent="0.3">
      <c r="A8" t="str">
        <f t="shared" si="0"/>
        <v>ga.f_accounting_period.</v>
      </c>
      <c r="B8" t="str">
        <f t="shared" si="1"/>
        <v>ga</v>
      </c>
      <c r="C8" t="str">
        <f t="shared" si="2"/>
        <v>f_accounting_period</v>
      </c>
      <c r="E8" t="s">
        <v>330</v>
      </c>
    </row>
    <row r="9" spans="1:20" hidden="1" x14ac:dyDescent="0.3">
      <c r="A9" t="str">
        <f t="shared" si="0"/>
        <v>ga.f_accounting_period.calendar_year_month</v>
      </c>
      <c r="B9" t="str">
        <f t="shared" si="1"/>
        <v>ga</v>
      </c>
      <c r="C9" t="str">
        <f t="shared" si="2"/>
        <v>f_accounting_period</v>
      </c>
      <c r="D9" t="s">
        <v>331</v>
      </c>
      <c r="K9" t="s">
        <v>332</v>
      </c>
      <c r="N9">
        <v>4</v>
      </c>
      <c r="Q9">
        <v>0</v>
      </c>
    </row>
    <row r="10" spans="1:20" hidden="1" x14ac:dyDescent="0.3">
      <c r="A10" t="str">
        <f t="shared" si="0"/>
        <v>ga.f_accounting_period.</v>
      </c>
      <c r="B10" t="str">
        <f t="shared" si="1"/>
        <v>ga</v>
      </c>
      <c r="C10" t="str">
        <f t="shared" si="2"/>
        <v>f_accounting_period</v>
      </c>
      <c r="E10" t="s">
        <v>333</v>
      </c>
    </row>
    <row r="11" spans="1:20" hidden="1" x14ac:dyDescent="0.3">
      <c r="A11" t="str">
        <f t="shared" si="0"/>
        <v>ga.f_accounting_period.period_code</v>
      </c>
      <c r="B11" t="str">
        <f t="shared" si="1"/>
        <v>ga</v>
      </c>
      <c r="C11" t="str">
        <f t="shared" si="2"/>
        <v>f_accounting_period</v>
      </c>
      <c r="D11" t="s">
        <v>334</v>
      </c>
      <c r="K11" t="s">
        <v>6</v>
      </c>
      <c r="N11">
        <v>1</v>
      </c>
      <c r="Q11">
        <v>0</v>
      </c>
      <c r="T11" t="s">
        <v>326</v>
      </c>
    </row>
    <row r="12" spans="1:20" hidden="1" x14ac:dyDescent="0.3">
      <c r="A12" t="str">
        <f t="shared" si="0"/>
        <v>ga.f_accounting_period.</v>
      </c>
      <c r="B12" t="str">
        <f t="shared" si="1"/>
        <v>ga</v>
      </c>
      <c r="C12" t="str">
        <f t="shared" si="2"/>
        <v>f_accounting_period</v>
      </c>
      <c r="E12" t="s">
        <v>324</v>
      </c>
    </row>
    <row r="13" spans="1:20" hidden="1" x14ac:dyDescent="0.3">
      <c r="A13" t="str">
        <f t="shared" si="0"/>
        <v>ga.f_accounting_period.full_accounting_period</v>
      </c>
      <c r="B13" t="str">
        <f t="shared" si="1"/>
        <v>ga</v>
      </c>
      <c r="C13" t="str">
        <f t="shared" si="2"/>
        <v>f_accounting_period</v>
      </c>
      <c r="D13" t="s">
        <v>335</v>
      </c>
      <c r="K13" t="s">
        <v>332</v>
      </c>
      <c r="N13">
        <v>4</v>
      </c>
      <c r="Q13">
        <v>0</v>
      </c>
    </row>
    <row r="14" spans="1:20" hidden="1" x14ac:dyDescent="0.3">
      <c r="A14" t="str">
        <f t="shared" si="0"/>
        <v>ga.f_accounting_period.</v>
      </c>
      <c r="B14" t="str">
        <f t="shared" si="1"/>
        <v>ga</v>
      </c>
      <c r="C14" t="str">
        <f t="shared" si="2"/>
        <v>f_accounting_period</v>
      </c>
      <c r="E14" t="s">
        <v>336</v>
      </c>
    </row>
    <row r="15" spans="1:20" hidden="1" x14ac:dyDescent="0.3">
      <c r="A15" t="str">
        <f t="shared" si="0"/>
        <v>ga.f_bud_detail_v.COLUMN NAME</v>
      </c>
      <c r="B15" t="str">
        <f t="shared" si="1"/>
        <v>ga</v>
      </c>
      <c r="C15" t="s">
        <v>57</v>
      </c>
      <c r="D15" t="s">
        <v>0</v>
      </c>
      <c r="K15" t="s">
        <v>1</v>
      </c>
      <c r="N15" t="s">
        <v>2</v>
      </c>
      <c r="Q15" t="s">
        <v>3</v>
      </c>
      <c r="T15" t="s">
        <v>4</v>
      </c>
    </row>
    <row r="16" spans="1:20" hidden="1" x14ac:dyDescent="0.3">
      <c r="A16" t="str">
        <f t="shared" si="0"/>
        <v>ga.f_bud_detail_v.</v>
      </c>
      <c r="B16" t="str">
        <f t="shared" si="1"/>
        <v>ga</v>
      </c>
      <c r="C16" t="str">
        <f t="shared" si="2"/>
        <v>f_bud_detail_v</v>
      </c>
      <c r="E16" t="s">
        <v>5</v>
      </c>
    </row>
    <row r="17" spans="1:20" hidden="1" x14ac:dyDescent="0.3">
      <c r="A17" t="str">
        <f t="shared" si="0"/>
        <v>ga.f_bud_detail_v.accounting_period</v>
      </c>
      <c r="B17" t="str">
        <f t="shared" si="1"/>
        <v>ga</v>
      </c>
      <c r="C17" t="str">
        <f t="shared" si="2"/>
        <v>f_bud_detail_v</v>
      </c>
      <c r="D17" t="s">
        <v>323</v>
      </c>
      <c r="K17" t="s">
        <v>31</v>
      </c>
      <c r="N17">
        <v>2</v>
      </c>
      <c r="Q17">
        <v>0</v>
      </c>
    </row>
    <row r="18" spans="1:20" hidden="1" x14ac:dyDescent="0.3">
      <c r="A18" t="str">
        <f t="shared" si="0"/>
        <v>ga.f_bud_detail_v.</v>
      </c>
      <c r="B18" t="str">
        <f t="shared" si="1"/>
        <v>ga</v>
      </c>
      <c r="C18" t="str">
        <f t="shared" si="2"/>
        <v>f_bud_detail_v</v>
      </c>
      <c r="E18" t="s">
        <v>324</v>
      </c>
    </row>
    <row r="19" spans="1:20" hidden="1" x14ac:dyDescent="0.3">
      <c r="A19" t="str">
        <f t="shared" si="0"/>
        <v>ga.f_bud_detail_v.account_index</v>
      </c>
      <c r="B19" t="str">
        <f t="shared" si="1"/>
        <v>ga</v>
      </c>
      <c r="C19" t="str">
        <f t="shared" si="2"/>
        <v>f_bud_detail_v</v>
      </c>
      <c r="D19" t="s">
        <v>337</v>
      </c>
      <c r="K19" t="s">
        <v>6</v>
      </c>
      <c r="N19">
        <v>10</v>
      </c>
      <c r="Q19">
        <v>0</v>
      </c>
      <c r="T19" t="s">
        <v>326</v>
      </c>
    </row>
    <row r="20" spans="1:20" hidden="1" x14ac:dyDescent="0.3">
      <c r="A20" t="str">
        <f t="shared" si="0"/>
        <v>ga.f_bud_detail_v.</v>
      </c>
      <c r="B20" t="str">
        <f t="shared" si="1"/>
        <v>ga</v>
      </c>
      <c r="C20" t="str">
        <f t="shared" si="2"/>
        <v>f_bud_detail_v</v>
      </c>
      <c r="E20" t="s">
        <v>22</v>
      </c>
    </row>
    <row r="21" spans="1:20" hidden="1" x14ac:dyDescent="0.3">
      <c r="A21" t="str">
        <f t="shared" si="0"/>
        <v>ga.f_bud_detail_v.fund</v>
      </c>
      <c r="B21" t="str">
        <f t="shared" si="1"/>
        <v>ga</v>
      </c>
      <c r="C21" t="str">
        <f t="shared" si="2"/>
        <v>f_bud_detail_v</v>
      </c>
      <c r="D21" t="s">
        <v>338</v>
      </c>
      <c r="K21" t="s">
        <v>6</v>
      </c>
      <c r="N21">
        <v>6</v>
      </c>
      <c r="Q21">
        <v>0</v>
      </c>
      <c r="T21" t="s">
        <v>326</v>
      </c>
    </row>
    <row r="22" spans="1:20" hidden="1" x14ac:dyDescent="0.3">
      <c r="A22" t="str">
        <f t="shared" si="0"/>
        <v>ga.f_bud_detail_v.</v>
      </c>
      <c r="B22" t="str">
        <f t="shared" si="1"/>
        <v>ga</v>
      </c>
      <c r="C22" t="str">
        <f t="shared" si="2"/>
        <v>f_bud_detail_v</v>
      </c>
      <c r="E22" t="s">
        <v>7</v>
      </c>
    </row>
    <row r="23" spans="1:20" hidden="1" x14ac:dyDescent="0.3">
      <c r="A23" t="str">
        <f t="shared" si="0"/>
        <v>ga.f_bud_detail_v.</v>
      </c>
      <c r="B23" t="str">
        <f t="shared" si="1"/>
        <v>ga</v>
      </c>
      <c r="C23" t="str">
        <f t="shared" si="2"/>
        <v>f_bud_detail_v</v>
      </c>
    </row>
    <row r="24" spans="1:20" hidden="1" x14ac:dyDescent="0.3">
      <c r="A24" t="str">
        <f t="shared" si="0"/>
        <v>ga.f_bud_detail_v.</v>
      </c>
      <c r="B24" t="str">
        <f t="shared" si="1"/>
        <v>ga</v>
      </c>
      <c r="C24" t="str">
        <f t="shared" si="2"/>
        <v>f_bud_detail_v</v>
      </c>
      <c r="E24" t="s">
        <v>8</v>
      </c>
    </row>
    <row r="25" spans="1:20" hidden="1" x14ac:dyDescent="0.3">
      <c r="A25" t="str">
        <f t="shared" si="0"/>
        <v>ga.f_bud_detail_v.organization</v>
      </c>
      <c r="B25" t="str">
        <f t="shared" si="1"/>
        <v>ga</v>
      </c>
      <c r="C25" t="str">
        <f t="shared" si="2"/>
        <v>f_bud_detail_v</v>
      </c>
      <c r="D25" t="s">
        <v>339</v>
      </c>
      <c r="K25" t="s">
        <v>6</v>
      </c>
      <c r="N25">
        <v>6</v>
      </c>
      <c r="Q25">
        <v>0</v>
      </c>
      <c r="T25" t="s">
        <v>326</v>
      </c>
    </row>
    <row r="26" spans="1:20" hidden="1" x14ac:dyDescent="0.3">
      <c r="A26" t="str">
        <f t="shared" si="0"/>
        <v>ga.f_bud_detail_v.</v>
      </c>
      <c r="B26" t="str">
        <f t="shared" si="1"/>
        <v>ga</v>
      </c>
      <c r="C26" t="str">
        <f t="shared" si="2"/>
        <v>f_bud_detail_v</v>
      </c>
      <c r="E26" t="s">
        <v>23</v>
      </c>
    </row>
    <row r="27" spans="1:20" hidden="1" x14ac:dyDescent="0.3">
      <c r="A27" t="str">
        <f t="shared" si="0"/>
        <v>ga.f_bud_detail_v.</v>
      </c>
      <c r="B27" t="str">
        <f t="shared" si="1"/>
        <v>ga</v>
      </c>
      <c r="C27" t="str">
        <f t="shared" si="2"/>
        <v>f_bud_detail_v</v>
      </c>
    </row>
    <row r="28" spans="1:20" hidden="1" x14ac:dyDescent="0.3">
      <c r="A28" t="str">
        <f t="shared" si="0"/>
        <v>ga.f_bud_detail_v.</v>
      </c>
      <c r="B28" t="str">
        <f t="shared" si="1"/>
        <v>ga</v>
      </c>
      <c r="C28" t="str">
        <f t="shared" si="2"/>
        <v>f_bud_detail_v</v>
      </c>
      <c r="E28" t="s">
        <v>24</v>
      </c>
    </row>
    <row r="29" spans="1:20" hidden="1" x14ac:dyDescent="0.3">
      <c r="A29" t="str">
        <f t="shared" si="0"/>
        <v>ga.f_bud_detail_v.account</v>
      </c>
      <c r="B29" t="str">
        <f t="shared" si="1"/>
        <v>ga</v>
      </c>
      <c r="C29" t="str">
        <f t="shared" si="2"/>
        <v>f_bud_detail_v</v>
      </c>
      <c r="D29" t="s">
        <v>340</v>
      </c>
      <c r="K29" t="s">
        <v>6</v>
      </c>
      <c r="N29">
        <v>6</v>
      </c>
      <c r="Q29">
        <v>0</v>
      </c>
      <c r="T29" t="s">
        <v>326</v>
      </c>
    </row>
    <row r="30" spans="1:20" hidden="1" x14ac:dyDescent="0.3">
      <c r="A30" t="str">
        <f t="shared" si="0"/>
        <v>ga.f_bud_detail_v.</v>
      </c>
      <c r="B30" t="str">
        <f t="shared" si="1"/>
        <v>ga</v>
      </c>
      <c r="C30" t="str">
        <f t="shared" si="2"/>
        <v>f_bud_detail_v</v>
      </c>
      <c r="E30" t="s">
        <v>29</v>
      </c>
    </row>
    <row r="31" spans="1:20" hidden="1" x14ac:dyDescent="0.3">
      <c r="A31" t="str">
        <f t="shared" si="0"/>
        <v>ga.f_bud_detail_v.program</v>
      </c>
      <c r="B31" t="str">
        <f t="shared" si="1"/>
        <v>ga</v>
      </c>
      <c r="C31" t="str">
        <f t="shared" si="2"/>
        <v>f_bud_detail_v</v>
      </c>
      <c r="D31" t="s">
        <v>341</v>
      </c>
      <c r="K31" t="s">
        <v>6</v>
      </c>
      <c r="N31">
        <v>6</v>
      </c>
      <c r="Q31">
        <v>0</v>
      </c>
      <c r="T31" t="s">
        <v>326</v>
      </c>
    </row>
    <row r="32" spans="1:20" hidden="1" x14ac:dyDescent="0.3">
      <c r="A32" t="str">
        <f t="shared" si="0"/>
        <v>ga.f_bud_detail_v.</v>
      </c>
      <c r="B32" t="str">
        <f t="shared" si="1"/>
        <v>ga</v>
      </c>
      <c r="C32" t="str">
        <f t="shared" si="2"/>
        <v>f_bud_detail_v</v>
      </c>
      <c r="E32" t="s">
        <v>25</v>
      </c>
    </row>
    <row r="33" spans="1:20" hidden="1" x14ac:dyDescent="0.3">
      <c r="A33" t="str">
        <f t="shared" si="0"/>
        <v>ga.f_bud_detail_v.</v>
      </c>
      <c r="B33" t="str">
        <f t="shared" si="1"/>
        <v>ga</v>
      </c>
      <c r="C33" t="str">
        <f t="shared" si="2"/>
        <v>f_bud_detail_v</v>
      </c>
    </row>
    <row r="34" spans="1:20" hidden="1" x14ac:dyDescent="0.3">
      <c r="A34" t="str">
        <f t="shared" si="0"/>
        <v>ga.f_bud_detail_v.</v>
      </c>
      <c r="B34" t="str">
        <f t="shared" si="1"/>
        <v>ga</v>
      </c>
      <c r="C34" t="str">
        <f t="shared" si="2"/>
        <v>f_bud_detail_v</v>
      </c>
      <c r="E34" t="s">
        <v>26</v>
      </c>
    </row>
    <row r="35" spans="1:20" hidden="1" x14ac:dyDescent="0.3">
      <c r="A35" t="str">
        <f t="shared" si="0"/>
        <v>ga.f_bud_detail_v.</v>
      </c>
      <c r="B35" t="str">
        <f t="shared" si="1"/>
        <v>ga</v>
      </c>
      <c r="C35" t="str">
        <f t="shared" si="2"/>
        <v>f_bud_detail_v</v>
      </c>
    </row>
    <row r="36" spans="1:20" hidden="1" x14ac:dyDescent="0.3">
      <c r="A36" t="str">
        <f t="shared" si="0"/>
        <v>ga.f_bud_detail_v.</v>
      </c>
      <c r="B36" t="str">
        <f t="shared" si="1"/>
        <v>ga</v>
      </c>
      <c r="C36" t="str">
        <f t="shared" si="2"/>
        <v>f_bud_detail_v</v>
      </c>
      <c r="E36" t="s">
        <v>27</v>
      </c>
    </row>
    <row r="37" spans="1:20" hidden="1" x14ac:dyDescent="0.3">
      <c r="A37" t="str">
        <f t="shared" si="0"/>
        <v>ga.f_bud_detail_v.location</v>
      </c>
      <c r="B37" t="str">
        <f t="shared" si="1"/>
        <v>ga</v>
      </c>
      <c r="C37" t="str">
        <f t="shared" si="2"/>
        <v>f_bud_detail_v</v>
      </c>
      <c r="D37" t="s">
        <v>342</v>
      </c>
      <c r="K37" t="s">
        <v>6</v>
      </c>
      <c r="N37">
        <v>6</v>
      </c>
      <c r="Q37">
        <v>0</v>
      </c>
    </row>
    <row r="38" spans="1:20" ht="19.05" hidden="1" customHeight="1" x14ac:dyDescent="0.3">
      <c r="A38" t="str">
        <f t="shared" si="0"/>
        <v>ga.f_bud_detail_v.</v>
      </c>
      <c r="B38" t="str">
        <f t="shared" si="1"/>
        <v>ga</v>
      </c>
      <c r="C38" t="str">
        <f t="shared" si="2"/>
        <v>f_bud_detail_v</v>
      </c>
      <c r="E38" t="s">
        <v>28</v>
      </c>
    </row>
    <row r="39" spans="1:20" hidden="1" x14ac:dyDescent="0.3">
      <c r="A39" t="str">
        <f t="shared" si="0"/>
        <v>ga.f_bud_detail_v.rule_class_code</v>
      </c>
      <c r="B39" t="str">
        <f t="shared" si="1"/>
        <v>ga</v>
      </c>
      <c r="C39" t="str">
        <f t="shared" si="2"/>
        <v>f_bud_detail_v</v>
      </c>
      <c r="D39" t="s">
        <v>343</v>
      </c>
      <c r="K39" t="s">
        <v>6</v>
      </c>
      <c r="N39">
        <v>4</v>
      </c>
      <c r="Q39">
        <v>0</v>
      </c>
      <c r="T39" t="s">
        <v>326</v>
      </c>
    </row>
    <row r="40" spans="1:20" ht="19.05" hidden="1" customHeight="1" x14ac:dyDescent="0.3">
      <c r="A40" t="str">
        <f t="shared" si="0"/>
        <v>ga.f_bud_detail_v.</v>
      </c>
      <c r="B40" t="str">
        <f t="shared" si="1"/>
        <v>ga</v>
      </c>
      <c r="C40" t="str">
        <f t="shared" si="2"/>
        <v>f_bud_detail_v</v>
      </c>
      <c r="E40" t="s">
        <v>344</v>
      </c>
    </row>
    <row r="41" spans="1:20" hidden="1" x14ac:dyDescent="0.3">
      <c r="A41" t="str">
        <f t="shared" si="0"/>
        <v>ga.f_bud_detail_v.document_number</v>
      </c>
      <c r="B41" t="str">
        <f t="shared" si="1"/>
        <v>ga</v>
      </c>
      <c r="C41" t="str">
        <f t="shared" si="2"/>
        <v>f_bud_detail_v</v>
      </c>
      <c r="D41" t="s">
        <v>345</v>
      </c>
      <c r="K41" t="s">
        <v>6</v>
      </c>
      <c r="N41">
        <v>8</v>
      </c>
      <c r="Q41">
        <v>0</v>
      </c>
    </row>
    <row r="42" spans="1:20" hidden="1" x14ac:dyDescent="0.3">
      <c r="A42" t="str">
        <f t="shared" si="0"/>
        <v>ga.f_bud_detail_v.</v>
      </c>
      <c r="B42" t="str">
        <f t="shared" si="1"/>
        <v>ga</v>
      </c>
      <c r="C42" t="str">
        <f t="shared" si="2"/>
        <v>f_bud_detail_v</v>
      </c>
      <c r="E42" t="s">
        <v>346</v>
      </c>
    </row>
    <row r="43" spans="1:20" hidden="1" x14ac:dyDescent="0.3">
      <c r="A43" t="str">
        <f t="shared" si="0"/>
        <v>ga.f_bud_detail_v.sequence_number</v>
      </c>
      <c r="B43" t="str">
        <f t="shared" si="1"/>
        <v>ga</v>
      </c>
      <c r="C43" t="str">
        <f t="shared" si="2"/>
        <v>f_bud_detail_v</v>
      </c>
      <c r="D43" t="s">
        <v>347</v>
      </c>
      <c r="K43" t="s">
        <v>31</v>
      </c>
      <c r="N43">
        <v>2</v>
      </c>
      <c r="Q43">
        <v>0</v>
      </c>
    </row>
    <row r="44" spans="1:20" hidden="1" x14ac:dyDescent="0.3">
      <c r="A44" t="str">
        <f t="shared" si="0"/>
        <v>ga.f_bud_detail_v.</v>
      </c>
      <c r="B44" t="str">
        <f t="shared" si="1"/>
        <v>ga</v>
      </c>
      <c r="C44" t="str">
        <f t="shared" si="2"/>
        <v>f_bud_detail_v</v>
      </c>
      <c r="E44" t="s">
        <v>348</v>
      </c>
    </row>
    <row r="45" spans="1:20" hidden="1" x14ac:dyDescent="0.3">
      <c r="A45" t="str">
        <f t="shared" si="0"/>
        <v>ga.f_bud_detail_v.activity_date</v>
      </c>
      <c r="B45" t="str">
        <f t="shared" si="1"/>
        <v>ga</v>
      </c>
      <c r="C45" t="str">
        <f t="shared" si="2"/>
        <v>f_bud_detail_v</v>
      </c>
      <c r="D45" t="s">
        <v>349</v>
      </c>
      <c r="K45" t="s">
        <v>329</v>
      </c>
      <c r="N45">
        <v>10</v>
      </c>
      <c r="Q45">
        <v>6</v>
      </c>
    </row>
    <row r="46" spans="1:20" hidden="1" x14ac:dyDescent="0.3">
      <c r="A46" t="str">
        <f t="shared" si="0"/>
        <v>ga.f_bud_detail_v.</v>
      </c>
      <c r="B46" t="str">
        <f t="shared" si="1"/>
        <v>ga</v>
      </c>
      <c r="C46" t="str">
        <f t="shared" si="2"/>
        <v>f_bud_detail_v</v>
      </c>
      <c r="E46" t="s">
        <v>350</v>
      </c>
    </row>
    <row r="47" spans="1:20" hidden="1" x14ac:dyDescent="0.3">
      <c r="A47" t="str">
        <f t="shared" si="0"/>
        <v>ga.f_bud_detail_v.document_reference_number</v>
      </c>
      <c r="B47" t="str">
        <f t="shared" si="1"/>
        <v>ga</v>
      </c>
      <c r="C47" t="str">
        <f t="shared" si="2"/>
        <v>f_bud_detail_v</v>
      </c>
      <c r="D47" t="s">
        <v>351</v>
      </c>
      <c r="K47" t="s">
        <v>6</v>
      </c>
      <c r="N47">
        <v>10</v>
      </c>
      <c r="Q47">
        <v>0</v>
      </c>
    </row>
    <row r="48" spans="1:20" hidden="1" x14ac:dyDescent="0.3">
      <c r="A48" t="str">
        <f t="shared" si="0"/>
        <v>ga.f_bud_detail_v.</v>
      </c>
      <c r="B48" t="str">
        <f t="shared" si="1"/>
        <v>ga</v>
      </c>
      <c r="C48" t="str">
        <f t="shared" si="2"/>
        <v>f_bud_detail_v</v>
      </c>
      <c r="E48" t="s">
        <v>352</v>
      </c>
    </row>
    <row r="49" spans="1:17" hidden="1" x14ac:dyDescent="0.3">
      <c r="A49" t="str">
        <f t="shared" si="0"/>
        <v>ga.f_bud_detail_v.transaction_date</v>
      </c>
      <c r="B49" t="str">
        <f t="shared" si="1"/>
        <v>ga</v>
      </c>
      <c r="C49" t="str">
        <f t="shared" si="2"/>
        <v>f_bud_detail_v</v>
      </c>
      <c r="D49" t="s">
        <v>353</v>
      </c>
      <c r="K49" t="s">
        <v>354</v>
      </c>
      <c r="N49">
        <v>4</v>
      </c>
      <c r="Q49">
        <v>0</v>
      </c>
    </row>
    <row r="50" spans="1:17" hidden="1" x14ac:dyDescent="0.3">
      <c r="A50" t="str">
        <f t="shared" si="0"/>
        <v>ga.f_bud_detail_v.</v>
      </c>
      <c r="B50" t="str">
        <f t="shared" si="1"/>
        <v>ga</v>
      </c>
      <c r="C50" t="str">
        <f t="shared" si="2"/>
        <v>f_bud_detail_v</v>
      </c>
      <c r="E50" t="s">
        <v>355</v>
      </c>
    </row>
    <row r="51" spans="1:17" hidden="1" x14ac:dyDescent="0.3">
      <c r="A51" t="str">
        <f t="shared" si="0"/>
        <v>ga.f_bud_detail_v.amount</v>
      </c>
      <c r="B51" t="str">
        <f t="shared" si="1"/>
        <v>ga</v>
      </c>
      <c r="C51" t="str">
        <f t="shared" si="2"/>
        <v>f_bud_detail_v</v>
      </c>
      <c r="D51" t="s">
        <v>356</v>
      </c>
      <c r="K51" t="s">
        <v>9</v>
      </c>
      <c r="N51">
        <v>19</v>
      </c>
      <c r="Q51">
        <v>4</v>
      </c>
    </row>
    <row r="52" spans="1:17" hidden="1" x14ac:dyDescent="0.3">
      <c r="A52" t="str">
        <f t="shared" si="0"/>
        <v>ga.f_bud_detail_v.</v>
      </c>
      <c r="B52" t="str">
        <f t="shared" si="1"/>
        <v>ga</v>
      </c>
      <c r="C52" t="str">
        <f t="shared" si="2"/>
        <v>f_bud_detail_v</v>
      </c>
      <c r="E52" t="s">
        <v>357</v>
      </c>
    </row>
    <row r="53" spans="1:17" hidden="1" x14ac:dyDescent="0.3">
      <c r="A53" t="str">
        <f t="shared" si="0"/>
        <v>ga.f_bud_detail_v.description</v>
      </c>
      <c r="B53" t="str">
        <f t="shared" si="1"/>
        <v>ga</v>
      </c>
      <c r="C53" t="str">
        <f t="shared" si="2"/>
        <v>f_bud_detail_v</v>
      </c>
      <c r="D53" t="s">
        <v>358</v>
      </c>
      <c r="K53" t="s">
        <v>359</v>
      </c>
      <c r="N53">
        <v>35</v>
      </c>
      <c r="Q53">
        <v>0</v>
      </c>
    </row>
    <row r="54" spans="1:17" hidden="1" x14ac:dyDescent="0.3">
      <c r="A54" t="str">
        <f t="shared" si="0"/>
        <v>ga.f_bud_detail_v.</v>
      </c>
      <c r="B54" t="str">
        <f t="shared" si="1"/>
        <v>ga</v>
      </c>
      <c r="C54" t="str">
        <f t="shared" si="2"/>
        <v>f_bud_detail_v</v>
      </c>
      <c r="E54" t="s">
        <v>360</v>
      </c>
    </row>
    <row r="55" spans="1:17" hidden="1" x14ac:dyDescent="0.3">
      <c r="A55" t="str">
        <f t="shared" si="0"/>
        <v>ga.f_bud_detail_v.debit_credit_indicator</v>
      </c>
      <c r="B55" t="str">
        <f t="shared" si="1"/>
        <v>ga</v>
      </c>
      <c r="C55" t="str">
        <f t="shared" si="2"/>
        <v>f_bud_detail_v</v>
      </c>
      <c r="D55" t="s">
        <v>361</v>
      </c>
      <c r="K55" t="s">
        <v>6</v>
      </c>
      <c r="N55">
        <v>1</v>
      </c>
      <c r="Q55">
        <v>0</v>
      </c>
    </row>
    <row r="56" spans="1:17" hidden="1" x14ac:dyDescent="0.3">
      <c r="A56" t="str">
        <f t="shared" si="0"/>
        <v>ga.f_bud_detail_v.</v>
      </c>
      <c r="B56" t="str">
        <f t="shared" si="1"/>
        <v>ga</v>
      </c>
      <c r="C56" t="str">
        <f t="shared" si="2"/>
        <v>f_bud_detail_v</v>
      </c>
      <c r="E56" t="s">
        <v>362</v>
      </c>
    </row>
    <row r="57" spans="1:17" hidden="1" x14ac:dyDescent="0.3">
      <c r="A57" t="str">
        <f t="shared" si="0"/>
        <v>ga.f_bud_detail_v.debit_credit</v>
      </c>
      <c r="B57" t="str">
        <f t="shared" si="1"/>
        <v>ga</v>
      </c>
      <c r="C57" t="str">
        <f t="shared" si="2"/>
        <v>f_bud_detail_v</v>
      </c>
      <c r="D57" t="s">
        <v>363</v>
      </c>
      <c r="K57" t="s">
        <v>6</v>
      </c>
      <c r="N57">
        <v>1</v>
      </c>
      <c r="Q57">
        <v>0</v>
      </c>
    </row>
    <row r="58" spans="1:17" hidden="1" x14ac:dyDescent="0.3">
      <c r="A58" t="str">
        <f t="shared" si="0"/>
        <v>ga.f_bud_detail_v.</v>
      </c>
      <c r="B58" t="str">
        <f t="shared" si="1"/>
        <v>ga</v>
      </c>
      <c r="C58" t="str">
        <f t="shared" si="2"/>
        <v>f_bud_detail_v</v>
      </c>
      <c r="E58" t="s">
        <v>364</v>
      </c>
    </row>
    <row r="59" spans="1:17" hidden="1" x14ac:dyDescent="0.3">
      <c r="A59" t="str">
        <f t="shared" si="0"/>
        <v>ga.f_bud_detail_v.encumbrance_number</v>
      </c>
      <c r="B59" t="str">
        <f t="shared" si="1"/>
        <v>ga</v>
      </c>
      <c r="C59" t="str">
        <f t="shared" si="2"/>
        <v>f_bud_detail_v</v>
      </c>
      <c r="D59" t="s">
        <v>365</v>
      </c>
      <c r="K59" t="s">
        <v>6</v>
      </c>
      <c r="N59">
        <v>8</v>
      </c>
      <c r="Q59">
        <v>0</v>
      </c>
    </row>
    <row r="60" spans="1:17" hidden="1" x14ac:dyDescent="0.3">
      <c r="A60" t="str">
        <f t="shared" si="0"/>
        <v>ga.f_bud_detail_v.</v>
      </c>
      <c r="B60" t="str">
        <f t="shared" si="1"/>
        <v>ga</v>
      </c>
      <c r="C60" t="str">
        <f t="shared" si="2"/>
        <v>f_bud_detail_v</v>
      </c>
      <c r="E60" t="s">
        <v>366</v>
      </c>
    </row>
    <row r="61" spans="1:17" hidden="1" x14ac:dyDescent="0.3">
      <c r="A61" t="str">
        <f t="shared" si="0"/>
        <v>ga.f_bud_detail_v.encumbrance_action</v>
      </c>
      <c r="B61" t="str">
        <f t="shared" si="1"/>
        <v>ga</v>
      </c>
      <c r="C61" t="str">
        <f t="shared" si="2"/>
        <v>f_bud_detail_v</v>
      </c>
      <c r="D61" t="s">
        <v>367</v>
      </c>
      <c r="K61" t="s">
        <v>6</v>
      </c>
      <c r="N61">
        <v>1</v>
      </c>
      <c r="Q61">
        <v>0</v>
      </c>
    </row>
    <row r="62" spans="1:17" hidden="1" x14ac:dyDescent="0.3">
      <c r="A62" t="str">
        <f t="shared" si="0"/>
        <v>ga.f_bud_detail_v.</v>
      </c>
      <c r="B62" t="str">
        <f t="shared" si="1"/>
        <v>ga</v>
      </c>
      <c r="C62" t="str">
        <f t="shared" si="2"/>
        <v>f_bud_detail_v</v>
      </c>
      <c r="E62" t="s">
        <v>368</v>
      </c>
    </row>
    <row r="63" spans="1:17" hidden="1" x14ac:dyDescent="0.3">
      <c r="A63" t="str">
        <f t="shared" si="0"/>
        <v>ga.f_bud_detail_v.encumbrance_type</v>
      </c>
      <c r="B63" t="str">
        <f t="shared" si="1"/>
        <v>ga</v>
      </c>
      <c r="C63" t="str">
        <f t="shared" si="2"/>
        <v>f_bud_detail_v</v>
      </c>
      <c r="D63" t="s">
        <v>369</v>
      </c>
      <c r="K63" t="s">
        <v>6</v>
      </c>
      <c r="N63">
        <v>1</v>
      </c>
      <c r="Q63">
        <v>0</v>
      </c>
    </row>
    <row r="64" spans="1:17" hidden="1" x14ac:dyDescent="0.3">
      <c r="A64" t="str">
        <f t="shared" si="0"/>
        <v>ga.f_bud_detail_v.</v>
      </c>
      <c r="B64" t="str">
        <f t="shared" si="1"/>
        <v>ga</v>
      </c>
      <c r="C64" t="str">
        <f t="shared" si="2"/>
        <v>f_bud_detail_v</v>
      </c>
      <c r="E64" t="s">
        <v>370</v>
      </c>
    </row>
    <row r="65" spans="1:17" hidden="1" x14ac:dyDescent="0.3">
      <c r="A65" t="str">
        <f t="shared" si="0"/>
        <v>ga.f_bud_detail_v.vendor_code</v>
      </c>
      <c r="B65" t="str">
        <f t="shared" si="1"/>
        <v>ga</v>
      </c>
      <c r="C65" t="str">
        <f t="shared" si="2"/>
        <v>f_bud_detail_v</v>
      </c>
      <c r="D65" t="s">
        <v>371</v>
      </c>
      <c r="K65" t="s">
        <v>6</v>
      </c>
      <c r="N65">
        <v>10</v>
      </c>
      <c r="Q65">
        <v>0</v>
      </c>
    </row>
    <row r="66" spans="1:17" hidden="1" x14ac:dyDescent="0.3">
      <c r="A66" t="str">
        <f t="shared" si="0"/>
        <v>ga.f_bud_detail_v.</v>
      </c>
      <c r="B66" t="str">
        <f t="shared" si="1"/>
        <v>ga</v>
      </c>
      <c r="C66" t="str">
        <f t="shared" si="2"/>
        <v>f_bud_detail_v</v>
      </c>
      <c r="E66" t="s">
        <v>372</v>
      </c>
    </row>
    <row r="67" spans="1:17" hidden="1" x14ac:dyDescent="0.3">
      <c r="A67" t="str">
        <f t="shared" ref="A67:A130" si="3">_xlfn.CONCAT(TRIM($B67),".",TRIM($C67),".",TRIM($D67))</f>
        <v>ga.f_bud_detail_v.item_number</v>
      </c>
      <c r="B67" t="str">
        <f t="shared" ref="B67:B130" si="4">B66</f>
        <v>ga</v>
      </c>
      <c r="C67" t="str">
        <f t="shared" ref="C67:C130" si="5">C66</f>
        <v>f_bud_detail_v</v>
      </c>
      <c r="D67" t="s">
        <v>373</v>
      </c>
      <c r="K67" t="s">
        <v>31</v>
      </c>
      <c r="N67">
        <v>2</v>
      </c>
      <c r="Q67">
        <v>0</v>
      </c>
    </row>
    <row r="68" spans="1:17" hidden="1" x14ac:dyDescent="0.3">
      <c r="A68" t="str">
        <f t="shared" si="3"/>
        <v>ga.f_bud_detail_v.</v>
      </c>
      <c r="B68" t="str">
        <f t="shared" si="4"/>
        <v>ga</v>
      </c>
      <c r="C68" t="str">
        <f t="shared" si="5"/>
        <v>f_bud_detail_v</v>
      </c>
      <c r="E68" t="s">
        <v>374</v>
      </c>
    </row>
    <row r="69" spans="1:17" hidden="1" x14ac:dyDescent="0.3">
      <c r="A69" t="str">
        <f t="shared" si="3"/>
        <v>ga.f_bud_detail_v.encumbrance_item</v>
      </c>
      <c r="B69" t="str">
        <f t="shared" si="4"/>
        <v>ga</v>
      </c>
      <c r="C69" t="str">
        <f t="shared" si="5"/>
        <v>f_bud_detail_v</v>
      </c>
      <c r="D69" t="s">
        <v>375</v>
      </c>
      <c r="K69" t="s">
        <v>31</v>
      </c>
      <c r="N69">
        <v>2</v>
      </c>
      <c r="Q69">
        <v>0</v>
      </c>
    </row>
    <row r="70" spans="1:17" hidden="1" x14ac:dyDescent="0.3">
      <c r="A70" t="str">
        <f t="shared" si="3"/>
        <v>ga.f_bud_detail_v.</v>
      </c>
      <c r="B70" t="str">
        <f t="shared" si="4"/>
        <v>ga</v>
      </c>
      <c r="C70" t="str">
        <f t="shared" si="5"/>
        <v>f_bud_detail_v</v>
      </c>
      <c r="E70" t="s">
        <v>376</v>
      </c>
    </row>
    <row r="71" spans="1:17" hidden="1" x14ac:dyDescent="0.3">
      <c r="A71" t="str">
        <f t="shared" si="3"/>
        <v>ga.f_bud_detail_v.encumbrance_sequence</v>
      </c>
      <c r="B71" t="str">
        <f t="shared" si="4"/>
        <v>ga</v>
      </c>
      <c r="C71" t="str">
        <f t="shared" si="5"/>
        <v>f_bud_detail_v</v>
      </c>
      <c r="D71" t="s">
        <v>377</v>
      </c>
      <c r="K71" t="s">
        <v>31</v>
      </c>
      <c r="N71">
        <v>2</v>
      </c>
      <c r="Q71">
        <v>0</v>
      </c>
    </row>
    <row r="72" spans="1:17" hidden="1" x14ac:dyDescent="0.3">
      <c r="A72" t="str">
        <f t="shared" si="3"/>
        <v>ga.f_bud_detail_v.</v>
      </c>
      <c r="B72" t="str">
        <f t="shared" si="4"/>
        <v>ga</v>
      </c>
      <c r="C72" t="str">
        <f t="shared" si="5"/>
        <v>f_bud_detail_v</v>
      </c>
      <c r="E72" t="s">
        <v>378</v>
      </c>
    </row>
    <row r="73" spans="1:17" hidden="1" x14ac:dyDescent="0.3">
      <c r="A73" t="str">
        <f t="shared" si="3"/>
        <v>ga.f_bud_detail_v.budget_period</v>
      </c>
      <c r="B73" t="str">
        <f t="shared" si="4"/>
        <v>ga</v>
      </c>
      <c r="C73" t="str">
        <f t="shared" si="5"/>
        <v>f_bud_detail_v</v>
      </c>
      <c r="D73" t="s">
        <v>379</v>
      </c>
      <c r="K73" t="s">
        <v>31</v>
      </c>
      <c r="N73">
        <v>2</v>
      </c>
      <c r="Q73">
        <v>0</v>
      </c>
    </row>
    <row r="74" spans="1:17" hidden="1" x14ac:dyDescent="0.3">
      <c r="A74" t="str">
        <f t="shared" si="3"/>
        <v>ga.f_bud_detail_v.</v>
      </c>
      <c r="B74" t="str">
        <f t="shared" si="4"/>
        <v>ga</v>
      </c>
      <c r="C74" t="str">
        <f t="shared" si="5"/>
        <v>f_bud_detail_v</v>
      </c>
      <c r="E74" t="s">
        <v>380</v>
      </c>
    </row>
    <row r="75" spans="1:17" hidden="1" x14ac:dyDescent="0.3">
      <c r="A75" t="str">
        <f t="shared" si="3"/>
        <v>ga.f_bud_detail_v.document_type_sequence_number</v>
      </c>
      <c r="B75" t="str">
        <f t="shared" si="4"/>
        <v>ga</v>
      </c>
      <c r="C75" t="str">
        <f t="shared" si="5"/>
        <v>f_bud_detail_v</v>
      </c>
      <c r="D75" t="s">
        <v>381</v>
      </c>
      <c r="K75" t="s">
        <v>31</v>
      </c>
      <c r="N75">
        <v>2</v>
      </c>
      <c r="Q75">
        <v>0</v>
      </c>
    </row>
    <row r="76" spans="1:17" hidden="1" x14ac:dyDescent="0.3">
      <c r="A76" t="str">
        <f t="shared" si="3"/>
        <v>ga.f_bud_detail_v.</v>
      </c>
      <c r="B76" t="str">
        <f t="shared" si="4"/>
        <v>ga</v>
      </c>
      <c r="C76" t="str">
        <f t="shared" si="5"/>
        <v>f_bud_detail_v</v>
      </c>
      <c r="E76" t="s">
        <v>348</v>
      </c>
    </row>
    <row r="77" spans="1:17" hidden="1" x14ac:dyDescent="0.3">
      <c r="A77" t="str">
        <f t="shared" si="3"/>
        <v>ga.f_bud_detail_v.ledger_indicator</v>
      </c>
      <c r="B77" t="str">
        <f t="shared" si="4"/>
        <v>ga</v>
      </c>
      <c r="C77" t="str">
        <f t="shared" si="5"/>
        <v>f_bud_detail_v</v>
      </c>
      <c r="D77" t="s">
        <v>382</v>
      </c>
      <c r="K77" t="s">
        <v>6</v>
      </c>
      <c r="N77">
        <v>1</v>
      </c>
      <c r="Q77">
        <v>0</v>
      </c>
    </row>
    <row r="78" spans="1:17" hidden="1" x14ac:dyDescent="0.3">
      <c r="A78" t="str">
        <f t="shared" si="3"/>
        <v>ga.f_bud_detail_v.</v>
      </c>
      <c r="B78" t="str">
        <f t="shared" si="4"/>
        <v>ga</v>
      </c>
      <c r="C78" t="str">
        <f t="shared" si="5"/>
        <v>f_bud_detail_v</v>
      </c>
      <c r="E78" t="s">
        <v>383</v>
      </c>
    </row>
    <row r="79" spans="1:17" hidden="1" x14ac:dyDescent="0.3">
      <c r="A79" t="str">
        <f t="shared" si="3"/>
        <v>ga.f_bud_detail_v.field_indicator</v>
      </c>
      <c r="B79" t="str">
        <f t="shared" si="4"/>
        <v>ga</v>
      </c>
      <c r="C79" t="str">
        <f t="shared" si="5"/>
        <v>f_bud_detail_v</v>
      </c>
      <c r="D79" t="s">
        <v>384</v>
      </c>
      <c r="K79" t="s">
        <v>6</v>
      </c>
      <c r="N79">
        <v>2</v>
      </c>
      <c r="Q79">
        <v>0</v>
      </c>
    </row>
    <row r="80" spans="1:17" hidden="1" x14ac:dyDescent="0.3">
      <c r="A80" t="str">
        <f t="shared" si="3"/>
        <v>ga.f_bud_detail_v.</v>
      </c>
      <c r="B80" t="str">
        <f t="shared" si="4"/>
        <v>ga</v>
      </c>
      <c r="C80" t="str">
        <f t="shared" si="5"/>
        <v>f_bud_detail_v</v>
      </c>
      <c r="E80" t="s">
        <v>385</v>
      </c>
    </row>
    <row r="81" spans="1:17" hidden="1" x14ac:dyDescent="0.3">
      <c r="A81" t="str">
        <f t="shared" si="3"/>
        <v>ga.f_bud_detail_v.process_code</v>
      </c>
      <c r="B81" t="str">
        <f t="shared" si="4"/>
        <v>ga</v>
      </c>
      <c r="C81" t="str">
        <f t="shared" si="5"/>
        <v>f_bud_detail_v</v>
      </c>
      <c r="D81" t="s">
        <v>386</v>
      </c>
      <c r="K81" t="s">
        <v>6</v>
      </c>
      <c r="N81">
        <v>4</v>
      </c>
      <c r="Q81">
        <v>0</v>
      </c>
    </row>
    <row r="82" spans="1:17" hidden="1" x14ac:dyDescent="0.3">
      <c r="A82" t="str">
        <f t="shared" si="3"/>
        <v>ga.f_bud_detail_v.</v>
      </c>
      <c r="B82" t="str">
        <f t="shared" si="4"/>
        <v>ga</v>
      </c>
      <c r="C82" t="str">
        <f t="shared" si="5"/>
        <v>f_bud_detail_v</v>
      </c>
      <c r="E82" t="s">
        <v>387</v>
      </c>
    </row>
    <row r="83" spans="1:17" hidden="1" x14ac:dyDescent="0.3">
      <c r="A83" t="str">
        <f t="shared" si="3"/>
        <v>ga.f_bud_detail_v.rule_sequence</v>
      </c>
      <c r="B83" t="str">
        <f t="shared" si="4"/>
        <v>ga</v>
      </c>
      <c r="C83" t="str">
        <f t="shared" si="5"/>
        <v>f_bud_detail_v</v>
      </c>
      <c r="D83" t="s">
        <v>388</v>
      </c>
      <c r="K83" t="s">
        <v>31</v>
      </c>
      <c r="N83">
        <v>2</v>
      </c>
      <c r="Q83">
        <v>0</v>
      </c>
    </row>
    <row r="84" spans="1:17" hidden="1" x14ac:dyDescent="0.3">
      <c r="A84" t="str">
        <f t="shared" si="3"/>
        <v>ga.f_bud_detail_v.</v>
      </c>
      <c r="B84" t="str">
        <f t="shared" si="4"/>
        <v>ga</v>
      </c>
      <c r="C84" t="str">
        <f t="shared" si="5"/>
        <v>f_bud_detail_v</v>
      </c>
      <c r="E84" t="s">
        <v>389</v>
      </c>
    </row>
    <row r="85" spans="1:17" hidden="1" x14ac:dyDescent="0.3">
      <c r="A85" t="str">
        <f t="shared" si="3"/>
        <v>ga.f_bud_detail_v.ledger_activity_id</v>
      </c>
      <c r="B85" t="str">
        <f t="shared" si="4"/>
        <v>ga</v>
      </c>
      <c r="C85" t="str">
        <f t="shared" si="5"/>
        <v>f_bud_detail_v</v>
      </c>
      <c r="D85" t="s">
        <v>390</v>
      </c>
      <c r="K85" t="s">
        <v>6</v>
      </c>
      <c r="N85">
        <v>12</v>
      </c>
      <c r="Q85">
        <v>0</v>
      </c>
    </row>
    <row r="86" spans="1:17" hidden="1" x14ac:dyDescent="0.3">
      <c r="A86" t="str">
        <f t="shared" si="3"/>
        <v>ga.f_bud_detail_v.</v>
      </c>
      <c r="B86" t="str">
        <f t="shared" si="4"/>
        <v>ga</v>
      </c>
      <c r="C86" t="str">
        <f t="shared" si="5"/>
        <v>f_bud_detail_v</v>
      </c>
      <c r="E86" t="s">
        <v>391</v>
      </c>
    </row>
    <row r="87" spans="1:17" hidden="1" x14ac:dyDescent="0.3">
      <c r="A87" t="str">
        <f t="shared" si="3"/>
        <v>ga.f_bud_detail_v.refresh_date</v>
      </c>
      <c r="B87" t="str">
        <f t="shared" si="4"/>
        <v>ga</v>
      </c>
      <c r="C87" t="str">
        <f t="shared" si="5"/>
        <v>f_bud_detail_v</v>
      </c>
      <c r="D87" t="s">
        <v>328</v>
      </c>
      <c r="K87" t="s">
        <v>329</v>
      </c>
      <c r="N87">
        <v>10</v>
      </c>
      <c r="Q87">
        <v>6</v>
      </c>
    </row>
    <row r="88" spans="1:17" hidden="1" x14ac:dyDescent="0.3">
      <c r="A88" t="str">
        <f t="shared" si="3"/>
        <v>ga.f_bud_detail_v.</v>
      </c>
      <c r="B88" t="str">
        <f t="shared" si="4"/>
        <v>ga</v>
      </c>
      <c r="C88" t="str">
        <f t="shared" si="5"/>
        <v>f_bud_detail_v</v>
      </c>
      <c r="E88" t="s">
        <v>330</v>
      </c>
    </row>
    <row r="89" spans="1:17" hidden="1" x14ac:dyDescent="0.3">
      <c r="A89" t="str">
        <f t="shared" si="3"/>
        <v>ga.f_bud_detail_v.transaction_amount</v>
      </c>
      <c r="B89" t="str">
        <f t="shared" si="4"/>
        <v>ga</v>
      </c>
      <c r="C89" t="str">
        <f t="shared" si="5"/>
        <v>f_bud_detail_v</v>
      </c>
      <c r="D89" t="s">
        <v>392</v>
      </c>
      <c r="K89" t="s">
        <v>9</v>
      </c>
      <c r="N89">
        <v>19</v>
      </c>
      <c r="Q89">
        <v>4</v>
      </c>
    </row>
    <row r="90" spans="1:17" hidden="1" x14ac:dyDescent="0.3">
      <c r="A90" t="str">
        <f t="shared" si="3"/>
        <v>ga.f_bud_detail_v.</v>
      </c>
      <c r="B90" t="str">
        <f t="shared" si="4"/>
        <v>ga</v>
      </c>
      <c r="C90" t="str">
        <f t="shared" si="5"/>
        <v>f_bud_detail_v</v>
      </c>
      <c r="E90" t="s">
        <v>357</v>
      </c>
    </row>
    <row r="91" spans="1:17" hidden="1" x14ac:dyDescent="0.3">
      <c r="A91" t="str">
        <f t="shared" si="3"/>
        <v>ga.f_bud_detail_v.ledger_transaction_id</v>
      </c>
      <c r="B91" t="str">
        <f t="shared" si="4"/>
        <v>ga</v>
      </c>
      <c r="C91" t="str">
        <f t="shared" si="5"/>
        <v>f_bud_detail_v</v>
      </c>
      <c r="D91" t="s">
        <v>393</v>
      </c>
      <c r="K91" t="s">
        <v>6</v>
      </c>
      <c r="N91">
        <v>12</v>
      </c>
      <c r="Q91">
        <v>0</v>
      </c>
    </row>
    <row r="92" spans="1:17" hidden="1" x14ac:dyDescent="0.3">
      <c r="A92" t="str">
        <f t="shared" si="3"/>
        <v>ga.f_bud_detail_v.</v>
      </c>
      <c r="B92" t="str">
        <f t="shared" si="4"/>
        <v>ga</v>
      </c>
      <c r="C92" t="str">
        <f t="shared" si="5"/>
        <v>f_bud_detail_v</v>
      </c>
      <c r="E92" t="s">
        <v>394</v>
      </c>
    </row>
    <row r="93" spans="1:17" hidden="1" x14ac:dyDescent="0.3">
      <c r="A93" t="str">
        <f t="shared" si="3"/>
        <v>ga.f_bud_detail_v.ifoapal_id</v>
      </c>
      <c r="B93" t="str">
        <f t="shared" si="4"/>
        <v>ga</v>
      </c>
      <c r="C93" t="str">
        <f t="shared" si="5"/>
        <v>f_bud_detail_v</v>
      </c>
      <c r="D93" t="s">
        <v>395</v>
      </c>
      <c r="K93" t="s">
        <v>6</v>
      </c>
      <c r="N93">
        <v>12</v>
      </c>
      <c r="Q93">
        <v>0</v>
      </c>
    </row>
    <row r="94" spans="1:17" hidden="1" x14ac:dyDescent="0.3">
      <c r="A94" t="str">
        <f t="shared" si="3"/>
        <v>ga.f_bud_detail_v.</v>
      </c>
      <c r="B94" t="str">
        <f t="shared" si="4"/>
        <v>ga</v>
      </c>
      <c r="C94" t="str">
        <f t="shared" si="5"/>
        <v>f_bud_detail_v</v>
      </c>
      <c r="E94" t="s">
        <v>396</v>
      </c>
    </row>
    <row r="95" spans="1:17" hidden="1" x14ac:dyDescent="0.3">
      <c r="A95" t="str">
        <f t="shared" si="3"/>
        <v>ga.f_bud_detail_v.operating_ledger_id</v>
      </c>
      <c r="B95" t="str">
        <f t="shared" si="4"/>
        <v>ga</v>
      </c>
      <c r="C95" t="str">
        <f t="shared" si="5"/>
        <v>f_bud_detail_v</v>
      </c>
      <c r="D95" t="s">
        <v>397</v>
      </c>
      <c r="K95" t="s">
        <v>6</v>
      </c>
      <c r="N95">
        <v>12</v>
      </c>
      <c r="Q95">
        <v>0</v>
      </c>
    </row>
    <row r="96" spans="1:17" hidden="1" x14ac:dyDescent="0.3">
      <c r="A96" t="str">
        <f t="shared" si="3"/>
        <v>ga.f_bud_detail_v.</v>
      </c>
      <c r="B96" t="str">
        <f t="shared" si="4"/>
        <v>ga</v>
      </c>
      <c r="C96" t="str">
        <f t="shared" si="5"/>
        <v>f_bud_detail_v</v>
      </c>
      <c r="E96" t="s">
        <v>398</v>
      </c>
    </row>
    <row r="97" spans="1:20" hidden="1" x14ac:dyDescent="0.3">
      <c r="A97" t="str">
        <f t="shared" si="3"/>
        <v>ga.f_bud_detail_v.general_ledger_id</v>
      </c>
      <c r="B97" t="str">
        <f t="shared" si="4"/>
        <v>ga</v>
      </c>
      <c r="C97" t="str">
        <f t="shared" si="5"/>
        <v>f_bud_detail_v</v>
      </c>
      <c r="D97" t="s">
        <v>399</v>
      </c>
      <c r="K97" t="s">
        <v>6</v>
      </c>
      <c r="N97">
        <v>12</v>
      </c>
      <c r="Q97">
        <v>0</v>
      </c>
    </row>
    <row r="98" spans="1:20" hidden="1" x14ac:dyDescent="0.3">
      <c r="A98" t="str">
        <f t="shared" si="3"/>
        <v>ga.f_bud_detail_v.</v>
      </c>
      <c r="B98" t="str">
        <f t="shared" si="4"/>
        <v>ga</v>
      </c>
      <c r="C98" t="str">
        <f t="shared" si="5"/>
        <v>f_bud_detail_v</v>
      </c>
      <c r="E98" t="s">
        <v>400</v>
      </c>
    </row>
    <row r="99" spans="1:20" ht="15.45" hidden="1" customHeight="1" x14ac:dyDescent="0.3">
      <c r="A99" t="str">
        <f t="shared" si="3"/>
        <v>ga.f_bud_detail_v.full_accounting_period</v>
      </c>
      <c r="B99" t="str">
        <f t="shared" si="4"/>
        <v>ga</v>
      </c>
      <c r="C99" t="str">
        <f t="shared" si="5"/>
        <v>f_bud_detail_v</v>
      </c>
      <c r="D99" t="s">
        <v>335</v>
      </c>
      <c r="K99" t="s">
        <v>332</v>
      </c>
      <c r="N99">
        <v>4</v>
      </c>
      <c r="Q99">
        <v>0</v>
      </c>
    </row>
    <row r="100" spans="1:20" hidden="1" x14ac:dyDescent="0.3">
      <c r="A100" t="str">
        <f t="shared" si="3"/>
        <v>ga.f_bud_detail_v.</v>
      </c>
      <c r="B100" t="str">
        <f t="shared" si="4"/>
        <v>ga</v>
      </c>
      <c r="C100" t="str">
        <f t="shared" si="5"/>
        <v>f_bud_detail_v</v>
      </c>
      <c r="E100" t="s">
        <v>336</v>
      </c>
    </row>
    <row r="101" spans="1:20" hidden="1" x14ac:dyDescent="0.3">
      <c r="A101" t="str">
        <f t="shared" si="3"/>
        <v>ga.f_bud_detail_v.bank_account_code</v>
      </c>
      <c r="B101" t="str">
        <f t="shared" si="4"/>
        <v>ga</v>
      </c>
      <c r="C101" t="str">
        <f t="shared" si="5"/>
        <v>f_bud_detail_v</v>
      </c>
      <c r="D101" t="s">
        <v>401</v>
      </c>
      <c r="K101" t="s">
        <v>359</v>
      </c>
      <c r="N101">
        <v>2</v>
      </c>
      <c r="Q101">
        <v>0</v>
      </c>
    </row>
    <row r="102" spans="1:20" hidden="1" x14ac:dyDescent="0.3">
      <c r="A102" t="str">
        <f t="shared" si="3"/>
        <v>ga.f_bud_detail_v.</v>
      </c>
      <c r="B102" t="str">
        <f t="shared" si="4"/>
        <v>ga</v>
      </c>
      <c r="C102" t="str">
        <f t="shared" si="5"/>
        <v>f_bud_detail_v</v>
      </c>
    </row>
    <row r="103" spans="1:20" hidden="1" x14ac:dyDescent="0.3">
      <c r="A103" t="str">
        <f t="shared" si="3"/>
        <v>ga.f_bud_detail_v.auto_journal_id</v>
      </c>
      <c r="B103" t="str">
        <f t="shared" si="4"/>
        <v>ga</v>
      </c>
      <c r="C103" t="str">
        <f t="shared" si="5"/>
        <v>f_bud_detail_v</v>
      </c>
      <c r="D103" t="s">
        <v>402</v>
      </c>
      <c r="K103" t="s">
        <v>359</v>
      </c>
      <c r="N103">
        <v>3</v>
      </c>
      <c r="Q103">
        <v>0</v>
      </c>
    </row>
    <row r="104" spans="1:20" hidden="1" x14ac:dyDescent="0.3">
      <c r="A104" t="str">
        <f t="shared" si="3"/>
        <v>ga.f_bud_detail_v.</v>
      </c>
      <c r="B104" t="str">
        <f t="shared" si="4"/>
        <v>ga</v>
      </c>
      <c r="C104" t="str">
        <f t="shared" si="5"/>
        <v>f_bud_detail_v</v>
      </c>
    </row>
    <row r="105" spans="1:20" hidden="1" x14ac:dyDescent="0.3">
      <c r="A105" t="str">
        <f t="shared" si="3"/>
        <v>ga.f_bud_detail_v.auto_journal_reversal</v>
      </c>
      <c r="B105" t="str">
        <f t="shared" si="4"/>
        <v>ga</v>
      </c>
      <c r="C105" t="str">
        <f t="shared" si="5"/>
        <v>f_bud_detail_v</v>
      </c>
      <c r="D105" t="s">
        <v>403</v>
      </c>
      <c r="K105" t="s">
        <v>6</v>
      </c>
      <c r="N105">
        <v>1</v>
      </c>
      <c r="Q105">
        <v>0</v>
      </c>
    </row>
    <row r="106" spans="1:20" hidden="1" x14ac:dyDescent="0.3">
      <c r="A106" t="str">
        <f t="shared" si="3"/>
        <v>ga.f_bud_detail_v.</v>
      </c>
      <c r="B106" t="str">
        <f t="shared" si="4"/>
        <v>ga</v>
      </c>
      <c r="C106" t="str">
        <f t="shared" si="5"/>
        <v>f_bud_detail_v</v>
      </c>
    </row>
    <row r="107" spans="1:20" hidden="1" x14ac:dyDescent="0.3">
      <c r="A107" t="str">
        <f t="shared" si="3"/>
        <v>ga.f_bud_detail_v.description_privy</v>
      </c>
      <c r="B107" t="str">
        <f t="shared" si="4"/>
        <v>ga</v>
      </c>
      <c r="C107" t="str">
        <f t="shared" si="5"/>
        <v>f_bud_detail_v</v>
      </c>
      <c r="D107" t="s">
        <v>404</v>
      </c>
      <c r="K107" t="s">
        <v>359</v>
      </c>
      <c r="N107">
        <v>35</v>
      </c>
      <c r="Q107">
        <v>0</v>
      </c>
    </row>
    <row r="108" spans="1:20" hidden="1" x14ac:dyDescent="0.3">
      <c r="A108" t="str">
        <f t="shared" si="3"/>
        <v>ga.f_bud_detail_v.</v>
      </c>
      <c r="B108" t="str">
        <f t="shared" si="4"/>
        <v>ga</v>
      </c>
      <c r="C108" t="str">
        <f t="shared" si="5"/>
        <v>f_bud_detail_v</v>
      </c>
    </row>
    <row r="109" spans="1:20" hidden="1" x14ac:dyDescent="0.3">
      <c r="A109" t="str">
        <f t="shared" si="3"/>
        <v>ga.f_bud_detail_v.document_reference_no_privy</v>
      </c>
      <c r="B109" t="str">
        <f t="shared" si="4"/>
        <v>ga</v>
      </c>
      <c r="C109" t="str">
        <f t="shared" si="5"/>
        <v>f_bud_detail_v</v>
      </c>
      <c r="D109" t="s">
        <v>405</v>
      </c>
      <c r="K109" t="s">
        <v>359</v>
      </c>
      <c r="N109">
        <v>10</v>
      </c>
      <c r="Q109">
        <v>0</v>
      </c>
    </row>
    <row r="110" spans="1:20" hidden="1" x14ac:dyDescent="0.3">
      <c r="A110" t="str">
        <f t="shared" si="3"/>
        <v>ga.f_bud_detail_v.</v>
      </c>
      <c r="B110" t="str">
        <f t="shared" si="4"/>
        <v>ga</v>
      </c>
      <c r="C110" t="str">
        <f t="shared" si="5"/>
        <v>f_bud_detail_v</v>
      </c>
    </row>
    <row r="111" spans="1:20" hidden="1" x14ac:dyDescent="0.3">
      <c r="A111" t="str">
        <f t="shared" si="3"/>
        <v>ga.f_cumulative_balance.COLUMN NAME</v>
      </c>
      <c r="B111" t="str">
        <f t="shared" si="4"/>
        <v>ga</v>
      </c>
      <c r="C111" t="s">
        <v>89</v>
      </c>
      <c r="D111" t="s">
        <v>0</v>
      </c>
      <c r="K111" t="s">
        <v>1</v>
      </c>
      <c r="N111" t="s">
        <v>2</v>
      </c>
      <c r="Q111" t="s">
        <v>3</v>
      </c>
      <c r="T111" t="s">
        <v>4</v>
      </c>
    </row>
    <row r="112" spans="1:20" ht="19.05" hidden="1" customHeight="1" x14ac:dyDescent="0.3">
      <c r="A112" t="str">
        <f t="shared" si="3"/>
        <v>ga.f_cumulative_balance.</v>
      </c>
      <c r="B112" t="str">
        <f t="shared" si="4"/>
        <v>ga</v>
      </c>
      <c r="C112" t="str">
        <f t="shared" si="5"/>
        <v>f_cumulative_balance</v>
      </c>
      <c r="E112" t="s">
        <v>5</v>
      </c>
    </row>
    <row r="113" spans="1:17" hidden="1" x14ac:dyDescent="0.3">
      <c r="A113" t="str">
        <f t="shared" si="3"/>
        <v>ga.f_cumulative_balance.cu_fiscal_year</v>
      </c>
      <c r="B113" t="str">
        <f t="shared" si="4"/>
        <v>ga</v>
      </c>
      <c r="C113" t="str">
        <f t="shared" si="5"/>
        <v>f_cumulative_balance</v>
      </c>
      <c r="D113" t="s">
        <v>279</v>
      </c>
      <c r="K113" t="s">
        <v>31</v>
      </c>
      <c r="N113">
        <v>2</v>
      </c>
      <c r="Q113">
        <v>0</v>
      </c>
    </row>
    <row r="114" spans="1:17" hidden="1" x14ac:dyDescent="0.3">
      <c r="A114" t="str">
        <f t="shared" si="3"/>
        <v>ga.f_cumulative_balance.</v>
      </c>
      <c r="B114" t="str">
        <f t="shared" si="4"/>
        <v>ga</v>
      </c>
      <c r="C114" t="str">
        <f t="shared" si="5"/>
        <v>f_cumulative_balance</v>
      </c>
      <c r="E114" t="s">
        <v>35</v>
      </c>
    </row>
    <row r="115" spans="1:17" hidden="1" x14ac:dyDescent="0.3">
      <c r="A115" t="str">
        <f t="shared" si="3"/>
        <v>ga.f_cumulative_balance.cu_account_index</v>
      </c>
      <c r="B115" t="str">
        <f t="shared" si="4"/>
        <v>ga</v>
      </c>
      <c r="C115" t="str">
        <f t="shared" si="5"/>
        <v>f_cumulative_balance</v>
      </c>
      <c r="D115" t="s">
        <v>280</v>
      </c>
      <c r="K115" t="s">
        <v>6</v>
      </c>
      <c r="N115">
        <v>10</v>
      </c>
      <c r="Q115">
        <v>0</v>
      </c>
    </row>
    <row r="116" spans="1:17" hidden="1" x14ac:dyDescent="0.3">
      <c r="A116" t="str">
        <f t="shared" si="3"/>
        <v>ga.f_cumulative_balance.</v>
      </c>
      <c r="B116" t="str">
        <f t="shared" si="4"/>
        <v>ga</v>
      </c>
      <c r="C116" t="str">
        <f t="shared" si="5"/>
        <v>f_cumulative_balance</v>
      </c>
      <c r="E116" t="s">
        <v>22</v>
      </c>
    </row>
    <row r="117" spans="1:17" hidden="1" x14ac:dyDescent="0.3">
      <c r="A117" t="str">
        <f t="shared" si="3"/>
        <v>ga.f_cumulative_balance.cu_fund</v>
      </c>
      <c r="B117" t="str">
        <f t="shared" si="4"/>
        <v>ga</v>
      </c>
      <c r="C117" t="str">
        <f t="shared" si="5"/>
        <v>f_cumulative_balance</v>
      </c>
      <c r="D117" t="s">
        <v>281</v>
      </c>
      <c r="K117" t="s">
        <v>6</v>
      </c>
      <c r="N117">
        <v>6</v>
      </c>
      <c r="Q117">
        <v>0</v>
      </c>
    </row>
    <row r="118" spans="1:17" hidden="1" x14ac:dyDescent="0.3">
      <c r="A118" t="str">
        <f t="shared" si="3"/>
        <v>ga.f_cumulative_balance.</v>
      </c>
      <c r="B118" t="str">
        <f t="shared" si="4"/>
        <v>ga</v>
      </c>
      <c r="C118" t="str">
        <f t="shared" si="5"/>
        <v>f_cumulative_balance</v>
      </c>
      <c r="E118" t="s">
        <v>7</v>
      </c>
    </row>
    <row r="119" spans="1:17" hidden="1" x14ac:dyDescent="0.3">
      <c r="A119" t="str">
        <f t="shared" si="3"/>
        <v>ga.f_cumulative_balance.</v>
      </c>
      <c r="B119" t="str">
        <f t="shared" si="4"/>
        <v>ga</v>
      </c>
      <c r="C119" t="str">
        <f t="shared" si="5"/>
        <v>f_cumulative_balance</v>
      </c>
    </row>
    <row r="120" spans="1:17" hidden="1" x14ac:dyDescent="0.3">
      <c r="A120" t="str">
        <f t="shared" si="3"/>
        <v>ga.f_cumulative_balance.</v>
      </c>
      <c r="B120" t="str">
        <f t="shared" si="4"/>
        <v>ga</v>
      </c>
      <c r="C120" t="str">
        <f t="shared" si="5"/>
        <v>f_cumulative_balance</v>
      </c>
      <c r="E120" t="s">
        <v>8</v>
      </c>
    </row>
    <row r="121" spans="1:17" hidden="1" x14ac:dyDescent="0.3">
      <c r="A121" t="str">
        <f t="shared" si="3"/>
        <v>ga.f_cumulative_balance.cu_organization</v>
      </c>
      <c r="B121" t="str">
        <f t="shared" si="4"/>
        <v>ga</v>
      </c>
      <c r="C121" t="str">
        <f t="shared" si="5"/>
        <v>f_cumulative_balance</v>
      </c>
      <c r="D121" t="s">
        <v>282</v>
      </c>
      <c r="K121" t="s">
        <v>6</v>
      </c>
      <c r="N121">
        <v>6</v>
      </c>
      <c r="Q121">
        <v>0</v>
      </c>
    </row>
    <row r="122" spans="1:17" ht="19.05" hidden="1" customHeight="1" x14ac:dyDescent="0.3">
      <c r="A122" t="str">
        <f t="shared" si="3"/>
        <v>ga.f_cumulative_balance.</v>
      </c>
      <c r="B122" t="str">
        <f t="shared" si="4"/>
        <v>ga</v>
      </c>
      <c r="C122" t="str">
        <f t="shared" si="5"/>
        <v>f_cumulative_balance</v>
      </c>
      <c r="E122" t="s">
        <v>23</v>
      </c>
    </row>
    <row r="123" spans="1:17" hidden="1" x14ac:dyDescent="0.3">
      <c r="A123" t="str">
        <f t="shared" si="3"/>
        <v>ga.f_cumulative_balance.</v>
      </c>
      <c r="B123" t="str">
        <f t="shared" si="4"/>
        <v>ga</v>
      </c>
      <c r="C123" t="str">
        <f t="shared" si="5"/>
        <v>f_cumulative_balance</v>
      </c>
    </row>
    <row r="124" spans="1:17" hidden="1" x14ac:dyDescent="0.3">
      <c r="A124" t="str">
        <f t="shared" si="3"/>
        <v>ga.f_cumulative_balance.</v>
      </c>
      <c r="B124" t="str">
        <f t="shared" si="4"/>
        <v>ga</v>
      </c>
      <c r="C124" t="str">
        <f t="shared" si="5"/>
        <v>f_cumulative_balance</v>
      </c>
      <c r="E124" t="s">
        <v>24</v>
      </c>
    </row>
    <row r="125" spans="1:17" hidden="1" x14ac:dyDescent="0.3">
      <c r="A125" t="str">
        <f t="shared" si="3"/>
        <v>ga.f_cumulative_balance.cu_account</v>
      </c>
      <c r="B125" t="str">
        <f t="shared" si="4"/>
        <v>ga</v>
      </c>
      <c r="C125" t="str">
        <f t="shared" si="5"/>
        <v>f_cumulative_balance</v>
      </c>
      <c r="D125" t="s">
        <v>283</v>
      </c>
      <c r="K125" t="s">
        <v>6</v>
      </c>
      <c r="N125">
        <v>6</v>
      </c>
      <c r="Q125">
        <v>0</v>
      </c>
    </row>
    <row r="126" spans="1:17" hidden="1" x14ac:dyDescent="0.3">
      <c r="A126" t="str">
        <f t="shared" si="3"/>
        <v>ga.f_cumulative_balance.</v>
      </c>
      <c r="B126" t="str">
        <f t="shared" si="4"/>
        <v>ga</v>
      </c>
      <c r="C126" t="str">
        <f t="shared" si="5"/>
        <v>f_cumulative_balance</v>
      </c>
      <c r="E126" t="s">
        <v>29</v>
      </c>
    </row>
    <row r="127" spans="1:17" hidden="1" x14ac:dyDescent="0.3">
      <c r="A127" t="str">
        <f t="shared" si="3"/>
        <v>ga.f_cumulative_balance.cu_program</v>
      </c>
      <c r="B127" t="str">
        <f t="shared" si="4"/>
        <v>ga</v>
      </c>
      <c r="C127" t="str">
        <f t="shared" si="5"/>
        <v>f_cumulative_balance</v>
      </c>
      <c r="D127" t="s">
        <v>284</v>
      </c>
      <c r="K127" t="s">
        <v>6</v>
      </c>
      <c r="N127">
        <v>6</v>
      </c>
      <c r="Q127">
        <v>0</v>
      </c>
    </row>
    <row r="128" spans="1:17" hidden="1" x14ac:dyDescent="0.3">
      <c r="A128" t="str">
        <f t="shared" si="3"/>
        <v>ga.f_cumulative_balance.</v>
      </c>
      <c r="B128" t="str">
        <f t="shared" si="4"/>
        <v>ga</v>
      </c>
      <c r="C128" t="str">
        <f t="shared" si="5"/>
        <v>f_cumulative_balance</v>
      </c>
      <c r="E128" t="s">
        <v>25</v>
      </c>
    </row>
    <row r="129" spans="1:20" hidden="1" x14ac:dyDescent="0.3">
      <c r="A129" t="str">
        <f t="shared" si="3"/>
        <v>ga.f_cumulative_balance.</v>
      </c>
      <c r="B129" t="str">
        <f t="shared" si="4"/>
        <v>ga</v>
      </c>
      <c r="C129" t="str">
        <f t="shared" si="5"/>
        <v>f_cumulative_balance</v>
      </c>
    </row>
    <row r="130" spans="1:20" hidden="1" x14ac:dyDescent="0.3">
      <c r="A130" t="str">
        <f t="shared" si="3"/>
        <v>ga.f_cumulative_balance.</v>
      </c>
      <c r="B130" t="str">
        <f t="shared" si="4"/>
        <v>ga</v>
      </c>
      <c r="C130" t="str">
        <f t="shared" si="5"/>
        <v>f_cumulative_balance</v>
      </c>
      <c r="E130" t="s">
        <v>26</v>
      </c>
    </row>
    <row r="131" spans="1:20" hidden="1" x14ac:dyDescent="0.3">
      <c r="A131" t="str">
        <f t="shared" ref="A131:A140" si="6">_xlfn.CONCAT(TRIM($B131),".",TRIM($C131),".",TRIM($D131))</f>
        <v>ga.f_cumulative_balance.</v>
      </c>
      <c r="B131" t="str">
        <f t="shared" ref="B131:B194" si="7">B130</f>
        <v>ga</v>
      </c>
      <c r="C131" t="str">
        <f t="shared" ref="C131:C194" si="8">C130</f>
        <v>f_cumulative_balance</v>
      </c>
    </row>
    <row r="132" spans="1:20" hidden="1" x14ac:dyDescent="0.3">
      <c r="A132" t="str">
        <f t="shared" si="6"/>
        <v>ga.f_cumulative_balance.</v>
      </c>
      <c r="B132" t="str">
        <f t="shared" si="7"/>
        <v>ga</v>
      </c>
      <c r="C132" t="str">
        <f t="shared" si="8"/>
        <v>f_cumulative_balance</v>
      </c>
      <c r="E132" t="s">
        <v>27</v>
      </c>
    </row>
    <row r="133" spans="1:20" hidden="1" x14ac:dyDescent="0.3">
      <c r="A133" t="str">
        <f t="shared" si="6"/>
        <v>ga.f_cumulative_balance.cu_location</v>
      </c>
      <c r="B133" t="str">
        <f t="shared" si="7"/>
        <v>ga</v>
      </c>
      <c r="C133" t="str">
        <f t="shared" si="8"/>
        <v>f_cumulative_balance</v>
      </c>
      <c r="D133" t="s">
        <v>285</v>
      </c>
      <c r="K133" t="s">
        <v>6</v>
      </c>
      <c r="N133">
        <v>6</v>
      </c>
      <c r="Q133">
        <v>0</v>
      </c>
    </row>
    <row r="134" spans="1:20" hidden="1" x14ac:dyDescent="0.3">
      <c r="A134" t="str">
        <f t="shared" si="6"/>
        <v>ga.f_cumulative_balance.</v>
      </c>
      <c r="B134" t="str">
        <f t="shared" si="7"/>
        <v>ga</v>
      </c>
      <c r="C134" t="str">
        <f t="shared" si="8"/>
        <v>f_cumulative_balance</v>
      </c>
      <c r="E134" t="s">
        <v>28</v>
      </c>
    </row>
    <row r="135" spans="1:20" hidden="1" x14ac:dyDescent="0.3">
      <c r="A135" t="str">
        <f t="shared" si="6"/>
        <v>ga.f_cumulative_balance.cu_budget_amount</v>
      </c>
      <c r="B135" t="str">
        <f t="shared" si="7"/>
        <v>ga</v>
      </c>
      <c r="C135" t="str">
        <f t="shared" si="8"/>
        <v>f_cumulative_balance</v>
      </c>
      <c r="D135" t="s">
        <v>286</v>
      </c>
      <c r="K135" t="s">
        <v>9</v>
      </c>
      <c r="N135">
        <v>19</v>
      </c>
      <c r="Q135">
        <v>4</v>
      </c>
    </row>
    <row r="136" spans="1:20" hidden="1" x14ac:dyDescent="0.3">
      <c r="A136" t="str">
        <f t="shared" si="6"/>
        <v>ga.f_cumulative_balance.</v>
      </c>
      <c r="B136" t="str">
        <f t="shared" si="7"/>
        <v>ga</v>
      </c>
      <c r="C136" t="str">
        <f t="shared" si="8"/>
        <v>f_cumulative_balance</v>
      </c>
      <c r="E136" t="s">
        <v>287</v>
      </c>
    </row>
    <row r="137" spans="1:20" hidden="1" x14ac:dyDescent="0.3">
      <c r="A137" t="str">
        <f t="shared" si="6"/>
        <v>ga.f_cumulative_balance.cu_financial_amount</v>
      </c>
      <c r="B137" t="str">
        <f t="shared" si="7"/>
        <v>ga</v>
      </c>
      <c r="C137" t="str">
        <f t="shared" si="8"/>
        <v>f_cumulative_balance</v>
      </c>
      <c r="D137" t="s">
        <v>288</v>
      </c>
      <c r="K137" t="s">
        <v>9</v>
      </c>
      <c r="N137">
        <v>19</v>
      </c>
      <c r="Q137">
        <v>4</v>
      </c>
    </row>
    <row r="138" spans="1:20" hidden="1" x14ac:dyDescent="0.3">
      <c r="A138" t="str">
        <f t="shared" si="6"/>
        <v>ga.f_cumulative_balance.</v>
      </c>
      <c r="B138" t="str">
        <f t="shared" si="7"/>
        <v>ga</v>
      </c>
      <c r="C138" t="str">
        <f t="shared" si="8"/>
        <v>f_cumulative_balance</v>
      </c>
      <c r="E138" t="s">
        <v>287</v>
      </c>
    </row>
    <row r="139" spans="1:20" hidden="1" x14ac:dyDescent="0.3">
      <c r="A139" t="str">
        <f t="shared" si="6"/>
        <v>ga.f_cumulative_balance.full_fiscal_year</v>
      </c>
      <c r="B139" t="str">
        <f t="shared" si="7"/>
        <v>ga</v>
      </c>
      <c r="C139" t="str">
        <f t="shared" si="8"/>
        <v>f_cumulative_balance</v>
      </c>
      <c r="D139" t="s">
        <v>289</v>
      </c>
      <c r="K139" t="s">
        <v>31</v>
      </c>
      <c r="N139">
        <v>2</v>
      </c>
      <c r="Q139">
        <v>0</v>
      </c>
    </row>
    <row r="140" spans="1:20" ht="19.05" hidden="1" customHeight="1" x14ac:dyDescent="0.3">
      <c r="A140" t="str">
        <f t="shared" si="6"/>
        <v>ga.f_cumulative_balance.</v>
      </c>
      <c r="B140" t="str">
        <f t="shared" si="7"/>
        <v>ga</v>
      </c>
      <c r="C140" t="str">
        <f t="shared" si="8"/>
        <v>f_cumulative_balance</v>
      </c>
      <c r="E140" t="s">
        <v>34</v>
      </c>
    </row>
    <row r="141" spans="1:20" hidden="1" x14ac:dyDescent="0.3">
      <c r="A141" t="str">
        <f t="shared" ref="A141:A204" si="9">_xlfn.CONCAT(TRIM($B141),".",TRIM($C141),".",TRIM($D141))</f>
        <v>ga.f_current_prior_activity.COLUMN NAME</v>
      </c>
      <c r="B141" t="str">
        <f t="shared" si="7"/>
        <v>ga</v>
      </c>
      <c r="C141" t="s">
        <v>293</v>
      </c>
      <c r="D141" t="s">
        <v>0</v>
      </c>
      <c r="K141" t="s">
        <v>1</v>
      </c>
      <c r="N141" t="s">
        <v>2</v>
      </c>
      <c r="Q141" t="s">
        <v>3</v>
      </c>
      <c r="T141" t="s">
        <v>4</v>
      </c>
    </row>
    <row r="142" spans="1:20" hidden="1" x14ac:dyDescent="0.3">
      <c r="A142" t="str">
        <f t="shared" si="9"/>
        <v>ga.f_current_prior_activity.</v>
      </c>
      <c r="B142" t="str">
        <f t="shared" si="7"/>
        <v>ga</v>
      </c>
      <c r="C142" t="str">
        <f t="shared" si="8"/>
        <v>f_current_prior_activity</v>
      </c>
      <c r="E142" t="s">
        <v>5</v>
      </c>
    </row>
    <row r="143" spans="1:20" hidden="1" x14ac:dyDescent="0.3">
      <c r="A143" t="str">
        <f t="shared" si="9"/>
        <v>ga.f_current_prior_activity.calendar_year_month</v>
      </c>
      <c r="B143" t="str">
        <f t="shared" si="7"/>
        <v>ga</v>
      </c>
      <c r="C143" t="str">
        <f t="shared" si="8"/>
        <v>f_current_prior_activity</v>
      </c>
      <c r="D143" t="s">
        <v>331</v>
      </c>
      <c r="K143" t="s">
        <v>332</v>
      </c>
      <c r="N143">
        <v>4</v>
      </c>
      <c r="Q143">
        <v>0</v>
      </c>
    </row>
    <row r="144" spans="1:20" hidden="1" x14ac:dyDescent="0.3">
      <c r="A144" t="str">
        <f t="shared" si="9"/>
        <v>ga.f_current_prior_activity.</v>
      </c>
      <c r="B144" t="str">
        <f t="shared" si="7"/>
        <v>ga</v>
      </c>
      <c r="C144" t="str">
        <f t="shared" si="8"/>
        <v>f_current_prior_activity</v>
      </c>
      <c r="E144" t="s">
        <v>333</v>
      </c>
    </row>
    <row r="145" spans="1:20" hidden="1" x14ac:dyDescent="0.3">
      <c r="A145" t="str">
        <f t="shared" si="9"/>
        <v>ga.f_current_prior_activity.pi_account_index</v>
      </c>
      <c r="B145" t="str">
        <f t="shared" si="7"/>
        <v>ga</v>
      </c>
      <c r="C145" t="str">
        <f t="shared" si="8"/>
        <v>f_current_prior_activity</v>
      </c>
      <c r="D145" t="s">
        <v>406</v>
      </c>
      <c r="K145" t="s">
        <v>359</v>
      </c>
      <c r="N145">
        <v>10</v>
      </c>
      <c r="Q145">
        <v>0</v>
      </c>
      <c r="T145" t="s">
        <v>326</v>
      </c>
    </row>
    <row r="146" spans="1:20" hidden="1" x14ac:dyDescent="0.3">
      <c r="A146" t="str">
        <f t="shared" si="9"/>
        <v>ga.f_current_prior_activity.</v>
      </c>
      <c r="B146" t="str">
        <f t="shared" si="7"/>
        <v>ga</v>
      </c>
      <c r="C146" t="str">
        <f t="shared" si="8"/>
        <v>f_current_prior_activity</v>
      </c>
      <c r="E146" t="s">
        <v>22</v>
      </c>
    </row>
    <row r="147" spans="1:20" hidden="1" x14ac:dyDescent="0.3">
      <c r="A147" t="str">
        <f t="shared" si="9"/>
        <v>ga.f_current_prior_activity.pf_fund</v>
      </c>
      <c r="B147" t="str">
        <f t="shared" si="7"/>
        <v>ga</v>
      </c>
      <c r="C147" t="str">
        <f t="shared" si="8"/>
        <v>f_current_prior_activity</v>
      </c>
      <c r="D147" t="s">
        <v>407</v>
      </c>
      <c r="K147" t="s">
        <v>359</v>
      </c>
      <c r="N147">
        <v>6</v>
      </c>
      <c r="Q147">
        <v>0</v>
      </c>
      <c r="T147" t="s">
        <v>326</v>
      </c>
    </row>
    <row r="148" spans="1:20" hidden="1" x14ac:dyDescent="0.3">
      <c r="A148" t="str">
        <f t="shared" si="9"/>
        <v>ga.f_current_prior_activity.</v>
      </c>
      <c r="B148" t="str">
        <f t="shared" si="7"/>
        <v>ga</v>
      </c>
      <c r="C148" t="str">
        <f t="shared" si="8"/>
        <v>f_current_prior_activity</v>
      </c>
      <c r="E148" t="s">
        <v>7</v>
      </c>
    </row>
    <row r="149" spans="1:20" hidden="1" x14ac:dyDescent="0.3">
      <c r="A149" t="str">
        <f t="shared" si="9"/>
        <v>ga.f_current_prior_activity.</v>
      </c>
      <c r="B149" t="str">
        <f t="shared" si="7"/>
        <v>ga</v>
      </c>
      <c r="C149" t="str">
        <f t="shared" si="8"/>
        <v>f_current_prior_activity</v>
      </c>
    </row>
    <row r="150" spans="1:20" hidden="1" x14ac:dyDescent="0.3">
      <c r="A150" t="str">
        <f t="shared" si="9"/>
        <v>ga.f_current_prior_activity.</v>
      </c>
      <c r="B150" t="str">
        <f t="shared" si="7"/>
        <v>ga</v>
      </c>
      <c r="C150" t="str">
        <f t="shared" si="8"/>
        <v>f_current_prior_activity</v>
      </c>
      <c r="E150" t="s">
        <v>8</v>
      </c>
    </row>
    <row r="151" spans="1:20" hidden="1" x14ac:dyDescent="0.3">
      <c r="A151" t="str">
        <f t="shared" si="9"/>
        <v>ga.f_current_prior_activity.po_organization</v>
      </c>
      <c r="B151" t="str">
        <f t="shared" si="7"/>
        <v>ga</v>
      </c>
      <c r="C151" t="str">
        <f t="shared" si="8"/>
        <v>f_current_prior_activity</v>
      </c>
      <c r="D151" t="s">
        <v>408</v>
      </c>
      <c r="K151" t="s">
        <v>359</v>
      </c>
      <c r="N151">
        <v>6</v>
      </c>
      <c r="Q151">
        <v>0</v>
      </c>
      <c r="T151" t="s">
        <v>326</v>
      </c>
    </row>
    <row r="152" spans="1:20" hidden="1" x14ac:dyDescent="0.3">
      <c r="A152" t="str">
        <f t="shared" si="9"/>
        <v>ga.f_current_prior_activity.</v>
      </c>
      <c r="B152" t="str">
        <f t="shared" si="7"/>
        <v>ga</v>
      </c>
      <c r="C152" t="str">
        <f t="shared" si="8"/>
        <v>f_current_prior_activity</v>
      </c>
      <c r="E152" t="s">
        <v>23</v>
      </c>
    </row>
    <row r="153" spans="1:20" hidden="1" x14ac:dyDescent="0.3">
      <c r="A153" t="str">
        <f t="shared" si="9"/>
        <v>ga.f_current_prior_activity.</v>
      </c>
      <c r="B153" t="str">
        <f t="shared" si="7"/>
        <v>ga</v>
      </c>
      <c r="C153" t="str">
        <f t="shared" si="8"/>
        <v>f_current_prior_activity</v>
      </c>
    </row>
    <row r="154" spans="1:20" hidden="1" x14ac:dyDescent="0.3">
      <c r="A154" t="str">
        <f t="shared" si="9"/>
        <v>ga.f_current_prior_activity.</v>
      </c>
      <c r="B154" t="str">
        <f t="shared" si="7"/>
        <v>ga</v>
      </c>
      <c r="C154" t="str">
        <f t="shared" si="8"/>
        <v>f_current_prior_activity</v>
      </c>
      <c r="E154" t="s">
        <v>24</v>
      </c>
    </row>
    <row r="155" spans="1:20" hidden="1" x14ac:dyDescent="0.3">
      <c r="A155" t="str">
        <f t="shared" si="9"/>
        <v>ga.f_current_prior_activity.pa_account</v>
      </c>
      <c r="B155" t="str">
        <f t="shared" si="7"/>
        <v>ga</v>
      </c>
      <c r="C155" t="str">
        <f t="shared" si="8"/>
        <v>f_current_prior_activity</v>
      </c>
      <c r="D155" t="s">
        <v>409</v>
      </c>
      <c r="K155" t="s">
        <v>359</v>
      </c>
      <c r="N155">
        <v>6</v>
      </c>
      <c r="Q155">
        <v>0</v>
      </c>
      <c r="T155" t="s">
        <v>326</v>
      </c>
    </row>
    <row r="156" spans="1:20" hidden="1" x14ac:dyDescent="0.3">
      <c r="A156" t="str">
        <f t="shared" si="9"/>
        <v>ga.f_current_prior_activity.</v>
      </c>
      <c r="B156" t="str">
        <f t="shared" si="7"/>
        <v>ga</v>
      </c>
      <c r="C156" t="str">
        <f t="shared" si="8"/>
        <v>f_current_prior_activity</v>
      </c>
      <c r="E156" t="s">
        <v>29</v>
      </c>
    </row>
    <row r="157" spans="1:20" hidden="1" x14ac:dyDescent="0.3">
      <c r="A157" t="str">
        <f t="shared" si="9"/>
        <v>ga.f_current_prior_activity.pp_program</v>
      </c>
      <c r="B157" t="str">
        <f t="shared" si="7"/>
        <v>ga</v>
      </c>
      <c r="C157" t="str">
        <f t="shared" si="8"/>
        <v>f_current_prior_activity</v>
      </c>
      <c r="D157" t="s">
        <v>410</v>
      </c>
      <c r="K157" t="s">
        <v>359</v>
      </c>
      <c r="N157">
        <v>6</v>
      </c>
      <c r="Q157">
        <v>0</v>
      </c>
      <c r="T157" t="s">
        <v>326</v>
      </c>
    </row>
    <row r="158" spans="1:20" hidden="1" x14ac:dyDescent="0.3">
      <c r="A158" t="str">
        <f t="shared" si="9"/>
        <v>ga.f_current_prior_activity.</v>
      </c>
      <c r="B158" t="str">
        <f t="shared" si="7"/>
        <v>ga</v>
      </c>
      <c r="C158" t="str">
        <f t="shared" si="8"/>
        <v>f_current_prior_activity</v>
      </c>
      <c r="E158" t="s">
        <v>25</v>
      </c>
    </row>
    <row r="159" spans="1:20" hidden="1" x14ac:dyDescent="0.3">
      <c r="A159" t="str">
        <f t="shared" si="9"/>
        <v>ga.f_current_prior_activity.</v>
      </c>
      <c r="B159" t="str">
        <f t="shared" si="7"/>
        <v>ga</v>
      </c>
      <c r="C159" t="str">
        <f t="shared" si="8"/>
        <v>f_current_prior_activity</v>
      </c>
    </row>
    <row r="160" spans="1:20" hidden="1" x14ac:dyDescent="0.3">
      <c r="A160" t="str">
        <f t="shared" si="9"/>
        <v>ga.f_current_prior_activity.</v>
      </c>
      <c r="B160" t="str">
        <f t="shared" si="7"/>
        <v>ga</v>
      </c>
      <c r="C160" t="str">
        <f t="shared" si="8"/>
        <v>f_current_prior_activity</v>
      </c>
      <c r="E160" t="s">
        <v>26</v>
      </c>
    </row>
    <row r="161" spans="1:20" hidden="1" x14ac:dyDescent="0.3">
      <c r="A161" t="str">
        <f t="shared" si="9"/>
        <v>ga.f_current_prior_activity.</v>
      </c>
      <c r="B161" t="str">
        <f t="shared" si="7"/>
        <v>ga</v>
      </c>
      <c r="C161" t="str">
        <f t="shared" si="8"/>
        <v>f_current_prior_activity</v>
      </c>
    </row>
    <row r="162" spans="1:20" hidden="1" x14ac:dyDescent="0.3">
      <c r="A162" t="str">
        <f t="shared" si="9"/>
        <v>ga.f_current_prior_activity.</v>
      </c>
      <c r="B162" t="str">
        <f t="shared" si="7"/>
        <v>ga</v>
      </c>
      <c r="C162" t="str">
        <f t="shared" si="8"/>
        <v>f_current_prior_activity</v>
      </c>
      <c r="E162" t="s">
        <v>27</v>
      </c>
    </row>
    <row r="163" spans="1:20" hidden="1" x14ac:dyDescent="0.3">
      <c r="A163" t="str">
        <f t="shared" si="9"/>
        <v>ga.f_current_prior_activity.pl_location</v>
      </c>
      <c r="B163" t="str">
        <f t="shared" si="7"/>
        <v>ga</v>
      </c>
      <c r="C163" t="str">
        <f t="shared" si="8"/>
        <v>f_current_prior_activity</v>
      </c>
      <c r="D163" t="s">
        <v>411</v>
      </c>
      <c r="K163" t="s">
        <v>359</v>
      </c>
      <c r="N163">
        <v>6</v>
      </c>
      <c r="Q163">
        <v>0</v>
      </c>
      <c r="T163" t="s">
        <v>326</v>
      </c>
    </row>
    <row r="164" spans="1:20" hidden="1" x14ac:dyDescent="0.3">
      <c r="A164" t="str">
        <f t="shared" si="9"/>
        <v>ga.f_current_prior_activity.</v>
      </c>
      <c r="B164" t="str">
        <f t="shared" si="7"/>
        <v>ga</v>
      </c>
      <c r="C164" t="str">
        <f t="shared" si="8"/>
        <v>f_current_prior_activity</v>
      </c>
      <c r="E164" t="s">
        <v>28</v>
      </c>
    </row>
    <row r="165" spans="1:20" hidden="1" x14ac:dyDescent="0.3">
      <c r="A165" t="str">
        <f t="shared" si="9"/>
        <v>ga.f_current_prior_activity.dt_sequence_number</v>
      </c>
      <c r="B165" t="str">
        <f t="shared" si="7"/>
        <v>ga</v>
      </c>
      <c r="C165" t="str">
        <f t="shared" si="8"/>
        <v>f_current_prior_activity</v>
      </c>
      <c r="D165" t="s">
        <v>412</v>
      </c>
      <c r="K165" t="s">
        <v>31</v>
      </c>
      <c r="N165">
        <v>2</v>
      </c>
      <c r="Q165">
        <v>0</v>
      </c>
      <c r="T165" t="s">
        <v>326</v>
      </c>
    </row>
    <row r="166" spans="1:20" hidden="1" x14ac:dyDescent="0.3">
      <c r="A166" t="str">
        <f t="shared" si="9"/>
        <v>ga.f_current_prior_activity.</v>
      </c>
      <c r="B166" t="str">
        <f t="shared" si="7"/>
        <v>ga</v>
      </c>
      <c r="C166" t="str">
        <f t="shared" si="8"/>
        <v>f_current_prior_activity</v>
      </c>
      <c r="E166" t="s">
        <v>348</v>
      </c>
    </row>
    <row r="167" spans="1:20" hidden="1" x14ac:dyDescent="0.3">
      <c r="A167" t="str">
        <f t="shared" si="9"/>
        <v>ga.f_current_prior_activity.lt_document_number</v>
      </c>
      <c r="B167" t="str">
        <f t="shared" si="7"/>
        <v>ga</v>
      </c>
      <c r="C167" t="str">
        <f t="shared" si="8"/>
        <v>f_current_prior_activity</v>
      </c>
      <c r="D167" t="s">
        <v>413</v>
      </c>
      <c r="K167" t="s">
        <v>359</v>
      </c>
      <c r="N167">
        <v>8</v>
      </c>
      <c r="Q167">
        <v>0</v>
      </c>
    </row>
    <row r="168" spans="1:20" hidden="1" x14ac:dyDescent="0.3">
      <c r="A168" t="str">
        <f t="shared" si="9"/>
        <v>ga.f_current_prior_activity.</v>
      </c>
      <c r="B168" t="str">
        <f t="shared" si="7"/>
        <v>ga</v>
      </c>
      <c r="C168" t="str">
        <f t="shared" si="8"/>
        <v>f_current_prior_activity</v>
      </c>
      <c r="E168" t="s">
        <v>346</v>
      </c>
    </row>
    <row r="169" spans="1:20" hidden="1" x14ac:dyDescent="0.3">
      <c r="A169" t="str">
        <f t="shared" si="9"/>
        <v>ga.f_current_prior_activity.lt_transaction_date</v>
      </c>
      <c r="B169" t="str">
        <f t="shared" si="7"/>
        <v>ga</v>
      </c>
      <c r="C169" t="str">
        <f t="shared" si="8"/>
        <v>f_current_prior_activity</v>
      </c>
      <c r="D169" t="s">
        <v>414</v>
      </c>
      <c r="K169" t="s">
        <v>354</v>
      </c>
      <c r="N169">
        <v>4</v>
      </c>
      <c r="Q169">
        <v>0</v>
      </c>
    </row>
    <row r="170" spans="1:20" hidden="1" x14ac:dyDescent="0.3">
      <c r="A170" t="str">
        <f t="shared" si="9"/>
        <v>ga.f_current_prior_activity.</v>
      </c>
      <c r="B170" t="str">
        <f t="shared" si="7"/>
        <v>ga</v>
      </c>
      <c r="C170" t="str">
        <f t="shared" si="8"/>
        <v>f_current_prior_activity</v>
      </c>
      <c r="E170" t="s">
        <v>355</v>
      </c>
    </row>
    <row r="171" spans="1:20" hidden="1" x14ac:dyDescent="0.3">
      <c r="A171" t="str">
        <f t="shared" si="9"/>
        <v>ga.f_current_prior_activity.lt_item_number</v>
      </c>
      <c r="B171" t="str">
        <f t="shared" si="7"/>
        <v>ga</v>
      </c>
      <c r="C171" t="str">
        <f t="shared" si="8"/>
        <v>f_current_prior_activity</v>
      </c>
      <c r="D171" t="s">
        <v>415</v>
      </c>
      <c r="K171" t="s">
        <v>31</v>
      </c>
      <c r="N171">
        <v>2</v>
      </c>
      <c r="Q171">
        <v>0</v>
      </c>
    </row>
    <row r="172" spans="1:20" hidden="1" x14ac:dyDescent="0.3">
      <c r="A172" t="str">
        <f t="shared" si="9"/>
        <v>ga.f_current_prior_activity.</v>
      </c>
      <c r="B172" t="str">
        <f t="shared" si="7"/>
        <v>ga</v>
      </c>
      <c r="C172" t="str">
        <f t="shared" si="8"/>
        <v>f_current_prior_activity</v>
      </c>
      <c r="E172" t="s">
        <v>374</v>
      </c>
    </row>
    <row r="173" spans="1:20" hidden="1" x14ac:dyDescent="0.3">
      <c r="A173" t="str">
        <f t="shared" si="9"/>
        <v>ga.f_current_prior_activity.lt_sequence_number</v>
      </c>
      <c r="B173" t="str">
        <f t="shared" si="7"/>
        <v>ga</v>
      </c>
      <c r="C173" t="str">
        <f t="shared" si="8"/>
        <v>f_current_prior_activity</v>
      </c>
      <c r="D173" t="s">
        <v>416</v>
      </c>
      <c r="K173" t="s">
        <v>31</v>
      </c>
      <c r="N173">
        <v>2</v>
      </c>
      <c r="Q173">
        <v>0</v>
      </c>
    </row>
    <row r="174" spans="1:20" hidden="1" x14ac:dyDescent="0.3">
      <c r="A174" t="str">
        <f t="shared" si="9"/>
        <v>ga.f_current_prior_activity.</v>
      </c>
      <c r="B174" t="str">
        <f t="shared" si="7"/>
        <v>ga</v>
      </c>
      <c r="C174" t="str">
        <f t="shared" si="8"/>
        <v>f_current_prior_activity</v>
      </c>
      <c r="E174" t="s">
        <v>348</v>
      </c>
    </row>
    <row r="175" spans="1:20" hidden="1" x14ac:dyDescent="0.3">
      <c r="A175" t="str">
        <f t="shared" si="9"/>
        <v>ga.f_current_prior_activity.lt_budget_period</v>
      </c>
      <c r="B175" t="str">
        <f t="shared" si="7"/>
        <v>ga</v>
      </c>
      <c r="C175" t="str">
        <f t="shared" si="8"/>
        <v>f_current_prior_activity</v>
      </c>
      <c r="D175" t="s">
        <v>417</v>
      </c>
      <c r="K175" t="s">
        <v>31</v>
      </c>
      <c r="N175">
        <v>2</v>
      </c>
      <c r="Q175">
        <v>0</v>
      </c>
    </row>
    <row r="176" spans="1:20" hidden="1" x14ac:dyDescent="0.3">
      <c r="A176" t="str">
        <f t="shared" si="9"/>
        <v>ga.f_current_prior_activity.</v>
      </c>
      <c r="B176" t="str">
        <f t="shared" si="7"/>
        <v>ga</v>
      </c>
      <c r="C176" t="str">
        <f t="shared" si="8"/>
        <v>f_current_prior_activity</v>
      </c>
      <c r="E176" t="s">
        <v>380</v>
      </c>
    </row>
    <row r="177" spans="1:20" hidden="1" x14ac:dyDescent="0.3">
      <c r="A177" t="str">
        <f t="shared" si="9"/>
        <v>ga.f_current_prior_activity.lt_amount</v>
      </c>
      <c r="B177" t="str">
        <f t="shared" si="7"/>
        <v>ga</v>
      </c>
      <c r="C177" t="str">
        <f t="shared" si="8"/>
        <v>f_current_prior_activity</v>
      </c>
      <c r="D177" t="s">
        <v>418</v>
      </c>
      <c r="K177" t="s">
        <v>9</v>
      </c>
      <c r="N177">
        <v>19</v>
      </c>
      <c r="Q177">
        <v>4</v>
      </c>
    </row>
    <row r="178" spans="1:20" hidden="1" x14ac:dyDescent="0.3">
      <c r="A178" t="str">
        <f t="shared" si="9"/>
        <v>ga.f_current_prior_activity.</v>
      </c>
      <c r="B178" t="str">
        <f t="shared" si="7"/>
        <v>ga</v>
      </c>
      <c r="C178" t="str">
        <f t="shared" si="8"/>
        <v>f_current_prior_activity</v>
      </c>
      <c r="E178" t="s">
        <v>357</v>
      </c>
    </row>
    <row r="179" spans="1:20" hidden="1" x14ac:dyDescent="0.3">
      <c r="A179" t="str">
        <f t="shared" si="9"/>
        <v>ga.f_current_prior_activity.lt_description</v>
      </c>
      <c r="B179" t="str">
        <f t="shared" si="7"/>
        <v>ga</v>
      </c>
      <c r="C179" t="str">
        <f t="shared" si="8"/>
        <v>f_current_prior_activity</v>
      </c>
      <c r="D179" t="s">
        <v>419</v>
      </c>
      <c r="K179" t="s">
        <v>359</v>
      </c>
      <c r="N179">
        <v>35</v>
      </c>
      <c r="Q179">
        <v>0</v>
      </c>
    </row>
    <row r="180" spans="1:20" hidden="1" x14ac:dyDescent="0.3">
      <c r="A180" t="str">
        <f t="shared" si="9"/>
        <v>ga.f_current_prior_activity.</v>
      </c>
      <c r="B180" t="str">
        <f t="shared" si="7"/>
        <v>ga</v>
      </c>
      <c r="C180" t="str">
        <f t="shared" si="8"/>
        <v>f_current_prior_activity</v>
      </c>
      <c r="E180" t="s">
        <v>360</v>
      </c>
    </row>
    <row r="181" spans="1:20" hidden="1" x14ac:dyDescent="0.3">
      <c r="A181" t="str">
        <f t="shared" si="9"/>
        <v>ga.f_current_prior_activity.lt_document_reference_number</v>
      </c>
      <c r="B181" t="str">
        <f t="shared" si="7"/>
        <v>ga</v>
      </c>
      <c r="C181" t="str">
        <f t="shared" si="8"/>
        <v>f_current_prior_activity</v>
      </c>
      <c r="D181" t="s">
        <v>420</v>
      </c>
      <c r="K181" t="s">
        <v>359</v>
      </c>
      <c r="N181">
        <v>10</v>
      </c>
      <c r="Q181">
        <v>0</v>
      </c>
    </row>
    <row r="182" spans="1:20" hidden="1" x14ac:dyDescent="0.3">
      <c r="A182" t="str">
        <f t="shared" si="9"/>
        <v>ga.f_current_prior_activity.</v>
      </c>
      <c r="B182" t="str">
        <f t="shared" si="7"/>
        <v>ga</v>
      </c>
      <c r="C182" t="str">
        <f t="shared" si="8"/>
        <v>f_current_prior_activity</v>
      </c>
      <c r="E182" t="s">
        <v>352</v>
      </c>
    </row>
    <row r="183" spans="1:20" hidden="1" x14ac:dyDescent="0.3">
      <c r="A183" t="str">
        <f t="shared" si="9"/>
        <v>ga.f_current_prior_activity.lt_debit_credit_indicator</v>
      </c>
      <c r="B183" t="str">
        <f t="shared" si="7"/>
        <v>ga</v>
      </c>
      <c r="C183" t="str">
        <f t="shared" si="8"/>
        <v>f_current_prior_activity</v>
      </c>
      <c r="D183" t="s">
        <v>421</v>
      </c>
      <c r="K183" t="s">
        <v>6</v>
      </c>
      <c r="N183">
        <v>1</v>
      </c>
      <c r="Q183">
        <v>0</v>
      </c>
      <c r="T183" t="s">
        <v>326</v>
      </c>
    </row>
    <row r="184" spans="1:20" hidden="1" x14ac:dyDescent="0.3">
      <c r="A184" t="str">
        <f t="shared" si="9"/>
        <v>ga.f_current_prior_activity.</v>
      </c>
      <c r="B184" t="str">
        <f t="shared" si="7"/>
        <v>ga</v>
      </c>
      <c r="C184" t="str">
        <f t="shared" si="8"/>
        <v>f_current_prior_activity</v>
      </c>
      <c r="E184" t="s">
        <v>362</v>
      </c>
    </row>
    <row r="185" spans="1:20" hidden="1" x14ac:dyDescent="0.3">
      <c r="A185" t="str">
        <f t="shared" si="9"/>
        <v>ga.f_current_prior_activity.lt_activity_date</v>
      </c>
      <c r="B185" t="str">
        <f t="shared" si="7"/>
        <v>ga</v>
      </c>
      <c r="C185" t="str">
        <f t="shared" si="8"/>
        <v>f_current_prior_activity</v>
      </c>
      <c r="D185" t="s">
        <v>422</v>
      </c>
      <c r="K185" t="s">
        <v>329</v>
      </c>
      <c r="N185">
        <v>10</v>
      </c>
      <c r="Q185">
        <v>6</v>
      </c>
    </row>
    <row r="186" spans="1:20" hidden="1" x14ac:dyDescent="0.3">
      <c r="A186" t="str">
        <f t="shared" si="9"/>
        <v>ga.f_current_prior_activity.</v>
      </c>
      <c r="B186" t="str">
        <f t="shared" si="7"/>
        <v>ga</v>
      </c>
      <c r="C186" t="str">
        <f t="shared" si="8"/>
        <v>f_current_prior_activity</v>
      </c>
      <c r="E186" t="s">
        <v>350</v>
      </c>
    </row>
    <row r="187" spans="1:20" hidden="1" x14ac:dyDescent="0.3">
      <c r="A187" t="str">
        <f t="shared" si="9"/>
        <v>ga.f_current_prior_activity.lt_encumbrance_number</v>
      </c>
      <c r="B187" t="str">
        <f t="shared" si="7"/>
        <v>ga</v>
      </c>
      <c r="C187" t="str">
        <f t="shared" si="8"/>
        <v>f_current_prior_activity</v>
      </c>
      <c r="D187" t="s">
        <v>423</v>
      </c>
      <c r="K187" t="s">
        <v>359</v>
      </c>
      <c r="N187">
        <v>8</v>
      </c>
      <c r="Q187">
        <v>0</v>
      </c>
    </row>
    <row r="188" spans="1:20" hidden="1" x14ac:dyDescent="0.3">
      <c r="A188" t="str">
        <f t="shared" si="9"/>
        <v>ga.f_current_prior_activity.</v>
      </c>
      <c r="B188" t="str">
        <f t="shared" si="7"/>
        <v>ga</v>
      </c>
      <c r="C188" t="str">
        <f t="shared" si="8"/>
        <v>f_current_prior_activity</v>
      </c>
      <c r="E188" t="s">
        <v>366</v>
      </c>
    </row>
    <row r="189" spans="1:20" hidden="1" x14ac:dyDescent="0.3">
      <c r="A189" t="str">
        <f t="shared" si="9"/>
        <v>ga.f_current_prior_activity.lt_encumbrance_action</v>
      </c>
      <c r="B189" t="str">
        <f t="shared" si="7"/>
        <v>ga</v>
      </c>
      <c r="C189" t="str">
        <f t="shared" si="8"/>
        <v>f_current_prior_activity</v>
      </c>
      <c r="D189" t="s">
        <v>424</v>
      </c>
      <c r="K189" t="s">
        <v>6</v>
      </c>
      <c r="N189">
        <v>1</v>
      </c>
      <c r="Q189">
        <v>0</v>
      </c>
      <c r="T189" t="s">
        <v>326</v>
      </c>
    </row>
    <row r="190" spans="1:20" ht="28.5" hidden="1" customHeight="1" x14ac:dyDescent="0.3">
      <c r="A190" t="str">
        <f t="shared" si="9"/>
        <v>ga.f_current_prior_activity.</v>
      </c>
      <c r="B190" t="str">
        <f t="shared" si="7"/>
        <v>ga</v>
      </c>
      <c r="C190" t="str">
        <f t="shared" si="8"/>
        <v>f_current_prior_activity</v>
      </c>
      <c r="E190" t="s">
        <v>368</v>
      </c>
    </row>
    <row r="191" spans="1:20" hidden="1" x14ac:dyDescent="0.3">
      <c r="A191" t="str">
        <f t="shared" si="9"/>
        <v>ga.f_current_prior_activity.lt_encumbrance_item</v>
      </c>
      <c r="B191" t="str">
        <f t="shared" si="7"/>
        <v>ga</v>
      </c>
      <c r="C191" t="str">
        <f t="shared" si="8"/>
        <v>f_current_prior_activity</v>
      </c>
      <c r="D191" t="s">
        <v>425</v>
      </c>
      <c r="K191" t="s">
        <v>31</v>
      </c>
      <c r="N191">
        <v>2</v>
      </c>
      <c r="Q191">
        <v>0</v>
      </c>
    </row>
    <row r="192" spans="1:20" hidden="1" x14ac:dyDescent="0.3">
      <c r="A192" t="str">
        <f t="shared" si="9"/>
        <v>ga.f_current_prior_activity.</v>
      </c>
      <c r="B192" t="str">
        <f t="shared" si="7"/>
        <v>ga</v>
      </c>
      <c r="C192" t="str">
        <f t="shared" si="8"/>
        <v>f_current_prior_activity</v>
      </c>
      <c r="E192" t="s">
        <v>376</v>
      </c>
    </row>
    <row r="193" spans="1:20" hidden="1" x14ac:dyDescent="0.3">
      <c r="A193" t="str">
        <f t="shared" si="9"/>
        <v>ga.f_current_prior_activity.lt_encumbrance_sequence</v>
      </c>
      <c r="B193" t="str">
        <f t="shared" si="7"/>
        <v>ga</v>
      </c>
      <c r="C193" t="str">
        <f t="shared" si="8"/>
        <v>f_current_prior_activity</v>
      </c>
      <c r="D193" t="s">
        <v>426</v>
      </c>
      <c r="K193" t="s">
        <v>31</v>
      </c>
      <c r="N193">
        <v>2</v>
      </c>
      <c r="Q193">
        <v>0</v>
      </c>
    </row>
    <row r="194" spans="1:20" hidden="1" x14ac:dyDescent="0.3">
      <c r="A194" t="str">
        <f t="shared" si="9"/>
        <v>ga.f_current_prior_activity.</v>
      </c>
      <c r="B194" t="str">
        <f t="shared" si="7"/>
        <v>ga</v>
      </c>
      <c r="C194" t="str">
        <f t="shared" si="8"/>
        <v>f_current_prior_activity</v>
      </c>
      <c r="E194" t="s">
        <v>378</v>
      </c>
    </row>
    <row r="195" spans="1:20" hidden="1" x14ac:dyDescent="0.3">
      <c r="A195" t="str">
        <f t="shared" si="9"/>
        <v>ga.f_current_prior_activity.lt_encumbrance_type</v>
      </c>
      <c r="B195" t="str">
        <f t="shared" ref="B195:B258" si="10">B194</f>
        <v>ga</v>
      </c>
      <c r="C195" t="str">
        <f t="shared" ref="C195:C258" si="11">C194</f>
        <v>f_current_prior_activity</v>
      </c>
      <c r="D195" t="s">
        <v>427</v>
      </c>
      <c r="K195" t="s">
        <v>6</v>
      </c>
      <c r="N195">
        <v>1</v>
      </c>
      <c r="Q195">
        <v>0</v>
      </c>
      <c r="T195" t="s">
        <v>326</v>
      </c>
    </row>
    <row r="196" spans="1:20" hidden="1" x14ac:dyDescent="0.3">
      <c r="A196" t="str">
        <f t="shared" si="9"/>
        <v>ga.f_current_prior_activity.</v>
      </c>
      <c r="B196" t="str">
        <f t="shared" si="10"/>
        <v>ga</v>
      </c>
      <c r="C196" t="str">
        <f t="shared" si="11"/>
        <v>f_current_prior_activity</v>
      </c>
      <c r="E196" t="s">
        <v>370</v>
      </c>
    </row>
    <row r="197" spans="1:20" hidden="1" x14ac:dyDescent="0.3">
      <c r="A197" t="str">
        <f t="shared" si="9"/>
        <v>ga.f_current_prior_activity.v_vendor_code</v>
      </c>
      <c r="B197" t="str">
        <f t="shared" si="10"/>
        <v>ga</v>
      </c>
      <c r="C197" t="str">
        <f t="shared" si="11"/>
        <v>f_current_prior_activity</v>
      </c>
      <c r="D197" t="s">
        <v>428</v>
      </c>
      <c r="K197" t="s">
        <v>359</v>
      </c>
      <c r="N197">
        <v>10</v>
      </c>
      <c r="Q197">
        <v>0</v>
      </c>
    </row>
    <row r="198" spans="1:20" hidden="1" x14ac:dyDescent="0.3">
      <c r="A198" t="str">
        <f t="shared" si="9"/>
        <v>ga.f_current_prior_activity.</v>
      </c>
      <c r="B198" t="str">
        <f t="shared" si="10"/>
        <v>ga</v>
      </c>
      <c r="C198" t="str">
        <f t="shared" si="11"/>
        <v>f_current_prior_activity</v>
      </c>
      <c r="E198" t="s">
        <v>372</v>
      </c>
    </row>
    <row r="199" spans="1:20" hidden="1" x14ac:dyDescent="0.3">
      <c r="A199" t="str">
        <f t="shared" si="9"/>
        <v>ga.f_current_prior_activity.lt_rule_class_code</v>
      </c>
      <c r="B199" t="str">
        <f t="shared" si="10"/>
        <v>ga</v>
      </c>
      <c r="C199" t="str">
        <f t="shared" si="11"/>
        <v>f_current_prior_activity</v>
      </c>
      <c r="D199" t="s">
        <v>429</v>
      </c>
      <c r="K199" t="s">
        <v>359</v>
      </c>
      <c r="N199">
        <v>4</v>
      </c>
      <c r="Q199">
        <v>0</v>
      </c>
      <c r="T199" t="s">
        <v>326</v>
      </c>
    </row>
    <row r="200" spans="1:20" ht="19.05" hidden="1" customHeight="1" x14ac:dyDescent="0.3">
      <c r="A200" t="str">
        <f t="shared" si="9"/>
        <v>ga.f_current_prior_activity.</v>
      </c>
      <c r="B200" t="str">
        <f t="shared" si="10"/>
        <v>ga</v>
      </c>
      <c r="C200" t="str">
        <f t="shared" si="11"/>
        <v>f_current_prior_activity</v>
      </c>
      <c r="E200" t="s">
        <v>344</v>
      </c>
    </row>
    <row r="201" spans="1:20" hidden="1" x14ac:dyDescent="0.3">
      <c r="A201" t="str">
        <f t="shared" si="9"/>
        <v>ga.f_current_prior_activity.lt_encumbrance_doc_type</v>
      </c>
      <c r="B201" t="str">
        <f t="shared" si="10"/>
        <v>ga</v>
      </c>
      <c r="C201" t="str">
        <f t="shared" si="11"/>
        <v>f_current_prior_activity</v>
      </c>
      <c r="D201" t="s">
        <v>430</v>
      </c>
      <c r="K201" t="s">
        <v>359</v>
      </c>
      <c r="N201">
        <v>3</v>
      </c>
      <c r="Q201">
        <v>0</v>
      </c>
      <c r="T201" t="s">
        <v>326</v>
      </c>
    </row>
    <row r="202" spans="1:20" ht="19.05" hidden="1" customHeight="1" x14ac:dyDescent="0.3">
      <c r="A202" t="str">
        <f t="shared" si="9"/>
        <v>ga.f_current_prior_activity.</v>
      </c>
      <c r="B202" t="str">
        <f t="shared" si="10"/>
        <v>ga</v>
      </c>
      <c r="C202" t="str">
        <f t="shared" si="11"/>
        <v>f_current_prior_activity</v>
      </c>
      <c r="E202" t="s">
        <v>431</v>
      </c>
    </row>
    <row r="203" spans="1:20" hidden="1" x14ac:dyDescent="0.3">
      <c r="A203" t="str">
        <f t="shared" si="9"/>
        <v>ga.f_current_prior_activity.la_ledger_indicator</v>
      </c>
      <c r="B203" t="str">
        <f t="shared" si="10"/>
        <v>ga</v>
      </c>
      <c r="C203" t="str">
        <f t="shared" si="11"/>
        <v>f_current_prior_activity</v>
      </c>
      <c r="D203" t="s">
        <v>432</v>
      </c>
      <c r="K203" t="s">
        <v>6</v>
      </c>
      <c r="N203">
        <v>1</v>
      </c>
      <c r="Q203">
        <v>0</v>
      </c>
      <c r="T203" t="s">
        <v>326</v>
      </c>
    </row>
    <row r="204" spans="1:20" hidden="1" x14ac:dyDescent="0.3">
      <c r="A204" t="str">
        <f t="shared" si="9"/>
        <v>ga.f_current_prior_activity.</v>
      </c>
      <c r="B204" t="str">
        <f t="shared" si="10"/>
        <v>ga</v>
      </c>
      <c r="C204" t="str">
        <f t="shared" si="11"/>
        <v>f_current_prior_activity</v>
      </c>
      <c r="E204" t="s">
        <v>383</v>
      </c>
    </row>
    <row r="205" spans="1:20" hidden="1" x14ac:dyDescent="0.3">
      <c r="A205" t="str">
        <f t="shared" ref="A205:A268" si="12">_xlfn.CONCAT(TRIM($B205),".",TRIM($C205),".",TRIM($D205))</f>
        <v>ga.f_current_prior_activity.la_field_indicator</v>
      </c>
      <c r="B205" t="str">
        <f t="shared" si="10"/>
        <v>ga</v>
      </c>
      <c r="C205" t="str">
        <f t="shared" si="11"/>
        <v>f_current_prior_activity</v>
      </c>
      <c r="D205" t="s">
        <v>433</v>
      </c>
      <c r="K205" t="s">
        <v>359</v>
      </c>
      <c r="N205">
        <v>2</v>
      </c>
      <c r="Q205">
        <v>0</v>
      </c>
      <c r="T205" t="s">
        <v>326</v>
      </c>
    </row>
    <row r="206" spans="1:20" hidden="1" x14ac:dyDescent="0.3">
      <c r="A206" t="str">
        <f t="shared" si="12"/>
        <v>ga.f_current_prior_activity.</v>
      </c>
      <c r="B206" t="str">
        <f t="shared" si="10"/>
        <v>ga</v>
      </c>
      <c r="C206" t="str">
        <f t="shared" si="11"/>
        <v>f_current_prior_activity</v>
      </c>
      <c r="E206" t="s">
        <v>385</v>
      </c>
    </row>
    <row r="207" spans="1:20" hidden="1" x14ac:dyDescent="0.3">
      <c r="A207" t="str">
        <f t="shared" si="12"/>
        <v>ga.f_current_prior_activity.la_amount</v>
      </c>
      <c r="B207" t="str">
        <f t="shared" si="10"/>
        <v>ga</v>
      </c>
      <c r="C207" t="str">
        <f t="shared" si="11"/>
        <v>f_current_prior_activity</v>
      </c>
      <c r="D207" t="s">
        <v>434</v>
      </c>
      <c r="K207" t="s">
        <v>9</v>
      </c>
      <c r="N207">
        <v>19</v>
      </c>
      <c r="Q207">
        <v>4</v>
      </c>
    </row>
    <row r="208" spans="1:20" hidden="1" x14ac:dyDescent="0.3">
      <c r="A208" t="str">
        <f t="shared" si="12"/>
        <v>ga.f_current_prior_activity.</v>
      </c>
      <c r="B208" t="str">
        <f t="shared" si="10"/>
        <v>ga</v>
      </c>
      <c r="C208" t="str">
        <f t="shared" si="11"/>
        <v>f_current_prior_activity</v>
      </c>
      <c r="E208" t="s">
        <v>435</v>
      </c>
    </row>
    <row r="209" spans="1:20" hidden="1" x14ac:dyDescent="0.3">
      <c r="A209" t="str">
        <f t="shared" si="12"/>
        <v>ga.f_current_prior_activity.la_rule_sequence</v>
      </c>
      <c r="B209" t="str">
        <f t="shared" si="10"/>
        <v>ga</v>
      </c>
      <c r="C209" t="str">
        <f t="shared" si="11"/>
        <v>f_current_prior_activity</v>
      </c>
      <c r="D209" t="s">
        <v>436</v>
      </c>
      <c r="K209" t="s">
        <v>31</v>
      </c>
      <c r="N209">
        <v>2</v>
      </c>
      <c r="Q209">
        <v>0</v>
      </c>
    </row>
    <row r="210" spans="1:20" hidden="1" x14ac:dyDescent="0.3">
      <c r="A210" t="str">
        <f t="shared" si="12"/>
        <v>ga.f_current_prior_activity.</v>
      </c>
      <c r="B210" t="str">
        <f t="shared" si="10"/>
        <v>ga</v>
      </c>
      <c r="C210" t="str">
        <f t="shared" si="11"/>
        <v>f_current_prior_activity</v>
      </c>
      <c r="E210" t="s">
        <v>389</v>
      </c>
    </row>
    <row r="211" spans="1:20" hidden="1" x14ac:dyDescent="0.3">
      <c r="A211" t="str">
        <f t="shared" si="12"/>
        <v>ga.f_current_prior_activity.la_process_code</v>
      </c>
      <c r="B211" t="str">
        <f t="shared" si="10"/>
        <v>ga</v>
      </c>
      <c r="C211" t="str">
        <f t="shared" si="11"/>
        <v>f_current_prior_activity</v>
      </c>
      <c r="D211" t="s">
        <v>437</v>
      </c>
      <c r="K211" t="s">
        <v>359</v>
      </c>
      <c r="N211">
        <v>4</v>
      </c>
      <c r="Q211">
        <v>0</v>
      </c>
      <c r="T211" t="s">
        <v>326</v>
      </c>
    </row>
    <row r="212" spans="1:20" hidden="1" x14ac:dyDescent="0.3">
      <c r="A212" t="str">
        <f t="shared" si="12"/>
        <v>ga.f_current_prior_activity.</v>
      </c>
      <c r="B212" t="str">
        <f t="shared" si="10"/>
        <v>ga</v>
      </c>
      <c r="C212" t="str">
        <f t="shared" si="11"/>
        <v>f_current_prior_activity</v>
      </c>
      <c r="E212" t="s">
        <v>387</v>
      </c>
    </row>
    <row r="213" spans="1:20" hidden="1" x14ac:dyDescent="0.3">
      <c r="A213" t="str">
        <f t="shared" si="12"/>
        <v>ga.f_current_prior_activity.la_debit_credit</v>
      </c>
      <c r="B213" t="str">
        <f t="shared" si="10"/>
        <v>ga</v>
      </c>
      <c r="C213" t="str">
        <f t="shared" si="11"/>
        <v>f_current_prior_activity</v>
      </c>
      <c r="D213" t="s">
        <v>438</v>
      </c>
      <c r="K213" t="s">
        <v>6</v>
      </c>
      <c r="N213">
        <v>1</v>
      </c>
      <c r="Q213">
        <v>0</v>
      </c>
      <c r="T213" t="s">
        <v>326</v>
      </c>
    </row>
    <row r="214" spans="1:20" hidden="1" x14ac:dyDescent="0.3">
      <c r="A214" t="str">
        <f t="shared" si="12"/>
        <v>ga.f_current_prior_activity.</v>
      </c>
      <c r="B214" t="str">
        <f t="shared" si="10"/>
        <v>ga</v>
      </c>
      <c r="C214" t="str">
        <f t="shared" si="11"/>
        <v>f_current_prior_activity</v>
      </c>
      <c r="E214" t="s">
        <v>364</v>
      </c>
    </row>
    <row r="215" spans="1:20" hidden="1" x14ac:dyDescent="0.3">
      <c r="A215" t="str">
        <f t="shared" si="12"/>
        <v>ga.f_current_prior_activity.la_id</v>
      </c>
      <c r="B215" t="str">
        <f t="shared" si="10"/>
        <v>ga</v>
      </c>
      <c r="C215" t="str">
        <f t="shared" si="11"/>
        <v>f_current_prior_activity</v>
      </c>
      <c r="D215" t="s">
        <v>439</v>
      </c>
      <c r="K215" t="s">
        <v>6</v>
      </c>
      <c r="N215">
        <v>12</v>
      </c>
      <c r="Q215">
        <v>0</v>
      </c>
    </row>
    <row r="216" spans="1:20" hidden="1" x14ac:dyDescent="0.3">
      <c r="A216" t="str">
        <f t="shared" si="12"/>
        <v>ga.f_current_prior_activity.</v>
      </c>
      <c r="B216" t="str">
        <f t="shared" si="10"/>
        <v>ga</v>
      </c>
      <c r="C216" t="str">
        <f t="shared" si="11"/>
        <v>f_current_prior_activity</v>
      </c>
      <c r="E216" t="s">
        <v>391</v>
      </c>
    </row>
    <row r="217" spans="1:20" hidden="1" x14ac:dyDescent="0.3">
      <c r="A217" t="str">
        <f t="shared" si="12"/>
        <v>ga.f_current_prior_activity.lt_id</v>
      </c>
      <c r="B217" t="str">
        <f t="shared" si="10"/>
        <v>ga</v>
      </c>
      <c r="C217" t="str">
        <f t="shared" si="11"/>
        <v>f_current_prior_activity</v>
      </c>
      <c r="D217" t="s">
        <v>440</v>
      </c>
      <c r="K217" t="s">
        <v>6</v>
      </c>
      <c r="N217">
        <v>12</v>
      </c>
      <c r="Q217">
        <v>0</v>
      </c>
    </row>
    <row r="218" spans="1:20" hidden="1" x14ac:dyDescent="0.3">
      <c r="A218" t="str">
        <f t="shared" si="12"/>
        <v>ga.f_current_prior_activity.</v>
      </c>
      <c r="B218" t="str">
        <f t="shared" si="10"/>
        <v>ga</v>
      </c>
      <c r="C218" t="str">
        <f t="shared" si="11"/>
        <v>f_current_prior_activity</v>
      </c>
      <c r="E218" t="s">
        <v>394</v>
      </c>
    </row>
    <row r="219" spans="1:20" hidden="1" x14ac:dyDescent="0.3">
      <c r="A219" t="str">
        <f t="shared" si="12"/>
        <v>ga.f_current_prior_activity.if_id</v>
      </c>
      <c r="B219" t="str">
        <f t="shared" si="10"/>
        <v>ga</v>
      </c>
      <c r="C219" t="str">
        <f t="shared" si="11"/>
        <v>f_current_prior_activity</v>
      </c>
      <c r="D219" t="s">
        <v>441</v>
      </c>
      <c r="K219" t="s">
        <v>6</v>
      </c>
      <c r="N219">
        <v>12</v>
      </c>
      <c r="Q219">
        <v>0</v>
      </c>
    </row>
    <row r="220" spans="1:20" ht="19.05" hidden="1" customHeight="1" x14ac:dyDescent="0.3">
      <c r="A220" t="str">
        <f t="shared" si="12"/>
        <v>ga.f_current_prior_activity.</v>
      </c>
      <c r="B220" t="str">
        <f t="shared" si="10"/>
        <v>ga</v>
      </c>
      <c r="C220" t="str">
        <f t="shared" si="11"/>
        <v>f_current_prior_activity</v>
      </c>
      <c r="E220" t="s">
        <v>396</v>
      </c>
    </row>
    <row r="221" spans="1:20" hidden="1" x14ac:dyDescent="0.3">
      <c r="A221" t="str">
        <f t="shared" si="12"/>
        <v>ga.f_current_prior_activity.ol_id</v>
      </c>
      <c r="B221" t="str">
        <f t="shared" si="10"/>
        <v>ga</v>
      </c>
      <c r="C221" t="str">
        <f t="shared" si="11"/>
        <v>f_current_prior_activity</v>
      </c>
      <c r="D221" t="s">
        <v>442</v>
      </c>
      <c r="K221" t="s">
        <v>6</v>
      </c>
      <c r="N221">
        <v>12</v>
      </c>
      <c r="Q221">
        <v>0</v>
      </c>
    </row>
    <row r="222" spans="1:20" hidden="1" x14ac:dyDescent="0.3">
      <c r="A222" t="str">
        <f t="shared" si="12"/>
        <v>ga.f_current_prior_activity.</v>
      </c>
      <c r="B222" t="str">
        <f t="shared" si="10"/>
        <v>ga</v>
      </c>
      <c r="C222" t="str">
        <f t="shared" si="11"/>
        <v>f_current_prior_activity</v>
      </c>
      <c r="E222" t="s">
        <v>398</v>
      </c>
    </row>
    <row r="223" spans="1:20" hidden="1" x14ac:dyDescent="0.3">
      <c r="A223" t="str">
        <f t="shared" si="12"/>
        <v>ga.f_current_prior_activity.gl_id</v>
      </c>
      <c r="B223" t="str">
        <f t="shared" si="10"/>
        <v>ga</v>
      </c>
      <c r="C223" t="str">
        <f t="shared" si="11"/>
        <v>f_current_prior_activity</v>
      </c>
      <c r="D223" t="s">
        <v>443</v>
      </c>
      <c r="K223" t="s">
        <v>6</v>
      </c>
      <c r="N223">
        <v>12</v>
      </c>
      <c r="Q223">
        <v>0</v>
      </c>
    </row>
    <row r="224" spans="1:20" hidden="1" x14ac:dyDescent="0.3">
      <c r="A224" t="str">
        <f t="shared" si="12"/>
        <v>ga.f_current_prior_activity.</v>
      </c>
      <c r="B224" t="str">
        <f t="shared" si="10"/>
        <v>ga</v>
      </c>
      <c r="C224" t="str">
        <f t="shared" si="11"/>
        <v>f_current_prior_activity</v>
      </c>
      <c r="E224" t="s">
        <v>400</v>
      </c>
    </row>
    <row r="225" spans="1:20" hidden="1" x14ac:dyDescent="0.3">
      <c r="A225" t="str">
        <f t="shared" si="12"/>
        <v>ga.f_current_prior_activity.accounting_period</v>
      </c>
      <c r="B225" t="str">
        <f t="shared" si="10"/>
        <v>ga</v>
      </c>
      <c r="C225" t="str">
        <f t="shared" si="11"/>
        <v>f_current_prior_activity</v>
      </c>
      <c r="D225" t="s">
        <v>323</v>
      </c>
      <c r="K225" t="s">
        <v>31</v>
      </c>
      <c r="N225">
        <v>2</v>
      </c>
      <c r="Q225">
        <v>0</v>
      </c>
    </row>
    <row r="226" spans="1:20" ht="19.05" hidden="1" customHeight="1" x14ac:dyDescent="0.3">
      <c r="A226" t="str">
        <f t="shared" si="12"/>
        <v>ga.f_current_prior_activity.</v>
      </c>
      <c r="B226" t="str">
        <f t="shared" si="10"/>
        <v>ga</v>
      </c>
      <c r="C226" t="str">
        <f t="shared" si="11"/>
        <v>f_current_prior_activity</v>
      </c>
      <c r="E226" t="s">
        <v>324</v>
      </c>
    </row>
    <row r="227" spans="1:20" hidden="1" x14ac:dyDescent="0.3">
      <c r="A227" t="str">
        <f t="shared" si="12"/>
        <v>ga.f_current_prior_activity.refresh_date</v>
      </c>
      <c r="B227" t="str">
        <f t="shared" si="10"/>
        <v>ga</v>
      </c>
      <c r="C227" t="str">
        <f t="shared" si="11"/>
        <v>f_current_prior_activity</v>
      </c>
      <c r="D227" t="s">
        <v>328</v>
      </c>
      <c r="K227" t="s">
        <v>329</v>
      </c>
      <c r="N227">
        <v>10</v>
      </c>
      <c r="Q227">
        <v>6</v>
      </c>
    </row>
    <row r="228" spans="1:20" hidden="1" x14ac:dyDescent="0.3">
      <c r="A228" t="str">
        <f t="shared" si="12"/>
        <v>ga.f_current_prior_activity.</v>
      </c>
      <c r="B228" t="str">
        <f t="shared" si="10"/>
        <v>ga</v>
      </c>
      <c r="C228" t="str">
        <f t="shared" si="11"/>
        <v>f_current_prior_activity</v>
      </c>
      <c r="E228" t="s">
        <v>330</v>
      </c>
    </row>
    <row r="229" spans="1:20" hidden="1" x14ac:dyDescent="0.3">
      <c r="A229" t="str">
        <f t="shared" si="12"/>
        <v>ga.f_current_prior_activity.full_accounting_period</v>
      </c>
      <c r="B229" t="str">
        <f t="shared" si="10"/>
        <v>ga</v>
      </c>
      <c r="C229" t="str">
        <f t="shared" si="11"/>
        <v>f_current_prior_activity</v>
      </c>
      <c r="D229" t="s">
        <v>335</v>
      </c>
      <c r="K229" t="s">
        <v>332</v>
      </c>
      <c r="N229">
        <v>4</v>
      </c>
      <c r="Q229">
        <v>0</v>
      </c>
    </row>
    <row r="230" spans="1:20" hidden="1" x14ac:dyDescent="0.3">
      <c r="A230" t="str">
        <f t="shared" si="12"/>
        <v>ga.f_current_prior_activity.</v>
      </c>
      <c r="B230" t="str">
        <f t="shared" si="10"/>
        <v>ga</v>
      </c>
      <c r="C230" t="str">
        <f t="shared" si="11"/>
        <v>f_current_prior_activity</v>
      </c>
      <c r="E230" t="s">
        <v>336</v>
      </c>
    </row>
    <row r="231" spans="1:20" hidden="1" x14ac:dyDescent="0.3">
      <c r="A231" t="str">
        <f t="shared" si="12"/>
        <v>ga.f_current_prior_activity.bank_account_code</v>
      </c>
      <c r="B231" t="str">
        <f t="shared" si="10"/>
        <v>ga</v>
      </c>
      <c r="C231" t="str">
        <f t="shared" si="11"/>
        <v>f_current_prior_activity</v>
      </c>
      <c r="D231" t="s">
        <v>401</v>
      </c>
      <c r="K231" t="s">
        <v>359</v>
      </c>
      <c r="N231">
        <v>2</v>
      </c>
      <c r="Q231">
        <v>0</v>
      </c>
    </row>
    <row r="232" spans="1:20" hidden="1" x14ac:dyDescent="0.3">
      <c r="A232" t="str">
        <f t="shared" si="12"/>
        <v>ga.f_current_prior_activity.</v>
      </c>
      <c r="B232" t="str">
        <f t="shared" si="10"/>
        <v>ga</v>
      </c>
      <c r="C232" t="str">
        <f t="shared" si="11"/>
        <v>f_current_prior_activity</v>
      </c>
    </row>
    <row r="233" spans="1:20" hidden="1" x14ac:dyDescent="0.3">
      <c r="A233" t="str">
        <f t="shared" si="12"/>
        <v>ga.f_current_prior_activity.auto_journal_id</v>
      </c>
      <c r="B233" t="str">
        <f t="shared" si="10"/>
        <v>ga</v>
      </c>
      <c r="C233" t="str">
        <f t="shared" si="11"/>
        <v>f_current_prior_activity</v>
      </c>
      <c r="D233" t="s">
        <v>402</v>
      </c>
      <c r="K233" t="s">
        <v>359</v>
      </c>
      <c r="N233">
        <v>3</v>
      </c>
      <c r="Q233">
        <v>0</v>
      </c>
    </row>
    <row r="234" spans="1:20" ht="19.05" hidden="1" customHeight="1" x14ac:dyDescent="0.3">
      <c r="A234" t="str">
        <f t="shared" si="12"/>
        <v>ga.f_current_prior_activity.</v>
      </c>
      <c r="B234" t="str">
        <f t="shared" si="10"/>
        <v>ga</v>
      </c>
      <c r="C234" t="str">
        <f t="shared" si="11"/>
        <v>f_current_prior_activity</v>
      </c>
    </row>
    <row r="235" spans="1:20" hidden="1" x14ac:dyDescent="0.3">
      <c r="A235" t="str">
        <f t="shared" si="12"/>
        <v>ga.f_current_prior_activity.auto_journal_reversal</v>
      </c>
      <c r="B235" t="str">
        <f t="shared" si="10"/>
        <v>ga</v>
      </c>
      <c r="C235" t="str">
        <f t="shared" si="11"/>
        <v>f_current_prior_activity</v>
      </c>
      <c r="D235" t="s">
        <v>403</v>
      </c>
      <c r="K235" t="s">
        <v>6</v>
      </c>
      <c r="N235">
        <v>1</v>
      </c>
      <c r="Q235">
        <v>0</v>
      </c>
    </row>
    <row r="236" spans="1:20" hidden="1" x14ac:dyDescent="0.3">
      <c r="A236" t="str">
        <f t="shared" si="12"/>
        <v>ga.f_current_prior_activity.</v>
      </c>
      <c r="B236" t="str">
        <f t="shared" si="10"/>
        <v>ga</v>
      </c>
      <c r="C236" t="str">
        <f t="shared" si="11"/>
        <v>f_current_prior_activity</v>
      </c>
    </row>
    <row r="237" spans="1:20" hidden="1" x14ac:dyDescent="0.3">
      <c r="A237" t="str">
        <f t="shared" si="12"/>
        <v>ga.f_current_prior_activity.description_privy</v>
      </c>
      <c r="B237" t="str">
        <f t="shared" si="10"/>
        <v>ga</v>
      </c>
      <c r="C237" t="str">
        <f t="shared" si="11"/>
        <v>f_current_prior_activity</v>
      </c>
      <c r="D237" t="s">
        <v>404</v>
      </c>
      <c r="K237" t="s">
        <v>359</v>
      </c>
      <c r="N237">
        <v>35</v>
      </c>
      <c r="Q237">
        <v>0</v>
      </c>
    </row>
    <row r="238" spans="1:20" ht="28.5" hidden="1" customHeight="1" x14ac:dyDescent="0.3">
      <c r="A238" t="str">
        <f t="shared" si="12"/>
        <v>ga.f_current_prior_activity.</v>
      </c>
      <c r="B238" t="str">
        <f t="shared" si="10"/>
        <v>ga</v>
      </c>
      <c r="C238" t="str">
        <f t="shared" si="11"/>
        <v>f_current_prior_activity</v>
      </c>
    </row>
    <row r="239" spans="1:20" hidden="1" x14ac:dyDescent="0.3">
      <c r="A239" t="str">
        <f t="shared" si="12"/>
        <v>ga.f_current_prior_activity.document_reference_no_privy</v>
      </c>
      <c r="B239" t="str">
        <f t="shared" si="10"/>
        <v>ga</v>
      </c>
      <c r="C239" t="str">
        <f t="shared" si="11"/>
        <v>f_current_prior_activity</v>
      </c>
      <c r="D239" t="s">
        <v>405</v>
      </c>
      <c r="K239" t="s">
        <v>359</v>
      </c>
      <c r="N239">
        <v>10</v>
      </c>
      <c r="Q239">
        <v>0</v>
      </c>
    </row>
    <row r="240" spans="1:20" hidden="1" x14ac:dyDescent="0.3">
      <c r="A240" t="str">
        <f t="shared" si="12"/>
        <v>ga.f_data_location.COLUMN NAME</v>
      </c>
      <c r="B240" t="str">
        <f t="shared" si="10"/>
        <v>ga</v>
      </c>
      <c r="C240" t="s">
        <v>110</v>
      </c>
      <c r="D240" t="s">
        <v>0</v>
      </c>
      <c r="K240" t="s">
        <v>1</v>
      </c>
      <c r="N240" t="s">
        <v>2</v>
      </c>
      <c r="Q240" t="s">
        <v>3</v>
      </c>
      <c r="T240" t="s">
        <v>4</v>
      </c>
    </row>
    <row r="241" spans="1:20" hidden="1" x14ac:dyDescent="0.3">
      <c r="A241" t="str">
        <f t="shared" si="12"/>
        <v>ga.f_data_location.</v>
      </c>
      <c r="B241" t="str">
        <f t="shared" si="10"/>
        <v>ga</v>
      </c>
      <c r="C241" t="str">
        <f t="shared" si="11"/>
        <v>f_data_location</v>
      </c>
      <c r="E241" t="s">
        <v>5</v>
      </c>
    </row>
    <row r="242" spans="1:20" ht="19.05" hidden="1" customHeight="1" x14ac:dyDescent="0.3">
      <c r="A242" t="str">
        <f t="shared" si="12"/>
        <v>ga.f_data_location.dl_fiscal_year</v>
      </c>
      <c r="B242" t="str">
        <f t="shared" si="10"/>
        <v>ga</v>
      </c>
      <c r="C242" t="str">
        <f t="shared" si="11"/>
        <v>f_data_location</v>
      </c>
      <c r="D242" t="s">
        <v>444</v>
      </c>
      <c r="K242" t="s">
        <v>332</v>
      </c>
      <c r="N242">
        <v>4</v>
      </c>
      <c r="Q242">
        <v>0</v>
      </c>
    </row>
    <row r="243" spans="1:20" hidden="1" x14ac:dyDescent="0.3">
      <c r="A243" t="str">
        <f t="shared" si="12"/>
        <v>ga.f_data_location.</v>
      </c>
      <c r="B243" t="str">
        <f t="shared" si="10"/>
        <v>ga</v>
      </c>
      <c r="C243" t="str">
        <f t="shared" si="11"/>
        <v>f_data_location</v>
      </c>
      <c r="E243" t="s">
        <v>35</v>
      </c>
    </row>
    <row r="244" spans="1:20" hidden="1" x14ac:dyDescent="0.3">
      <c r="A244" t="str">
        <f t="shared" si="12"/>
        <v>ga.f_data_location.dl_location</v>
      </c>
      <c r="B244" t="str">
        <f t="shared" si="10"/>
        <v>ga</v>
      </c>
      <c r="C244" t="str">
        <f t="shared" si="11"/>
        <v>f_data_location</v>
      </c>
      <c r="D244" t="s">
        <v>445</v>
      </c>
      <c r="K244" t="s">
        <v>6</v>
      </c>
      <c r="N244">
        <v>30</v>
      </c>
      <c r="Q244">
        <v>0</v>
      </c>
    </row>
    <row r="245" spans="1:20" hidden="1" x14ac:dyDescent="0.3">
      <c r="A245" t="str">
        <f t="shared" si="12"/>
        <v>ga.f_data_location.</v>
      </c>
      <c r="B245" t="str">
        <f t="shared" si="10"/>
        <v>ga</v>
      </c>
      <c r="C245" t="str">
        <f t="shared" si="11"/>
        <v>f_data_location</v>
      </c>
      <c r="E245" t="s">
        <v>446</v>
      </c>
    </row>
    <row r="246" spans="1:20" hidden="1" x14ac:dyDescent="0.3">
      <c r="A246" t="str">
        <f t="shared" si="12"/>
        <v>ga.f_document_type.COLUMN NAME</v>
      </c>
      <c r="B246" t="str">
        <f t="shared" si="10"/>
        <v>ga</v>
      </c>
      <c r="C246" t="s">
        <v>114</v>
      </c>
      <c r="D246" t="s">
        <v>0</v>
      </c>
      <c r="K246" t="s">
        <v>1</v>
      </c>
      <c r="N246" t="s">
        <v>2</v>
      </c>
      <c r="Q246" t="s">
        <v>3</v>
      </c>
      <c r="T246" t="s">
        <v>4</v>
      </c>
    </row>
    <row r="247" spans="1:20" hidden="1" x14ac:dyDescent="0.3">
      <c r="A247" t="str">
        <f t="shared" si="12"/>
        <v>ga.f_document_type.</v>
      </c>
      <c r="B247" t="str">
        <f t="shared" si="10"/>
        <v>ga</v>
      </c>
      <c r="C247" t="str">
        <f t="shared" si="11"/>
        <v>f_document_type</v>
      </c>
      <c r="E247" t="s">
        <v>5</v>
      </c>
    </row>
    <row r="248" spans="1:20" hidden="1" x14ac:dyDescent="0.3">
      <c r="A248" t="str">
        <f t="shared" si="12"/>
        <v>ga.f_document_type.dt_sequence_number</v>
      </c>
      <c r="B248" t="str">
        <f t="shared" si="10"/>
        <v>ga</v>
      </c>
      <c r="C248" t="str">
        <f t="shared" si="11"/>
        <v>f_document_type</v>
      </c>
      <c r="D248" t="s">
        <v>412</v>
      </c>
      <c r="K248" t="s">
        <v>31</v>
      </c>
      <c r="N248">
        <v>2</v>
      </c>
      <c r="Q248">
        <v>0</v>
      </c>
      <c r="T248" t="s">
        <v>326</v>
      </c>
    </row>
    <row r="249" spans="1:20" hidden="1" x14ac:dyDescent="0.3">
      <c r="A249" t="str">
        <f t="shared" si="12"/>
        <v>ga.f_document_type.</v>
      </c>
      <c r="B249" t="str">
        <f t="shared" si="10"/>
        <v>ga</v>
      </c>
      <c r="C249" t="str">
        <f t="shared" si="11"/>
        <v>f_document_type</v>
      </c>
      <c r="E249" t="s">
        <v>348</v>
      </c>
    </row>
    <row r="250" spans="1:20" ht="19.05" hidden="1" customHeight="1" x14ac:dyDescent="0.3">
      <c r="A250" t="str">
        <f t="shared" si="12"/>
        <v>ga.f_document_type.dt_document_type</v>
      </c>
      <c r="B250" t="str">
        <f t="shared" si="10"/>
        <v>ga</v>
      </c>
      <c r="C250" t="str">
        <f t="shared" si="11"/>
        <v>f_document_type</v>
      </c>
      <c r="D250" t="s">
        <v>447</v>
      </c>
      <c r="K250" t="s">
        <v>6</v>
      </c>
      <c r="N250">
        <v>3</v>
      </c>
      <c r="Q250">
        <v>0</v>
      </c>
    </row>
    <row r="251" spans="1:20" hidden="1" x14ac:dyDescent="0.3">
      <c r="A251" t="str">
        <f t="shared" si="12"/>
        <v>ga.f_document_type.</v>
      </c>
      <c r="B251" t="str">
        <f t="shared" si="10"/>
        <v>ga</v>
      </c>
      <c r="C251" t="str">
        <f t="shared" si="11"/>
        <v>f_document_type</v>
      </c>
      <c r="E251" t="s">
        <v>431</v>
      </c>
    </row>
    <row r="252" spans="1:20" hidden="1" x14ac:dyDescent="0.3">
      <c r="A252" t="str">
        <f t="shared" si="12"/>
        <v>ga.f_document_type.dt_title</v>
      </c>
      <c r="B252" t="str">
        <f t="shared" si="10"/>
        <v>ga</v>
      </c>
      <c r="C252" t="str">
        <f t="shared" si="11"/>
        <v>f_document_type</v>
      </c>
      <c r="D252" t="s">
        <v>448</v>
      </c>
      <c r="K252" t="s">
        <v>6</v>
      </c>
      <c r="N252">
        <v>35</v>
      </c>
      <c r="Q252">
        <v>0</v>
      </c>
    </row>
    <row r="253" spans="1:20" hidden="1" x14ac:dyDescent="0.3">
      <c r="A253" t="str">
        <f t="shared" si="12"/>
        <v>ga.f_document_type.</v>
      </c>
      <c r="B253" t="str">
        <f t="shared" si="10"/>
        <v>ga</v>
      </c>
      <c r="C253" t="str">
        <f t="shared" si="11"/>
        <v>f_document_type</v>
      </c>
      <c r="E253" t="s">
        <v>449</v>
      </c>
    </row>
    <row r="254" spans="1:20" hidden="1" x14ac:dyDescent="0.3">
      <c r="A254" t="str">
        <f t="shared" si="12"/>
        <v>ga.f_document_type.refresh_date</v>
      </c>
      <c r="B254" t="str">
        <f t="shared" si="10"/>
        <v>ga</v>
      </c>
      <c r="C254" t="str">
        <f t="shared" si="11"/>
        <v>f_document_type</v>
      </c>
      <c r="D254" t="s">
        <v>328</v>
      </c>
      <c r="K254" t="s">
        <v>329</v>
      </c>
      <c r="N254">
        <v>10</v>
      </c>
      <c r="Q254">
        <v>6</v>
      </c>
    </row>
    <row r="255" spans="1:20" hidden="1" x14ac:dyDescent="0.3">
      <c r="A255" t="str">
        <f t="shared" si="12"/>
        <v>ga.f_document_type.</v>
      </c>
      <c r="B255" t="str">
        <f t="shared" si="10"/>
        <v>ga</v>
      </c>
      <c r="C255" t="str">
        <f t="shared" si="11"/>
        <v>f_document_type</v>
      </c>
      <c r="E255" t="s">
        <v>330</v>
      </c>
    </row>
    <row r="256" spans="1:20" hidden="1" x14ac:dyDescent="0.3">
      <c r="A256" t="str">
        <f t="shared" si="12"/>
        <v>ga.f_el_detail_v.COLUMN NAME</v>
      </c>
      <c r="B256" t="str">
        <f t="shared" si="10"/>
        <v>ga</v>
      </c>
      <c r="C256" t="s">
        <v>118</v>
      </c>
      <c r="D256" t="s">
        <v>0</v>
      </c>
      <c r="K256" t="s">
        <v>1</v>
      </c>
      <c r="N256" t="s">
        <v>2</v>
      </c>
      <c r="Q256" t="s">
        <v>3</v>
      </c>
      <c r="T256" t="s">
        <v>4</v>
      </c>
    </row>
    <row r="257" spans="1:20" hidden="1" x14ac:dyDescent="0.3">
      <c r="A257" t="str">
        <f t="shared" si="12"/>
        <v>ga.f_el_detail_v.</v>
      </c>
      <c r="B257" t="str">
        <f t="shared" si="10"/>
        <v>ga</v>
      </c>
      <c r="C257" t="str">
        <f t="shared" si="11"/>
        <v>f_el_detail_v</v>
      </c>
      <c r="E257" t="s">
        <v>5</v>
      </c>
    </row>
    <row r="258" spans="1:20" ht="28.5" hidden="1" customHeight="1" x14ac:dyDescent="0.3">
      <c r="A258" t="str">
        <f t="shared" si="12"/>
        <v>ga.f_el_detail_v.accounting_period</v>
      </c>
      <c r="B258" t="str">
        <f t="shared" si="10"/>
        <v>ga</v>
      </c>
      <c r="C258" t="str">
        <f t="shared" si="11"/>
        <v>f_el_detail_v</v>
      </c>
      <c r="D258" t="s">
        <v>323</v>
      </c>
      <c r="K258" t="s">
        <v>31</v>
      </c>
      <c r="N258">
        <v>2</v>
      </c>
      <c r="Q258">
        <v>0</v>
      </c>
    </row>
    <row r="259" spans="1:20" hidden="1" x14ac:dyDescent="0.3">
      <c r="A259" t="str">
        <f t="shared" si="12"/>
        <v>ga.f_el_detail_v.</v>
      </c>
      <c r="B259" t="str">
        <f t="shared" ref="B259:B322" si="13">B258</f>
        <v>ga</v>
      </c>
      <c r="C259" t="str">
        <f t="shared" ref="C259:C322" si="14">C258</f>
        <v>f_el_detail_v</v>
      </c>
      <c r="E259" t="s">
        <v>324</v>
      </c>
    </row>
    <row r="260" spans="1:20" hidden="1" x14ac:dyDescent="0.3">
      <c r="A260" t="str">
        <f t="shared" si="12"/>
        <v>ga.f_el_detail_v.account_index</v>
      </c>
      <c r="B260" t="str">
        <f t="shared" si="13"/>
        <v>ga</v>
      </c>
      <c r="C260" t="str">
        <f t="shared" si="14"/>
        <v>f_el_detail_v</v>
      </c>
      <c r="D260" t="s">
        <v>337</v>
      </c>
      <c r="K260" t="s">
        <v>6</v>
      </c>
      <c r="N260">
        <v>10</v>
      </c>
      <c r="Q260">
        <v>0</v>
      </c>
      <c r="T260" t="s">
        <v>326</v>
      </c>
    </row>
    <row r="261" spans="1:20" hidden="1" x14ac:dyDescent="0.3">
      <c r="A261" t="str">
        <f t="shared" si="12"/>
        <v>ga.f_el_detail_v.</v>
      </c>
      <c r="B261" t="str">
        <f t="shared" si="13"/>
        <v>ga</v>
      </c>
      <c r="C261" t="str">
        <f t="shared" si="14"/>
        <v>f_el_detail_v</v>
      </c>
      <c r="E261" t="s">
        <v>22</v>
      </c>
    </row>
    <row r="262" spans="1:20" ht="28.5" hidden="1" customHeight="1" x14ac:dyDescent="0.3">
      <c r="A262" t="str">
        <f t="shared" si="12"/>
        <v>ga.f_el_detail_v.fund</v>
      </c>
      <c r="B262" t="str">
        <f t="shared" si="13"/>
        <v>ga</v>
      </c>
      <c r="C262" t="str">
        <f t="shared" si="14"/>
        <v>f_el_detail_v</v>
      </c>
      <c r="D262" t="s">
        <v>338</v>
      </c>
      <c r="K262" t="s">
        <v>6</v>
      </c>
      <c r="N262">
        <v>6</v>
      </c>
      <c r="Q262">
        <v>0</v>
      </c>
      <c r="T262" t="s">
        <v>326</v>
      </c>
    </row>
    <row r="263" spans="1:20" hidden="1" x14ac:dyDescent="0.3">
      <c r="A263" t="str">
        <f t="shared" si="12"/>
        <v>ga.f_el_detail_v.</v>
      </c>
      <c r="B263" t="str">
        <f t="shared" si="13"/>
        <v>ga</v>
      </c>
      <c r="C263" t="str">
        <f t="shared" si="14"/>
        <v>f_el_detail_v</v>
      </c>
      <c r="E263" t="s">
        <v>7</v>
      </c>
    </row>
    <row r="264" spans="1:20" hidden="1" x14ac:dyDescent="0.3">
      <c r="A264" t="str">
        <f t="shared" si="12"/>
        <v>ga.f_el_detail_v.</v>
      </c>
      <c r="B264" t="str">
        <f t="shared" si="13"/>
        <v>ga</v>
      </c>
      <c r="C264" t="str">
        <f t="shared" si="14"/>
        <v>f_el_detail_v</v>
      </c>
    </row>
    <row r="265" spans="1:20" hidden="1" x14ac:dyDescent="0.3">
      <c r="A265" t="str">
        <f t="shared" si="12"/>
        <v>ga.f_el_detail_v.</v>
      </c>
      <c r="B265" t="str">
        <f t="shared" si="13"/>
        <v>ga</v>
      </c>
      <c r="C265" t="str">
        <f t="shared" si="14"/>
        <v>f_el_detail_v</v>
      </c>
      <c r="E265" t="s">
        <v>8</v>
      </c>
    </row>
    <row r="266" spans="1:20" hidden="1" x14ac:dyDescent="0.3">
      <c r="A266" t="str">
        <f t="shared" si="12"/>
        <v>ga.f_el_detail_v.organization</v>
      </c>
      <c r="B266" t="str">
        <f t="shared" si="13"/>
        <v>ga</v>
      </c>
      <c r="C266" t="str">
        <f t="shared" si="14"/>
        <v>f_el_detail_v</v>
      </c>
      <c r="D266" t="s">
        <v>339</v>
      </c>
      <c r="K266" t="s">
        <v>6</v>
      </c>
      <c r="N266">
        <v>6</v>
      </c>
      <c r="Q266">
        <v>0</v>
      </c>
      <c r="T266" t="s">
        <v>326</v>
      </c>
    </row>
    <row r="267" spans="1:20" hidden="1" x14ac:dyDescent="0.3">
      <c r="A267" t="str">
        <f t="shared" si="12"/>
        <v>ga.f_el_detail_v.</v>
      </c>
      <c r="B267" t="str">
        <f t="shared" si="13"/>
        <v>ga</v>
      </c>
      <c r="C267" t="str">
        <f t="shared" si="14"/>
        <v>f_el_detail_v</v>
      </c>
      <c r="E267" t="s">
        <v>23</v>
      </c>
    </row>
    <row r="268" spans="1:20" hidden="1" x14ac:dyDescent="0.3">
      <c r="A268" t="str">
        <f t="shared" si="12"/>
        <v>ga.f_el_detail_v.</v>
      </c>
      <c r="B268" t="str">
        <f t="shared" si="13"/>
        <v>ga</v>
      </c>
      <c r="C268" t="str">
        <f t="shared" si="14"/>
        <v>f_el_detail_v</v>
      </c>
    </row>
    <row r="269" spans="1:20" hidden="1" x14ac:dyDescent="0.3">
      <c r="A269" t="str">
        <f t="shared" ref="A269:A332" si="15">_xlfn.CONCAT(TRIM($B269),".",TRIM($C269),".",TRIM($D269))</f>
        <v>ga.f_el_detail_v.</v>
      </c>
      <c r="B269" t="str">
        <f t="shared" si="13"/>
        <v>ga</v>
      </c>
      <c r="C269" t="str">
        <f t="shared" si="14"/>
        <v>f_el_detail_v</v>
      </c>
      <c r="E269" t="s">
        <v>24</v>
      </c>
    </row>
    <row r="270" spans="1:20" ht="19.05" hidden="1" customHeight="1" x14ac:dyDescent="0.3">
      <c r="A270" t="str">
        <f t="shared" si="15"/>
        <v>ga.f_el_detail_v.account</v>
      </c>
      <c r="B270" t="str">
        <f t="shared" si="13"/>
        <v>ga</v>
      </c>
      <c r="C270" t="str">
        <f t="shared" si="14"/>
        <v>f_el_detail_v</v>
      </c>
      <c r="D270" t="s">
        <v>340</v>
      </c>
      <c r="K270" t="s">
        <v>6</v>
      </c>
      <c r="N270">
        <v>6</v>
      </c>
      <c r="Q270">
        <v>0</v>
      </c>
      <c r="T270" t="s">
        <v>326</v>
      </c>
    </row>
    <row r="271" spans="1:20" hidden="1" x14ac:dyDescent="0.3">
      <c r="A271" t="str">
        <f t="shared" si="15"/>
        <v>ga.f_el_detail_v.</v>
      </c>
      <c r="B271" t="str">
        <f t="shared" si="13"/>
        <v>ga</v>
      </c>
      <c r="C271" t="str">
        <f t="shared" si="14"/>
        <v>f_el_detail_v</v>
      </c>
      <c r="E271" t="s">
        <v>29</v>
      </c>
    </row>
    <row r="272" spans="1:20" hidden="1" x14ac:dyDescent="0.3">
      <c r="A272" t="str">
        <f t="shared" si="15"/>
        <v>ga.f_el_detail_v.program</v>
      </c>
      <c r="B272" t="str">
        <f t="shared" si="13"/>
        <v>ga</v>
      </c>
      <c r="C272" t="str">
        <f t="shared" si="14"/>
        <v>f_el_detail_v</v>
      </c>
      <c r="D272" t="s">
        <v>341</v>
      </c>
      <c r="K272" t="s">
        <v>6</v>
      </c>
      <c r="N272">
        <v>6</v>
      </c>
      <c r="Q272">
        <v>0</v>
      </c>
      <c r="T272" t="s">
        <v>326</v>
      </c>
    </row>
    <row r="273" spans="1:20" hidden="1" x14ac:dyDescent="0.3">
      <c r="A273" t="str">
        <f t="shared" si="15"/>
        <v>ga.f_el_detail_v.</v>
      </c>
      <c r="B273" t="str">
        <f t="shared" si="13"/>
        <v>ga</v>
      </c>
      <c r="C273" t="str">
        <f t="shared" si="14"/>
        <v>f_el_detail_v</v>
      </c>
      <c r="E273" t="s">
        <v>25</v>
      </c>
    </row>
    <row r="274" spans="1:20" hidden="1" x14ac:dyDescent="0.3">
      <c r="A274" t="str">
        <f t="shared" si="15"/>
        <v>ga.f_el_detail_v.</v>
      </c>
      <c r="B274" t="str">
        <f t="shared" si="13"/>
        <v>ga</v>
      </c>
      <c r="C274" t="str">
        <f t="shared" si="14"/>
        <v>f_el_detail_v</v>
      </c>
    </row>
    <row r="275" spans="1:20" hidden="1" x14ac:dyDescent="0.3">
      <c r="A275" t="str">
        <f t="shared" si="15"/>
        <v>ga.f_el_detail_v.</v>
      </c>
      <c r="B275" t="str">
        <f t="shared" si="13"/>
        <v>ga</v>
      </c>
      <c r="C275" t="str">
        <f t="shared" si="14"/>
        <v>f_el_detail_v</v>
      </c>
      <c r="E275" t="s">
        <v>26</v>
      </c>
    </row>
    <row r="276" spans="1:20" hidden="1" x14ac:dyDescent="0.3">
      <c r="A276" t="str">
        <f t="shared" si="15"/>
        <v>ga.f_el_detail_v.</v>
      </c>
      <c r="B276" t="str">
        <f t="shared" si="13"/>
        <v>ga</v>
      </c>
      <c r="C276" t="str">
        <f t="shared" si="14"/>
        <v>f_el_detail_v</v>
      </c>
    </row>
    <row r="277" spans="1:20" hidden="1" x14ac:dyDescent="0.3">
      <c r="A277" t="str">
        <f t="shared" si="15"/>
        <v>ga.f_el_detail_v.</v>
      </c>
      <c r="B277" t="str">
        <f t="shared" si="13"/>
        <v>ga</v>
      </c>
      <c r="C277" t="str">
        <f t="shared" si="14"/>
        <v>f_el_detail_v</v>
      </c>
      <c r="E277" t="s">
        <v>27</v>
      </c>
    </row>
    <row r="278" spans="1:20" hidden="1" x14ac:dyDescent="0.3">
      <c r="A278" t="str">
        <f t="shared" si="15"/>
        <v>ga.f_el_detail_v.location</v>
      </c>
      <c r="B278" t="str">
        <f t="shared" si="13"/>
        <v>ga</v>
      </c>
      <c r="C278" t="str">
        <f t="shared" si="14"/>
        <v>f_el_detail_v</v>
      </c>
      <c r="D278" t="s">
        <v>342</v>
      </c>
      <c r="K278" t="s">
        <v>6</v>
      </c>
      <c r="N278">
        <v>6</v>
      </c>
      <c r="Q278">
        <v>0</v>
      </c>
    </row>
    <row r="279" spans="1:20" hidden="1" x14ac:dyDescent="0.3">
      <c r="A279" t="str">
        <f t="shared" si="15"/>
        <v>ga.f_el_detail_v.</v>
      </c>
      <c r="B279" t="str">
        <f t="shared" si="13"/>
        <v>ga</v>
      </c>
      <c r="C279" t="str">
        <f t="shared" si="14"/>
        <v>f_el_detail_v</v>
      </c>
      <c r="E279" t="s">
        <v>28</v>
      </c>
    </row>
    <row r="280" spans="1:20" hidden="1" x14ac:dyDescent="0.3">
      <c r="A280" t="str">
        <f t="shared" si="15"/>
        <v>ga.f_el_detail_v.rule_class_code</v>
      </c>
      <c r="B280" t="str">
        <f t="shared" si="13"/>
        <v>ga</v>
      </c>
      <c r="C280" t="str">
        <f t="shared" si="14"/>
        <v>f_el_detail_v</v>
      </c>
      <c r="D280" t="s">
        <v>343</v>
      </c>
      <c r="K280" t="s">
        <v>6</v>
      </c>
      <c r="N280">
        <v>4</v>
      </c>
      <c r="Q280">
        <v>0</v>
      </c>
      <c r="T280" t="s">
        <v>326</v>
      </c>
    </row>
    <row r="281" spans="1:20" ht="19.05" hidden="1" customHeight="1" x14ac:dyDescent="0.3">
      <c r="A281" t="str">
        <f t="shared" si="15"/>
        <v>ga.f_el_detail_v.</v>
      </c>
      <c r="B281" t="str">
        <f t="shared" si="13"/>
        <v>ga</v>
      </c>
      <c r="C281" t="str">
        <f t="shared" si="14"/>
        <v>f_el_detail_v</v>
      </c>
      <c r="E281" t="s">
        <v>344</v>
      </c>
    </row>
    <row r="282" spans="1:20" hidden="1" x14ac:dyDescent="0.3">
      <c r="A282" t="str">
        <f t="shared" si="15"/>
        <v>ga.f_el_detail_v.document_number</v>
      </c>
      <c r="B282" t="str">
        <f t="shared" si="13"/>
        <v>ga</v>
      </c>
      <c r="C282" t="str">
        <f t="shared" si="14"/>
        <v>f_el_detail_v</v>
      </c>
      <c r="D282" t="s">
        <v>345</v>
      </c>
      <c r="K282" t="s">
        <v>6</v>
      </c>
      <c r="N282">
        <v>8</v>
      </c>
      <c r="Q282">
        <v>0</v>
      </c>
    </row>
    <row r="283" spans="1:20" hidden="1" x14ac:dyDescent="0.3">
      <c r="A283" t="str">
        <f t="shared" si="15"/>
        <v>ga.f_el_detail_v.</v>
      </c>
      <c r="B283" t="str">
        <f t="shared" si="13"/>
        <v>ga</v>
      </c>
      <c r="C283" t="str">
        <f t="shared" si="14"/>
        <v>f_el_detail_v</v>
      </c>
      <c r="E283" t="s">
        <v>346</v>
      </c>
    </row>
    <row r="284" spans="1:20" hidden="1" x14ac:dyDescent="0.3">
      <c r="A284" t="str">
        <f t="shared" si="15"/>
        <v>ga.f_el_detail_v.sequence_number</v>
      </c>
      <c r="B284" t="str">
        <f t="shared" si="13"/>
        <v>ga</v>
      </c>
      <c r="C284" t="str">
        <f t="shared" si="14"/>
        <v>f_el_detail_v</v>
      </c>
      <c r="D284" t="s">
        <v>347</v>
      </c>
      <c r="K284" t="s">
        <v>31</v>
      </c>
      <c r="N284">
        <v>2</v>
      </c>
      <c r="Q284">
        <v>0</v>
      </c>
    </row>
    <row r="285" spans="1:20" hidden="1" x14ac:dyDescent="0.3">
      <c r="A285" t="str">
        <f t="shared" si="15"/>
        <v>ga.f_el_detail_v.</v>
      </c>
      <c r="B285" t="str">
        <f t="shared" si="13"/>
        <v>ga</v>
      </c>
      <c r="C285" t="str">
        <f t="shared" si="14"/>
        <v>f_el_detail_v</v>
      </c>
      <c r="E285" t="s">
        <v>348</v>
      </c>
    </row>
    <row r="286" spans="1:20" hidden="1" x14ac:dyDescent="0.3">
      <c r="A286" t="str">
        <f t="shared" si="15"/>
        <v>ga.f_el_detail_v.activity_date</v>
      </c>
      <c r="B286" t="str">
        <f t="shared" si="13"/>
        <v>ga</v>
      </c>
      <c r="C286" t="str">
        <f t="shared" si="14"/>
        <v>f_el_detail_v</v>
      </c>
      <c r="D286" t="s">
        <v>349</v>
      </c>
      <c r="K286" t="s">
        <v>329</v>
      </c>
      <c r="N286">
        <v>10</v>
      </c>
      <c r="Q286">
        <v>6</v>
      </c>
    </row>
    <row r="287" spans="1:20" hidden="1" x14ac:dyDescent="0.3">
      <c r="A287" t="str">
        <f t="shared" si="15"/>
        <v>ga.f_el_detail_v.</v>
      </c>
      <c r="B287" t="str">
        <f t="shared" si="13"/>
        <v>ga</v>
      </c>
      <c r="C287" t="str">
        <f t="shared" si="14"/>
        <v>f_el_detail_v</v>
      </c>
      <c r="E287" t="s">
        <v>350</v>
      </c>
    </row>
    <row r="288" spans="1:20" hidden="1" x14ac:dyDescent="0.3">
      <c r="A288" t="str">
        <f t="shared" si="15"/>
        <v>ga.f_el_detail_v.document_reference_number</v>
      </c>
      <c r="B288" t="str">
        <f t="shared" si="13"/>
        <v>ga</v>
      </c>
      <c r="C288" t="str">
        <f t="shared" si="14"/>
        <v>f_el_detail_v</v>
      </c>
      <c r="D288" t="s">
        <v>351</v>
      </c>
      <c r="K288" t="s">
        <v>6</v>
      </c>
      <c r="N288">
        <v>10</v>
      </c>
      <c r="Q288">
        <v>0</v>
      </c>
    </row>
    <row r="289" spans="1:17" hidden="1" x14ac:dyDescent="0.3">
      <c r="A289" t="str">
        <f t="shared" si="15"/>
        <v>ga.f_el_detail_v.</v>
      </c>
      <c r="B289" t="str">
        <f t="shared" si="13"/>
        <v>ga</v>
      </c>
      <c r="C289" t="str">
        <f t="shared" si="14"/>
        <v>f_el_detail_v</v>
      </c>
      <c r="E289" t="s">
        <v>352</v>
      </c>
    </row>
    <row r="290" spans="1:17" hidden="1" x14ac:dyDescent="0.3">
      <c r="A290" t="str">
        <f t="shared" si="15"/>
        <v>ga.f_el_detail_v.transaction_date</v>
      </c>
      <c r="B290" t="str">
        <f t="shared" si="13"/>
        <v>ga</v>
      </c>
      <c r="C290" t="str">
        <f t="shared" si="14"/>
        <v>f_el_detail_v</v>
      </c>
      <c r="D290" t="s">
        <v>353</v>
      </c>
      <c r="K290" t="s">
        <v>354</v>
      </c>
      <c r="N290">
        <v>4</v>
      </c>
      <c r="Q290">
        <v>0</v>
      </c>
    </row>
    <row r="291" spans="1:17" hidden="1" x14ac:dyDescent="0.3">
      <c r="A291" t="str">
        <f t="shared" si="15"/>
        <v>ga.f_el_detail_v.</v>
      </c>
      <c r="B291" t="str">
        <f t="shared" si="13"/>
        <v>ga</v>
      </c>
      <c r="C291" t="str">
        <f t="shared" si="14"/>
        <v>f_el_detail_v</v>
      </c>
      <c r="E291" t="s">
        <v>355</v>
      </c>
    </row>
    <row r="292" spans="1:17" hidden="1" x14ac:dyDescent="0.3">
      <c r="A292" t="str">
        <f t="shared" si="15"/>
        <v>ga.f_el_detail_v.amount</v>
      </c>
      <c r="B292" t="str">
        <f t="shared" si="13"/>
        <v>ga</v>
      </c>
      <c r="C292" t="str">
        <f t="shared" si="14"/>
        <v>f_el_detail_v</v>
      </c>
      <c r="D292" t="s">
        <v>356</v>
      </c>
      <c r="K292" t="s">
        <v>9</v>
      </c>
      <c r="N292">
        <v>19</v>
      </c>
      <c r="Q292">
        <v>4</v>
      </c>
    </row>
    <row r="293" spans="1:17" hidden="1" x14ac:dyDescent="0.3">
      <c r="A293" t="str">
        <f t="shared" si="15"/>
        <v>ga.f_el_detail_v.</v>
      </c>
      <c r="B293" t="str">
        <f t="shared" si="13"/>
        <v>ga</v>
      </c>
      <c r="C293" t="str">
        <f t="shared" si="14"/>
        <v>f_el_detail_v</v>
      </c>
      <c r="E293" t="s">
        <v>357</v>
      </c>
    </row>
    <row r="294" spans="1:17" ht="19.05" hidden="1" customHeight="1" x14ac:dyDescent="0.3">
      <c r="A294" t="str">
        <f t="shared" si="15"/>
        <v>ga.f_el_detail_v.description</v>
      </c>
      <c r="B294" t="str">
        <f t="shared" si="13"/>
        <v>ga</v>
      </c>
      <c r="C294" t="str">
        <f t="shared" si="14"/>
        <v>f_el_detail_v</v>
      </c>
      <c r="D294" t="s">
        <v>358</v>
      </c>
      <c r="K294" t="s">
        <v>359</v>
      </c>
      <c r="N294">
        <v>35</v>
      </c>
      <c r="Q294">
        <v>0</v>
      </c>
    </row>
    <row r="295" spans="1:17" hidden="1" x14ac:dyDescent="0.3">
      <c r="A295" t="str">
        <f t="shared" si="15"/>
        <v>ga.f_el_detail_v.</v>
      </c>
      <c r="B295" t="str">
        <f t="shared" si="13"/>
        <v>ga</v>
      </c>
      <c r="C295" t="str">
        <f t="shared" si="14"/>
        <v>f_el_detail_v</v>
      </c>
      <c r="E295" t="s">
        <v>360</v>
      </c>
    </row>
    <row r="296" spans="1:17" hidden="1" x14ac:dyDescent="0.3">
      <c r="A296" t="str">
        <f t="shared" si="15"/>
        <v>ga.f_el_detail_v.debit_credit_indicator</v>
      </c>
      <c r="B296" t="str">
        <f t="shared" si="13"/>
        <v>ga</v>
      </c>
      <c r="C296" t="str">
        <f t="shared" si="14"/>
        <v>f_el_detail_v</v>
      </c>
      <c r="D296" t="s">
        <v>361</v>
      </c>
      <c r="K296" t="s">
        <v>6</v>
      </c>
      <c r="N296">
        <v>1</v>
      </c>
      <c r="Q296">
        <v>0</v>
      </c>
    </row>
    <row r="297" spans="1:17" hidden="1" x14ac:dyDescent="0.3">
      <c r="A297" t="str">
        <f t="shared" si="15"/>
        <v>ga.f_el_detail_v.</v>
      </c>
      <c r="B297" t="str">
        <f t="shared" si="13"/>
        <v>ga</v>
      </c>
      <c r="C297" t="str">
        <f t="shared" si="14"/>
        <v>f_el_detail_v</v>
      </c>
      <c r="E297" t="s">
        <v>362</v>
      </c>
    </row>
    <row r="298" spans="1:17" hidden="1" x14ac:dyDescent="0.3">
      <c r="A298" t="str">
        <f t="shared" si="15"/>
        <v>ga.f_el_detail_v.debit_credit</v>
      </c>
      <c r="B298" t="str">
        <f t="shared" si="13"/>
        <v>ga</v>
      </c>
      <c r="C298" t="str">
        <f t="shared" si="14"/>
        <v>f_el_detail_v</v>
      </c>
      <c r="D298" t="s">
        <v>363</v>
      </c>
      <c r="K298" t="s">
        <v>6</v>
      </c>
      <c r="N298">
        <v>1</v>
      </c>
      <c r="Q298">
        <v>0</v>
      </c>
    </row>
    <row r="299" spans="1:17" hidden="1" x14ac:dyDescent="0.3">
      <c r="A299" t="str">
        <f t="shared" si="15"/>
        <v>ga.f_el_detail_v.</v>
      </c>
      <c r="B299" t="str">
        <f t="shared" si="13"/>
        <v>ga</v>
      </c>
      <c r="C299" t="str">
        <f t="shared" si="14"/>
        <v>f_el_detail_v</v>
      </c>
      <c r="E299" t="s">
        <v>364</v>
      </c>
    </row>
    <row r="300" spans="1:17" hidden="1" x14ac:dyDescent="0.3">
      <c r="A300" t="str">
        <f t="shared" si="15"/>
        <v>ga.f_el_detail_v.encumbrance_number</v>
      </c>
      <c r="B300" t="str">
        <f t="shared" si="13"/>
        <v>ga</v>
      </c>
      <c r="C300" t="str">
        <f t="shared" si="14"/>
        <v>f_el_detail_v</v>
      </c>
      <c r="D300" t="s">
        <v>365</v>
      </c>
      <c r="K300" t="s">
        <v>6</v>
      </c>
      <c r="N300">
        <v>8</v>
      </c>
      <c r="Q300">
        <v>0</v>
      </c>
    </row>
    <row r="301" spans="1:17" hidden="1" x14ac:dyDescent="0.3">
      <c r="A301" t="str">
        <f t="shared" si="15"/>
        <v>ga.f_el_detail_v.</v>
      </c>
      <c r="B301" t="str">
        <f t="shared" si="13"/>
        <v>ga</v>
      </c>
      <c r="C301" t="str">
        <f t="shared" si="14"/>
        <v>f_el_detail_v</v>
      </c>
      <c r="E301" t="s">
        <v>366</v>
      </c>
    </row>
    <row r="302" spans="1:17" hidden="1" x14ac:dyDescent="0.3">
      <c r="A302" t="str">
        <f t="shared" si="15"/>
        <v>ga.f_el_detail_v.encumbrance_action</v>
      </c>
      <c r="B302" t="str">
        <f t="shared" si="13"/>
        <v>ga</v>
      </c>
      <c r="C302" t="str">
        <f t="shared" si="14"/>
        <v>f_el_detail_v</v>
      </c>
      <c r="D302" t="s">
        <v>367</v>
      </c>
      <c r="K302" t="s">
        <v>6</v>
      </c>
      <c r="N302">
        <v>1</v>
      </c>
      <c r="Q302">
        <v>0</v>
      </c>
    </row>
    <row r="303" spans="1:17" hidden="1" x14ac:dyDescent="0.3">
      <c r="A303" t="str">
        <f t="shared" si="15"/>
        <v>ga.f_el_detail_v.</v>
      </c>
      <c r="B303" t="str">
        <f t="shared" si="13"/>
        <v>ga</v>
      </c>
      <c r="C303" t="str">
        <f t="shared" si="14"/>
        <v>f_el_detail_v</v>
      </c>
      <c r="E303" t="s">
        <v>368</v>
      </c>
    </row>
    <row r="304" spans="1:17" hidden="1" x14ac:dyDescent="0.3">
      <c r="A304" t="str">
        <f t="shared" si="15"/>
        <v>ga.f_el_detail_v.encumbrance_type</v>
      </c>
      <c r="B304" t="str">
        <f t="shared" si="13"/>
        <v>ga</v>
      </c>
      <c r="C304" t="str">
        <f t="shared" si="14"/>
        <v>f_el_detail_v</v>
      </c>
      <c r="D304" t="s">
        <v>369</v>
      </c>
      <c r="K304" t="s">
        <v>6</v>
      </c>
      <c r="N304">
        <v>1</v>
      </c>
      <c r="Q304">
        <v>0</v>
      </c>
    </row>
    <row r="305" spans="1:17" hidden="1" x14ac:dyDescent="0.3">
      <c r="A305" t="str">
        <f t="shared" si="15"/>
        <v>ga.f_el_detail_v.</v>
      </c>
      <c r="B305" t="str">
        <f t="shared" si="13"/>
        <v>ga</v>
      </c>
      <c r="C305" t="str">
        <f t="shared" si="14"/>
        <v>f_el_detail_v</v>
      </c>
      <c r="E305" t="s">
        <v>370</v>
      </c>
    </row>
    <row r="306" spans="1:17" hidden="1" x14ac:dyDescent="0.3">
      <c r="A306" t="str">
        <f t="shared" si="15"/>
        <v>ga.f_el_detail_v.vendor_code</v>
      </c>
      <c r="B306" t="str">
        <f t="shared" si="13"/>
        <v>ga</v>
      </c>
      <c r="C306" t="str">
        <f t="shared" si="14"/>
        <v>f_el_detail_v</v>
      </c>
      <c r="D306" t="s">
        <v>371</v>
      </c>
      <c r="K306" t="s">
        <v>6</v>
      </c>
      <c r="N306">
        <v>10</v>
      </c>
      <c r="Q306">
        <v>0</v>
      </c>
    </row>
    <row r="307" spans="1:17" hidden="1" x14ac:dyDescent="0.3">
      <c r="A307" t="str">
        <f t="shared" si="15"/>
        <v>ga.f_el_detail_v.</v>
      </c>
      <c r="B307" t="str">
        <f t="shared" si="13"/>
        <v>ga</v>
      </c>
      <c r="C307" t="str">
        <f t="shared" si="14"/>
        <v>f_el_detail_v</v>
      </c>
      <c r="E307" t="s">
        <v>372</v>
      </c>
    </row>
    <row r="308" spans="1:17" hidden="1" x14ac:dyDescent="0.3">
      <c r="A308" t="str">
        <f t="shared" si="15"/>
        <v>ga.f_el_detail_v.item_number</v>
      </c>
      <c r="B308" t="str">
        <f t="shared" si="13"/>
        <v>ga</v>
      </c>
      <c r="C308" t="str">
        <f t="shared" si="14"/>
        <v>f_el_detail_v</v>
      </c>
      <c r="D308" t="s">
        <v>373</v>
      </c>
      <c r="K308" t="s">
        <v>31</v>
      </c>
      <c r="N308">
        <v>2</v>
      </c>
      <c r="Q308">
        <v>0</v>
      </c>
    </row>
    <row r="309" spans="1:17" hidden="1" x14ac:dyDescent="0.3">
      <c r="A309" t="str">
        <f t="shared" si="15"/>
        <v>ga.f_el_detail_v.</v>
      </c>
      <c r="B309" t="str">
        <f t="shared" si="13"/>
        <v>ga</v>
      </c>
      <c r="C309" t="str">
        <f t="shared" si="14"/>
        <v>f_el_detail_v</v>
      </c>
      <c r="E309" t="s">
        <v>374</v>
      </c>
    </row>
    <row r="310" spans="1:17" hidden="1" x14ac:dyDescent="0.3">
      <c r="A310" t="str">
        <f t="shared" si="15"/>
        <v>ga.f_el_detail_v.encumbrance_item</v>
      </c>
      <c r="B310" t="str">
        <f t="shared" si="13"/>
        <v>ga</v>
      </c>
      <c r="C310" t="str">
        <f t="shared" si="14"/>
        <v>f_el_detail_v</v>
      </c>
      <c r="D310" t="s">
        <v>375</v>
      </c>
      <c r="K310" t="s">
        <v>31</v>
      </c>
      <c r="N310">
        <v>2</v>
      </c>
      <c r="Q310">
        <v>0</v>
      </c>
    </row>
    <row r="311" spans="1:17" hidden="1" x14ac:dyDescent="0.3">
      <c r="A311" t="str">
        <f t="shared" si="15"/>
        <v>ga.f_el_detail_v.</v>
      </c>
      <c r="B311" t="str">
        <f t="shared" si="13"/>
        <v>ga</v>
      </c>
      <c r="C311" t="str">
        <f t="shared" si="14"/>
        <v>f_el_detail_v</v>
      </c>
      <c r="E311" t="s">
        <v>376</v>
      </c>
    </row>
    <row r="312" spans="1:17" hidden="1" x14ac:dyDescent="0.3">
      <c r="A312" t="str">
        <f t="shared" si="15"/>
        <v>ga.f_el_detail_v.encumbrance_sequence</v>
      </c>
      <c r="B312" t="str">
        <f t="shared" si="13"/>
        <v>ga</v>
      </c>
      <c r="C312" t="str">
        <f t="shared" si="14"/>
        <v>f_el_detail_v</v>
      </c>
      <c r="D312" t="s">
        <v>377</v>
      </c>
      <c r="K312" t="s">
        <v>31</v>
      </c>
      <c r="N312">
        <v>2</v>
      </c>
      <c r="Q312">
        <v>0</v>
      </c>
    </row>
    <row r="313" spans="1:17" hidden="1" x14ac:dyDescent="0.3">
      <c r="A313" t="str">
        <f t="shared" si="15"/>
        <v>ga.f_el_detail_v.</v>
      </c>
      <c r="B313" t="str">
        <f t="shared" si="13"/>
        <v>ga</v>
      </c>
      <c r="C313" t="str">
        <f t="shared" si="14"/>
        <v>f_el_detail_v</v>
      </c>
      <c r="E313" t="s">
        <v>378</v>
      </c>
    </row>
    <row r="314" spans="1:17" hidden="1" x14ac:dyDescent="0.3">
      <c r="A314" t="str">
        <f t="shared" si="15"/>
        <v>ga.f_el_detail_v.budget_period</v>
      </c>
      <c r="B314" t="str">
        <f t="shared" si="13"/>
        <v>ga</v>
      </c>
      <c r="C314" t="str">
        <f t="shared" si="14"/>
        <v>f_el_detail_v</v>
      </c>
      <c r="D314" t="s">
        <v>379</v>
      </c>
      <c r="K314" t="s">
        <v>31</v>
      </c>
      <c r="N314">
        <v>2</v>
      </c>
      <c r="Q314">
        <v>0</v>
      </c>
    </row>
    <row r="315" spans="1:17" hidden="1" x14ac:dyDescent="0.3">
      <c r="A315" t="str">
        <f t="shared" si="15"/>
        <v>ga.f_el_detail_v.</v>
      </c>
      <c r="B315" t="str">
        <f t="shared" si="13"/>
        <v>ga</v>
      </c>
      <c r="C315" t="str">
        <f t="shared" si="14"/>
        <v>f_el_detail_v</v>
      </c>
      <c r="E315" t="s">
        <v>380</v>
      </c>
    </row>
    <row r="316" spans="1:17" hidden="1" x14ac:dyDescent="0.3">
      <c r="A316" t="str">
        <f t="shared" si="15"/>
        <v>ga.f_el_detail_v.document_type_sequence_number</v>
      </c>
      <c r="B316" t="str">
        <f t="shared" si="13"/>
        <v>ga</v>
      </c>
      <c r="C316" t="str">
        <f t="shared" si="14"/>
        <v>f_el_detail_v</v>
      </c>
      <c r="D316" t="s">
        <v>381</v>
      </c>
      <c r="K316" t="s">
        <v>31</v>
      </c>
      <c r="N316">
        <v>2</v>
      </c>
      <c r="Q316">
        <v>0</v>
      </c>
    </row>
    <row r="317" spans="1:17" hidden="1" x14ac:dyDescent="0.3">
      <c r="A317" t="str">
        <f t="shared" si="15"/>
        <v>ga.f_el_detail_v.</v>
      </c>
      <c r="B317" t="str">
        <f t="shared" si="13"/>
        <v>ga</v>
      </c>
      <c r="C317" t="str">
        <f t="shared" si="14"/>
        <v>f_el_detail_v</v>
      </c>
      <c r="E317" t="s">
        <v>348</v>
      </c>
    </row>
    <row r="318" spans="1:17" hidden="1" x14ac:dyDescent="0.3">
      <c r="A318" t="str">
        <f t="shared" si="15"/>
        <v>ga.f_el_detail_v.ledger_indicator</v>
      </c>
      <c r="B318" t="str">
        <f t="shared" si="13"/>
        <v>ga</v>
      </c>
      <c r="C318" t="str">
        <f t="shared" si="14"/>
        <v>f_el_detail_v</v>
      </c>
      <c r="D318" t="s">
        <v>382</v>
      </c>
      <c r="K318" t="s">
        <v>6</v>
      </c>
      <c r="N318">
        <v>1</v>
      </c>
      <c r="Q318">
        <v>0</v>
      </c>
    </row>
    <row r="319" spans="1:17" hidden="1" x14ac:dyDescent="0.3">
      <c r="A319" t="str">
        <f t="shared" si="15"/>
        <v>ga.f_el_detail_v.</v>
      </c>
      <c r="B319" t="str">
        <f t="shared" si="13"/>
        <v>ga</v>
      </c>
      <c r="C319" t="str">
        <f t="shared" si="14"/>
        <v>f_el_detail_v</v>
      </c>
      <c r="E319" t="s">
        <v>383</v>
      </c>
    </row>
    <row r="320" spans="1:17" hidden="1" x14ac:dyDescent="0.3">
      <c r="A320" t="str">
        <f t="shared" si="15"/>
        <v>ga.f_el_detail_v.field_indicator</v>
      </c>
      <c r="B320" t="str">
        <f t="shared" si="13"/>
        <v>ga</v>
      </c>
      <c r="C320" t="str">
        <f t="shared" si="14"/>
        <v>f_el_detail_v</v>
      </c>
      <c r="D320" t="s">
        <v>384</v>
      </c>
      <c r="K320" t="s">
        <v>6</v>
      </c>
      <c r="N320">
        <v>2</v>
      </c>
      <c r="Q320">
        <v>0</v>
      </c>
    </row>
    <row r="321" spans="1:17" hidden="1" x14ac:dyDescent="0.3">
      <c r="A321" t="str">
        <f t="shared" si="15"/>
        <v>ga.f_el_detail_v.</v>
      </c>
      <c r="B321" t="str">
        <f t="shared" si="13"/>
        <v>ga</v>
      </c>
      <c r="C321" t="str">
        <f t="shared" si="14"/>
        <v>f_el_detail_v</v>
      </c>
      <c r="E321" t="s">
        <v>385</v>
      </c>
    </row>
    <row r="322" spans="1:17" hidden="1" x14ac:dyDescent="0.3">
      <c r="A322" t="str">
        <f t="shared" si="15"/>
        <v>ga.f_el_detail_v.process_code</v>
      </c>
      <c r="B322" t="str">
        <f t="shared" si="13"/>
        <v>ga</v>
      </c>
      <c r="C322" t="str">
        <f t="shared" si="14"/>
        <v>f_el_detail_v</v>
      </c>
      <c r="D322" t="s">
        <v>386</v>
      </c>
      <c r="K322" t="s">
        <v>6</v>
      </c>
      <c r="N322">
        <v>4</v>
      </c>
      <c r="Q322">
        <v>0</v>
      </c>
    </row>
    <row r="323" spans="1:17" hidden="1" x14ac:dyDescent="0.3">
      <c r="A323" t="str">
        <f t="shared" si="15"/>
        <v>ga.f_el_detail_v.</v>
      </c>
      <c r="B323" t="str">
        <f t="shared" ref="B323:B386" si="16">B322</f>
        <v>ga</v>
      </c>
      <c r="C323" t="str">
        <f t="shared" ref="C323:C386" si="17">C322</f>
        <v>f_el_detail_v</v>
      </c>
      <c r="E323" t="s">
        <v>387</v>
      </c>
    </row>
    <row r="324" spans="1:17" hidden="1" x14ac:dyDescent="0.3">
      <c r="A324" t="str">
        <f t="shared" si="15"/>
        <v>ga.f_el_detail_v.rule_sequence</v>
      </c>
      <c r="B324" t="str">
        <f t="shared" si="16"/>
        <v>ga</v>
      </c>
      <c r="C324" t="str">
        <f t="shared" si="17"/>
        <v>f_el_detail_v</v>
      </c>
      <c r="D324" t="s">
        <v>388</v>
      </c>
      <c r="K324" t="s">
        <v>31</v>
      </c>
      <c r="N324">
        <v>2</v>
      </c>
      <c r="Q324">
        <v>0</v>
      </c>
    </row>
    <row r="325" spans="1:17" hidden="1" x14ac:dyDescent="0.3">
      <c r="A325" t="str">
        <f t="shared" si="15"/>
        <v>ga.f_el_detail_v.</v>
      </c>
      <c r="B325" t="str">
        <f t="shared" si="16"/>
        <v>ga</v>
      </c>
      <c r="C325" t="str">
        <f t="shared" si="17"/>
        <v>f_el_detail_v</v>
      </c>
      <c r="E325" t="s">
        <v>389</v>
      </c>
    </row>
    <row r="326" spans="1:17" hidden="1" x14ac:dyDescent="0.3">
      <c r="A326" t="str">
        <f t="shared" si="15"/>
        <v>ga.f_el_detail_v.ledger_activity_id</v>
      </c>
      <c r="B326" t="str">
        <f t="shared" si="16"/>
        <v>ga</v>
      </c>
      <c r="C326" t="str">
        <f t="shared" si="17"/>
        <v>f_el_detail_v</v>
      </c>
      <c r="D326" t="s">
        <v>390</v>
      </c>
      <c r="K326" t="s">
        <v>6</v>
      </c>
      <c r="N326">
        <v>12</v>
      </c>
      <c r="Q326">
        <v>0</v>
      </c>
    </row>
    <row r="327" spans="1:17" hidden="1" x14ac:dyDescent="0.3">
      <c r="A327" t="str">
        <f t="shared" si="15"/>
        <v>ga.f_el_detail_v.</v>
      </c>
      <c r="B327" t="str">
        <f t="shared" si="16"/>
        <v>ga</v>
      </c>
      <c r="C327" t="str">
        <f t="shared" si="17"/>
        <v>f_el_detail_v</v>
      </c>
      <c r="E327" t="s">
        <v>391</v>
      </c>
    </row>
    <row r="328" spans="1:17" hidden="1" x14ac:dyDescent="0.3">
      <c r="A328" t="str">
        <f t="shared" si="15"/>
        <v>ga.f_el_detail_v.refresh_date</v>
      </c>
      <c r="B328" t="str">
        <f t="shared" si="16"/>
        <v>ga</v>
      </c>
      <c r="C328" t="str">
        <f t="shared" si="17"/>
        <v>f_el_detail_v</v>
      </c>
      <c r="D328" t="s">
        <v>328</v>
      </c>
      <c r="K328" t="s">
        <v>329</v>
      </c>
      <c r="N328">
        <v>10</v>
      </c>
      <c r="Q328">
        <v>6</v>
      </c>
    </row>
    <row r="329" spans="1:17" hidden="1" x14ac:dyDescent="0.3">
      <c r="A329" t="str">
        <f t="shared" si="15"/>
        <v>ga.f_el_detail_v.</v>
      </c>
      <c r="B329" t="str">
        <f t="shared" si="16"/>
        <v>ga</v>
      </c>
      <c r="C329" t="str">
        <f t="shared" si="17"/>
        <v>f_el_detail_v</v>
      </c>
      <c r="E329" t="s">
        <v>330</v>
      </c>
    </row>
    <row r="330" spans="1:17" hidden="1" x14ac:dyDescent="0.3">
      <c r="A330" t="str">
        <f t="shared" si="15"/>
        <v>ga.f_el_detail_v.transaction_amount</v>
      </c>
      <c r="B330" t="str">
        <f t="shared" si="16"/>
        <v>ga</v>
      </c>
      <c r="C330" t="str">
        <f t="shared" si="17"/>
        <v>f_el_detail_v</v>
      </c>
      <c r="D330" t="s">
        <v>392</v>
      </c>
      <c r="K330" t="s">
        <v>9</v>
      </c>
      <c r="N330">
        <v>19</v>
      </c>
      <c r="Q330">
        <v>4</v>
      </c>
    </row>
    <row r="331" spans="1:17" hidden="1" x14ac:dyDescent="0.3">
      <c r="A331" t="str">
        <f t="shared" si="15"/>
        <v>ga.f_el_detail_v.</v>
      </c>
      <c r="B331" t="str">
        <f t="shared" si="16"/>
        <v>ga</v>
      </c>
      <c r="C331" t="str">
        <f t="shared" si="17"/>
        <v>f_el_detail_v</v>
      </c>
      <c r="E331" t="s">
        <v>357</v>
      </c>
    </row>
    <row r="332" spans="1:17" hidden="1" x14ac:dyDescent="0.3">
      <c r="A332" t="str">
        <f t="shared" si="15"/>
        <v>ga.f_el_detail_v.ledger_transaction_id</v>
      </c>
      <c r="B332" t="str">
        <f t="shared" si="16"/>
        <v>ga</v>
      </c>
      <c r="C332" t="str">
        <f t="shared" si="17"/>
        <v>f_el_detail_v</v>
      </c>
      <c r="D332" t="s">
        <v>393</v>
      </c>
      <c r="K332" t="s">
        <v>6</v>
      </c>
      <c r="N332">
        <v>12</v>
      </c>
      <c r="Q332">
        <v>0</v>
      </c>
    </row>
    <row r="333" spans="1:17" hidden="1" x14ac:dyDescent="0.3">
      <c r="A333" t="str">
        <f t="shared" ref="A333:A396" si="18">_xlfn.CONCAT(TRIM($B333),".",TRIM($C333),".",TRIM($D333))</f>
        <v>ga.f_el_detail_v.</v>
      </c>
      <c r="B333" t="str">
        <f t="shared" si="16"/>
        <v>ga</v>
      </c>
      <c r="C333" t="str">
        <f t="shared" si="17"/>
        <v>f_el_detail_v</v>
      </c>
      <c r="E333" t="s">
        <v>394</v>
      </c>
    </row>
    <row r="334" spans="1:17" hidden="1" x14ac:dyDescent="0.3">
      <c r="A334" t="str">
        <f t="shared" si="18"/>
        <v>ga.f_el_detail_v.ifoapal_id</v>
      </c>
      <c r="B334" t="str">
        <f t="shared" si="16"/>
        <v>ga</v>
      </c>
      <c r="C334" t="str">
        <f t="shared" si="17"/>
        <v>f_el_detail_v</v>
      </c>
      <c r="D334" t="s">
        <v>395</v>
      </c>
      <c r="K334" t="s">
        <v>6</v>
      </c>
      <c r="N334">
        <v>12</v>
      </c>
      <c r="Q334">
        <v>0</v>
      </c>
    </row>
    <row r="335" spans="1:17" hidden="1" x14ac:dyDescent="0.3">
      <c r="A335" t="str">
        <f t="shared" si="18"/>
        <v>ga.f_el_detail_v.</v>
      </c>
      <c r="B335" t="str">
        <f t="shared" si="16"/>
        <v>ga</v>
      </c>
      <c r="C335" t="str">
        <f t="shared" si="17"/>
        <v>f_el_detail_v</v>
      </c>
      <c r="E335" t="s">
        <v>396</v>
      </c>
    </row>
    <row r="336" spans="1:17" hidden="1" x14ac:dyDescent="0.3">
      <c r="A336" t="str">
        <f t="shared" si="18"/>
        <v>ga.f_el_detail_v.operating_ledger_id</v>
      </c>
      <c r="B336" t="str">
        <f t="shared" si="16"/>
        <v>ga</v>
      </c>
      <c r="C336" t="str">
        <f t="shared" si="17"/>
        <v>f_el_detail_v</v>
      </c>
      <c r="D336" t="s">
        <v>397</v>
      </c>
      <c r="K336" t="s">
        <v>6</v>
      </c>
      <c r="N336">
        <v>12</v>
      </c>
      <c r="Q336">
        <v>0</v>
      </c>
    </row>
    <row r="337" spans="1:20" hidden="1" x14ac:dyDescent="0.3">
      <c r="A337" t="str">
        <f t="shared" si="18"/>
        <v>ga.f_el_detail_v.</v>
      </c>
      <c r="B337" t="str">
        <f t="shared" si="16"/>
        <v>ga</v>
      </c>
      <c r="C337" t="str">
        <f t="shared" si="17"/>
        <v>f_el_detail_v</v>
      </c>
      <c r="E337" t="s">
        <v>398</v>
      </c>
    </row>
    <row r="338" spans="1:20" hidden="1" x14ac:dyDescent="0.3">
      <c r="A338" t="str">
        <f t="shared" si="18"/>
        <v>ga.f_el_detail_v.general_ledger_id</v>
      </c>
      <c r="B338" t="str">
        <f t="shared" si="16"/>
        <v>ga</v>
      </c>
      <c r="C338" t="str">
        <f t="shared" si="17"/>
        <v>f_el_detail_v</v>
      </c>
      <c r="D338" t="s">
        <v>399</v>
      </c>
      <c r="K338" t="s">
        <v>6</v>
      </c>
      <c r="N338">
        <v>12</v>
      </c>
      <c r="Q338">
        <v>0</v>
      </c>
    </row>
    <row r="339" spans="1:20" hidden="1" x14ac:dyDescent="0.3">
      <c r="A339" t="str">
        <f t="shared" si="18"/>
        <v>ga.f_el_detail_v.</v>
      </c>
      <c r="B339" t="str">
        <f t="shared" si="16"/>
        <v>ga</v>
      </c>
      <c r="C339" t="str">
        <f t="shared" si="17"/>
        <v>f_el_detail_v</v>
      </c>
      <c r="E339" t="s">
        <v>400</v>
      </c>
    </row>
    <row r="340" spans="1:20" hidden="1" x14ac:dyDescent="0.3">
      <c r="A340" t="str">
        <f t="shared" si="18"/>
        <v>ga.f_el_detail_v.full_accounting_period</v>
      </c>
      <c r="B340" t="str">
        <f t="shared" si="16"/>
        <v>ga</v>
      </c>
      <c r="C340" t="str">
        <f t="shared" si="17"/>
        <v>f_el_detail_v</v>
      </c>
      <c r="D340" t="s">
        <v>335</v>
      </c>
      <c r="K340" t="s">
        <v>332</v>
      </c>
      <c r="N340">
        <v>4</v>
      </c>
      <c r="Q340">
        <v>0</v>
      </c>
    </row>
    <row r="341" spans="1:20" hidden="1" x14ac:dyDescent="0.3">
      <c r="A341" t="str">
        <f t="shared" si="18"/>
        <v>ga.f_el_detail_v.</v>
      </c>
      <c r="B341" t="str">
        <f t="shared" si="16"/>
        <v>ga</v>
      </c>
      <c r="C341" t="str">
        <f t="shared" si="17"/>
        <v>f_el_detail_v</v>
      </c>
    </row>
    <row r="342" spans="1:20" ht="19.05" hidden="1" customHeight="1" x14ac:dyDescent="0.3">
      <c r="A342" t="str">
        <f t="shared" si="18"/>
        <v>ga.f_el_detail_v.bank_account_code</v>
      </c>
      <c r="B342" t="str">
        <f t="shared" si="16"/>
        <v>ga</v>
      </c>
      <c r="C342" t="str">
        <f t="shared" si="17"/>
        <v>f_el_detail_v</v>
      </c>
      <c r="D342" t="s">
        <v>401</v>
      </c>
      <c r="K342" t="s">
        <v>359</v>
      </c>
      <c r="N342">
        <v>2</v>
      </c>
      <c r="Q342">
        <v>0</v>
      </c>
    </row>
    <row r="343" spans="1:20" hidden="1" x14ac:dyDescent="0.3">
      <c r="A343" t="str">
        <f t="shared" si="18"/>
        <v>ga.f_el_detail_v.</v>
      </c>
      <c r="B343" t="str">
        <f t="shared" si="16"/>
        <v>ga</v>
      </c>
      <c r="C343" t="str">
        <f t="shared" si="17"/>
        <v>f_el_detail_v</v>
      </c>
    </row>
    <row r="344" spans="1:20" hidden="1" x14ac:dyDescent="0.3">
      <c r="A344" t="str">
        <f t="shared" si="18"/>
        <v>ga.f_el_detail_v.auto_journal_id</v>
      </c>
      <c r="B344" t="str">
        <f t="shared" si="16"/>
        <v>ga</v>
      </c>
      <c r="C344" t="str">
        <f t="shared" si="17"/>
        <v>f_el_detail_v</v>
      </c>
      <c r="D344" t="s">
        <v>402</v>
      </c>
      <c r="K344" t="s">
        <v>359</v>
      </c>
      <c r="N344">
        <v>3</v>
      </c>
      <c r="Q344">
        <v>0</v>
      </c>
    </row>
    <row r="345" spans="1:20" hidden="1" x14ac:dyDescent="0.3">
      <c r="A345" t="str">
        <f t="shared" si="18"/>
        <v>ga.f_el_detail_v.</v>
      </c>
      <c r="B345" t="str">
        <f t="shared" si="16"/>
        <v>ga</v>
      </c>
      <c r="C345" t="str">
        <f t="shared" si="17"/>
        <v>f_el_detail_v</v>
      </c>
    </row>
    <row r="346" spans="1:20" hidden="1" x14ac:dyDescent="0.3">
      <c r="A346" t="str">
        <f t="shared" si="18"/>
        <v>ga.f_el_detail_v.auto_journal_reversal</v>
      </c>
      <c r="B346" t="str">
        <f t="shared" si="16"/>
        <v>ga</v>
      </c>
      <c r="C346" t="str">
        <f t="shared" si="17"/>
        <v>f_el_detail_v</v>
      </c>
      <c r="D346" t="s">
        <v>403</v>
      </c>
      <c r="K346" t="s">
        <v>6</v>
      </c>
      <c r="N346">
        <v>1</v>
      </c>
      <c r="Q346">
        <v>0</v>
      </c>
    </row>
    <row r="347" spans="1:20" hidden="1" x14ac:dyDescent="0.3">
      <c r="A347" t="str">
        <f t="shared" si="18"/>
        <v>ga.f_el_detail_v.</v>
      </c>
      <c r="B347" t="str">
        <f t="shared" si="16"/>
        <v>ga</v>
      </c>
      <c r="C347" t="str">
        <f t="shared" si="17"/>
        <v>f_el_detail_v</v>
      </c>
    </row>
    <row r="348" spans="1:20" hidden="1" x14ac:dyDescent="0.3">
      <c r="A348" t="str">
        <f t="shared" si="18"/>
        <v>ga.f_el_detail_v.description_privy</v>
      </c>
      <c r="B348" t="str">
        <f t="shared" si="16"/>
        <v>ga</v>
      </c>
      <c r="C348" t="str">
        <f t="shared" si="17"/>
        <v>f_el_detail_v</v>
      </c>
      <c r="D348" t="s">
        <v>404</v>
      </c>
      <c r="K348" t="s">
        <v>359</v>
      </c>
      <c r="N348">
        <v>35</v>
      </c>
      <c r="Q348">
        <v>0</v>
      </c>
    </row>
    <row r="349" spans="1:20" hidden="1" x14ac:dyDescent="0.3">
      <c r="A349" t="str">
        <f t="shared" si="18"/>
        <v>ga.f_el_detail_v.</v>
      </c>
      <c r="B349" t="str">
        <f t="shared" si="16"/>
        <v>ga</v>
      </c>
      <c r="C349" t="str">
        <f t="shared" si="17"/>
        <v>f_el_detail_v</v>
      </c>
    </row>
    <row r="350" spans="1:20" ht="19.05" hidden="1" customHeight="1" x14ac:dyDescent="0.3">
      <c r="A350" t="str">
        <f t="shared" si="18"/>
        <v>ga.f_el_detail_v.document_reference_no_privy</v>
      </c>
      <c r="B350" t="str">
        <f t="shared" si="16"/>
        <v>ga</v>
      </c>
      <c r="C350" t="str">
        <f t="shared" si="17"/>
        <v>f_el_detail_v</v>
      </c>
      <c r="D350" t="s">
        <v>405</v>
      </c>
      <c r="K350" t="s">
        <v>359</v>
      </c>
      <c r="N350">
        <v>10</v>
      </c>
      <c r="Q350">
        <v>0</v>
      </c>
    </row>
    <row r="351" spans="1:20" hidden="1" x14ac:dyDescent="0.3">
      <c r="A351" t="str">
        <f t="shared" si="18"/>
        <v>ga.f_el_detail_v.</v>
      </c>
      <c r="B351" t="str">
        <f t="shared" si="16"/>
        <v>ga</v>
      </c>
      <c r="C351" t="str">
        <f t="shared" si="17"/>
        <v>f_el_detail_v</v>
      </c>
    </row>
    <row r="352" spans="1:20" hidden="1" x14ac:dyDescent="0.3">
      <c r="A352" t="str">
        <f t="shared" si="18"/>
        <v>ga.f_fin_detail_v.COLUMN NAME</v>
      </c>
      <c r="B352" t="str">
        <f t="shared" si="16"/>
        <v>ga</v>
      </c>
      <c r="C352" t="s">
        <v>119</v>
      </c>
      <c r="D352" t="s">
        <v>0</v>
      </c>
      <c r="K352" t="s">
        <v>1</v>
      </c>
      <c r="N352" t="s">
        <v>2</v>
      </c>
      <c r="Q352" t="s">
        <v>3</v>
      </c>
      <c r="T352" t="s">
        <v>4</v>
      </c>
    </row>
    <row r="353" spans="1:20" hidden="1" x14ac:dyDescent="0.3">
      <c r="A353" t="str">
        <f t="shared" si="18"/>
        <v>ga.f_fin_detail_v.</v>
      </c>
      <c r="B353" t="str">
        <f t="shared" si="16"/>
        <v>ga</v>
      </c>
      <c r="C353" t="str">
        <f t="shared" si="17"/>
        <v>f_fin_detail_v</v>
      </c>
      <c r="E353" t="s">
        <v>5</v>
      </c>
    </row>
    <row r="354" spans="1:20" hidden="1" x14ac:dyDescent="0.3">
      <c r="A354" t="str">
        <f t="shared" si="18"/>
        <v>ga.f_fin_detail_v.accounting_period</v>
      </c>
      <c r="B354" t="str">
        <f t="shared" si="16"/>
        <v>ga</v>
      </c>
      <c r="C354" t="str">
        <f t="shared" si="17"/>
        <v>f_fin_detail_v</v>
      </c>
      <c r="D354" t="s">
        <v>323</v>
      </c>
      <c r="K354" t="s">
        <v>31</v>
      </c>
      <c r="N354">
        <v>2</v>
      </c>
      <c r="Q354">
        <v>0</v>
      </c>
    </row>
    <row r="355" spans="1:20" hidden="1" x14ac:dyDescent="0.3">
      <c r="A355" t="str">
        <f t="shared" si="18"/>
        <v>ga.f_fin_detail_v.</v>
      </c>
      <c r="B355" t="str">
        <f t="shared" si="16"/>
        <v>ga</v>
      </c>
      <c r="C355" t="str">
        <f t="shared" si="17"/>
        <v>f_fin_detail_v</v>
      </c>
      <c r="E355" t="s">
        <v>324</v>
      </c>
    </row>
    <row r="356" spans="1:20" hidden="1" x14ac:dyDescent="0.3">
      <c r="A356" t="str">
        <f t="shared" si="18"/>
        <v>ga.f_fin_detail_v.account_index</v>
      </c>
      <c r="B356" t="str">
        <f t="shared" si="16"/>
        <v>ga</v>
      </c>
      <c r="C356" t="str">
        <f t="shared" si="17"/>
        <v>f_fin_detail_v</v>
      </c>
      <c r="D356" t="s">
        <v>337</v>
      </c>
      <c r="K356" t="s">
        <v>6</v>
      </c>
      <c r="N356">
        <v>10</v>
      </c>
      <c r="Q356">
        <v>0</v>
      </c>
      <c r="T356" t="s">
        <v>326</v>
      </c>
    </row>
    <row r="357" spans="1:20" hidden="1" x14ac:dyDescent="0.3">
      <c r="A357" t="str">
        <f t="shared" si="18"/>
        <v>ga.f_fin_detail_v.</v>
      </c>
      <c r="B357" t="str">
        <f t="shared" si="16"/>
        <v>ga</v>
      </c>
      <c r="C357" t="str">
        <f t="shared" si="17"/>
        <v>f_fin_detail_v</v>
      </c>
      <c r="E357" t="s">
        <v>22</v>
      </c>
    </row>
    <row r="358" spans="1:20" hidden="1" x14ac:dyDescent="0.3">
      <c r="A358" t="str">
        <f t="shared" si="18"/>
        <v>ga.f_fin_detail_v.fund</v>
      </c>
      <c r="B358" t="str">
        <f t="shared" si="16"/>
        <v>ga</v>
      </c>
      <c r="C358" t="str">
        <f t="shared" si="17"/>
        <v>f_fin_detail_v</v>
      </c>
      <c r="D358" t="s">
        <v>338</v>
      </c>
      <c r="K358" t="s">
        <v>6</v>
      </c>
      <c r="N358">
        <v>6</v>
      </c>
      <c r="Q358">
        <v>0</v>
      </c>
      <c r="T358" t="s">
        <v>326</v>
      </c>
    </row>
    <row r="359" spans="1:20" hidden="1" x14ac:dyDescent="0.3">
      <c r="A359" t="str">
        <f t="shared" si="18"/>
        <v>ga.f_fin_detail_v.</v>
      </c>
      <c r="B359" t="str">
        <f t="shared" si="16"/>
        <v>ga</v>
      </c>
      <c r="C359" t="str">
        <f t="shared" si="17"/>
        <v>f_fin_detail_v</v>
      </c>
      <c r="E359" t="s">
        <v>7</v>
      </c>
    </row>
    <row r="360" spans="1:20" hidden="1" x14ac:dyDescent="0.3">
      <c r="A360" t="str">
        <f t="shared" si="18"/>
        <v>ga.f_fin_detail_v.</v>
      </c>
      <c r="B360" t="str">
        <f t="shared" si="16"/>
        <v>ga</v>
      </c>
      <c r="C360" t="str">
        <f t="shared" si="17"/>
        <v>f_fin_detail_v</v>
      </c>
    </row>
    <row r="361" spans="1:20" hidden="1" x14ac:dyDescent="0.3">
      <c r="A361" t="str">
        <f t="shared" si="18"/>
        <v>ga.f_fin_detail_v.</v>
      </c>
      <c r="B361" t="str">
        <f t="shared" si="16"/>
        <v>ga</v>
      </c>
      <c r="C361" t="str">
        <f t="shared" si="17"/>
        <v>f_fin_detail_v</v>
      </c>
      <c r="E361" t="s">
        <v>8</v>
      </c>
    </row>
    <row r="362" spans="1:20" hidden="1" x14ac:dyDescent="0.3">
      <c r="A362" t="str">
        <f t="shared" si="18"/>
        <v>ga.f_fin_detail_v.organization</v>
      </c>
      <c r="B362" t="str">
        <f t="shared" si="16"/>
        <v>ga</v>
      </c>
      <c r="C362" t="str">
        <f t="shared" si="17"/>
        <v>f_fin_detail_v</v>
      </c>
      <c r="D362" t="s">
        <v>339</v>
      </c>
      <c r="K362" t="s">
        <v>6</v>
      </c>
      <c r="N362">
        <v>6</v>
      </c>
      <c r="Q362">
        <v>0</v>
      </c>
      <c r="T362" t="s">
        <v>326</v>
      </c>
    </row>
    <row r="363" spans="1:20" hidden="1" x14ac:dyDescent="0.3">
      <c r="A363" t="str">
        <f t="shared" si="18"/>
        <v>ga.f_fin_detail_v.</v>
      </c>
      <c r="B363" t="str">
        <f t="shared" si="16"/>
        <v>ga</v>
      </c>
      <c r="C363" t="str">
        <f t="shared" si="17"/>
        <v>f_fin_detail_v</v>
      </c>
      <c r="E363" t="s">
        <v>23</v>
      </c>
    </row>
    <row r="364" spans="1:20" hidden="1" x14ac:dyDescent="0.3">
      <c r="A364" t="str">
        <f t="shared" si="18"/>
        <v>ga.f_fin_detail_v.</v>
      </c>
      <c r="B364" t="str">
        <f t="shared" si="16"/>
        <v>ga</v>
      </c>
      <c r="C364" t="str">
        <f t="shared" si="17"/>
        <v>f_fin_detail_v</v>
      </c>
    </row>
    <row r="365" spans="1:20" hidden="1" x14ac:dyDescent="0.3">
      <c r="A365" t="str">
        <f t="shared" si="18"/>
        <v>ga.f_fin_detail_v.</v>
      </c>
      <c r="B365" t="str">
        <f t="shared" si="16"/>
        <v>ga</v>
      </c>
      <c r="C365" t="str">
        <f t="shared" si="17"/>
        <v>f_fin_detail_v</v>
      </c>
      <c r="E365" t="s">
        <v>24</v>
      </c>
    </row>
    <row r="366" spans="1:20" hidden="1" x14ac:dyDescent="0.3">
      <c r="A366" t="str">
        <f t="shared" si="18"/>
        <v>ga.f_fin_detail_v.account</v>
      </c>
      <c r="B366" t="str">
        <f t="shared" si="16"/>
        <v>ga</v>
      </c>
      <c r="C366" t="str">
        <f t="shared" si="17"/>
        <v>f_fin_detail_v</v>
      </c>
      <c r="D366" t="s">
        <v>340</v>
      </c>
      <c r="K366" t="s">
        <v>6</v>
      </c>
      <c r="N366">
        <v>6</v>
      </c>
      <c r="Q366">
        <v>0</v>
      </c>
      <c r="T366" t="s">
        <v>326</v>
      </c>
    </row>
    <row r="367" spans="1:20" hidden="1" x14ac:dyDescent="0.3">
      <c r="A367" t="str">
        <f t="shared" si="18"/>
        <v>ga.f_fin_detail_v.</v>
      </c>
      <c r="B367" t="str">
        <f t="shared" si="16"/>
        <v>ga</v>
      </c>
      <c r="C367" t="str">
        <f t="shared" si="17"/>
        <v>f_fin_detail_v</v>
      </c>
      <c r="E367" t="s">
        <v>29</v>
      </c>
    </row>
    <row r="368" spans="1:20" hidden="1" x14ac:dyDescent="0.3">
      <c r="A368" t="str">
        <f t="shared" si="18"/>
        <v>ga.f_fin_detail_v.program</v>
      </c>
      <c r="B368" t="str">
        <f t="shared" si="16"/>
        <v>ga</v>
      </c>
      <c r="C368" t="str">
        <f t="shared" si="17"/>
        <v>f_fin_detail_v</v>
      </c>
      <c r="D368" t="s">
        <v>341</v>
      </c>
      <c r="K368" t="s">
        <v>6</v>
      </c>
      <c r="N368">
        <v>6</v>
      </c>
      <c r="Q368">
        <v>0</v>
      </c>
      <c r="T368" t="s">
        <v>326</v>
      </c>
    </row>
    <row r="369" spans="1:20" hidden="1" x14ac:dyDescent="0.3">
      <c r="A369" t="str">
        <f t="shared" si="18"/>
        <v>ga.f_fin_detail_v.</v>
      </c>
      <c r="B369" t="str">
        <f t="shared" si="16"/>
        <v>ga</v>
      </c>
      <c r="C369" t="str">
        <f t="shared" si="17"/>
        <v>f_fin_detail_v</v>
      </c>
      <c r="E369" t="s">
        <v>25</v>
      </c>
    </row>
    <row r="370" spans="1:20" hidden="1" x14ac:dyDescent="0.3">
      <c r="A370" t="str">
        <f t="shared" si="18"/>
        <v>ga.f_fin_detail_v.</v>
      </c>
      <c r="B370" t="str">
        <f t="shared" si="16"/>
        <v>ga</v>
      </c>
      <c r="C370" t="str">
        <f t="shared" si="17"/>
        <v>f_fin_detail_v</v>
      </c>
    </row>
    <row r="371" spans="1:20" hidden="1" x14ac:dyDescent="0.3">
      <c r="A371" t="str">
        <f t="shared" si="18"/>
        <v>ga.f_fin_detail_v.</v>
      </c>
      <c r="B371" t="str">
        <f t="shared" si="16"/>
        <v>ga</v>
      </c>
      <c r="C371" t="str">
        <f t="shared" si="17"/>
        <v>f_fin_detail_v</v>
      </c>
      <c r="E371" t="s">
        <v>26</v>
      </c>
    </row>
    <row r="372" spans="1:20" hidden="1" x14ac:dyDescent="0.3">
      <c r="A372" t="str">
        <f t="shared" si="18"/>
        <v>ga.f_fin_detail_v.</v>
      </c>
      <c r="B372" t="str">
        <f t="shared" si="16"/>
        <v>ga</v>
      </c>
      <c r="C372" t="str">
        <f t="shared" si="17"/>
        <v>f_fin_detail_v</v>
      </c>
    </row>
    <row r="373" spans="1:20" hidden="1" x14ac:dyDescent="0.3">
      <c r="A373" t="str">
        <f t="shared" si="18"/>
        <v>ga.f_fin_detail_v.</v>
      </c>
      <c r="B373" t="str">
        <f t="shared" si="16"/>
        <v>ga</v>
      </c>
      <c r="C373" t="str">
        <f t="shared" si="17"/>
        <v>f_fin_detail_v</v>
      </c>
      <c r="E373" t="s">
        <v>27</v>
      </c>
    </row>
    <row r="374" spans="1:20" hidden="1" x14ac:dyDescent="0.3">
      <c r="A374" t="str">
        <f t="shared" si="18"/>
        <v>ga.f_fin_detail_v.location</v>
      </c>
      <c r="B374" t="str">
        <f t="shared" si="16"/>
        <v>ga</v>
      </c>
      <c r="C374" t="str">
        <f t="shared" si="17"/>
        <v>f_fin_detail_v</v>
      </c>
      <c r="D374" t="s">
        <v>342</v>
      </c>
      <c r="K374" t="s">
        <v>6</v>
      </c>
      <c r="N374">
        <v>6</v>
      </c>
      <c r="Q374">
        <v>0</v>
      </c>
    </row>
    <row r="375" spans="1:20" hidden="1" x14ac:dyDescent="0.3">
      <c r="A375" t="str">
        <f t="shared" si="18"/>
        <v>ga.f_fin_detail_v.</v>
      </c>
      <c r="B375" t="str">
        <f t="shared" si="16"/>
        <v>ga</v>
      </c>
      <c r="C375" t="str">
        <f t="shared" si="17"/>
        <v>f_fin_detail_v</v>
      </c>
      <c r="E375" t="s">
        <v>28</v>
      </c>
    </row>
    <row r="376" spans="1:20" hidden="1" x14ac:dyDescent="0.3">
      <c r="A376" t="str">
        <f t="shared" si="18"/>
        <v>ga.f_fin_detail_v.rule_class_code</v>
      </c>
      <c r="B376" t="str">
        <f t="shared" si="16"/>
        <v>ga</v>
      </c>
      <c r="C376" t="str">
        <f t="shared" si="17"/>
        <v>f_fin_detail_v</v>
      </c>
      <c r="D376" t="s">
        <v>343</v>
      </c>
      <c r="K376" t="s">
        <v>6</v>
      </c>
      <c r="N376">
        <v>4</v>
      </c>
      <c r="Q376">
        <v>0</v>
      </c>
      <c r="T376" t="s">
        <v>326</v>
      </c>
    </row>
    <row r="377" spans="1:20" ht="19.05" hidden="1" customHeight="1" x14ac:dyDescent="0.3">
      <c r="A377" t="str">
        <f t="shared" si="18"/>
        <v>ga.f_fin_detail_v.</v>
      </c>
      <c r="B377" t="str">
        <f t="shared" si="16"/>
        <v>ga</v>
      </c>
      <c r="C377" t="str">
        <f t="shared" si="17"/>
        <v>f_fin_detail_v</v>
      </c>
      <c r="E377" t="s">
        <v>344</v>
      </c>
    </row>
    <row r="378" spans="1:20" hidden="1" x14ac:dyDescent="0.3">
      <c r="A378" t="str">
        <f t="shared" si="18"/>
        <v>ga.f_fin_detail_v.document_number</v>
      </c>
      <c r="B378" t="str">
        <f t="shared" si="16"/>
        <v>ga</v>
      </c>
      <c r="C378" t="str">
        <f t="shared" si="17"/>
        <v>f_fin_detail_v</v>
      </c>
      <c r="D378" t="s">
        <v>345</v>
      </c>
      <c r="K378" t="s">
        <v>6</v>
      </c>
      <c r="N378">
        <v>8</v>
      </c>
      <c r="Q378">
        <v>0</v>
      </c>
    </row>
    <row r="379" spans="1:20" hidden="1" x14ac:dyDescent="0.3">
      <c r="A379" t="str">
        <f t="shared" si="18"/>
        <v>ga.f_fin_detail_v.</v>
      </c>
      <c r="B379" t="str">
        <f t="shared" si="16"/>
        <v>ga</v>
      </c>
      <c r="C379" t="str">
        <f t="shared" si="17"/>
        <v>f_fin_detail_v</v>
      </c>
      <c r="E379" t="s">
        <v>346</v>
      </c>
    </row>
    <row r="380" spans="1:20" hidden="1" x14ac:dyDescent="0.3">
      <c r="A380" t="str">
        <f t="shared" si="18"/>
        <v>ga.f_fin_detail_v.sequence_number</v>
      </c>
      <c r="B380" t="str">
        <f t="shared" si="16"/>
        <v>ga</v>
      </c>
      <c r="C380" t="str">
        <f t="shared" si="17"/>
        <v>f_fin_detail_v</v>
      </c>
      <c r="D380" t="s">
        <v>347</v>
      </c>
      <c r="K380" t="s">
        <v>31</v>
      </c>
      <c r="N380">
        <v>2</v>
      </c>
      <c r="Q380">
        <v>0</v>
      </c>
    </row>
    <row r="381" spans="1:20" hidden="1" x14ac:dyDescent="0.3">
      <c r="A381" t="str">
        <f t="shared" si="18"/>
        <v>ga.f_fin_detail_v.</v>
      </c>
      <c r="B381" t="str">
        <f t="shared" si="16"/>
        <v>ga</v>
      </c>
      <c r="C381" t="str">
        <f t="shared" si="17"/>
        <v>f_fin_detail_v</v>
      </c>
      <c r="E381" t="s">
        <v>348</v>
      </c>
    </row>
    <row r="382" spans="1:20" hidden="1" x14ac:dyDescent="0.3">
      <c r="A382" t="str">
        <f t="shared" si="18"/>
        <v>ga.f_fin_detail_v.activity_date</v>
      </c>
      <c r="B382" t="str">
        <f t="shared" si="16"/>
        <v>ga</v>
      </c>
      <c r="C382" t="str">
        <f t="shared" si="17"/>
        <v>f_fin_detail_v</v>
      </c>
      <c r="D382" t="s">
        <v>349</v>
      </c>
      <c r="K382" t="s">
        <v>329</v>
      </c>
      <c r="N382">
        <v>10</v>
      </c>
      <c r="Q382">
        <v>6</v>
      </c>
    </row>
    <row r="383" spans="1:20" hidden="1" x14ac:dyDescent="0.3">
      <c r="A383" t="str">
        <f t="shared" si="18"/>
        <v>ga.f_fin_detail_v.</v>
      </c>
      <c r="B383" t="str">
        <f t="shared" si="16"/>
        <v>ga</v>
      </c>
      <c r="C383" t="str">
        <f t="shared" si="17"/>
        <v>f_fin_detail_v</v>
      </c>
      <c r="E383" t="s">
        <v>350</v>
      </c>
    </row>
    <row r="384" spans="1:20" hidden="1" x14ac:dyDescent="0.3">
      <c r="A384" t="str">
        <f t="shared" si="18"/>
        <v>ga.f_fin_detail_v.document_reference_number</v>
      </c>
      <c r="B384" t="str">
        <f t="shared" si="16"/>
        <v>ga</v>
      </c>
      <c r="C384" t="str">
        <f t="shared" si="17"/>
        <v>f_fin_detail_v</v>
      </c>
      <c r="D384" t="s">
        <v>351</v>
      </c>
      <c r="K384" t="s">
        <v>6</v>
      </c>
      <c r="N384">
        <v>10</v>
      </c>
      <c r="Q384">
        <v>0</v>
      </c>
    </row>
    <row r="385" spans="1:17" hidden="1" x14ac:dyDescent="0.3">
      <c r="A385" t="str">
        <f t="shared" si="18"/>
        <v>ga.f_fin_detail_v.</v>
      </c>
      <c r="B385" t="str">
        <f t="shared" si="16"/>
        <v>ga</v>
      </c>
      <c r="C385" t="str">
        <f t="shared" si="17"/>
        <v>f_fin_detail_v</v>
      </c>
      <c r="E385" t="s">
        <v>352</v>
      </c>
    </row>
    <row r="386" spans="1:17" ht="19.05" hidden="1" customHeight="1" x14ac:dyDescent="0.3">
      <c r="A386" t="str">
        <f t="shared" si="18"/>
        <v>ga.f_fin_detail_v.transaction_date</v>
      </c>
      <c r="B386" t="str">
        <f t="shared" si="16"/>
        <v>ga</v>
      </c>
      <c r="C386" t="str">
        <f t="shared" si="17"/>
        <v>f_fin_detail_v</v>
      </c>
      <c r="D386" t="s">
        <v>353</v>
      </c>
      <c r="K386" t="s">
        <v>354</v>
      </c>
      <c r="N386">
        <v>4</v>
      </c>
      <c r="Q386">
        <v>0</v>
      </c>
    </row>
    <row r="387" spans="1:17" hidden="1" x14ac:dyDescent="0.3">
      <c r="A387" t="str">
        <f t="shared" si="18"/>
        <v>ga.f_fin_detail_v.</v>
      </c>
      <c r="B387" t="str">
        <f t="shared" ref="B387:B450" si="19">B386</f>
        <v>ga</v>
      </c>
      <c r="C387" t="str">
        <f t="shared" ref="C387:C450" si="20">C386</f>
        <v>f_fin_detail_v</v>
      </c>
      <c r="E387" t="s">
        <v>355</v>
      </c>
    </row>
    <row r="388" spans="1:17" hidden="1" x14ac:dyDescent="0.3">
      <c r="A388" t="str">
        <f t="shared" si="18"/>
        <v>ga.f_fin_detail_v.amount</v>
      </c>
      <c r="B388" t="str">
        <f t="shared" si="19"/>
        <v>ga</v>
      </c>
      <c r="C388" t="str">
        <f t="shared" si="20"/>
        <v>f_fin_detail_v</v>
      </c>
      <c r="D388" t="s">
        <v>356</v>
      </c>
      <c r="K388" t="s">
        <v>9</v>
      </c>
      <c r="N388">
        <v>19</v>
      </c>
      <c r="Q388">
        <v>4</v>
      </c>
    </row>
    <row r="389" spans="1:17" hidden="1" x14ac:dyDescent="0.3">
      <c r="A389" t="str">
        <f t="shared" si="18"/>
        <v>ga.f_fin_detail_v.</v>
      </c>
      <c r="B389" t="str">
        <f t="shared" si="19"/>
        <v>ga</v>
      </c>
      <c r="C389" t="str">
        <f t="shared" si="20"/>
        <v>f_fin_detail_v</v>
      </c>
      <c r="E389" t="s">
        <v>357</v>
      </c>
    </row>
    <row r="390" spans="1:17" hidden="1" x14ac:dyDescent="0.3">
      <c r="A390" t="str">
        <f t="shared" si="18"/>
        <v>ga.f_fin_detail_v.description</v>
      </c>
      <c r="B390" t="str">
        <f t="shared" si="19"/>
        <v>ga</v>
      </c>
      <c r="C390" t="str">
        <f t="shared" si="20"/>
        <v>f_fin_detail_v</v>
      </c>
      <c r="D390" t="s">
        <v>358</v>
      </c>
      <c r="K390" t="s">
        <v>359</v>
      </c>
      <c r="N390">
        <v>35</v>
      </c>
      <c r="Q390">
        <v>0</v>
      </c>
    </row>
    <row r="391" spans="1:17" hidden="1" x14ac:dyDescent="0.3">
      <c r="A391" t="str">
        <f t="shared" si="18"/>
        <v>ga.f_fin_detail_v.</v>
      </c>
      <c r="B391" t="str">
        <f t="shared" si="19"/>
        <v>ga</v>
      </c>
      <c r="C391" t="str">
        <f t="shared" si="20"/>
        <v>f_fin_detail_v</v>
      </c>
      <c r="E391" t="s">
        <v>360</v>
      </c>
    </row>
    <row r="392" spans="1:17" hidden="1" x14ac:dyDescent="0.3">
      <c r="A392" t="str">
        <f t="shared" si="18"/>
        <v>ga.f_fin_detail_v.debit_credit_indicator</v>
      </c>
      <c r="B392" t="str">
        <f t="shared" si="19"/>
        <v>ga</v>
      </c>
      <c r="C392" t="str">
        <f t="shared" si="20"/>
        <v>f_fin_detail_v</v>
      </c>
      <c r="D392" t="s">
        <v>361</v>
      </c>
      <c r="K392" t="s">
        <v>6</v>
      </c>
      <c r="N392">
        <v>1</v>
      </c>
      <c r="Q392">
        <v>0</v>
      </c>
    </row>
    <row r="393" spans="1:17" hidden="1" x14ac:dyDescent="0.3">
      <c r="A393" t="str">
        <f t="shared" si="18"/>
        <v>ga.f_fin_detail_v.</v>
      </c>
      <c r="B393" t="str">
        <f t="shared" si="19"/>
        <v>ga</v>
      </c>
      <c r="C393" t="str">
        <f t="shared" si="20"/>
        <v>f_fin_detail_v</v>
      </c>
      <c r="E393" t="s">
        <v>362</v>
      </c>
    </row>
    <row r="394" spans="1:17" hidden="1" x14ac:dyDescent="0.3">
      <c r="A394" t="str">
        <f t="shared" si="18"/>
        <v>ga.f_fin_detail_v.debit_credit</v>
      </c>
      <c r="B394" t="str">
        <f t="shared" si="19"/>
        <v>ga</v>
      </c>
      <c r="C394" t="str">
        <f t="shared" si="20"/>
        <v>f_fin_detail_v</v>
      </c>
      <c r="D394" t="s">
        <v>363</v>
      </c>
      <c r="K394" t="s">
        <v>6</v>
      </c>
      <c r="N394">
        <v>1</v>
      </c>
      <c r="Q394">
        <v>0</v>
      </c>
    </row>
    <row r="395" spans="1:17" hidden="1" x14ac:dyDescent="0.3">
      <c r="A395" t="str">
        <f t="shared" si="18"/>
        <v>ga.f_fin_detail_v.</v>
      </c>
      <c r="B395" t="str">
        <f t="shared" si="19"/>
        <v>ga</v>
      </c>
      <c r="C395" t="str">
        <f t="shared" si="20"/>
        <v>f_fin_detail_v</v>
      </c>
      <c r="E395" t="s">
        <v>364</v>
      </c>
    </row>
    <row r="396" spans="1:17" hidden="1" x14ac:dyDescent="0.3">
      <c r="A396" t="str">
        <f t="shared" si="18"/>
        <v>ga.f_fin_detail_v.encumbrance_number</v>
      </c>
      <c r="B396" t="str">
        <f t="shared" si="19"/>
        <v>ga</v>
      </c>
      <c r="C396" t="str">
        <f t="shared" si="20"/>
        <v>f_fin_detail_v</v>
      </c>
      <c r="D396" t="s">
        <v>365</v>
      </c>
      <c r="K396" t="s">
        <v>6</v>
      </c>
      <c r="N396">
        <v>8</v>
      </c>
      <c r="Q396">
        <v>0</v>
      </c>
    </row>
    <row r="397" spans="1:17" hidden="1" x14ac:dyDescent="0.3">
      <c r="A397" t="str">
        <f t="shared" ref="A397:A460" si="21">_xlfn.CONCAT(TRIM($B397),".",TRIM($C397),".",TRIM($D397))</f>
        <v>ga.f_fin_detail_v.</v>
      </c>
      <c r="B397" t="str">
        <f t="shared" si="19"/>
        <v>ga</v>
      </c>
      <c r="C397" t="str">
        <f t="shared" si="20"/>
        <v>f_fin_detail_v</v>
      </c>
      <c r="E397" t="s">
        <v>366</v>
      </c>
    </row>
    <row r="398" spans="1:17" hidden="1" x14ac:dyDescent="0.3">
      <c r="A398" t="str">
        <f t="shared" si="21"/>
        <v>ga.f_fin_detail_v.encumbrance_action</v>
      </c>
      <c r="B398" t="str">
        <f t="shared" si="19"/>
        <v>ga</v>
      </c>
      <c r="C398" t="str">
        <f t="shared" si="20"/>
        <v>f_fin_detail_v</v>
      </c>
      <c r="D398" t="s">
        <v>367</v>
      </c>
      <c r="K398" t="s">
        <v>6</v>
      </c>
      <c r="N398">
        <v>1</v>
      </c>
      <c r="Q398">
        <v>0</v>
      </c>
    </row>
    <row r="399" spans="1:17" hidden="1" x14ac:dyDescent="0.3">
      <c r="A399" t="str">
        <f t="shared" si="21"/>
        <v>ga.f_fin_detail_v.</v>
      </c>
      <c r="B399" t="str">
        <f t="shared" si="19"/>
        <v>ga</v>
      </c>
      <c r="C399" t="str">
        <f t="shared" si="20"/>
        <v>f_fin_detail_v</v>
      </c>
      <c r="E399" t="s">
        <v>368</v>
      </c>
    </row>
    <row r="400" spans="1:17" hidden="1" x14ac:dyDescent="0.3">
      <c r="A400" t="str">
        <f t="shared" si="21"/>
        <v>ga.f_fin_detail_v.encumbrance_type</v>
      </c>
      <c r="B400" t="str">
        <f t="shared" si="19"/>
        <v>ga</v>
      </c>
      <c r="C400" t="str">
        <f t="shared" si="20"/>
        <v>f_fin_detail_v</v>
      </c>
      <c r="D400" t="s">
        <v>369</v>
      </c>
      <c r="K400" t="s">
        <v>6</v>
      </c>
      <c r="N400">
        <v>1</v>
      </c>
      <c r="Q400">
        <v>0</v>
      </c>
    </row>
    <row r="401" spans="1:17" hidden="1" x14ac:dyDescent="0.3">
      <c r="A401" t="str">
        <f t="shared" si="21"/>
        <v>ga.f_fin_detail_v.</v>
      </c>
      <c r="B401" t="str">
        <f t="shared" si="19"/>
        <v>ga</v>
      </c>
      <c r="C401" t="str">
        <f t="shared" si="20"/>
        <v>f_fin_detail_v</v>
      </c>
      <c r="E401" t="s">
        <v>370</v>
      </c>
    </row>
    <row r="402" spans="1:17" hidden="1" x14ac:dyDescent="0.3">
      <c r="A402" t="str">
        <f t="shared" si="21"/>
        <v>ga.f_fin_detail_v.vendor_code</v>
      </c>
      <c r="B402" t="str">
        <f t="shared" si="19"/>
        <v>ga</v>
      </c>
      <c r="C402" t="str">
        <f t="shared" si="20"/>
        <v>f_fin_detail_v</v>
      </c>
      <c r="D402" t="s">
        <v>371</v>
      </c>
      <c r="K402" t="s">
        <v>6</v>
      </c>
      <c r="N402">
        <v>10</v>
      </c>
      <c r="Q402">
        <v>0</v>
      </c>
    </row>
    <row r="403" spans="1:17" hidden="1" x14ac:dyDescent="0.3">
      <c r="A403" t="str">
        <f t="shared" si="21"/>
        <v>ga.f_fin_detail_v.</v>
      </c>
      <c r="B403" t="str">
        <f t="shared" si="19"/>
        <v>ga</v>
      </c>
      <c r="C403" t="str">
        <f t="shared" si="20"/>
        <v>f_fin_detail_v</v>
      </c>
      <c r="E403" t="s">
        <v>372</v>
      </c>
    </row>
    <row r="404" spans="1:17" hidden="1" x14ac:dyDescent="0.3">
      <c r="A404" t="str">
        <f t="shared" si="21"/>
        <v>ga.f_fin_detail_v.item_number</v>
      </c>
      <c r="B404" t="str">
        <f t="shared" si="19"/>
        <v>ga</v>
      </c>
      <c r="C404" t="str">
        <f t="shared" si="20"/>
        <v>f_fin_detail_v</v>
      </c>
      <c r="D404" t="s">
        <v>373</v>
      </c>
      <c r="K404" t="s">
        <v>31</v>
      </c>
      <c r="N404">
        <v>2</v>
      </c>
      <c r="Q404">
        <v>0</v>
      </c>
    </row>
    <row r="405" spans="1:17" hidden="1" x14ac:dyDescent="0.3">
      <c r="A405" t="str">
        <f t="shared" si="21"/>
        <v>ga.f_fin_detail_v.</v>
      </c>
      <c r="B405" t="str">
        <f t="shared" si="19"/>
        <v>ga</v>
      </c>
      <c r="C405" t="str">
        <f t="shared" si="20"/>
        <v>f_fin_detail_v</v>
      </c>
      <c r="E405" t="s">
        <v>374</v>
      </c>
    </row>
    <row r="406" spans="1:17" hidden="1" x14ac:dyDescent="0.3">
      <c r="A406" t="str">
        <f t="shared" si="21"/>
        <v>ga.f_fin_detail_v.encumbrance_item</v>
      </c>
      <c r="B406" t="str">
        <f t="shared" si="19"/>
        <v>ga</v>
      </c>
      <c r="C406" t="str">
        <f t="shared" si="20"/>
        <v>f_fin_detail_v</v>
      </c>
      <c r="D406" t="s">
        <v>375</v>
      </c>
      <c r="K406" t="s">
        <v>31</v>
      </c>
      <c r="N406">
        <v>2</v>
      </c>
      <c r="Q406">
        <v>0</v>
      </c>
    </row>
    <row r="407" spans="1:17" hidden="1" x14ac:dyDescent="0.3">
      <c r="A407" t="str">
        <f t="shared" si="21"/>
        <v>ga.f_fin_detail_v.</v>
      </c>
      <c r="B407" t="str">
        <f t="shared" si="19"/>
        <v>ga</v>
      </c>
      <c r="C407" t="str">
        <f t="shared" si="20"/>
        <v>f_fin_detail_v</v>
      </c>
      <c r="E407" t="s">
        <v>376</v>
      </c>
    </row>
    <row r="408" spans="1:17" hidden="1" x14ac:dyDescent="0.3">
      <c r="A408" t="str">
        <f t="shared" si="21"/>
        <v>ga.f_fin_detail_v.encumbrance_sequence</v>
      </c>
      <c r="B408" t="str">
        <f t="shared" si="19"/>
        <v>ga</v>
      </c>
      <c r="C408" t="str">
        <f t="shared" si="20"/>
        <v>f_fin_detail_v</v>
      </c>
      <c r="D408" t="s">
        <v>377</v>
      </c>
      <c r="K408" t="s">
        <v>31</v>
      </c>
      <c r="N408">
        <v>2</v>
      </c>
      <c r="Q408">
        <v>0</v>
      </c>
    </row>
    <row r="409" spans="1:17" hidden="1" x14ac:dyDescent="0.3">
      <c r="A409" t="str">
        <f t="shared" si="21"/>
        <v>ga.f_fin_detail_v.</v>
      </c>
      <c r="B409" t="str">
        <f t="shared" si="19"/>
        <v>ga</v>
      </c>
      <c r="C409" t="str">
        <f t="shared" si="20"/>
        <v>f_fin_detail_v</v>
      </c>
      <c r="E409" t="s">
        <v>378</v>
      </c>
    </row>
    <row r="410" spans="1:17" hidden="1" x14ac:dyDescent="0.3">
      <c r="A410" t="str">
        <f t="shared" si="21"/>
        <v>ga.f_fin_detail_v.budget_period</v>
      </c>
      <c r="B410" t="str">
        <f t="shared" si="19"/>
        <v>ga</v>
      </c>
      <c r="C410" t="str">
        <f t="shared" si="20"/>
        <v>f_fin_detail_v</v>
      </c>
      <c r="D410" t="s">
        <v>379</v>
      </c>
      <c r="K410" t="s">
        <v>31</v>
      </c>
      <c r="N410">
        <v>2</v>
      </c>
      <c r="Q410">
        <v>0</v>
      </c>
    </row>
    <row r="411" spans="1:17" hidden="1" x14ac:dyDescent="0.3">
      <c r="A411" t="str">
        <f t="shared" si="21"/>
        <v>ga.f_fin_detail_v.</v>
      </c>
      <c r="B411" t="str">
        <f t="shared" si="19"/>
        <v>ga</v>
      </c>
      <c r="C411" t="str">
        <f t="shared" si="20"/>
        <v>f_fin_detail_v</v>
      </c>
      <c r="E411" t="s">
        <v>380</v>
      </c>
    </row>
    <row r="412" spans="1:17" hidden="1" x14ac:dyDescent="0.3">
      <c r="A412" t="str">
        <f t="shared" si="21"/>
        <v>ga.f_fin_detail_v.document_type_sequence_number</v>
      </c>
      <c r="B412" t="str">
        <f t="shared" si="19"/>
        <v>ga</v>
      </c>
      <c r="C412" t="str">
        <f t="shared" si="20"/>
        <v>f_fin_detail_v</v>
      </c>
      <c r="D412" t="s">
        <v>381</v>
      </c>
      <c r="K412" t="s">
        <v>31</v>
      </c>
      <c r="N412">
        <v>2</v>
      </c>
      <c r="Q412">
        <v>0</v>
      </c>
    </row>
    <row r="413" spans="1:17" hidden="1" x14ac:dyDescent="0.3">
      <c r="A413" t="str">
        <f t="shared" si="21"/>
        <v>ga.f_fin_detail_v.</v>
      </c>
      <c r="B413" t="str">
        <f t="shared" si="19"/>
        <v>ga</v>
      </c>
      <c r="C413" t="str">
        <f t="shared" si="20"/>
        <v>f_fin_detail_v</v>
      </c>
      <c r="E413" t="s">
        <v>348</v>
      </c>
    </row>
    <row r="414" spans="1:17" hidden="1" x14ac:dyDescent="0.3">
      <c r="A414" t="str">
        <f t="shared" si="21"/>
        <v>ga.f_fin_detail_v.ledger_indicator</v>
      </c>
      <c r="B414" t="str">
        <f t="shared" si="19"/>
        <v>ga</v>
      </c>
      <c r="C414" t="str">
        <f t="shared" si="20"/>
        <v>f_fin_detail_v</v>
      </c>
      <c r="D414" t="s">
        <v>382</v>
      </c>
      <c r="K414" t="s">
        <v>6</v>
      </c>
      <c r="N414">
        <v>1</v>
      </c>
      <c r="Q414">
        <v>0</v>
      </c>
    </row>
    <row r="415" spans="1:17" hidden="1" x14ac:dyDescent="0.3">
      <c r="A415" t="str">
        <f t="shared" si="21"/>
        <v>ga.f_fin_detail_v.</v>
      </c>
      <c r="B415" t="str">
        <f t="shared" si="19"/>
        <v>ga</v>
      </c>
      <c r="C415" t="str">
        <f t="shared" si="20"/>
        <v>f_fin_detail_v</v>
      </c>
      <c r="E415" t="s">
        <v>383</v>
      </c>
    </row>
    <row r="416" spans="1:17" hidden="1" x14ac:dyDescent="0.3">
      <c r="A416" t="str">
        <f t="shared" si="21"/>
        <v>ga.f_fin_detail_v.field_indicator</v>
      </c>
      <c r="B416" t="str">
        <f t="shared" si="19"/>
        <v>ga</v>
      </c>
      <c r="C416" t="str">
        <f t="shared" si="20"/>
        <v>f_fin_detail_v</v>
      </c>
      <c r="D416" t="s">
        <v>384</v>
      </c>
      <c r="K416" t="s">
        <v>6</v>
      </c>
      <c r="N416">
        <v>2</v>
      </c>
      <c r="Q416">
        <v>0</v>
      </c>
    </row>
    <row r="417" spans="1:17" hidden="1" x14ac:dyDescent="0.3">
      <c r="A417" t="str">
        <f t="shared" si="21"/>
        <v>ga.f_fin_detail_v.</v>
      </c>
      <c r="B417" t="str">
        <f t="shared" si="19"/>
        <v>ga</v>
      </c>
      <c r="C417" t="str">
        <f t="shared" si="20"/>
        <v>f_fin_detail_v</v>
      </c>
      <c r="E417" t="s">
        <v>385</v>
      </c>
    </row>
    <row r="418" spans="1:17" ht="19.05" hidden="1" customHeight="1" x14ac:dyDescent="0.3">
      <c r="A418" t="str">
        <f t="shared" si="21"/>
        <v>ga.f_fin_detail_v.process_code</v>
      </c>
      <c r="B418" t="str">
        <f t="shared" si="19"/>
        <v>ga</v>
      </c>
      <c r="C418" t="str">
        <f t="shared" si="20"/>
        <v>f_fin_detail_v</v>
      </c>
      <c r="D418" t="s">
        <v>386</v>
      </c>
      <c r="K418" t="s">
        <v>6</v>
      </c>
      <c r="N418">
        <v>4</v>
      </c>
      <c r="Q418">
        <v>0</v>
      </c>
    </row>
    <row r="419" spans="1:17" hidden="1" x14ac:dyDescent="0.3">
      <c r="A419" t="str">
        <f t="shared" si="21"/>
        <v>ga.f_fin_detail_v.</v>
      </c>
      <c r="B419" t="str">
        <f t="shared" si="19"/>
        <v>ga</v>
      </c>
      <c r="C419" t="str">
        <f t="shared" si="20"/>
        <v>f_fin_detail_v</v>
      </c>
      <c r="E419" t="s">
        <v>387</v>
      </c>
    </row>
    <row r="420" spans="1:17" hidden="1" x14ac:dyDescent="0.3">
      <c r="A420" t="str">
        <f t="shared" si="21"/>
        <v>ga.f_fin_detail_v.rule_sequence</v>
      </c>
      <c r="B420" t="str">
        <f t="shared" si="19"/>
        <v>ga</v>
      </c>
      <c r="C420" t="str">
        <f t="shared" si="20"/>
        <v>f_fin_detail_v</v>
      </c>
      <c r="D420" t="s">
        <v>388</v>
      </c>
      <c r="K420" t="s">
        <v>31</v>
      </c>
      <c r="N420">
        <v>2</v>
      </c>
      <c r="Q420">
        <v>0</v>
      </c>
    </row>
    <row r="421" spans="1:17" hidden="1" x14ac:dyDescent="0.3">
      <c r="A421" t="str">
        <f t="shared" si="21"/>
        <v>ga.f_fin_detail_v.</v>
      </c>
      <c r="B421" t="str">
        <f t="shared" si="19"/>
        <v>ga</v>
      </c>
      <c r="C421" t="str">
        <f t="shared" si="20"/>
        <v>f_fin_detail_v</v>
      </c>
      <c r="E421" t="s">
        <v>389</v>
      </c>
    </row>
    <row r="422" spans="1:17" hidden="1" x14ac:dyDescent="0.3">
      <c r="A422" t="str">
        <f t="shared" si="21"/>
        <v>ga.f_fin_detail_v.ledger_activity_id</v>
      </c>
      <c r="B422" t="str">
        <f t="shared" si="19"/>
        <v>ga</v>
      </c>
      <c r="C422" t="str">
        <f t="shared" si="20"/>
        <v>f_fin_detail_v</v>
      </c>
      <c r="D422" t="s">
        <v>390</v>
      </c>
      <c r="K422" t="s">
        <v>6</v>
      </c>
      <c r="N422">
        <v>12</v>
      </c>
      <c r="Q422">
        <v>0</v>
      </c>
    </row>
    <row r="423" spans="1:17" hidden="1" x14ac:dyDescent="0.3">
      <c r="A423" t="str">
        <f t="shared" si="21"/>
        <v>ga.f_fin_detail_v.</v>
      </c>
      <c r="B423" t="str">
        <f t="shared" si="19"/>
        <v>ga</v>
      </c>
      <c r="C423" t="str">
        <f t="shared" si="20"/>
        <v>f_fin_detail_v</v>
      </c>
      <c r="E423" t="s">
        <v>391</v>
      </c>
    </row>
    <row r="424" spans="1:17" hidden="1" x14ac:dyDescent="0.3">
      <c r="A424" t="str">
        <f t="shared" si="21"/>
        <v>ga.f_fin_detail_v.refresh_date</v>
      </c>
      <c r="B424" t="str">
        <f t="shared" si="19"/>
        <v>ga</v>
      </c>
      <c r="C424" t="str">
        <f t="shared" si="20"/>
        <v>f_fin_detail_v</v>
      </c>
      <c r="D424" t="s">
        <v>328</v>
      </c>
      <c r="K424" t="s">
        <v>329</v>
      </c>
      <c r="N424">
        <v>10</v>
      </c>
      <c r="Q424">
        <v>6</v>
      </c>
    </row>
    <row r="425" spans="1:17" hidden="1" x14ac:dyDescent="0.3">
      <c r="A425" t="str">
        <f t="shared" si="21"/>
        <v>ga.f_fin_detail_v.</v>
      </c>
      <c r="B425" t="str">
        <f t="shared" si="19"/>
        <v>ga</v>
      </c>
      <c r="C425" t="str">
        <f t="shared" si="20"/>
        <v>f_fin_detail_v</v>
      </c>
      <c r="E425" t="s">
        <v>330</v>
      </c>
    </row>
    <row r="426" spans="1:17" hidden="1" x14ac:dyDescent="0.3">
      <c r="A426" t="str">
        <f t="shared" si="21"/>
        <v>ga.f_fin_detail_v.transaction_amount</v>
      </c>
      <c r="B426" t="str">
        <f t="shared" si="19"/>
        <v>ga</v>
      </c>
      <c r="C426" t="str">
        <f t="shared" si="20"/>
        <v>f_fin_detail_v</v>
      </c>
      <c r="D426" t="s">
        <v>392</v>
      </c>
      <c r="K426" t="s">
        <v>9</v>
      </c>
      <c r="N426">
        <v>19</v>
      </c>
      <c r="Q426">
        <v>4</v>
      </c>
    </row>
    <row r="427" spans="1:17" hidden="1" x14ac:dyDescent="0.3">
      <c r="A427" t="str">
        <f t="shared" si="21"/>
        <v>ga.f_fin_detail_v.</v>
      </c>
      <c r="B427" t="str">
        <f t="shared" si="19"/>
        <v>ga</v>
      </c>
      <c r="C427" t="str">
        <f t="shared" si="20"/>
        <v>f_fin_detail_v</v>
      </c>
      <c r="E427" t="s">
        <v>357</v>
      </c>
    </row>
    <row r="428" spans="1:17" hidden="1" x14ac:dyDescent="0.3">
      <c r="A428" t="str">
        <f t="shared" si="21"/>
        <v>ga.f_fin_detail_v.ledger_transaction_id</v>
      </c>
      <c r="B428" t="str">
        <f t="shared" si="19"/>
        <v>ga</v>
      </c>
      <c r="C428" t="str">
        <f t="shared" si="20"/>
        <v>f_fin_detail_v</v>
      </c>
      <c r="D428" t="s">
        <v>393</v>
      </c>
      <c r="K428" t="s">
        <v>6</v>
      </c>
      <c r="N428">
        <v>12</v>
      </c>
      <c r="Q428">
        <v>0</v>
      </c>
    </row>
    <row r="429" spans="1:17" hidden="1" x14ac:dyDescent="0.3">
      <c r="A429" t="str">
        <f t="shared" si="21"/>
        <v>ga.f_fin_detail_v.</v>
      </c>
      <c r="B429" t="str">
        <f t="shared" si="19"/>
        <v>ga</v>
      </c>
      <c r="C429" t="str">
        <f t="shared" si="20"/>
        <v>f_fin_detail_v</v>
      </c>
      <c r="E429" t="s">
        <v>394</v>
      </c>
    </row>
    <row r="430" spans="1:17" hidden="1" x14ac:dyDescent="0.3">
      <c r="A430" t="str">
        <f t="shared" si="21"/>
        <v>ga.f_fin_detail_v.ifoapal_id</v>
      </c>
      <c r="B430" t="str">
        <f t="shared" si="19"/>
        <v>ga</v>
      </c>
      <c r="C430" t="str">
        <f t="shared" si="20"/>
        <v>f_fin_detail_v</v>
      </c>
      <c r="D430" t="s">
        <v>395</v>
      </c>
      <c r="K430" t="s">
        <v>6</v>
      </c>
      <c r="N430">
        <v>12</v>
      </c>
      <c r="Q430">
        <v>0</v>
      </c>
    </row>
    <row r="431" spans="1:17" hidden="1" x14ac:dyDescent="0.3">
      <c r="A431" t="str">
        <f t="shared" si="21"/>
        <v>ga.f_fin_detail_v.</v>
      </c>
      <c r="B431" t="str">
        <f t="shared" si="19"/>
        <v>ga</v>
      </c>
      <c r="C431" t="str">
        <f t="shared" si="20"/>
        <v>f_fin_detail_v</v>
      </c>
      <c r="E431" t="s">
        <v>396</v>
      </c>
    </row>
    <row r="432" spans="1:17" hidden="1" x14ac:dyDescent="0.3">
      <c r="A432" t="str">
        <f t="shared" si="21"/>
        <v>ga.f_fin_detail_v.operating_ledger_id</v>
      </c>
      <c r="B432" t="str">
        <f t="shared" si="19"/>
        <v>ga</v>
      </c>
      <c r="C432" t="str">
        <f t="shared" si="20"/>
        <v>f_fin_detail_v</v>
      </c>
      <c r="D432" t="s">
        <v>397</v>
      </c>
      <c r="K432" t="s">
        <v>6</v>
      </c>
      <c r="N432">
        <v>12</v>
      </c>
      <c r="Q432">
        <v>0</v>
      </c>
    </row>
    <row r="433" spans="1:20" hidden="1" x14ac:dyDescent="0.3">
      <c r="A433" t="str">
        <f t="shared" si="21"/>
        <v>ga.f_fin_detail_v.</v>
      </c>
      <c r="B433" t="str">
        <f t="shared" si="19"/>
        <v>ga</v>
      </c>
      <c r="C433" t="str">
        <f t="shared" si="20"/>
        <v>f_fin_detail_v</v>
      </c>
      <c r="E433" t="s">
        <v>398</v>
      </c>
    </row>
    <row r="434" spans="1:20" hidden="1" x14ac:dyDescent="0.3">
      <c r="A434" t="str">
        <f t="shared" si="21"/>
        <v>ga.f_fin_detail_v.general_ledger_id</v>
      </c>
      <c r="B434" t="str">
        <f t="shared" si="19"/>
        <v>ga</v>
      </c>
      <c r="C434" t="str">
        <f t="shared" si="20"/>
        <v>f_fin_detail_v</v>
      </c>
      <c r="D434" t="s">
        <v>399</v>
      </c>
      <c r="K434" t="s">
        <v>6</v>
      </c>
      <c r="N434">
        <v>12</v>
      </c>
      <c r="Q434">
        <v>0</v>
      </c>
    </row>
    <row r="435" spans="1:20" hidden="1" x14ac:dyDescent="0.3">
      <c r="A435" t="str">
        <f t="shared" si="21"/>
        <v>ga.f_fin_detail_v.</v>
      </c>
      <c r="B435" t="str">
        <f t="shared" si="19"/>
        <v>ga</v>
      </c>
      <c r="C435" t="str">
        <f t="shared" si="20"/>
        <v>f_fin_detail_v</v>
      </c>
      <c r="E435" t="s">
        <v>400</v>
      </c>
    </row>
    <row r="436" spans="1:20" hidden="1" x14ac:dyDescent="0.3">
      <c r="A436" t="str">
        <f t="shared" si="21"/>
        <v>ga.f_fin_detail_v.full_accounting_period</v>
      </c>
      <c r="B436" t="str">
        <f t="shared" si="19"/>
        <v>ga</v>
      </c>
      <c r="C436" t="str">
        <f t="shared" si="20"/>
        <v>f_fin_detail_v</v>
      </c>
      <c r="D436" t="s">
        <v>335</v>
      </c>
      <c r="K436" t="s">
        <v>332</v>
      </c>
      <c r="N436">
        <v>4</v>
      </c>
      <c r="Q436">
        <v>0</v>
      </c>
    </row>
    <row r="437" spans="1:20" hidden="1" x14ac:dyDescent="0.3">
      <c r="A437" t="str">
        <f t="shared" si="21"/>
        <v>ga.f_fin_detail_v.</v>
      </c>
      <c r="B437" t="str">
        <f t="shared" si="19"/>
        <v>ga</v>
      </c>
      <c r="C437" t="str">
        <f t="shared" si="20"/>
        <v>f_fin_detail_v</v>
      </c>
    </row>
    <row r="438" spans="1:20" hidden="1" x14ac:dyDescent="0.3">
      <c r="A438" t="str">
        <f t="shared" si="21"/>
        <v>ga.f_fin_detail_v.bank_account_code</v>
      </c>
      <c r="B438" t="str">
        <f t="shared" si="19"/>
        <v>ga</v>
      </c>
      <c r="C438" t="str">
        <f t="shared" si="20"/>
        <v>f_fin_detail_v</v>
      </c>
      <c r="D438" t="s">
        <v>401</v>
      </c>
      <c r="K438" t="s">
        <v>359</v>
      </c>
      <c r="N438">
        <v>2</v>
      </c>
      <c r="Q438">
        <v>0</v>
      </c>
    </row>
    <row r="439" spans="1:20" hidden="1" x14ac:dyDescent="0.3">
      <c r="A439" t="str">
        <f t="shared" si="21"/>
        <v>ga.f_fin_detail_v.</v>
      </c>
      <c r="B439" t="str">
        <f t="shared" si="19"/>
        <v>ga</v>
      </c>
      <c r="C439" t="str">
        <f t="shared" si="20"/>
        <v>f_fin_detail_v</v>
      </c>
    </row>
    <row r="440" spans="1:20" hidden="1" x14ac:dyDescent="0.3">
      <c r="A440" t="str">
        <f t="shared" si="21"/>
        <v>ga.f_fin_detail_v.auto_journal_id</v>
      </c>
      <c r="B440" t="str">
        <f t="shared" si="19"/>
        <v>ga</v>
      </c>
      <c r="C440" t="str">
        <f t="shared" si="20"/>
        <v>f_fin_detail_v</v>
      </c>
      <c r="D440" t="s">
        <v>402</v>
      </c>
      <c r="K440" t="s">
        <v>359</v>
      </c>
      <c r="N440">
        <v>3</v>
      </c>
      <c r="Q440">
        <v>0</v>
      </c>
    </row>
    <row r="441" spans="1:20" hidden="1" x14ac:dyDescent="0.3">
      <c r="A441" t="str">
        <f t="shared" si="21"/>
        <v>ga.f_fin_detail_v.</v>
      </c>
      <c r="B441" t="str">
        <f t="shared" si="19"/>
        <v>ga</v>
      </c>
      <c r="C441" t="str">
        <f t="shared" si="20"/>
        <v>f_fin_detail_v</v>
      </c>
    </row>
    <row r="442" spans="1:20" hidden="1" x14ac:dyDescent="0.3">
      <c r="A442" t="str">
        <f t="shared" si="21"/>
        <v>ga.f_fin_detail_v.auto_journal_reversal</v>
      </c>
      <c r="B442" t="str">
        <f t="shared" si="19"/>
        <v>ga</v>
      </c>
      <c r="C442" t="str">
        <f t="shared" si="20"/>
        <v>f_fin_detail_v</v>
      </c>
      <c r="D442" t="s">
        <v>403</v>
      </c>
      <c r="K442" t="s">
        <v>6</v>
      </c>
      <c r="N442">
        <v>1</v>
      </c>
      <c r="Q442">
        <v>0</v>
      </c>
    </row>
    <row r="443" spans="1:20" hidden="1" x14ac:dyDescent="0.3">
      <c r="A443" t="str">
        <f t="shared" si="21"/>
        <v>ga.f_fin_detail_v.</v>
      </c>
      <c r="B443" t="str">
        <f t="shared" si="19"/>
        <v>ga</v>
      </c>
      <c r="C443" t="str">
        <f t="shared" si="20"/>
        <v>f_fin_detail_v</v>
      </c>
    </row>
    <row r="444" spans="1:20" hidden="1" x14ac:dyDescent="0.3">
      <c r="A444" t="str">
        <f t="shared" si="21"/>
        <v>ga.f_fin_detail_v.description_privy</v>
      </c>
      <c r="B444" t="str">
        <f t="shared" si="19"/>
        <v>ga</v>
      </c>
      <c r="C444" t="str">
        <f t="shared" si="20"/>
        <v>f_fin_detail_v</v>
      </c>
      <c r="D444" t="s">
        <v>404</v>
      </c>
      <c r="K444" t="s">
        <v>359</v>
      </c>
      <c r="N444">
        <v>35</v>
      </c>
      <c r="Q444">
        <v>0</v>
      </c>
    </row>
    <row r="445" spans="1:20" hidden="1" x14ac:dyDescent="0.3">
      <c r="A445" t="str">
        <f t="shared" si="21"/>
        <v>ga.f_fin_detail_v.</v>
      </c>
      <c r="B445" t="str">
        <f t="shared" si="19"/>
        <v>ga</v>
      </c>
      <c r="C445" t="str">
        <f t="shared" si="20"/>
        <v>f_fin_detail_v</v>
      </c>
    </row>
    <row r="446" spans="1:20" hidden="1" x14ac:dyDescent="0.3">
      <c r="A446" t="str">
        <f t="shared" si="21"/>
        <v>ga.f_fin_detail_v.document_reference_no_privy</v>
      </c>
      <c r="B446" t="str">
        <f t="shared" si="19"/>
        <v>ga</v>
      </c>
      <c r="C446" t="str">
        <f t="shared" si="20"/>
        <v>f_fin_detail_v</v>
      </c>
      <c r="D446" t="s">
        <v>405</v>
      </c>
      <c r="K446" t="s">
        <v>359</v>
      </c>
      <c r="N446">
        <v>10</v>
      </c>
      <c r="Q446">
        <v>0</v>
      </c>
    </row>
    <row r="447" spans="1:20" hidden="1" x14ac:dyDescent="0.3">
      <c r="A447" t="str">
        <f t="shared" si="21"/>
        <v>ga.f_fin_detail_v.</v>
      </c>
      <c r="B447" t="str">
        <f t="shared" si="19"/>
        <v>ga</v>
      </c>
      <c r="C447" t="str">
        <f t="shared" si="20"/>
        <v>f_fin_detail_v</v>
      </c>
    </row>
    <row r="448" spans="1:20" hidden="1" x14ac:dyDescent="0.3">
      <c r="A448" t="str">
        <f t="shared" si="21"/>
        <v>ga.f_general_ledger.COLUMN NAME</v>
      </c>
      <c r="B448" t="str">
        <f t="shared" si="19"/>
        <v>ga</v>
      </c>
      <c r="C448" t="s">
        <v>120</v>
      </c>
      <c r="D448" t="s">
        <v>0</v>
      </c>
      <c r="K448" t="s">
        <v>1</v>
      </c>
      <c r="N448" t="s">
        <v>2</v>
      </c>
      <c r="Q448" t="s">
        <v>3</v>
      </c>
      <c r="T448" t="s">
        <v>4</v>
      </c>
    </row>
    <row r="449" spans="1:20" hidden="1" x14ac:dyDescent="0.3">
      <c r="A449" t="str">
        <f t="shared" si="21"/>
        <v>ga.f_general_ledger.</v>
      </c>
      <c r="B449" t="str">
        <f t="shared" si="19"/>
        <v>ga</v>
      </c>
      <c r="C449" t="str">
        <f t="shared" si="20"/>
        <v>f_general_ledger</v>
      </c>
      <c r="E449" t="s">
        <v>5</v>
      </c>
    </row>
    <row r="450" spans="1:20" hidden="1" x14ac:dyDescent="0.3">
      <c r="A450" t="str">
        <f t="shared" si="21"/>
        <v>ga.f_general_ledger.gl_id</v>
      </c>
      <c r="B450" t="str">
        <f t="shared" si="19"/>
        <v>ga</v>
      </c>
      <c r="C450" t="str">
        <f t="shared" si="20"/>
        <v>f_general_ledger</v>
      </c>
      <c r="D450" t="s">
        <v>443</v>
      </c>
      <c r="K450" t="s">
        <v>6</v>
      </c>
      <c r="N450">
        <v>12</v>
      </c>
      <c r="Q450">
        <v>0</v>
      </c>
    </row>
    <row r="451" spans="1:20" hidden="1" x14ac:dyDescent="0.3">
      <c r="A451" t="str">
        <f t="shared" si="21"/>
        <v>ga.f_general_ledger.</v>
      </c>
      <c r="B451" t="str">
        <f t="shared" ref="B451:B514" si="22">B450</f>
        <v>ga</v>
      </c>
      <c r="C451" t="str">
        <f t="shared" ref="C451:C514" si="23">C450</f>
        <v>f_general_ledger</v>
      </c>
      <c r="E451" t="s">
        <v>400</v>
      </c>
    </row>
    <row r="452" spans="1:20" hidden="1" x14ac:dyDescent="0.3">
      <c r="A452" t="str">
        <f t="shared" si="21"/>
        <v>ga.f_general_ledger.pf_fund</v>
      </c>
      <c r="B452" t="str">
        <f t="shared" si="22"/>
        <v>ga</v>
      </c>
      <c r="C452" t="str">
        <f t="shared" si="23"/>
        <v>f_general_ledger</v>
      </c>
      <c r="D452" t="s">
        <v>407</v>
      </c>
      <c r="K452" t="s">
        <v>6</v>
      </c>
      <c r="N452">
        <v>6</v>
      </c>
      <c r="Q452">
        <v>0</v>
      </c>
      <c r="T452" t="s">
        <v>326</v>
      </c>
    </row>
    <row r="453" spans="1:20" hidden="1" x14ac:dyDescent="0.3">
      <c r="A453" t="str">
        <f t="shared" si="21"/>
        <v>ga.f_general_ledger.</v>
      </c>
      <c r="B453" t="str">
        <f t="shared" si="22"/>
        <v>ga</v>
      </c>
      <c r="C453" t="str">
        <f t="shared" si="23"/>
        <v>f_general_ledger</v>
      </c>
      <c r="E453" t="s">
        <v>7</v>
      </c>
    </row>
    <row r="454" spans="1:20" hidden="1" x14ac:dyDescent="0.3">
      <c r="A454" t="str">
        <f t="shared" si="21"/>
        <v>ga.f_general_ledger.</v>
      </c>
      <c r="B454" t="str">
        <f t="shared" si="22"/>
        <v>ga</v>
      </c>
      <c r="C454" t="str">
        <f t="shared" si="23"/>
        <v>f_general_ledger</v>
      </c>
    </row>
    <row r="455" spans="1:20" hidden="1" x14ac:dyDescent="0.3">
      <c r="A455" t="str">
        <f t="shared" si="21"/>
        <v>ga.f_general_ledger.</v>
      </c>
      <c r="B455" t="str">
        <f t="shared" si="22"/>
        <v>ga</v>
      </c>
      <c r="C455" t="str">
        <f t="shared" si="23"/>
        <v>f_general_ledger</v>
      </c>
      <c r="E455" t="s">
        <v>8</v>
      </c>
    </row>
    <row r="456" spans="1:20" hidden="1" x14ac:dyDescent="0.3">
      <c r="A456" t="str">
        <f t="shared" si="21"/>
        <v>ga.f_general_ledger.pa_account</v>
      </c>
      <c r="B456" t="str">
        <f t="shared" si="22"/>
        <v>ga</v>
      </c>
      <c r="C456" t="str">
        <f t="shared" si="23"/>
        <v>f_general_ledger</v>
      </c>
      <c r="D456" t="s">
        <v>409</v>
      </c>
      <c r="K456" t="s">
        <v>6</v>
      </c>
      <c r="N456">
        <v>6</v>
      </c>
      <c r="Q456">
        <v>0</v>
      </c>
      <c r="T456" t="s">
        <v>326</v>
      </c>
    </row>
    <row r="457" spans="1:20" hidden="1" x14ac:dyDescent="0.3">
      <c r="A457" t="str">
        <f t="shared" si="21"/>
        <v>ga.f_general_ledger.</v>
      </c>
      <c r="B457" t="str">
        <f t="shared" si="22"/>
        <v>ga</v>
      </c>
      <c r="C457" t="str">
        <f t="shared" si="23"/>
        <v>f_general_ledger</v>
      </c>
      <c r="E457" t="s">
        <v>29</v>
      </c>
    </row>
    <row r="458" spans="1:20" hidden="1" x14ac:dyDescent="0.3">
      <c r="A458" t="str">
        <f t="shared" si="21"/>
        <v>ga.f_general_ledger.accounting_period</v>
      </c>
      <c r="B458" t="str">
        <f t="shared" si="22"/>
        <v>ga</v>
      </c>
      <c r="C458" t="str">
        <f t="shared" si="23"/>
        <v>f_general_ledger</v>
      </c>
      <c r="D458" t="s">
        <v>323</v>
      </c>
      <c r="K458" t="s">
        <v>31</v>
      </c>
      <c r="N458">
        <v>2</v>
      </c>
      <c r="Q458">
        <v>0</v>
      </c>
    </row>
    <row r="459" spans="1:20" hidden="1" x14ac:dyDescent="0.3">
      <c r="A459" t="str">
        <f t="shared" si="21"/>
        <v>ga.f_general_ledger.</v>
      </c>
      <c r="B459" t="str">
        <f t="shared" si="22"/>
        <v>ga</v>
      </c>
      <c r="C459" t="str">
        <f t="shared" si="23"/>
        <v>f_general_ledger</v>
      </c>
      <c r="E459" t="s">
        <v>324</v>
      </c>
    </row>
    <row r="460" spans="1:20" hidden="1" x14ac:dyDescent="0.3">
      <c r="A460" t="str">
        <f t="shared" si="21"/>
        <v>ga.f_general_ledger.gl_activity_date</v>
      </c>
      <c r="B460" t="str">
        <f t="shared" si="22"/>
        <v>ga</v>
      </c>
      <c r="C460" t="str">
        <f t="shared" si="23"/>
        <v>f_general_ledger</v>
      </c>
      <c r="D460" t="s">
        <v>450</v>
      </c>
      <c r="K460" t="s">
        <v>354</v>
      </c>
      <c r="N460">
        <v>4</v>
      </c>
      <c r="Q460">
        <v>0</v>
      </c>
    </row>
    <row r="461" spans="1:20" hidden="1" x14ac:dyDescent="0.3">
      <c r="A461" t="str">
        <f t="shared" ref="A461:A524" si="24">_xlfn.CONCAT(TRIM($B461),".",TRIM($C461),".",TRIM($D461))</f>
        <v>ga.f_general_ledger.</v>
      </c>
      <c r="B461" t="str">
        <f t="shared" si="22"/>
        <v>ga</v>
      </c>
      <c r="C461" t="str">
        <f t="shared" si="23"/>
        <v>f_general_ledger</v>
      </c>
      <c r="E461" t="s">
        <v>350</v>
      </c>
    </row>
    <row r="462" spans="1:20" hidden="1" x14ac:dyDescent="0.3">
      <c r="A462" t="str">
        <f t="shared" si="24"/>
        <v>ga.f_general_ledger.gl_debits</v>
      </c>
      <c r="B462" t="str">
        <f t="shared" si="22"/>
        <v>ga</v>
      </c>
      <c r="C462" t="str">
        <f t="shared" si="23"/>
        <v>f_general_ledger</v>
      </c>
      <c r="D462" t="s">
        <v>451</v>
      </c>
      <c r="K462" t="s">
        <v>9</v>
      </c>
      <c r="N462">
        <v>19</v>
      </c>
      <c r="Q462">
        <v>4</v>
      </c>
    </row>
    <row r="463" spans="1:20" hidden="1" x14ac:dyDescent="0.3">
      <c r="A463" t="str">
        <f t="shared" si="24"/>
        <v>ga.f_general_ledger.</v>
      </c>
      <c r="B463" t="str">
        <f t="shared" si="22"/>
        <v>ga</v>
      </c>
      <c r="C463" t="str">
        <f t="shared" si="23"/>
        <v>f_general_ledger</v>
      </c>
      <c r="E463" t="s">
        <v>452</v>
      </c>
    </row>
    <row r="464" spans="1:20" hidden="1" x14ac:dyDescent="0.3">
      <c r="A464" t="str">
        <f t="shared" si="24"/>
        <v>ga.f_general_ledger.gl_credits</v>
      </c>
      <c r="B464" t="str">
        <f t="shared" si="22"/>
        <v>ga</v>
      </c>
      <c r="C464" t="str">
        <f t="shared" si="23"/>
        <v>f_general_ledger</v>
      </c>
      <c r="D464" t="s">
        <v>453</v>
      </c>
      <c r="K464" t="s">
        <v>9</v>
      </c>
      <c r="N464">
        <v>19</v>
      </c>
      <c r="Q464">
        <v>4</v>
      </c>
    </row>
    <row r="465" spans="1:20" hidden="1" x14ac:dyDescent="0.3">
      <c r="A465" t="str">
        <f t="shared" si="24"/>
        <v>ga.f_general_ledger.</v>
      </c>
      <c r="B465" t="str">
        <f t="shared" si="22"/>
        <v>ga</v>
      </c>
      <c r="C465" t="str">
        <f t="shared" si="23"/>
        <v>f_general_ledger</v>
      </c>
      <c r="E465" t="s">
        <v>454</v>
      </c>
    </row>
    <row r="466" spans="1:20" hidden="1" x14ac:dyDescent="0.3">
      <c r="A466" t="str">
        <f t="shared" si="24"/>
        <v>ga.f_general_ledger.refresh_date</v>
      </c>
      <c r="B466" t="str">
        <f t="shared" si="22"/>
        <v>ga</v>
      </c>
      <c r="C466" t="str">
        <f t="shared" si="23"/>
        <v>f_general_ledger</v>
      </c>
      <c r="D466" t="s">
        <v>328</v>
      </c>
      <c r="K466" t="s">
        <v>329</v>
      </c>
      <c r="N466">
        <v>10</v>
      </c>
      <c r="Q466">
        <v>6</v>
      </c>
    </row>
    <row r="467" spans="1:20" hidden="1" x14ac:dyDescent="0.3">
      <c r="A467" t="str">
        <f t="shared" si="24"/>
        <v>ga.f_general_ledger.</v>
      </c>
      <c r="B467" t="str">
        <f t="shared" si="22"/>
        <v>ga</v>
      </c>
      <c r="C467" t="str">
        <f t="shared" si="23"/>
        <v>f_general_ledger</v>
      </c>
      <c r="E467" t="s">
        <v>330</v>
      </c>
    </row>
    <row r="468" spans="1:20" hidden="1" x14ac:dyDescent="0.3">
      <c r="A468" t="str">
        <f t="shared" si="24"/>
        <v>ga.f_general_ledger.full_accounting_period</v>
      </c>
      <c r="B468" t="str">
        <f t="shared" si="22"/>
        <v>ga</v>
      </c>
      <c r="C468" t="str">
        <f t="shared" si="23"/>
        <v>f_general_ledger</v>
      </c>
      <c r="D468" t="s">
        <v>335</v>
      </c>
      <c r="K468" t="s">
        <v>332</v>
      </c>
      <c r="N468">
        <v>4</v>
      </c>
      <c r="Q468">
        <v>0</v>
      </c>
    </row>
    <row r="469" spans="1:20" hidden="1" x14ac:dyDescent="0.3">
      <c r="A469" t="str">
        <f t="shared" si="24"/>
        <v>ga.f_general_ledger.</v>
      </c>
      <c r="B469" t="str">
        <f t="shared" si="22"/>
        <v>ga</v>
      </c>
      <c r="C469" t="str">
        <f t="shared" si="23"/>
        <v>f_general_ledger</v>
      </c>
      <c r="E469" t="s">
        <v>336</v>
      </c>
    </row>
    <row r="470" spans="1:20" hidden="1" x14ac:dyDescent="0.3">
      <c r="A470" t="str">
        <f t="shared" si="24"/>
        <v>ga.f_gl_detail_v.COLUMN NAME</v>
      </c>
      <c r="B470" t="str">
        <f t="shared" si="22"/>
        <v>ga</v>
      </c>
      <c r="C470" t="s">
        <v>125</v>
      </c>
      <c r="D470" t="s">
        <v>0</v>
      </c>
      <c r="K470" t="s">
        <v>1</v>
      </c>
      <c r="N470" t="s">
        <v>2</v>
      </c>
      <c r="Q470" t="s">
        <v>3</v>
      </c>
      <c r="T470" t="s">
        <v>4</v>
      </c>
    </row>
    <row r="471" spans="1:20" hidden="1" x14ac:dyDescent="0.3">
      <c r="A471" t="str">
        <f t="shared" si="24"/>
        <v>ga.f_gl_detail_v.</v>
      </c>
      <c r="B471" t="str">
        <f t="shared" si="22"/>
        <v>ga</v>
      </c>
      <c r="C471" t="str">
        <f t="shared" si="23"/>
        <v>f_gl_detail_v</v>
      </c>
      <c r="E471" t="s">
        <v>5</v>
      </c>
    </row>
    <row r="472" spans="1:20" hidden="1" x14ac:dyDescent="0.3">
      <c r="A472" t="str">
        <f t="shared" si="24"/>
        <v>ga.f_gl_detail_v.accounting_period</v>
      </c>
      <c r="B472" t="str">
        <f t="shared" si="22"/>
        <v>ga</v>
      </c>
      <c r="C472" t="str">
        <f t="shared" si="23"/>
        <v>f_gl_detail_v</v>
      </c>
      <c r="D472" t="s">
        <v>323</v>
      </c>
      <c r="K472" t="s">
        <v>31</v>
      </c>
      <c r="N472">
        <v>2</v>
      </c>
      <c r="Q472">
        <v>0</v>
      </c>
    </row>
    <row r="473" spans="1:20" hidden="1" x14ac:dyDescent="0.3">
      <c r="A473" t="str">
        <f t="shared" si="24"/>
        <v>ga.f_gl_detail_v.</v>
      </c>
      <c r="B473" t="str">
        <f t="shared" si="22"/>
        <v>ga</v>
      </c>
      <c r="C473" t="str">
        <f t="shared" si="23"/>
        <v>f_gl_detail_v</v>
      </c>
      <c r="E473" t="s">
        <v>324</v>
      </c>
    </row>
    <row r="474" spans="1:20" hidden="1" x14ac:dyDescent="0.3">
      <c r="A474" t="str">
        <f t="shared" si="24"/>
        <v>ga.f_gl_detail_v.account_index</v>
      </c>
      <c r="B474" t="str">
        <f t="shared" si="22"/>
        <v>ga</v>
      </c>
      <c r="C474" t="str">
        <f t="shared" si="23"/>
        <v>f_gl_detail_v</v>
      </c>
      <c r="D474" t="s">
        <v>337</v>
      </c>
      <c r="K474" t="s">
        <v>359</v>
      </c>
      <c r="N474">
        <v>10</v>
      </c>
      <c r="Q474">
        <v>0</v>
      </c>
      <c r="T474" t="s">
        <v>326</v>
      </c>
    </row>
    <row r="475" spans="1:20" hidden="1" x14ac:dyDescent="0.3">
      <c r="A475" t="str">
        <f t="shared" si="24"/>
        <v>ga.f_gl_detail_v.</v>
      </c>
      <c r="B475" t="str">
        <f t="shared" si="22"/>
        <v>ga</v>
      </c>
      <c r="C475" t="str">
        <f t="shared" si="23"/>
        <v>f_gl_detail_v</v>
      </c>
      <c r="E475" t="s">
        <v>22</v>
      </c>
    </row>
    <row r="476" spans="1:20" hidden="1" x14ac:dyDescent="0.3">
      <c r="A476" t="str">
        <f t="shared" si="24"/>
        <v>ga.f_gl_detail_v.fund</v>
      </c>
      <c r="B476" t="str">
        <f t="shared" si="22"/>
        <v>ga</v>
      </c>
      <c r="C476" t="str">
        <f t="shared" si="23"/>
        <v>f_gl_detail_v</v>
      </c>
      <c r="D476" t="s">
        <v>338</v>
      </c>
      <c r="K476" t="s">
        <v>359</v>
      </c>
      <c r="N476">
        <v>6</v>
      </c>
      <c r="Q476">
        <v>0</v>
      </c>
      <c r="T476" t="s">
        <v>326</v>
      </c>
    </row>
    <row r="477" spans="1:20" hidden="1" x14ac:dyDescent="0.3">
      <c r="A477" t="str">
        <f t="shared" si="24"/>
        <v>ga.f_gl_detail_v.</v>
      </c>
      <c r="B477" t="str">
        <f t="shared" si="22"/>
        <v>ga</v>
      </c>
      <c r="C477" t="str">
        <f t="shared" si="23"/>
        <v>f_gl_detail_v</v>
      </c>
      <c r="E477" t="s">
        <v>7</v>
      </c>
    </row>
    <row r="478" spans="1:20" hidden="1" x14ac:dyDescent="0.3">
      <c r="A478" t="str">
        <f t="shared" si="24"/>
        <v>ga.f_gl_detail_v.</v>
      </c>
      <c r="B478" t="str">
        <f t="shared" si="22"/>
        <v>ga</v>
      </c>
      <c r="C478" t="str">
        <f t="shared" si="23"/>
        <v>f_gl_detail_v</v>
      </c>
    </row>
    <row r="479" spans="1:20" hidden="1" x14ac:dyDescent="0.3">
      <c r="A479" t="str">
        <f t="shared" si="24"/>
        <v>ga.f_gl_detail_v.</v>
      </c>
      <c r="B479" t="str">
        <f t="shared" si="22"/>
        <v>ga</v>
      </c>
      <c r="C479" t="str">
        <f t="shared" si="23"/>
        <v>f_gl_detail_v</v>
      </c>
      <c r="E479" t="s">
        <v>8</v>
      </c>
    </row>
    <row r="480" spans="1:20" hidden="1" x14ac:dyDescent="0.3">
      <c r="A480" t="str">
        <f t="shared" si="24"/>
        <v>ga.f_gl_detail_v.organization</v>
      </c>
      <c r="B480" t="str">
        <f t="shared" si="22"/>
        <v>ga</v>
      </c>
      <c r="C480" t="str">
        <f t="shared" si="23"/>
        <v>f_gl_detail_v</v>
      </c>
      <c r="D480" t="s">
        <v>339</v>
      </c>
      <c r="K480" t="s">
        <v>359</v>
      </c>
      <c r="N480">
        <v>6</v>
      </c>
      <c r="Q480">
        <v>0</v>
      </c>
      <c r="T480" t="s">
        <v>326</v>
      </c>
    </row>
    <row r="481" spans="1:20" hidden="1" x14ac:dyDescent="0.3">
      <c r="A481" t="str">
        <f t="shared" si="24"/>
        <v>ga.f_gl_detail_v.</v>
      </c>
      <c r="B481" t="str">
        <f t="shared" si="22"/>
        <v>ga</v>
      </c>
      <c r="C481" t="str">
        <f t="shared" si="23"/>
        <v>f_gl_detail_v</v>
      </c>
      <c r="E481" t="s">
        <v>23</v>
      </c>
    </row>
    <row r="482" spans="1:20" hidden="1" x14ac:dyDescent="0.3">
      <c r="A482" t="str">
        <f t="shared" si="24"/>
        <v>ga.f_gl_detail_v.</v>
      </c>
      <c r="B482" t="str">
        <f t="shared" si="22"/>
        <v>ga</v>
      </c>
      <c r="C482" t="str">
        <f t="shared" si="23"/>
        <v>f_gl_detail_v</v>
      </c>
    </row>
    <row r="483" spans="1:20" hidden="1" x14ac:dyDescent="0.3">
      <c r="A483" t="str">
        <f t="shared" si="24"/>
        <v>ga.f_gl_detail_v.</v>
      </c>
      <c r="B483" t="str">
        <f t="shared" si="22"/>
        <v>ga</v>
      </c>
      <c r="C483" t="str">
        <f t="shared" si="23"/>
        <v>f_gl_detail_v</v>
      </c>
      <c r="E483" t="s">
        <v>24</v>
      </c>
    </row>
    <row r="484" spans="1:20" hidden="1" x14ac:dyDescent="0.3">
      <c r="A484" t="str">
        <f t="shared" si="24"/>
        <v>ga.f_gl_detail_v.account</v>
      </c>
      <c r="B484" t="str">
        <f t="shared" si="22"/>
        <v>ga</v>
      </c>
      <c r="C484" t="str">
        <f t="shared" si="23"/>
        <v>f_gl_detail_v</v>
      </c>
      <c r="D484" t="s">
        <v>340</v>
      </c>
      <c r="K484" t="s">
        <v>359</v>
      </c>
      <c r="N484">
        <v>6</v>
      </c>
      <c r="Q484">
        <v>0</v>
      </c>
      <c r="T484" t="s">
        <v>326</v>
      </c>
    </row>
    <row r="485" spans="1:20" hidden="1" x14ac:dyDescent="0.3">
      <c r="A485" t="str">
        <f t="shared" si="24"/>
        <v>ga.f_gl_detail_v.</v>
      </c>
      <c r="B485" t="str">
        <f t="shared" si="22"/>
        <v>ga</v>
      </c>
      <c r="C485" t="str">
        <f t="shared" si="23"/>
        <v>f_gl_detail_v</v>
      </c>
      <c r="E485" t="s">
        <v>29</v>
      </c>
    </row>
    <row r="486" spans="1:20" hidden="1" x14ac:dyDescent="0.3">
      <c r="A486" t="str">
        <f t="shared" si="24"/>
        <v>ga.f_gl_detail_v.program</v>
      </c>
      <c r="B486" t="str">
        <f t="shared" si="22"/>
        <v>ga</v>
      </c>
      <c r="C486" t="str">
        <f t="shared" si="23"/>
        <v>f_gl_detail_v</v>
      </c>
      <c r="D486" t="s">
        <v>341</v>
      </c>
      <c r="K486" t="s">
        <v>359</v>
      </c>
      <c r="N486">
        <v>6</v>
      </c>
      <c r="Q486">
        <v>0</v>
      </c>
      <c r="T486" t="s">
        <v>326</v>
      </c>
    </row>
    <row r="487" spans="1:20" hidden="1" x14ac:dyDescent="0.3">
      <c r="A487" t="str">
        <f t="shared" si="24"/>
        <v>ga.f_gl_detail_v.</v>
      </c>
      <c r="B487" t="str">
        <f t="shared" si="22"/>
        <v>ga</v>
      </c>
      <c r="C487" t="str">
        <f t="shared" si="23"/>
        <v>f_gl_detail_v</v>
      </c>
      <c r="E487" t="s">
        <v>25</v>
      </c>
    </row>
    <row r="488" spans="1:20" hidden="1" x14ac:dyDescent="0.3">
      <c r="A488" t="str">
        <f t="shared" si="24"/>
        <v>ga.f_gl_detail_v.</v>
      </c>
      <c r="B488" t="str">
        <f t="shared" si="22"/>
        <v>ga</v>
      </c>
      <c r="C488" t="str">
        <f t="shared" si="23"/>
        <v>f_gl_detail_v</v>
      </c>
    </row>
    <row r="489" spans="1:20" hidden="1" x14ac:dyDescent="0.3">
      <c r="A489" t="str">
        <f t="shared" si="24"/>
        <v>ga.f_gl_detail_v.</v>
      </c>
      <c r="B489" t="str">
        <f t="shared" si="22"/>
        <v>ga</v>
      </c>
      <c r="C489" t="str">
        <f t="shared" si="23"/>
        <v>f_gl_detail_v</v>
      </c>
      <c r="E489" t="s">
        <v>26</v>
      </c>
    </row>
    <row r="490" spans="1:20" hidden="1" x14ac:dyDescent="0.3">
      <c r="A490" t="str">
        <f t="shared" si="24"/>
        <v>ga.f_gl_detail_v.</v>
      </c>
      <c r="B490" t="str">
        <f t="shared" si="22"/>
        <v>ga</v>
      </c>
      <c r="C490" t="str">
        <f t="shared" si="23"/>
        <v>f_gl_detail_v</v>
      </c>
    </row>
    <row r="491" spans="1:20" hidden="1" x14ac:dyDescent="0.3">
      <c r="A491" t="str">
        <f t="shared" si="24"/>
        <v>ga.f_gl_detail_v.</v>
      </c>
      <c r="B491" t="str">
        <f t="shared" si="22"/>
        <v>ga</v>
      </c>
      <c r="C491" t="str">
        <f t="shared" si="23"/>
        <v>f_gl_detail_v</v>
      </c>
      <c r="E491" t="s">
        <v>27</v>
      </c>
    </row>
    <row r="492" spans="1:20" hidden="1" x14ac:dyDescent="0.3">
      <c r="A492" t="str">
        <f t="shared" si="24"/>
        <v>ga.f_gl_detail_v.location</v>
      </c>
      <c r="B492" t="str">
        <f t="shared" si="22"/>
        <v>ga</v>
      </c>
      <c r="C492" t="str">
        <f t="shared" si="23"/>
        <v>f_gl_detail_v</v>
      </c>
      <c r="D492" t="s">
        <v>342</v>
      </c>
      <c r="K492" t="s">
        <v>359</v>
      </c>
      <c r="N492">
        <v>6</v>
      </c>
      <c r="Q492">
        <v>0</v>
      </c>
    </row>
    <row r="493" spans="1:20" hidden="1" x14ac:dyDescent="0.3">
      <c r="A493" t="str">
        <f t="shared" si="24"/>
        <v>ga.f_gl_detail_v.</v>
      </c>
      <c r="B493" t="str">
        <f t="shared" si="22"/>
        <v>ga</v>
      </c>
      <c r="C493" t="str">
        <f t="shared" si="23"/>
        <v>f_gl_detail_v</v>
      </c>
      <c r="E493" t="s">
        <v>28</v>
      </c>
    </row>
    <row r="494" spans="1:20" hidden="1" x14ac:dyDescent="0.3">
      <c r="A494" t="str">
        <f t="shared" si="24"/>
        <v>ga.f_gl_detail_v.rule_class_code</v>
      </c>
      <c r="B494" t="str">
        <f t="shared" si="22"/>
        <v>ga</v>
      </c>
      <c r="C494" t="str">
        <f t="shared" si="23"/>
        <v>f_gl_detail_v</v>
      </c>
      <c r="D494" t="s">
        <v>343</v>
      </c>
      <c r="K494" t="s">
        <v>359</v>
      </c>
      <c r="N494">
        <v>4</v>
      </c>
      <c r="Q494">
        <v>0</v>
      </c>
      <c r="T494" t="s">
        <v>326</v>
      </c>
    </row>
    <row r="495" spans="1:20" ht="19.05" hidden="1" customHeight="1" x14ac:dyDescent="0.3">
      <c r="A495" t="str">
        <f t="shared" si="24"/>
        <v>ga.f_gl_detail_v.</v>
      </c>
      <c r="B495" t="str">
        <f t="shared" si="22"/>
        <v>ga</v>
      </c>
      <c r="C495" t="str">
        <f t="shared" si="23"/>
        <v>f_gl_detail_v</v>
      </c>
      <c r="E495" t="s">
        <v>344</v>
      </c>
    </row>
    <row r="496" spans="1:20" hidden="1" x14ac:dyDescent="0.3">
      <c r="A496" t="str">
        <f t="shared" si="24"/>
        <v>ga.f_gl_detail_v.document_number</v>
      </c>
      <c r="B496" t="str">
        <f t="shared" si="22"/>
        <v>ga</v>
      </c>
      <c r="C496" t="str">
        <f t="shared" si="23"/>
        <v>f_gl_detail_v</v>
      </c>
      <c r="D496" t="s">
        <v>345</v>
      </c>
      <c r="K496" t="s">
        <v>359</v>
      </c>
      <c r="N496">
        <v>8</v>
      </c>
      <c r="Q496">
        <v>0</v>
      </c>
    </row>
    <row r="497" spans="1:17" hidden="1" x14ac:dyDescent="0.3">
      <c r="A497" t="str">
        <f t="shared" si="24"/>
        <v>ga.f_gl_detail_v.</v>
      </c>
      <c r="B497" t="str">
        <f t="shared" si="22"/>
        <v>ga</v>
      </c>
      <c r="C497" t="str">
        <f t="shared" si="23"/>
        <v>f_gl_detail_v</v>
      </c>
      <c r="E497" t="s">
        <v>346</v>
      </c>
    </row>
    <row r="498" spans="1:17" hidden="1" x14ac:dyDescent="0.3">
      <c r="A498" t="str">
        <f t="shared" si="24"/>
        <v>ga.f_gl_detail_v.sequence_number</v>
      </c>
      <c r="B498" t="str">
        <f t="shared" si="22"/>
        <v>ga</v>
      </c>
      <c r="C498" t="str">
        <f t="shared" si="23"/>
        <v>f_gl_detail_v</v>
      </c>
      <c r="D498" t="s">
        <v>347</v>
      </c>
      <c r="K498" t="s">
        <v>31</v>
      </c>
      <c r="N498">
        <v>2</v>
      </c>
      <c r="Q498">
        <v>0</v>
      </c>
    </row>
    <row r="499" spans="1:17" hidden="1" x14ac:dyDescent="0.3">
      <c r="A499" t="str">
        <f t="shared" si="24"/>
        <v>ga.f_gl_detail_v.</v>
      </c>
      <c r="B499" t="str">
        <f t="shared" si="22"/>
        <v>ga</v>
      </c>
      <c r="C499" t="str">
        <f t="shared" si="23"/>
        <v>f_gl_detail_v</v>
      </c>
      <c r="E499" t="s">
        <v>348</v>
      </c>
    </row>
    <row r="500" spans="1:17" hidden="1" x14ac:dyDescent="0.3">
      <c r="A500" t="str">
        <f t="shared" si="24"/>
        <v>ga.f_gl_detail_v.activity_date</v>
      </c>
      <c r="B500" t="str">
        <f t="shared" si="22"/>
        <v>ga</v>
      </c>
      <c r="C500" t="str">
        <f t="shared" si="23"/>
        <v>f_gl_detail_v</v>
      </c>
      <c r="D500" t="s">
        <v>349</v>
      </c>
      <c r="K500" t="s">
        <v>329</v>
      </c>
      <c r="N500">
        <v>10</v>
      </c>
      <c r="Q500">
        <v>6</v>
      </c>
    </row>
    <row r="501" spans="1:17" hidden="1" x14ac:dyDescent="0.3">
      <c r="A501" t="str">
        <f t="shared" si="24"/>
        <v>ga.f_gl_detail_v.</v>
      </c>
      <c r="B501" t="str">
        <f t="shared" si="22"/>
        <v>ga</v>
      </c>
      <c r="C501" t="str">
        <f t="shared" si="23"/>
        <v>f_gl_detail_v</v>
      </c>
      <c r="E501" t="s">
        <v>350</v>
      </c>
    </row>
    <row r="502" spans="1:17" hidden="1" x14ac:dyDescent="0.3">
      <c r="A502" t="str">
        <f t="shared" si="24"/>
        <v>ga.f_gl_detail_v.document_reference_number</v>
      </c>
      <c r="B502" t="str">
        <f t="shared" si="22"/>
        <v>ga</v>
      </c>
      <c r="C502" t="str">
        <f t="shared" si="23"/>
        <v>f_gl_detail_v</v>
      </c>
      <c r="D502" t="s">
        <v>351</v>
      </c>
      <c r="K502" t="s">
        <v>359</v>
      </c>
      <c r="N502">
        <v>10</v>
      </c>
      <c r="Q502">
        <v>0</v>
      </c>
    </row>
    <row r="503" spans="1:17" hidden="1" x14ac:dyDescent="0.3">
      <c r="A503" t="str">
        <f t="shared" si="24"/>
        <v>ga.f_gl_detail_v.</v>
      </c>
      <c r="B503" t="str">
        <f t="shared" si="22"/>
        <v>ga</v>
      </c>
      <c r="C503" t="str">
        <f t="shared" si="23"/>
        <v>f_gl_detail_v</v>
      </c>
      <c r="E503" t="s">
        <v>352</v>
      </c>
    </row>
    <row r="504" spans="1:17" hidden="1" x14ac:dyDescent="0.3">
      <c r="A504" t="str">
        <f t="shared" si="24"/>
        <v>ga.f_gl_detail_v.transaction_date</v>
      </c>
      <c r="B504" t="str">
        <f t="shared" si="22"/>
        <v>ga</v>
      </c>
      <c r="C504" t="str">
        <f t="shared" si="23"/>
        <v>f_gl_detail_v</v>
      </c>
      <c r="D504" t="s">
        <v>353</v>
      </c>
      <c r="K504" t="s">
        <v>354</v>
      </c>
      <c r="N504">
        <v>4</v>
      </c>
      <c r="Q504">
        <v>0</v>
      </c>
    </row>
    <row r="505" spans="1:17" hidden="1" x14ac:dyDescent="0.3">
      <c r="A505" t="str">
        <f t="shared" si="24"/>
        <v>ga.f_gl_detail_v.</v>
      </c>
      <c r="B505" t="str">
        <f t="shared" si="22"/>
        <v>ga</v>
      </c>
      <c r="C505" t="str">
        <f t="shared" si="23"/>
        <v>f_gl_detail_v</v>
      </c>
      <c r="E505" t="s">
        <v>355</v>
      </c>
    </row>
    <row r="506" spans="1:17" hidden="1" x14ac:dyDescent="0.3">
      <c r="A506" t="str">
        <f t="shared" si="24"/>
        <v>ga.f_gl_detail_v.amount</v>
      </c>
      <c r="B506" t="str">
        <f t="shared" si="22"/>
        <v>ga</v>
      </c>
      <c r="C506" t="str">
        <f t="shared" si="23"/>
        <v>f_gl_detail_v</v>
      </c>
      <c r="D506" t="s">
        <v>356</v>
      </c>
      <c r="K506" t="s">
        <v>9</v>
      </c>
      <c r="N506">
        <v>19</v>
      </c>
      <c r="Q506">
        <v>4</v>
      </c>
    </row>
    <row r="507" spans="1:17" hidden="1" x14ac:dyDescent="0.3">
      <c r="A507" t="str">
        <f t="shared" si="24"/>
        <v>ga.f_gl_detail_v.</v>
      </c>
      <c r="B507" t="str">
        <f t="shared" si="22"/>
        <v>ga</v>
      </c>
      <c r="C507" t="str">
        <f t="shared" si="23"/>
        <v>f_gl_detail_v</v>
      </c>
      <c r="E507" t="s">
        <v>357</v>
      </c>
    </row>
    <row r="508" spans="1:17" hidden="1" x14ac:dyDescent="0.3">
      <c r="A508" t="str">
        <f t="shared" si="24"/>
        <v>ga.f_gl_detail_v.description</v>
      </c>
      <c r="B508" t="str">
        <f t="shared" si="22"/>
        <v>ga</v>
      </c>
      <c r="C508" t="str">
        <f t="shared" si="23"/>
        <v>f_gl_detail_v</v>
      </c>
      <c r="D508" t="s">
        <v>358</v>
      </c>
      <c r="K508" t="s">
        <v>359</v>
      </c>
      <c r="N508">
        <v>35</v>
      </c>
      <c r="Q508">
        <v>0</v>
      </c>
    </row>
    <row r="509" spans="1:17" hidden="1" x14ac:dyDescent="0.3">
      <c r="A509" t="str">
        <f t="shared" si="24"/>
        <v>ga.f_gl_detail_v.</v>
      </c>
      <c r="B509" t="str">
        <f t="shared" si="22"/>
        <v>ga</v>
      </c>
      <c r="C509" t="str">
        <f t="shared" si="23"/>
        <v>f_gl_detail_v</v>
      </c>
      <c r="E509" t="s">
        <v>360</v>
      </c>
    </row>
    <row r="510" spans="1:17" hidden="1" x14ac:dyDescent="0.3">
      <c r="A510" t="str">
        <f t="shared" si="24"/>
        <v>ga.f_gl_detail_v.debit_credit_indicator</v>
      </c>
      <c r="B510" t="str">
        <f t="shared" si="22"/>
        <v>ga</v>
      </c>
      <c r="C510" t="str">
        <f t="shared" si="23"/>
        <v>f_gl_detail_v</v>
      </c>
      <c r="D510" t="s">
        <v>361</v>
      </c>
      <c r="K510" t="s">
        <v>6</v>
      </c>
      <c r="N510">
        <v>1</v>
      </c>
      <c r="Q510">
        <v>0</v>
      </c>
    </row>
    <row r="511" spans="1:17" hidden="1" x14ac:dyDescent="0.3">
      <c r="A511" t="str">
        <f t="shared" si="24"/>
        <v>ga.f_gl_detail_v.</v>
      </c>
      <c r="B511" t="str">
        <f t="shared" si="22"/>
        <v>ga</v>
      </c>
      <c r="C511" t="str">
        <f t="shared" si="23"/>
        <v>f_gl_detail_v</v>
      </c>
      <c r="E511" t="s">
        <v>362</v>
      </c>
    </row>
    <row r="512" spans="1:17" hidden="1" x14ac:dyDescent="0.3">
      <c r="A512" t="str">
        <f t="shared" si="24"/>
        <v>ga.f_gl_detail_v.debit_credit</v>
      </c>
      <c r="B512" t="str">
        <f t="shared" si="22"/>
        <v>ga</v>
      </c>
      <c r="C512" t="str">
        <f t="shared" si="23"/>
        <v>f_gl_detail_v</v>
      </c>
      <c r="D512" t="s">
        <v>363</v>
      </c>
      <c r="K512" t="s">
        <v>6</v>
      </c>
      <c r="N512">
        <v>1</v>
      </c>
      <c r="Q512">
        <v>0</v>
      </c>
    </row>
    <row r="513" spans="1:17" hidden="1" x14ac:dyDescent="0.3">
      <c r="A513" t="str">
        <f t="shared" si="24"/>
        <v>ga.f_gl_detail_v.</v>
      </c>
      <c r="B513" t="str">
        <f t="shared" si="22"/>
        <v>ga</v>
      </c>
      <c r="C513" t="str">
        <f t="shared" si="23"/>
        <v>f_gl_detail_v</v>
      </c>
      <c r="E513" t="s">
        <v>364</v>
      </c>
    </row>
    <row r="514" spans="1:17" hidden="1" x14ac:dyDescent="0.3">
      <c r="A514" t="str">
        <f t="shared" si="24"/>
        <v>ga.f_gl_detail_v.encumbrance_number</v>
      </c>
      <c r="B514" t="str">
        <f t="shared" si="22"/>
        <v>ga</v>
      </c>
      <c r="C514" t="str">
        <f t="shared" si="23"/>
        <v>f_gl_detail_v</v>
      </c>
      <c r="D514" t="s">
        <v>365</v>
      </c>
      <c r="K514" t="s">
        <v>359</v>
      </c>
      <c r="N514">
        <v>8</v>
      </c>
      <c r="Q514">
        <v>0</v>
      </c>
    </row>
    <row r="515" spans="1:17" hidden="1" x14ac:dyDescent="0.3">
      <c r="A515" t="str">
        <f t="shared" si="24"/>
        <v>ga.f_gl_detail_v.</v>
      </c>
      <c r="B515" t="str">
        <f t="shared" ref="B515:B578" si="25">B514</f>
        <v>ga</v>
      </c>
      <c r="C515" t="str">
        <f t="shared" ref="C515:C578" si="26">C514</f>
        <v>f_gl_detail_v</v>
      </c>
      <c r="E515" t="s">
        <v>366</v>
      </c>
    </row>
    <row r="516" spans="1:17" hidden="1" x14ac:dyDescent="0.3">
      <c r="A516" t="str">
        <f t="shared" si="24"/>
        <v>ga.f_gl_detail_v.encumbrance_action</v>
      </c>
      <c r="B516" t="str">
        <f t="shared" si="25"/>
        <v>ga</v>
      </c>
      <c r="C516" t="str">
        <f t="shared" si="26"/>
        <v>f_gl_detail_v</v>
      </c>
      <c r="D516" t="s">
        <v>367</v>
      </c>
      <c r="K516" t="s">
        <v>6</v>
      </c>
      <c r="N516">
        <v>1</v>
      </c>
      <c r="Q516">
        <v>0</v>
      </c>
    </row>
    <row r="517" spans="1:17" hidden="1" x14ac:dyDescent="0.3">
      <c r="A517" t="str">
        <f t="shared" si="24"/>
        <v>ga.f_gl_detail_v.</v>
      </c>
      <c r="B517" t="str">
        <f t="shared" si="25"/>
        <v>ga</v>
      </c>
      <c r="C517" t="str">
        <f t="shared" si="26"/>
        <v>f_gl_detail_v</v>
      </c>
      <c r="E517" t="s">
        <v>368</v>
      </c>
    </row>
    <row r="518" spans="1:17" hidden="1" x14ac:dyDescent="0.3">
      <c r="A518" t="str">
        <f t="shared" si="24"/>
        <v>ga.f_gl_detail_v.encumbrance_type</v>
      </c>
      <c r="B518" t="str">
        <f t="shared" si="25"/>
        <v>ga</v>
      </c>
      <c r="C518" t="str">
        <f t="shared" si="26"/>
        <v>f_gl_detail_v</v>
      </c>
      <c r="D518" t="s">
        <v>369</v>
      </c>
      <c r="K518" t="s">
        <v>6</v>
      </c>
      <c r="N518">
        <v>1</v>
      </c>
      <c r="Q518">
        <v>0</v>
      </c>
    </row>
    <row r="519" spans="1:17" hidden="1" x14ac:dyDescent="0.3">
      <c r="A519" t="str">
        <f t="shared" si="24"/>
        <v>ga.f_gl_detail_v.</v>
      </c>
      <c r="B519" t="str">
        <f t="shared" si="25"/>
        <v>ga</v>
      </c>
      <c r="C519" t="str">
        <f t="shared" si="26"/>
        <v>f_gl_detail_v</v>
      </c>
      <c r="E519" t="s">
        <v>370</v>
      </c>
    </row>
    <row r="520" spans="1:17" hidden="1" x14ac:dyDescent="0.3">
      <c r="A520" t="str">
        <f t="shared" si="24"/>
        <v>ga.f_gl_detail_v.vendor_code</v>
      </c>
      <c r="B520" t="str">
        <f t="shared" si="25"/>
        <v>ga</v>
      </c>
      <c r="C520" t="str">
        <f t="shared" si="26"/>
        <v>f_gl_detail_v</v>
      </c>
      <c r="D520" t="s">
        <v>371</v>
      </c>
      <c r="K520" t="s">
        <v>359</v>
      </c>
      <c r="N520">
        <v>10</v>
      </c>
      <c r="Q520">
        <v>0</v>
      </c>
    </row>
    <row r="521" spans="1:17" hidden="1" x14ac:dyDescent="0.3">
      <c r="A521" t="str">
        <f t="shared" si="24"/>
        <v>ga.f_gl_detail_v.</v>
      </c>
      <c r="B521" t="str">
        <f t="shared" si="25"/>
        <v>ga</v>
      </c>
      <c r="C521" t="str">
        <f t="shared" si="26"/>
        <v>f_gl_detail_v</v>
      </c>
      <c r="E521" t="s">
        <v>372</v>
      </c>
    </row>
    <row r="522" spans="1:17" hidden="1" x14ac:dyDescent="0.3">
      <c r="A522" t="str">
        <f t="shared" si="24"/>
        <v>ga.f_gl_detail_v.item_number</v>
      </c>
      <c r="B522" t="str">
        <f t="shared" si="25"/>
        <v>ga</v>
      </c>
      <c r="C522" t="str">
        <f t="shared" si="26"/>
        <v>f_gl_detail_v</v>
      </c>
      <c r="D522" t="s">
        <v>373</v>
      </c>
      <c r="K522" t="s">
        <v>31</v>
      </c>
      <c r="N522">
        <v>2</v>
      </c>
      <c r="Q522">
        <v>0</v>
      </c>
    </row>
    <row r="523" spans="1:17" hidden="1" x14ac:dyDescent="0.3">
      <c r="A523" t="str">
        <f t="shared" si="24"/>
        <v>ga.f_gl_detail_v.</v>
      </c>
      <c r="B523" t="str">
        <f t="shared" si="25"/>
        <v>ga</v>
      </c>
      <c r="C523" t="str">
        <f t="shared" si="26"/>
        <v>f_gl_detail_v</v>
      </c>
      <c r="E523" t="s">
        <v>374</v>
      </c>
    </row>
    <row r="524" spans="1:17" hidden="1" x14ac:dyDescent="0.3">
      <c r="A524" t="str">
        <f t="shared" si="24"/>
        <v>ga.f_gl_detail_v.encumbrance_item</v>
      </c>
      <c r="B524" t="str">
        <f t="shared" si="25"/>
        <v>ga</v>
      </c>
      <c r="C524" t="str">
        <f t="shared" si="26"/>
        <v>f_gl_detail_v</v>
      </c>
      <c r="D524" t="s">
        <v>375</v>
      </c>
      <c r="K524" t="s">
        <v>31</v>
      </c>
      <c r="N524">
        <v>2</v>
      </c>
      <c r="Q524">
        <v>0</v>
      </c>
    </row>
    <row r="525" spans="1:17" hidden="1" x14ac:dyDescent="0.3">
      <c r="A525" t="str">
        <f t="shared" ref="A525:A588" si="27">_xlfn.CONCAT(TRIM($B525),".",TRIM($C525),".",TRIM($D525))</f>
        <v>ga.f_gl_detail_v.</v>
      </c>
      <c r="B525" t="str">
        <f t="shared" si="25"/>
        <v>ga</v>
      </c>
      <c r="C525" t="str">
        <f t="shared" si="26"/>
        <v>f_gl_detail_v</v>
      </c>
      <c r="E525" t="s">
        <v>376</v>
      </c>
    </row>
    <row r="526" spans="1:17" hidden="1" x14ac:dyDescent="0.3">
      <c r="A526" t="str">
        <f t="shared" si="27"/>
        <v>ga.f_gl_detail_v.encumbrance_sequence</v>
      </c>
      <c r="B526" t="str">
        <f t="shared" si="25"/>
        <v>ga</v>
      </c>
      <c r="C526" t="str">
        <f t="shared" si="26"/>
        <v>f_gl_detail_v</v>
      </c>
      <c r="D526" t="s">
        <v>377</v>
      </c>
      <c r="K526" t="s">
        <v>31</v>
      </c>
      <c r="N526">
        <v>2</v>
      </c>
      <c r="Q526">
        <v>0</v>
      </c>
    </row>
    <row r="527" spans="1:17" hidden="1" x14ac:dyDescent="0.3">
      <c r="A527" t="str">
        <f t="shared" si="27"/>
        <v>ga.f_gl_detail_v.</v>
      </c>
      <c r="B527" t="str">
        <f t="shared" si="25"/>
        <v>ga</v>
      </c>
      <c r="C527" t="str">
        <f t="shared" si="26"/>
        <v>f_gl_detail_v</v>
      </c>
      <c r="E527" t="s">
        <v>378</v>
      </c>
    </row>
    <row r="528" spans="1:17" hidden="1" x14ac:dyDescent="0.3">
      <c r="A528" t="str">
        <f t="shared" si="27"/>
        <v>ga.f_gl_detail_v.budget_period</v>
      </c>
      <c r="B528" t="str">
        <f t="shared" si="25"/>
        <v>ga</v>
      </c>
      <c r="C528" t="str">
        <f t="shared" si="26"/>
        <v>f_gl_detail_v</v>
      </c>
      <c r="D528" t="s">
        <v>379</v>
      </c>
      <c r="K528" t="s">
        <v>31</v>
      </c>
      <c r="N528">
        <v>2</v>
      </c>
      <c r="Q528">
        <v>0</v>
      </c>
    </row>
    <row r="529" spans="1:17" hidden="1" x14ac:dyDescent="0.3">
      <c r="A529" t="str">
        <f t="shared" si="27"/>
        <v>ga.f_gl_detail_v.</v>
      </c>
      <c r="B529" t="str">
        <f t="shared" si="25"/>
        <v>ga</v>
      </c>
      <c r="C529" t="str">
        <f t="shared" si="26"/>
        <v>f_gl_detail_v</v>
      </c>
      <c r="E529" t="s">
        <v>380</v>
      </c>
    </row>
    <row r="530" spans="1:17" hidden="1" x14ac:dyDescent="0.3">
      <c r="A530" t="str">
        <f t="shared" si="27"/>
        <v>ga.f_gl_detail_v.document_type_sequence_number</v>
      </c>
      <c r="B530" t="str">
        <f t="shared" si="25"/>
        <v>ga</v>
      </c>
      <c r="C530" t="str">
        <f t="shared" si="26"/>
        <v>f_gl_detail_v</v>
      </c>
      <c r="D530" t="s">
        <v>381</v>
      </c>
      <c r="K530" t="s">
        <v>31</v>
      </c>
      <c r="N530">
        <v>2</v>
      </c>
      <c r="Q530">
        <v>0</v>
      </c>
    </row>
    <row r="531" spans="1:17" hidden="1" x14ac:dyDescent="0.3">
      <c r="A531" t="str">
        <f t="shared" si="27"/>
        <v>ga.f_gl_detail_v.</v>
      </c>
      <c r="B531" t="str">
        <f t="shared" si="25"/>
        <v>ga</v>
      </c>
      <c r="C531" t="str">
        <f t="shared" si="26"/>
        <v>f_gl_detail_v</v>
      </c>
      <c r="E531" t="s">
        <v>348</v>
      </c>
    </row>
    <row r="532" spans="1:17" hidden="1" x14ac:dyDescent="0.3">
      <c r="A532" t="str">
        <f t="shared" si="27"/>
        <v>ga.f_gl_detail_v.ledger_indicator</v>
      </c>
      <c r="B532" t="str">
        <f t="shared" si="25"/>
        <v>ga</v>
      </c>
      <c r="C532" t="str">
        <f t="shared" si="26"/>
        <v>f_gl_detail_v</v>
      </c>
      <c r="D532" t="s">
        <v>382</v>
      </c>
      <c r="K532" t="s">
        <v>6</v>
      </c>
      <c r="N532">
        <v>1</v>
      </c>
      <c r="Q532">
        <v>0</v>
      </c>
    </row>
    <row r="533" spans="1:17" hidden="1" x14ac:dyDescent="0.3">
      <c r="A533" t="str">
        <f t="shared" si="27"/>
        <v>ga.f_gl_detail_v.</v>
      </c>
      <c r="B533" t="str">
        <f t="shared" si="25"/>
        <v>ga</v>
      </c>
      <c r="C533" t="str">
        <f t="shared" si="26"/>
        <v>f_gl_detail_v</v>
      </c>
      <c r="E533" t="s">
        <v>383</v>
      </c>
    </row>
    <row r="534" spans="1:17" hidden="1" x14ac:dyDescent="0.3">
      <c r="A534" t="str">
        <f t="shared" si="27"/>
        <v>ga.f_gl_detail_v.field_indicator</v>
      </c>
      <c r="B534" t="str">
        <f t="shared" si="25"/>
        <v>ga</v>
      </c>
      <c r="C534" t="str">
        <f t="shared" si="26"/>
        <v>f_gl_detail_v</v>
      </c>
      <c r="D534" t="s">
        <v>384</v>
      </c>
      <c r="K534" t="s">
        <v>359</v>
      </c>
      <c r="N534">
        <v>2</v>
      </c>
      <c r="Q534">
        <v>0</v>
      </c>
    </row>
    <row r="535" spans="1:17" hidden="1" x14ac:dyDescent="0.3">
      <c r="A535" t="str">
        <f t="shared" si="27"/>
        <v>ga.f_gl_detail_v.</v>
      </c>
      <c r="B535" t="str">
        <f t="shared" si="25"/>
        <v>ga</v>
      </c>
      <c r="C535" t="str">
        <f t="shared" si="26"/>
        <v>f_gl_detail_v</v>
      </c>
      <c r="E535" t="s">
        <v>385</v>
      </c>
    </row>
    <row r="536" spans="1:17" hidden="1" x14ac:dyDescent="0.3">
      <c r="A536" t="str">
        <f t="shared" si="27"/>
        <v>ga.f_gl_detail_v.process_code</v>
      </c>
      <c r="B536" t="str">
        <f t="shared" si="25"/>
        <v>ga</v>
      </c>
      <c r="C536" t="str">
        <f t="shared" si="26"/>
        <v>f_gl_detail_v</v>
      </c>
      <c r="D536" t="s">
        <v>386</v>
      </c>
      <c r="K536" t="s">
        <v>359</v>
      </c>
      <c r="N536">
        <v>4</v>
      </c>
      <c r="Q536">
        <v>0</v>
      </c>
    </row>
    <row r="537" spans="1:17" hidden="1" x14ac:dyDescent="0.3">
      <c r="A537" t="str">
        <f t="shared" si="27"/>
        <v>ga.f_gl_detail_v.</v>
      </c>
      <c r="B537" t="str">
        <f t="shared" si="25"/>
        <v>ga</v>
      </c>
      <c r="C537" t="str">
        <f t="shared" si="26"/>
        <v>f_gl_detail_v</v>
      </c>
      <c r="E537" t="s">
        <v>387</v>
      </c>
    </row>
    <row r="538" spans="1:17" hidden="1" x14ac:dyDescent="0.3">
      <c r="A538" t="str">
        <f t="shared" si="27"/>
        <v>ga.f_gl_detail_v.rule_sequence</v>
      </c>
      <c r="B538" t="str">
        <f t="shared" si="25"/>
        <v>ga</v>
      </c>
      <c r="C538" t="str">
        <f t="shared" si="26"/>
        <v>f_gl_detail_v</v>
      </c>
      <c r="D538" t="s">
        <v>388</v>
      </c>
      <c r="K538" t="s">
        <v>31</v>
      </c>
      <c r="N538">
        <v>2</v>
      </c>
      <c r="Q538">
        <v>0</v>
      </c>
    </row>
    <row r="539" spans="1:17" hidden="1" x14ac:dyDescent="0.3">
      <c r="A539" t="str">
        <f t="shared" si="27"/>
        <v>ga.f_gl_detail_v.</v>
      </c>
      <c r="B539" t="str">
        <f t="shared" si="25"/>
        <v>ga</v>
      </c>
      <c r="C539" t="str">
        <f t="shared" si="26"/>
        <v>f_gl_detail_v</v>
      </c>
      <c r="E539" t="s">
        <v>389</v>
      </c>
    </row>
    <row r="540" spans="1:17" hidden="1" x14ac:dyDescent="0.3">
      <c r="A540" t="str">
        <f t="shared" si="27"/>
        <v>ga.f_gl_detail_v.ledger_activity_id</v>
      </c>
      <c r="B540" t="str">
        <f t="shared" si="25"/>
        <v>ga</v>
      </c>
      <c r="C540" t="str">
        <f t="shared" si="26"/>
        <v>f_gl_detail_v</v>
      </c>
      <c r="D540" t="s">
        <v>390</v>
      </c>
      <c r="K540" t="s">
        <v>6</v>
      </c>
      <c r="N540">
        <v>12</v>
      </c>
      <c r="Q540">
        <v>0</v>
      </c>
    </row>
    <row r="541" spans="1:17" hidden="1" x14ac:dyDescent="0.3">
      <c r="A541" t="str">
        <f t="shared" si="27"/>
        <v>ga.f_gl_detail_v.</v>
      </c>
      <c r="B541" t="str">
        <f t="shared" si="25"/>
        <v>ga</v>
      </c>
      <c r="C541" t="str">
        <f t="shared" si="26"/>
        <v>f_gl_detail_v</v>
      </c>
      <c r="E541" t="s">
        <v>391</v>
      </c>
    </row>
    <row r="542" spans="1:17" hidden="1" x14ac:dyDescent="0.3">
      <c r="A542" t="str">
        <f t="shared" si="27"/>
        <v>ga.f_gl_detail_v.refresh_date</v>
      </c>
      <c r="B542" t="str">
        <f t="shared" si="25"/>
        <v>ga</v>
      </c>
      <c r="C542" t="str">
        <f t="shared" si="26"/>
        <v>f_gl_detail_v</v>
      </c>
      <c r="D542" t="s">
        <v>328</v>
      </c>
      <c r="K542" t="s">
        <v>329</v>
      </c>
      <c r="N542">
        <v>10</v>
      </c>
      <c r="Q542">
        <v>6</v>
      </c>
    </row>
    <row r="543" spans="1:17" hidden="1" x14ac:dyDescent="0.3">
      <c r="A543" t="str">
        <f t="shared" si="27"/>
        <v>ga.f_gl_detail_v.</v>
      </c>
      <c r="B543" t="str">
        <f t="shared" si="25"/>
        <v>ga</v>
      </c>
      <c r="C543" t="str">
        <f t="shared" si="26"/>
        <v>f_gl_detail_v</v>
      </c>
      <c r="E543" t="s">
        <v>330</v>
      </c>
    </row>
    <row r="544" spans="1:17" hidden="1" x14ac:dyDescent="0.3">
      <c r="A544" t="str">
        <f t="shared" si="27"/>
        <v>ga.f_gl_detail_v.transaction_amount</v>
      </c>
      <c r="B544" t="str">
        <f t="shared" si="25"/>
        <v>ga</v>
      </c>
      <c r="C544" t="str">
        <f t="shared" si="26"/>
        <v>f_gl_detail_v</v>
      </c>
      <c r="D544" t="s">
        <v>392</v>
      </c>
      <c r="K544" t="s">
        <v>9</v>
      </c>
      <c r="N544">
        <v>19</v>
      </c>
      <c r="Q544">
        <v>4</v>
      </c>
    </row>
    <row r="545" spans="1:17" hidden="1" x14ac:dyDescent="0.3">
      <c r="A545" t="str">
        <f t="shared" si="27"/>
        <v>ga.f_gl_detail_v.</v>
      </c>
      <c r="B545" t="str">
        <f t="shared" si="25"/>
        <v>ga</v>
      </c>
      <c r="C545" t="str">
        <f t="shared" si="26"/>
        <v>f_gl_detail_v</v>
      </c>
      <c r="E545" t="s">
        <v>357</v>
      </c>
    </row>
    <row r="546" spans="1:17" hidden="1" x14ac:dyDescent="0.3">
      <c r="A546" t="str">
        <f t="shared" si="27"/>
        <v>ga.f_gl_detail_v.ledger_transaction_id</v>
      </c>
      <c r="B546" t="str">
        <f t="shared" si="25"/>
        <v>ga</v>
      </c>
      <c r="C546" t="str">
        <f t="shared" si="26"/>
        <v>f_gl_detail_v</v>
      </c>
      <c r="D546" t="s">
        <v>393</v>
      </c>
      <c r="K546" t="s">
        <v>6</v>
      </c>
      <c r="N546">
        <v>12</v>
      </c>
      <c r="Q546">
        <v>0</v>
      </c>
    </row>
    <row r="547" spans="1:17" hidden="1" x14ac:dyDescent="0.3">
      <c r="A547" t="str">
        <f t="shared" si="27"/>
        <v>ga.f_gl_detail_v.</v>
      </c>
      <c r="B547" t="str">
        <f t="shared" si="25"/>
        <v>ga</v>
      </c>
      <c r="C547" t="str">
        <f t="shared" si="26"/>
        <v>f_gl_detail_v</v>
      </c>
      <c r="E547" t="s">
        <v>394</v>
      </c>
    </row>
    <row r="548" spans="1:17" hidden="1" x14ac:dyDescent="0.3">
      <c r="A548" t="str">
        <f t="shared" si="27"/>
        <v>ga.f_gl_detail_v.ifoapal_id</v>
      </c>
      <c r="B548" t="str">
        <f t="shared" si="25"/>
        <v>ga</v>
      </c>
      <c r="C548" t="str">
        <f t="shared" si="26"/>
        <v>f_gl_detail_v</v>
      </c>
      <c r="D548" t="s">
        <v>395</v>
      </c>
      <c r="K548" t="s">
        <v>6</v>
      </c>
      <c r="N548">
        <v>12</v>
      </c>
      <c r="Q548">
        <v>0</v>
      </c>
    </row>
    <row r="549" spans="1:17" hidden="1" x14ac:dyDescent="0.3">
      <c r="A549" t="str">
        <f t="shared" si="27"/>
        <v>ga.f_gl_detail_v.</v>
      </c>
      <c r="B549" t="str">
        <f t="shared" si="25"/>
        <v>ga</v>
      </c>
      <c r="C549" t="str">
        <f t="shared" si="26"/>
        <v>f_gl_detail_v</v>
      </c>
      <c r="E549" t="s">
        <v>396</v>
      </c>
    </row>
    <row r="550" spans="1:17" hidden="1" x14ac:dyDescent="0.3">
      <c r="A550" t="str">
        <f t="shared" si="27"/>
        <v>ga.f_gl_detail_v.operating_ledger_id</v>
      </c>
      <c r="B550" t="str">
        <f t="shared" si="25"/>
        <v>ga</v>
      </c>
      <c r="C550" t="str">
        <f t="shared" si="26"/>
        <v>f_gl_detail_v</v>
      </c>
      <c r="D550" t="s">
        <v>397</v>
      </c>
      <c r="K550" t="s">
        <v>6</v>
      </c>
      <c r="N550">
        <v>12</v>
      </c>
      <c r="Q550">
        <v>0</v>
      </c>
    </row>
    <row r="551" spans="1:17" hidden="1" x14ac:dyDescent="0.3">
      <c r="A551" t="str">
        <f t="shared" si="27"/>
        <v>ga.f_gl_detail_v.</v>
      </c>
      <c r="B551" t="str">
        <f t="shared" si="25"/>
        <v>ga</v>
      </c>
      <c r="C551" t="str">
        <f t="shared" si="26"/>
        <v>f_gl_detail_v</v>
      </c>
      <c r="E551" t="s">
        <v>398</v>
      </c>
    </row>
    <row r="552" spans="1:17" hidden="1" x14ac:dyDescent="0.3">
      <c r="A552" t="str">
        <f t="shared" si="27"/>
        <v>ga.f_gl_detail_v.general_ledger_id</v>
      </c>
      <c r="B552" t="str">
        <f t="shared" si="25"/>
        <v>ga</v>
      </c>
      <c r="C552" t="str">
        <f t="shared" si="26"/>
        <v>f_gl_detail_v</v>
      </c>
      <c r="D552" t="s">
        <v>399</v>
      </c>
      <c r="K552" t="s">
        <v>6</v>
      </c>
      <c r="N552">
        <v>12</v>
      </c>
      <c r="Q552">
        <v>0</v>
      </c>
    </row>
    <row r="553" spans="1:17" hidden="1" x14ac:dyDescent="0.3">
      <c r="A553" t="str">
        <f t="shared" si="27"/>
        <v>ga.f_gl_detail_v.</v>
      </c>
      <c r="B553" t="str">
        <f t="shared" si="25"/>
        <v>ga</v>
      </c>
      <c r="C553" t="str">
        <f t="shared" si="26"/>
        <v>f_gl_detail_v</v>
      </c>
      <c r="E553" t="s">
        <v>400</v>
      </c>
    </row>
    <row r="554" spans="1:17" hidden="1" x14ac:dyDescent="0.3">
      <c r="A554" t="str">
        <f t="shared" si="27"/>
        <v>ga.f_gl_detail_v.full_accounting_period</v>
      </c>
      <c r="B554" t="str">
        <f t="shared" si="25"/>
        <v>ga</v>
      </c>
      <c r="C554" t="str">
        <f t="shared" si="26"/>
        <v>f_gl_detail_v</v>
      </c>
      <c r="D554" t="s">
        <v>335</v>
      </c>
      <c r="K554" t="s">
        <v>332</v>
      </c>
      <c r="N554">
        <v>4</v>
      </c>
      <c r="Q554">
        <v>0</v>
      </c>
    </row>
    <row r="555" spans="1:17" hidden="1" x14ac:dyDescent="0.3">
      <c r="A555" t="str">
        <f t="shared" si="27"/>
        <v>ga.f_gl_detail_v.</v>
      </c>
      <c r="B555" t="str">
        <f t="shared" si="25"/>
        <v>ga</v>
      </c>
      <c r="C555" t="str">
        <f t="shared" si="26"/>
        <v>f_gl_detail_v</v>
      </c>
    </row>
    <row r="556" spans="1:17" hidden="1" x14ac:dyDescent="0.3">
      <c r="A556" t="str">
        <f t="shared" si="27"/>
        <v>ga.f_gl_detail_v.bank_account_code</v>
      </c>
      <c r="B556" t="str">
        <f t="shared" si="25"/>
        <v>ga</v>
      </c>
      <c r="C556" t="str">
        <f t="shared" si="26"/>
        <v>f_gl_detail_v</v>
      </c>
      <c r="D556" t="s">
        <v>401</v>
      </c>
      <c r="K556" t="s">
        <v>359</v>
      </c>
      <c r="N556">
        <v>2</v>
      </c>
      <c r="Q556">
        <v>0</v>
      </c>
    </row>
    <row r="557" spans="1:17" hidden="1" x14ac:dyDescent="0.3">
      <c r="A557" t="str">
        <f t="shared" si="27"/>
        <v>ga.f_gl_detail_v.</v>
      </c>
      <c r="B557" t="str">
        <f t="shared" si="25"/>
        <v>ga</v>
      </c>
      <c r="C557" t="str">
        <f t="shared" si="26"/>
        <v>f_gl_detail_v</v>
      </c>
    </row>
    <row r="558" spans="1:17" hidden="1" x14ac:dyDescent="0.3">
      <c r="A558" t="str">
        <f t="shared" si="27"/>
        <v>ga.f_gl_detail_v.auto_journal_id</v>
      </c>
      <c r="B558" t="str">
        <f t="shared" si="25"/>
        <v>ga</v>
      </c>
      <c r="C558" t="str">
        <f t="shared" si="26"/>
        <v>f_gl_detail_v</v>
      </c>
      <c r="D558" t="s">
        <v>402</v>
      </c>
      <c r="K558" t="s">
        <v>359</v>
      </c>
      <c r="N558">
        <v>3</v>
      </c>
      <c r="Q558">
        <v>0</v>
      </c>
    </row>
    <row r="559" spans="1:17" hidden="1" x14ac:dyDescent="0.3">
      <c r="A559" t="str">
        <f t="shared" si="27"/>
        <v>ga.f_gl_detail_v.</v>
      </c>
      <c r="B559" t="str">
        <f t="shared" si="25"/>
        <v>ga</v>
      </c>
      <c r="C559" t="str">
        <f t="shared" si="26"/>
        <v>f_gl_detail_v</v>
      </c>
    </row>
    <row r="560" spans="1:17" hidden="1" x14ac:dyDescent="0.3">
      <c r="A560" t="str">
        <f t="shared" si="27"/>
        <v>ga.f_gl_detail_v.auto_journal_reversal</v>
      </c>
      <c r="B560" t="str">
        <f t="shared" si="25"/>
        <v>ga</v>
      </c>
      <c r="C560" t="str">
        <f t="shared" si="26"/>
        <v>f_gl_detail_v</v>
      </c>
      <c r="D560" t="s">
        <v>403</v>
      </c>
      <c r="K560" t="s">
        <v>6</v>
      </c>
      <c r="N560">
        <v>1</v>
      </c>
      <c r="Q560">
        <v>0</v>
      </c>
    </row>
    <row r="561" spans="1:20" hidden="1" x14ac:dyDescent="0.3">
      <c r="A561" t="str">
        <f t="shared" si="27"/>
        <v>ga.f_gl_detail_v.</v>
      </c>
      <c r="B561" t="str">
        <f t="shared" si="25"/>
        <v>ga</v>
      </c>
      <c r="C561" t="str">
        <f t="shared" si="26"/>
        <v>f_gl_detail_v</v>
      </c>
    </row>
    <row r="562" spans="1:20" hidden="1" x14ac:dyDescent="0.3">
      <c r="A562" t="str">
        <f t="shared" si="27"/>
        <v>ga.f_gl_detail_v.description_privy</v>
      </c>
      <c r="B562" t="str">
        <f t="shared" si="25"/>
        <v>ga</v>
      </c>
      <c r="C562" t="str">
        <f t="shared" si="26"/>
        <v>f_gl_detail_v</v>
      </c>
      <c r="D562" t="s">
        <v>404</v>
      </c>
      <c r="K562" t="s">
        <v>359</v>
      </c>
      <c r="N562">
        <v>35</v>
      </c>
      <c r="Q562">
        <v>0</v>
      </c>
    </row>
    <row r="563" spans="1:20" hidden="1" x14ac:dyDescent="0.3">
      <c r="A563" t="str">
        <f t="shared" si="27"/>
        <v>ga.f_gl_detail_v.</v>
      </c>
      <c r="B563" t="str">
        <f t="shared" si="25"/>
        <v>ga</v>
      </c>
      <c r="C563" t="str">
        <f t="shared" si="26"/>
        <v>f_gl_detail_v</v>
      </c>
    </row>
    <row r="564" spans="1:20" hidden="1" x14ac:dyDescent="0.3">
      <c r="A564" t="str">
        <f t="shared" si="27"/>
        <v>ga.f_gl_detail_v.document_reference_no_privy</v>
      </c>
      <c r="B564" t="str">
        <f t="shared" si="25"/>
        <v>ga</v>
      </c>
      <c r="C564" t="str">
        <f t="shared" si="26"/>
        <v>f_gl_detail_v</v>
      </c>
      <c r="D564" t="s">
        <v>405</v>
      </c>
      <c r="K564" t="s">
        <v>359</v>
      </c>
      <c r="N564">
        <v>10</v>
      </c>
      <c r="Q564">
        <v>0</v>
      </c>
    </row>
    <row r="565" spans="1:20" hidden="1" x14ac:dyDescent="0.3">
      <c r="A565" t="str">
        <f t="shared" si="27"/>
        <v>ga.f_gl_detail_v.</v>
      </c>
      <c r="B565" t="str">
        <f t="shared" si="25"/>
        <v>ga</v>
      </c>
      <c r="C565" t="str">
        <f t="shared" si="26"/>
        <v>f_gl_detail_v</v>
      </c>
    </row>
    <row r="566" spans="1:20" hidden="1" x14ac:dyDescent="0.3">
      <c r="A566" t="str">
        <f t="shared" si="27"/>
        <v>ga.f_ifoapal.COLUMN NAME</v>
      </c>
      <c r="B566" t="str">
        <f t="shared" si="25"/>
        <v>ga</v>
      </c>
      <c r="C566" t="s">
        <v>126</v>
      </c>
      <c r="D566" t="s">
        <v>0</v>
      </c>
      <c r="K566" t="s">
        <v>1</v>
      </c>
      <c r="N566" t="s">
        <v>2</v>
      </c>
      <c r="Q566" t="s">
        <v>3</v>
      </c>
      <c r="T566" t="s">
        <v>4</v>
      </c>
    </row>
    <row r="567" spans="1:20" hidden="1" x14ac:dyDescent="0.3">
      <c r="A567" t="str">
        <f t="shared" si="27"/>
        <v>ga.f_ifoapal.</v>
      </c>
      <c r="B567" t="str">
        <f t="shared" si="25"/>
        <v>ga</v>
      </c>
      <c r="C567" t="str">
        <f t="shared" si="26"/>
        <v>f_ifoapal</v>
      </c>
      <c r="E567" t="s">
        <v>5</v>
      </c>
    </row>
    <row r="568" spans="1:20" hidden="1" x14ac:dyDescent="0.3">
      <c r="A568" t="str">
        <f t="shared" si="27"/>
        <v>ga.f_ifoapal.if_id</v>
      </c>
      <c r="B568" t="str">
        <f t="shared" si="25"/>
        <v>ga</v>
      </c>
      <c r="C568" t="str">
        <f t="shared" si="26"/>
        <v>f_ifoapal</v>
      </c>
      <c r="D568" t="s">
        <v>441</v>
      </c>
      <c r="K568" t="s">
        <v>6</v>
      </c>
      <c r="N568">
        <v>12</v>
      </c>
      <c r="Q568">
        <v>0</v>
      </c>
    </row>
    <row r="569" spans="1:20" hidden="1" x14ac:dyDescent="0.3">
      <c r="A569" t="str">
        <f t="shared" si="27"/>
        <v>ga.f_ifoapal.</v>
      </c>
      <c r="B569" t="str">
        <f t="shared" si="25"/>
        <v>ga</v>
      </c>
      <c r="C569" t="str">
        <f t="shared" si="26"/>
        <v>f_ifoapal</v>
      </c>
      <c r="E569" t="s">
        <v>396</v>
      </c>
    </row>
    <row r="570" spans="1:20" hidden="1" x14ac:dyDescent="0.3">
      <c r="A570" t="str">
        <f t="shared" si="27"/>
        <v>ga.f_ifoapal.pi_account_index</v>
      </c>
      <c r="B570" t="str">
        <f t="shared" si="25"/>
        <v>ga</v>
      </c>
      <c r="C570" t="str">
        <f t="shared" si="26"/>
        <v>f_ifoapal</v>
      </c>
      <c r="D570" t="s">
        <v>406</v>
      </c>
      <c r="K570" t="s">
        <v>6</v>
      </c>
      <c r="N570">
        <v>10</v>
      </c>
      <c r="Q570">
        <v>0</v>
      </c>
      <c r="T570" t="s">
        <v>326</v>
      </c>
    </row>
    <row r="571" spans="1:20" hidden="1" x14ac:dyDescent="0.3">
      <c r="A571" t="str">
        <f t="shared" si="27"/>
        <v>ga.f_ifoapal.</v>
      </c>
      <c r="B571" t="str">
        <f t="shared" si="25"/>
        <v>ga</v>
      </c>
      <c r="C571" t="str">
        <f t="shared" si="26"/>
        <v>f_ifoapal</v>
      </c>
      <c r="E571" t="s">
        <v>22</v>
      </c>
    </row>
    <row r="572" spans="1:20" hidden="1" x14ac:dyDescent="0.3">
      <c r="A572" t="str">
        <f t="shared" si="27"/>
        <v>ga.f_ifoapal.pf_fund</v>
      </c>
      <c r="B572" t="str">
        <f t="shared" si="25"/>
        <v>ga</v>
      </c>
      <c r="C572" t="str">
        <f t="shared" si="26"/>
        <v>f_ifoapal</v>
      </c>
      <c r="D572" t="s">
        <v>407</v>
      </c>
      <c r="K572" t="s">
        <v>6</v>
      </c>
      <c r="N572">
        <v>6</v>
      </c>
      <c r="Q572">
        <v>0</v>
      </c>
      <c r="T572" t="s">
        <v>326</v>
      </c>
    </row>
    <row r="573" spans="1:20" hidden="1" x14ac:dyDescent="0.3">
      <c r="A573" t="str">
        <f t="shared" si="27"/>
        <v>ga.f_ifoapal.</v>
      </c>
      <c r="B573" t="str">
        <f t="shared" si="25"/>
        <v>ga</v>
      </c>
      <c r="C573" t="str">
        <f t="shared" si="26"/>
        <v>f_ifoapal</v>
      </c>
      <c r="E573" t="s">
        <v>7</v>
      </c>
    </row>
    <row r="574" spans="1:20" hidden="1" x14ac:dyDescent="0.3">
      <c r="A574" t="str">
        <f t="shared" si="27"/>
        <v>ga.f_ifoapal.</v>
      </c>
      <c r="B574" t="str">
        <f t="shared" si="25"/>
        <v>ga</v>
      </c>
      <c r="C574" t="str">
        <f t="shared" si="26"/>
        <v>f_ifoapal</v>
      </c>
    </row>
    <row r="575" spans="1:20" hidden="1" x14ac:dyDescent="0.3">
      <c r="A575" t="str">
        <f t="shared" si="27"/>
        <v>ga.f_ifoapal.</v>
      </c>
      <c r="B575" t="str">
        <f t="shared" si="25"/>
        <v>ga</v>
      </c>
      <c r="C575" t="str">
        <f t="shared" si="26"/>
        <v>f_ifoapal</v>
      </c>
      <c r="E575" t="s">
        <v>8</v>
      </c>
    </row>
    <row r="576" spans="1:20" hidden="1" x14ac:dyDescent="0.3">
      <c r="A576" t="str">
        <f t="shared" si="27"/>
        <v>ga.f_ifoapal.po_organization</v>
      </c>
      <c r="B576" t="str">
        <f t="shared" si="25"/>
        <v>ga</v>
      </c>
      <c r="C576" t="str">
        <f t="shared" si="26"/>
        <v>f_ifoapal</v>
      </c>
      <c r="D576" t="s">
        <v>408</v>
      </c>
      <c r="K576" t="s">
        <v>6</v>
      </c>
      <c r="N576">
        <v>6</v>
      </c>
      <c r="Q576">
        <v>0</v>
      </c>
      <c r="T576" t="s">
        <v>326</v>
      </c>
    </row>
    <row r="577" spans="1:20" hidden="1" x14ac:dyDescent="0.3">
      <c r="A577" t="str">
        <f t="shared" si="27"/>
        <v>ga.f_ifoapal.</v>
      </c>
      <c r="B577" t="str">
        <f t="shared" si="25"/>
        <v>ga</v>
      </c>
      <c r="C577" t="str">
        <f t="shared" si="26"/>
        <v>f_ifoapal</v>
      </c>
      <c r="E577" t="s">
        <v>23</v>
      </c>
    </row>
    <row r="578" spans="1:20" hidden="1" x14ac:dyDescent="0.3">
      <c r="A578" t="str">
        <f t="shared" si="27"/>
        <v>ga.f_ifoapal.</v>
      </c>
      <c r="B578" t="str">
        <f t="shared" si="25"/>
        <v>ga</v>
      </c>
      <c r="C578" t="str">
        <f t="shared" si="26"/>
        <v>f_ifoapal</v>
      </c>
    </row>
    <row r="579" spans="1:20" hidden="1" x14ac:dyDescent="0.3">
      <c r="A579" t="str">
        <f t="shared" si="27"/>
        <v>ga.f_ifoapal.</v>
      </c>
      <c r="B579" t="str">
        <f t="shared" ref="B579:B642" si="28">B578</f>
        <v>ga</v>
      </c>
      <c r="C579" t="str">
        <f t="shared" ref="C579:C642" si="29">C578</f>
        <v>f_ifoapal</v>
      </c>
      <c r="E579" t="s">
        <v>24</v>
      </c>
    </row>
    <row r="580" spans="1:20" hidden="1" x14ac:dyDescent="0.3">
      <c r="A580" t="str">
        <f t="shared" si="27"/>
        <v>ga.f_ifoapal.pa_account</v>
      </c>
      <c r="B580" t="str">
        <f t="shared" si="28"/>
        <v>ga</v>
      </c>
      <c r="C580" t="str">
        <f t="shared" si="29"/>
        <v>f_ifoapal</v>
      </c>
      <c r="D580" t="s">
        <v>409</v>
      </c>
      <c r="K580" t="s">
        <v>6</v>
      </c>
      <c r="N580">
        <v>6</v>
      </c>
      <c r="Q580">
        <v>0</v>
      </c>
      <c r="T580" t="s">
        <v>326</v>
      </c>
    </row>
    <row r="581" spans="1:20" hidden="1" x14ac:dyDescent="0.3">
      <c r="A581" t="str">
        <f t="shared" si="27"/>
        <v>ga.f_ifoapal.</v>
      </c>
      <c r="B581" t="str">
        <f t="shared" si="28"/>
        <v>ga</v>
      </c>
      <c r="C581" t="str">
        <f t="shared" si="29"/>
        <v>f_ifoapal</v>
      </c>
      <c r="E581" t="s">
        <v>29</v>
      </c>
    </row>
    <row r="582" spans="1:20" hidden="1" x14ac:dyDescent="0.3">
      <c r="A582" t="str">
        <f t="shared" si="27"/>
        <v>ga.f_ifoapal.pp_program</v>
      </c>
      <c r="B582" t="str">
        <f t="shared" si="28"/>
        <v>ga</v>
      </c>
      <c r="C582" t="str">
        <f t="shared" si="29"/>
        <v>f_ifoapal</v>
      </c>
      <c r="D582" t="s">
        <v>410</v>
      </c>
      <c r="K582" t="s">
        <v>6</v>
      </c>
      <c r="N582">
        <v>6</v>
      </c>
      <c r="Q582">
        <v>0</v>
      </c>
      <c r="T582" t="s">
        <v>326</v>
      </c>
    </row>
    <row r="583" spans="1:20" hidden="1" x14ac:dyDescent="0.3">
      <c r="A583" t="str">
        <f t="shared" si="27"/>
        <v>ga.f_ifoapal.</v>
      </c>
      <c r="B583" t="str">
        <f t="shared" si="28"/>
        <v>ga</v>
      </c>
      <c r="C583" t="str">
        <f t="shared" si="29"/>
        <v>f_ifoapal</v>
      </c>
      <c r="E583" t="s">
        <v>25</v>
      </c>
    </row>
    <row r="584" spans="1:20" hidden="1" x14ac:dyDescent="0.3">
      <c r="A584" t="str">
        <f t="shared" si="27"/>
        <v>ga.f_ifoapal.</v>
      </c>
      <c r="B584" t="str">
        <f t="shared" si="28"/>
        <v>ga</v>
      </c>
      <c r="C584" t="str">
        <f t="shared" si="29"/>
        <v>f_ifoapal</v>
      </c>
    </row>
    <row r="585" spans="1:20" hidden="1" x14ac:dyDescent="0.3">
      <c r="A585" t="str">
        <f t="shared" si="27"/>
        <v>ga.f_ifoapal.</v>
      </c>
      <c r="B585" t="str">
        <f t="shared" si="28"/>
        <v>ga</v>
      </c>
      <c r="C585" t="str">
        <f t="shared" si="29"/>
        <v>f_ifoapal</v>
      </c>
      <c r="E585" t="s">
        <v>26</v>
      </c>
    </row>
    <row r="586" spans="1:20" hidden="1" x14ac:dyDescent="0.3">
      <c r="A586" t="str">
        <f t="shared" si="27"/>
        <v>ga.f_ifoapal.</v>
      </c>
      <c r="B586" t="str">
        <f t="shared" si="28"/>
        <v>ga</v>
      </c>
      <c r="C586" t="str">
        <f t="shared" si="29"/>
        <v>f_ifoapal</v>
      </c>
    </row>
    <row r="587" spans="1:20" hidden="1" x14ac:dyDescent="0.3">
      <c r="A587" t="str">
        <f t="shared" si="27"/>
        <v>ga.f_ifoapal.</v>
      </c>
      <c r="B587" t="str">
        <f t="shared" si="28"/>
        <v>ga</v>
      </c>
      <c r="C587" t="str">
        <f t="shared" si="29"/>
        <v>f_ifoapal</v>
      </c>
      <c r="E587" t="s">
        <v>27</v>
      </c>
    </row>
    <row r="588" spans="1:20" hidden="1" x14ac:dyDescent="0.3">
      <c r="A588" t="str">
        <f t="shared" si="27"/>
        <v>ga.f_ifoapal.pl_location</v>
      </c>
      <c r="B588" t="str">
        <f t="shared" si="28"/>
        <v>ga</v>
      </c>
      <c r="C588" t="str">
        <f t="shared" si="29"/>
        <v>f_ifoapal</v>
      </c>
      <c r="D588" t="s">
        <v>411</v>
      </c>
      <c r="K588" t="s">
        <v>6</v>
      </c>
      <c r="N588">
        <v>6</v>
      </c>
      <c r="Q588">
        <v>0</v>
      </c>
      <c r="T588" t="s">
        <v>326</v>
      </c>
    </row>
    <row r="589" spans="1:20" hidden="1" x14ac:dyDescent="0.3">
      <c r="A589" t="str">
        <f t="shared" ref="A589:A652" si="30">_xlfn.CONCAT(TRIM($B589),".",TRIM($C589),".",TRIM($D589))</f>
        <v>ga.f_ifoapal.</v>
      </c>
      <c r="B589" t="str">
        <f t="shared" si="28"/>
        <v>ga</v>
      </c>
      <c r="C589" t="str">
        <f t="shared" si="29"/>
        <v>f_ifoapal</v>
      </c>
      <c r="E589" t="s">
        <v>28</v>
      </c>
    </row>
    <row r="590" spans="1:20" hidden="1" x14ac:dyDescent="0.3">
      <c r="A590" t="str">
        <f t="shared" si="30"/>
        <v>ga.f_ifoapal.accounting_period</v>
      </c>
      <c r="B590" t="str">
        <f t="shared" si="28"/>
        <v>ga</v>
      </c>
      <c r="C590" t="str">
        <f t="shared" si="29"/>
        <v>f_ifoapal</v>
      </c>
      <c r="D590" t="s">
        <v>323</v>
      </c>
      <c r="K590" t="s">
        <v>31</v>
      </c>
      <c r="N590">
        <v>2</v>
      </c>
      <c r="Q590">
        <v>0</v>
      </c>
    </row>
    <row r="591" spans="1:20" hidden="1" x14ac:dyDescent="0.3">
      <c r="A591" t="str">
        <f t="shared" si="30"/>
        <v>ga.f_ifoapal.</v>
      </c>
      <c r="B591" t="str">
        <f t="shared" si="28"/>
        <v>ga</v>
      </c>
      <c r="C591" t="str">
        <f t="shared" si="29"/>
        <v>f_ifoapal</v>
      </c>
      <c r="E591" t="s">
        <v>324</v>
      </c>
    </row>
    <row r="592" spans="1:20" hidden="1" x14ac:dyDescent="0.3">
      <c r="A592" t="str">
        <f t="shared" si="30"/>
        <v>ga.f_ifoapal.refresh_date</v>
      </c>
      <c r="B592" t="str">
        <f t="shared" si="28"/>
        <v>ga</v>
      </c>
      <c r="C592" t="str">
        <f t="shared" si="29"/>
        <v>f_ifoapal</v>
      </c>
      <c r="D592" t="s">
        <v>328</v>
      </c>
      <c r="K592" t="s">
        <v>329</v>
      </c>
      <c r="N592">
        <v>10</v>
      </c>
      <c r="Q592">
        <v>6</v>
      </c>
    </row>
    <row r="593" spans="1:20" hidden="1" x14ac:dyDescent="0.3">
      <c r="A593" t="str">
        <f t="shared" si="30"/>
        <v>ga.f_ifoapal.</v>
      </c>
      <c r="B593" t="str">
        <f t="shared" si="28"/>
        <v>ga</v>
      </c>
      <c r="C593" t="str">
        <f t="shared" si="29"/>
        <v>f_ifoapal</v>
      </c>
      <c r="E593" t="s">
        <v>330</v>
      </c>
    </row>
    <row r="594" spans="1:20" hidden="1" x14ac:dyDescent="0.3">
      <c r="A594" t="str">
        <f t="shared" si="30"/>
        <v>ga.f_ifoapal.full_accounting_period</v>
      </c>
      <c r="B594" t="str">
        <f t="shared" si="28"/>
        <v>ga</v>
      </c>
      <c r="C594" t="str">
        <f t="shared" si="29"/>
        <v>f_ifoapal</v>
      </c>
      <c r="D594" t="s">
        <v>335</v>
      </c>
      <c r="K594" t="s">
        <v>332</v>
      </c>
      <c r="N594">
        <v>4</v>
      </c>
      <c r="Q594">
        <v>0</v>
      </c>
    </row>
    <row r="595" spans="1:20" hidden="1" x14ac:dyDescent="0.3">
      <c r="A595" t="str">
        <f t="shared" si="30"/>
        <v>ga.f_ifoapal.</v>
      </c>
      <c r="B595" t="str">
        <f t="shared" si="28"/>
        <v>ga</v>
      </c>
      <c r="C595" t="str">
        <f t="shared" si="29"/>
        <v>f_ifoapal</v>
      </c>
      <c r="E595" t="s">
        <v>336</v>
      </c>
    </row>
    <row r="596" spans="1:20" hidden="1" x14ac:dyDescent="0.3">
      <c r="A596" t="str">
        <f t="shared" si="30"/>
        <v>ga.f_ifoapal.end_full_accounting_period</v>
      </c>
      <c r="B596" t="str">
        <f t="shared" si="28"/>
        <v>ga</v>
      </c>
      <c r="C596" t="str">
        <f t="shared" si="29"/>
        <v>f_ifoapal</v>
      </c>
      <c r="D596" t="s">
        <v>455</v>
      </c>
      <c r="K596" t="s">
        <v>332</v>
      </c>
      <c r="N596">
        <v>4</v>
      </c>
      <c r="Q596">
        <v>0</v>
      </c>
    </row>
    <row r="597" spans="1:20" hidden="1" x14ac:dyDescent="0.3">
      <c r="A597" t="str">
        <f t="shared" si="30"/>
        <v>ga.f_ifoapal.</v>
      </c>
      <c r="B597" t="str">
        <f t="shared" si="28"/>
        <v>ga</v>
      </c>
      <c r="C597" t="str">
        <f t="shared" si="29"/>
        <v>f_ifoapal</v>
      </c>
      <c r="E597" t="s">
        <v>456</v>
      </c>
    </row>
    <row r="598" spans="1:20" hidden="1" x14ac:dyDescent="0.3">
      <c r="A598" t="str">
        <f t="shared" si="30"/>
        <v>ga.f_ifoapal.ledger_date</v>
      </c>
      <c r="B598" t="str">
        <f t="shared" si="28"/>
        <v>ga</v>
      </c>
      <c r="C598" t="str">
        <f t="shared" si="29"/>
        <v>f_ifoapal</v>
      </c>
      <c r="D598" t="s">
        <v>457</v>
      </c>
      <c r="K598" t="s">
        <v>354</v>
      </c>
      <c r="N598">
        <v>4</v>
      </c>
      <c r="Q598">
        <v>0</v>
      </c>
    </row>
    <row r="599" spans="1:20" hidden="1" x14ac:dyDescent="0.3">
      <c r="A599" t="str">
        <f t="shared" si="30"/>
        <v>ga.f_ifoapal.</v>
      </c>
      <c r="B599" t="str">
        <f t="shared" si="28"/>
        <v>ga</v>
      </c>
      <c r="C599" t="str">
        <f t="shared" si="29"/>
        <v>f_ifoapal</v>
      </c>
      <c r="E599" t="s">
        <v>458</v>
      </c>
    </row>
    <row r="600" spans="1:20" hidden="1" x14ac:dyDescent="0.3">
      <c r="A600" t="str">
        <f t="shared" si="30"/>
        <v>ga.f_ifoapal.end_ledger_date</v>
      </c>
      <c r="B600" t="str">
        <f t="shared" si="28"/>
        <v>ga</v>
      </c>
      <c r="C600" t="str">
        <f t="shared" si="29"/>
        <v>f_ifoapal</v>
      </c>
      <c r="D600" t="s">
        <v>459</v>
      </c>
      <c r="K600" t="s">
        <v>354</v>
      </c>
      <c r="N600">
        <v>4</v>
      </c>
      <c r="Q600">
        <v>0</v>
      </c>
    </row>
    <row r="601" spans="1:20" hidden="1" x14ac:dyDescent="0.3">
      <c r="A601" t="str">
        <f t="shared" si="30"/>
        <v>ga.f_ifoapal.</v>
      </c>
      <c r="B601" t="str">
        <f t="shared" si="28"/>
        <v>ga</v>
      </c>
      <c r="C601" t="str">
        <f t="shared" si="29"/>
        <v>f_ifoapal</v>
      </c>
      <c r="E601" t="s">
        <v>460</v>
      </c>
    </row>
    <row r="602" spans="1:20" hidden="1" x14ac:dyDescent="0.3">
      <c r="A602" t="str">
        <f t="shared" si="30"/>
        <v>ga.f_ifoapal.account_type</v>
      </c>
      <c r="B602" t="str">
        <f t="shared" si="28"/>
        <v>ga</v>
      </c>
      <c r="C602" t="str">
        <f t="shared" si="29"/>
        <v>f_ifoapal</v>
      </c>
      <c r="D602" t="s">
        <v>461</v>
      </c>
      <c r="K602" t="s">
        <v>6</v>
      </c>
      <c r="N602">
        <v>2</v>
      </c>
      <c r="Q602">
        <v>0</v>
      </c>
      <c r="T602" t="s">
        <v>326</v>
      </c>
    </row>
    <row r="603" spans="1:20" hidden="1" x14ac:dyDescent="0.3">
      <c r="A603" t="str">
        <f t="shared" si="30"/>
        <v>ga.f_ifoapal.</v>
      </c>
      <c r="B603" t="str">
        <f t="shared" si="28"/>
        <v>ga</v>
      </c>
      <c r="C603" t="str">
        <f t="shared" si="29"/>
        <v>f_ifoapal</v>
      </c>
      <c r="E603" t="s">
        <v>462</v>
      </c>
    </row>
    <row r="604" spans="1:20" hidden="1" x14ac:dyDescent="0.3">
      <c r="A604" t="str">
        <f t="shared" si="30"/>
        <v>ga.f_ifoapal.fund_type</v>
      </c>
      <c r="B604" t="str">
        <f t="shared" si="28"/>
        <v>ga</v>
      </c>
      <c r="C604" t="str">
        <f t="shared" si="29"/>
        <v>f_ifoapal</v>
      </c>
      <c r="D604" t="s">
        <v>463</v>
      </c>
      <c r="K604" t="s">
        <v>6</v>
      </c>
      <c r="N604">
        <v>2</v>
      </c>
      <c r="Q604">
        <v>0</v>
      </c>
      <c r="T604" t="s">
        <v>326</v>
      </c>
    </row>
    <row r="605" spans="1:20" ht="19.05" hidden="1" customHeight="1" x14ac:dyDescent="0.3">
      <c r="A605" t="str">
        <f t="shared" si="30"/>
        <v>ga.f_ifoapal.</v>
      </c>
      <c r="B605" t="str">
        <f t="shared" si="28"/>
        <v>ga</v>
      </c>
      <c r="C605" t="str">
        <f t="shared" si="29"/>
        <v>f_ifoapal</v>
      </c>
      <c r="E605" t="s">
        <v>464</v>
      </c>
    </row>
    <row r="606" spans="1:20" hidden="1" x14ac:dyDescent="0.3">
      <c r="A606" t="str">
        <f t="shared" si="30"/>
        <v>ga.f_ifoapal.current_mo_budget_amount</v>
      </c>
      <c r="B606" t="str">
        <f t="shared" si="28"/>
        <v>ga</v>
      </c>
      <c r="C606" t="str">
        <f t="shared" si="29"/>
        <v>f_ifoapal</v>
      </c>
      <c r="D606" t="s">
        <v>465</v>
      </c>
      <c r="K606" t="s">
        <v>9</v>
      </c>
      <c r="N606">
        <v>19</v>
      </c>
      <c r="Q606">
        <v>4</v>
      </c>
    </row>
    <row r="607" spans="1:20" hidden="1" x14ac:dyDescent="0.3">
      <c r="A607" t="str">
        <f t="shared" si="30"/>
        <v>ga.f_ifoapal.</v>
      </c>
      <c r="B607" t="str">
        <f t="shared" si="28"/>
        <v>ga</v>
      </c>
      <c r="C607" t="str">
        <f t="shared" si="29"/>
        <v>f_ifoapal</v>
      </c>
      <c r="E607" t="s">
        <v>466</v>
      </c>
    </row>
    <row r="608" spans="1:20" hidden="1" x14ac:dyDescent="0.3">
      <c r="A608" t="str">
        <f t="shared" si="30"/>
        <v>ga.f_ifoapal.current_mo_financial_amount</v>
      </c>
      <c r="B608" t="str">
        <f t="shared" si="28"/>
        <v>ga</v>
      </c>
      <c r="C608" t="str">
        <f t="shared" si="29"/>
        <v>f_ifoapal</v>
      </c>
      <c r="D608" t="s">
        <v>467</v>
      </c>
      <c r="K608" t="s">
        <v>9</v>
      </c>
      <c r="N608">
        <v>19</v>
      </c>
      <c r="Q608">
        <v>4</v>
      </c>
    </row>
    <row r="609" spans="1:20" hidden="1" x14ac:dyDescent="0.3">
      <c r="A609" t="str">
        <f t="shared" si="30"/>
        <v>ga.f_ifoapal.</v>
      </c>
      <c r="B609" t="str">
        <f t="shared" si="28"/>
        <v>ga</v>
      </c>
      <c r="C609" t="str">
        <f t="shared" si="29"/>
        <v>f_ifoapal</v>
      </c>
      <c r="E609" t="s">
        <v>468</v>
      </c>
    </row>
    <row r="610" spans="1:20" hidden="1" x14ac:dyDescent="0.3">
      <c r="A610" t="str">
        <f t="shared" si="30"/>
        <v>ga.f_ifoapal.current_mo_encumbrance_amount</v>
      </c>
      <c r="B610" t="str">
        <f t="shared" si="28"/>
        <v>ga</v>
      </c>
      <c r="C610" t="str">
        <f t="shared" si="29"/>
        <v>f_ifoapal</v>
      </c>
      <c r="D610" t="s">
        <v>469</v>
      </c>
      <c r="K610" t="s">
        <v>9</v>
      </c>
      <c r="N610">
        <v>19</v>
      </c>
      <c r="Q610">
        <v>4</v>
      </c>
    </row>
    <row r="611" spans="1:20" hidden="1" x14ac:dyDescent="0.3">
      <c r="A611" t="str">
        <f t="shared" si="30"/>
        <v>ga.f_ifoapal.</v>
      </c>
      <c r="B611" t="str">
        <f t="shared" si="28"/>
        <v>ga</v>
      </c>
      <c r="C611" t="str">
        <f t="shared" si="29"/>
        <v>f_ifoapal</v>
      </c>
      <c r="E611" t="s">
        <v>470</v>
      </c>
    </row>
    <row r="612" spans="1:20" hidden="1" x14ac:dyDescent="0.3">
      <c r="A612" t="str">
        <f t="shared" si="30"/>
        <v>ga.f_ifoapal.prior_yrs_budget_amount</v>
      </c>
      <c r="B612" t="str">
        <f t="shared" si="28"/>
        <v>ga</v>
      </c>
      <c r="C612" t="str">
        <f t="shared" si="29"/>
        <v>f_ifoapal</v>
      </c>
      <c r="D612" t="s">
        <v>471</v>
      </c>
      <c r="K612" t="s">
        <v>9</v>
      </c>
      <c r="N612">
        <v>19</v>
      </c>
      <c r="Q612">
        <v>4</v>
      </c>
    </row>
    <row r="613" spans="1:20" hidden="1" x14ac:dyDescent="0.3">
      <c r="A613" t="str">
        <f t="shared" si="30"/>
        <v>ga.f_ifoapal.</v>
      </c>
      <c r="B613" t="str">
        <f t="shared" si="28"/>
        <v>ga</v>
      </c>
      <c r="C613" t="str">
        <f t="shared" si="29"/>
        <v>f_ifoapal</v>
      </c>
      <c r="E613" t="s">
        <v>287</v>
      </c>
    </row>
    <row r="614" spans="1:20" hidden="1" x14ac:dyDescent="0.3">
      <c r="A614" t="str">
        <f t="shared" si="30"/>
        <v>ga.f_ifoapal.prior_yrs_financial_amount</v>
      </c>
      <c r="B614" t="str">
        <f t="shared" si="28"/>
        <v>ga</v>
      </c>
      <c r="C614" t="str">
        <f t="shared" si="29"/>
        <v>f_ifoapal</v>
      </c>
      <c r="D614" t="s">
        <v>472</v>
      </c>
      <c r="K614" t="s">
        <v>9</v>
      </c>
      <c r="N614">
        <v>19</v>
      </c>
      <c r="Q614">
        <v>4</v>
      </c>
    </row>
    <row r="615" spans="1:20" hidden="1" x14ac:dyDescent="0.3">
      <c r="A615" t="str">
        <f t="shared" si="30"/>
        <v>ga.f_ifoapal.</v>
      </c>
      <c r="B615" t="str">
        <f t="shared" si="28"/>
        <v>ga</v>
      </c>
      <c r="C615" t="str">
        <f t="shared" si="29"/>
        <v>f_ifoapal</v>
      </c>
      <c r="E615" t="s">
        <v>287</v>
      </c>
    </row>
    <row r="616" spans="1:20" hidden="1" x14ac:dyDescent="0.3">
      <c r="A616" t="str">
        <f t="shared" si="30"/>
        <v>ga.f_ifoapal.prior_mos_budget_amount</v>
      </c>
      <c r="B616" t="str">
        <f t="shared" si="28"/>
        <v>ga</v>
      </c>
      <c r="C616" t="str">
        <f t="shared" si="29"/>
        <v>f_ifoapal</v>
      </c>
      <c r="D616" t="s">
        <v>473</v>
      </c>
      <c r="K616" t="s">
        <v>9</v>
      </c>
      <c r="N616">
        <v>19</v>
      </c>
      <c r="Q616">
        <v>4</v>
      </c>
    </row>
    <row r="617" spans="1:20" hidden="1" x14ac:dyDescent="0.3">
      <c r="A617" t="str">
        <f t="shared" si="30"/>
        <v>ga.f_ifoapal.</v>
      </c>
      <c r="B617" t="str">
        <f t="shared" si="28"/>
        <v>ga</v>
      </c>
      <c r="C617" t="str">
        <f t="shared" si="29"/>
        <v>f_ifoapal</v>
      </c>
      <c r="E617" t="s">
        <v>474</v>
      </c>
    </row>
    <row r="618" spans="1:20" hidden="1" x14ac:dyDescent="0.3">
      <c r="A618" t="str">
        <f t="shared" si="30"/>
        <v>ga.f_ifoapal.prior_mos_financial_amount</v>
      </c>
      <c r="B618" t="str">
        <f t="shared" si="28"/>
        <v>ga</v>
      </c>
      <c r="C618" t="str">
        <f t="shared" si="29"/>
        <v>f_ifoapal</v>
      </c>
      <c r="D618" t="s">
        <v>475</v>
      </c>
      <c r="K618" t="s">
        <v>9</v>
      </c>
      <c r="N618">
        <v>19</v>
      </c>
      <c r="Q618">
        <v>4</v>
      </c>
    </row>
    <row r="619" spans="1:20" hidden="1" x14ac:dyDescent="0.3">
      <c r="A619" t="str">
        <f t="shared" si="30"/>
        <v>ga.f_ifoapal.</v>
      </c>
      <c r="B619" t="str">
        <f t="shared" si="28"/>
        <v>ga</v>
      </c>
      <c r="C619" t="str">
        <f t="shared" si="29"/>
        <v>f_ifoapal</v>
      </c>
      <c r="E619" t="s">
        <v>474</v>
      </c>
    </row>
    <row r="620" spans="1:20" hidden="1" x14ac:dyDescent="0.3">
      <c r="A620" t="str">
        <f t="shared" si="30"/>
        <v>ga.f_ifoapal.prior_mos_encumbrance_amount</v>
      </c>
      <c r="B620" t="str">
        <f t="shared" si="28"/>
        <v>ga</v>
      </c>
      <c r="C620" t="str">
        <f t="shared" si="29"/>
        <v>f_ifoapal</v>
      </c>
      <c r="D620" t="s">
        <v>476</v>
      </c>
      <c r="K620" t="s">
        <v>9</v>
      </c>
      <c r="N620">
        <v>19</v>
      </c>
      <c r="Q620">
        <v>4</v>
      </c>
    </row>
    <row r="621" spans="1:20" hidden="1" x14ac:dyDescent="0.3">
      <c r="A621" t="str">
        <f t="shared" si="30"/>
        <v>ga.f_ifoapal.</v>
      </c>
      <c r="B621" t="str">
        <f t="shared" si="28"/>
        <v>ga</v>
      </c>
      <c r="C621" t="str">
        <f t="shared" si="29"/>
        <v>f_ifoapal</v>
      </c>
      <c r="E621" t="s">
        <v>474</v>
      </c>
    </row>
    <row r="622" spans="1:20" hidden="1" x14ac:dyDescent="0.3">
      <c r="A622" t="str">
        <f t="shared" si="30"/>
        <v>ga.f_ledger_activity.COLUMN NAME</v>
      </c>
      <c r="B622" t="str">
        <f t="shared" si="28"/>
        <v>ga</v>
      </c>
      <c r="C622" t="s">
        <v>139</v>
      </c>
      <c r="D622" t="s">
        <v>0</v>
      </c>
      <c r="K622" t="s">
        <v>1</v>
      </c>
      <c r="N622" t="s">
        <v>2</v>
      </c>
      <c r="Q622" t="s">
        <v>3</v>
      </c>
      <c r="T622" t="s">
        <v>4</v>
      </c>
    </row>
    <row r="623" spans="1:20" hidden="1" x14ac:dyDescent="0.3">
      <c r="A623" t="str">
        <f t="shared" si="30"/>
        <v>ga.f_ledger_activity.</v>
      </c>
      <c r="B623" t="str">
        <f t="shared" si="28"/>
        <v>ga</v>
      </c>
      <c r="C623" t="str">
        <f t="shared" si="29"/>
        <v>f_ledger_activity</v>
      </c>
      <c r="E623" t="s">
        <v>5</v>
      </c>
    </row>
    <row r="624" spans="1:20" hidden="1" x14ac:dyDescent="0.3">
      <c r="A624" t="str">
        <f t="shared" si="30"/>
        <v>ga.f_ledger_activity.la_id</v>
      </c>
      <c r="B624" t="str">
        <f t="shared" si="28"/>
        <v>ga</v>
      </c>
      <c r="C624" t="str">
        <f t="shared" si="29"/>
        <v>f_ledger_activity</v>
      </c>
      <c r="D624" t="s">
        <v>439</v>
      </c>
      <c r="K624" t="s">
        <v>6</v>
      </c>
      <c r="N624">
        <v>12</v>
      </c>
      <c r="Q624">
        <v>0</v>
      </c>
    </row>
    <row r="625" spans="1:20" hidden="1" x14ac:dyDescent="0.3">
      <c r="A625" t="str">
        <f t="shared" si="30"/>
        <v>ga.f_ledger_activity.</v>
      </c>
      <c r="B625" t="str">
        <f t="shared" si="28"/>
        <v>ga</v>
      </c>
      <c r="C625" t="str">
        <f t="shared" si="29"/>
        <v>f_ledger_activity</v>
      </c>
      <c r="E625" t="s">
        <v>391</v>
      </c>
    </row>
    <row r="626" spans="1:20" hidden="1" x14ac:dyDescent="0.3">
      <c r="A626" t="str">
        <f t="shared" si="30"/>
        <v>ga.f_ledger_activity.lt_id</v>
      </c>
      <c r="B626" t="str">
        <f t="shared" si="28"/>
        <v>ga</v>
      </c>
      <c r="C626" t="str">
        <f t="shared" si="29"/>
        <v>f_ledger_activity</v>
      </c>
      <c r="D626" t="s">
        <v>440</v>
      </c>
      <c r="K626" t="s">
        <v>6</v>
      </c>
      <c r="N626">
        <v>12</v>
      </c>
      <c r="Q626">
        <v>0</v>
      </c>
    </row>
    <row r="627" spans="1:20" hidden="1" x14ac:dyDescent="0.3">
      <c r="A627" t="str">
        <f t="shared" si="30"/>
        <v>ga.f_ledger_activity.</v>
      </c>
      <c r="B627" t="str">
        <f t="shared" si="28"/>
        <v>ga</v>
      </c>
      <c r="C627" t="str">
        <f t="shared" si="29"/>
        <v>f_ledger_activity</v>
      </c>
      <c r="E627" t="s">
        <v>394</v>
      </c>
    </row>
    <row r="628" spans="1:20" hidden="1" x14ac:dyDescent="0.3">
      <c r="A628" t="str">
        <f t="shared" si="30"/>
        <v>ga.f_ledger_activity.if_id</v>
      </c>
      <c r="B628" t="str">
        <f t="shared" si="28"/>
        <v>ga</v>
      </c>
      <c r="C628" t="str">
        <f t="shared" si="29"/>
        <v>f_ledger_activity</v>
      </c>
      <c r="D628" t="s">
        <v>441</v>
      </c>
      <c r="K628" t="s">
        <v>6</v>
      </c>
      <c r="N628">
        <v>12</v>
      </c>
      <c r="Q628">
        <v>0</v>
      </c>
    </row>
    <row r="629" spans="1:20" hidden="1" x14ac:dyDescent="0.3">
      <c r="A629" t="str">
        <f t="shared" si="30"/>
        <v>ga.f_ledger_activity.</v>
      </c>
      <c r="B629" t="str">
        <f t="shared" si="28"/>
        <v>ga</v>
      </c>
      <c r="C629" t="str">
        <f t="shared" si="29"/>
        <v>f_ledger_activity</v>
      </c>
      <c r="E629" t="s">
        <v>396</v>
      </c>
    </row>
    <row r="630" spans="1:20" hidden="1" x14ac:dyDescent="0.3">
      <c r="A630" t="str">
        <f t="shared" si="30"/>
        <v>ga.f_ledger_activity.ol_id</v>
      </c>
      <c r="B630" t="str">
        <f t="shared" si="28"/>
        <v>ga</v>
      </c>
      <c r="C630" t="str">
        <f t="shared" si="29"/>
        <v>f_ledger_activity</v>
      </c>
      <c r="D630" t="s">
        <v>442</v>
      </c>
      <c r="K630" t="s">
        <v>6</v>
      </c>
      <c r="N630">
        <v>12</v>
      </c>
      <c r="Q630">
        <v>0</v>
      </c>
    </row>
    <row r="631" spans="1:20" hidden="1" x14ac:dyDescent="0.3">
      <c r="A631" t="str">
        <f t="shared" si="30"/>
        <v>ga.f_ledger_activity.</v>
      </c>
      <c r="B631" t="str">
        <f t="shared" si="28"/>
        <v>ga</v>
      </c>
      <c r="C631" t="str">
        <f t="shared" si="29"/>
        <v>f_ledger_activity</v>
      </c>
      <c r="E631" t="s">
        <v>398</v>
      </c>
    </row>
    <row r="632" spans="1:20" hidden="1" x14ac:dyDescent="0.3">
      <c r="A632" t="str">
        <f t="shared" si="30"/>
        <v>ga.f_ledger_activity.gl_id</v>
      </c>
      <c r="B632" t="str">
        <f t="shared" si="28"/>
        <v>ga</v>
      </c>
      <c r="C632" t="str">
        <f t="shared" si="29"/>
        <v>f_ledger_activity</v>
      </c>
      <c r="D632" t="s">
        <v>443</v>
      </c>
      <c r="K632" t="s">
        <v>6</v>
      </c>
      <c r="N632">
        <v>12</v>
      </c>
      <c r="Q632">
        <v>0</v>
      </c>
    </row>
    <row r="633" spans="1:20" hidden="1" x14ac:dyDescent="0.3">
      <c r="A633" t="str">
        <f t="shared" si="30"/>
        <v>ga.f_ledger_activity.</v>
      </c>
      <c r="B633" t="str">
        <f t="shared" si="28"/>
        <v>ga</v>
      </c>
      <c r="C633" t="str">
        <f t="shared" si="29"/>
        <v>f_ledger_activity</v>
      </c>
      <c r="E633" t="s">
        <v>400</v>
      </c>
    </row>
    <row r="634" spans="1:20" hidden="1" x14ac:dyDescent="0.3">
      <c r="A634" t="str">
        <f t="shared" si="30"/>
        <v>ga.f_ledger_activity.la_ledger_indicator</v>
      </c>
      <c r="B634" t="str">
        <f t="shared" si="28"/>
        <v>ga</v>
      </c>
      <c r="C634" t="str">
        <f t="shared" si="29"/>
        <v>f_ledger_activity</v>
      </c>
      <c r="D634" t="s">
        <v>432</v>
      </c>
      <c r="K634" t="s">
        <v>6</v>
      </c>
      <c r="N634">
        <v>1</v>
      </c>
      <c r="Q634">
        <v>0</v>
      </c>
      <c r="T634" t="s">
        <v>326</v>
      </c>
    </row>
    <row r="635" spans="1:20" hidden="1" x14ac:dyDescent="0.3">
      <c r="A635" t="str">
        <f t="shared" si="30"/>
        <v>ga.f_ledger_activity.</v>
      </c>
      <c r="B635" t="str">
        <f t="shared" si="28"/>
        <v>ga</v>
      </c>
      <c r="C635" t="str">
        <f t="shared" si="29"/>
        <v>f_ledger_activity</v>
      </c>
      <c r="E635" t="s">
        <v>383</v>
      </c>
    </row>
    <row r="636" spans="1:20" hidden="1" x14ac:dyDescent="0.3">
      <c r="A636" t="str">
        <f t="shared" si="30"/>
        <v>ga.f_ledger_activity.la_field_indicator</v>
      </c>
      <c r="B636" t="str">
        <f t="shared" si="28"/>
        <v>ga</v>
      </c>
      <c r="C636" t="str">
        <f t="shared" si="29"/>
        <v>f_ledger_activity</v>
      </c>
      <c r="D636" t="s">
        <v>433</v>
      </c>
      <c r="K636" t="s">
        <v>6</v>
      </c>
      <c r="N636">
        <v>2</v>
      </c>
      <c r="Q636">
        <v>0</v>
      </c>
      <c r="T636" t="s">
        <v>326</v>
      </c>
    </row>
    <row r="637" spans="1:20" hidden="1" x14ac:dyDescent="0.3">
      <c r="A637" t="str">
        <f t="shared" si="30"/>
        <v>ga.f_ledger_activity.</v>
      </c>
      <c r="B637" t="str">
        <f t="shared" si="28"/>
        <v>ga</v>
      </c>
      <c r="C637" t="str">
        <f t="shared" si="29"/>
        <v>f_ledger_activity</v>
      </c>
      <c r="E637" t="s">
        <v>385</v>
      </c>
    </row>
    <row r="638" spans="1:20" hidden="1" x14ac:dyDescent="0.3">
      <c r="A638" t="str">
        <f t="shared" si="30"/>
        <v>ga.f_ledger_activity.la_amount</v>
      </c>
      <c r="B638" t="str">
        <f t="shared" si="28"/>
        <v>ga</v>
      </c>
      <c r="C638" t="str">
        <f t="shared" si="29"/>
        <v>f_ledger_activity</v>
      </c>
      <c r="D638" t="s">
        <v>434</v>
      </c>
      <c r="K638" t="s">
        <v>9</v>
      </c>
      <c r="N638">
        <v>19</v>
      </c>
      <c r="Q638">
        <v>4</v>
      </c>
    </row>
    <row r="639" spans="1:20" hidden="1" x14ac:dyDescent="0.3">
      <c r="A639" t="str">
        <f t="shared" si="30"/>
        <v>ga.f_ledger_activity.</v>
      </c>
      <c r="B639" t="str">
        <f t="shared" si="28"/>
        <v>ga</v>
      </c>
      <c r="C639" t="str">
        <f t="shared" si="29"/>
        <v>f_ledger_activity</v>
      </c>
      <c r="E639" t="s">
        <v>435</v>
      </c>
    </row>
    <row r="640" spans="1:20" hidden="1" x14ac:dyDescent="0.3">
      <c r="A640" t="str">
        <f t="shared" si="30"/>
        <v>ga.f_ledger_activity.la_rule_sequence</v>
      </c>
      <c r="B640" t="str">
        <f t="shared" si="28"/>
        <v>ga</v>
      </c>
      <c r="C640" t="str">
        <f t="shared" si="29"/>
        <v>f_ledger_activity</v>
      </c>
      <c r="D640" t="s">
        <v>436</v>
      </c>
      <c r="K640" t="s">
        <v>31</v>
      </c>
      <c r="N640">
        <v>2</v>
      </c>
      <c r="Q640">
        <v>0</v>
      </c>
    </row>
    <row r="641" spans="1:20" hidden="1" x14ac:dyDescent="0.3">
      <c r="A641" t="str">
        <f t="shared" si="30"/>
        <v>ga.f_ledger_activity.</v>
      </c>
      <c r="B641" t="str">
        <f t="shared" si="28"/>
        <v>ga</v>
      </c>
      <c r="C641" t="str">
        <f t="shared" si="29"/>
        <v>f_ledger_activity</v>
      </c>
      <c r="E641" t="s">
        <v>389</v>
      </c>
    </row>
    <row r="642" spans="1:20" hidden="1" x14ac:dyDescent="0.3">
      <c r="A642" t="str">
        <f t="shared" si="30"/>
        <v>ga.f_ledger_activity.la_process_code</v>
      </c>
      <c r="B642" t="str">
        <f t="shared" si="28"/>
        <v>ga</v>
      </c>
      <c r="C642" t="str">
        <f t="shared" si="29"/>
        <v>f_ledger_activity</v>
      </c>
      <c r="D642" t="s">
        <v>437</v>
      </c>
      <c r="K642" t="s">
        <v>6</v>
      </c>
      <c r="N642">
        <v>4</v>
      </c>
      <c r="Q642">
        <v>0</v>
      </c>
      <c r="T642" t="s">
        <v>326</v>
      </c>
    </row>
    <row r="643" spans="1:20" hidden="1" x14ac:dyDescent="0.3">
      <c r="A643" t="str">
        <f t="shared" si="30"/>
        <v>ga.f_ledger_activity.</v>
      </c>
      <c r="B643" t="str">
        <f t="shared" ref="B643:B706" si="31">B642</f>
        <v>ga</v>
      </c>
      <c r="C643" t="str">
        <f t="shared" ref="C643:C706" si="32">C642</f>
        <v>f_ledger_activity</v>
      </c>
      <c r="E643" t="s">
        <v>387</v>
      </c>
    </row>
    <row r="644" spans="1:20" hidden="1" x14ac:dyDescent="0.3">
      <c r="A644" t="str">
        <f t="shared" si="30"/>
        <v>ga.f_ledger_activity.refresh_date</v>
      </c>
      <c r="B644" t="str">
        <f t="shared" si="31"/>
        <v>ga</v>
      </c>
      <c r="C644" t="str">
        <f t="shared" si="32"/>
        <v>f_ledger_activity</v>
      </c>
      <c r="D644" t="s">
        <v>328</v>
      </c>
      <c r="K644" t="s">
        <v>329</v>
      </c>
      <c r="N644">
        <v>10</v>
      </c>
      <c r="Q644">
        <v>6</v>
      </c>
    </row>
    <row r="645" spans="1:20" hidden="1" x14ac:dyDescent="0.3">
      <c r="A645" t="str">
        <f t="shared" si="30"/>
        <v>ga.f_ledger_activity.</v>
      </c>
      <c r="B645" t="str">
        <f t="shared" si="31"/>
        <v>ga</v>
      </c>
      <c r="C645" t="str">
        <f t="shared" si="32"/>
        <v>f_ledger_activity</v>
      </c>
      <c r="E645" t="s">
        <v>330</v>
      </c>
    </row>
    <row r="646" spans="1:20" hidden="1" x14ac:dyDescent="0.3">
      <c r="A646" t="str">
        <f t="shared" si="30"/>
        <v>ga.f_ledger_activity.accounting_period</v>
      </c>
      <c r="B646" t="str">
        <f t="shared" si="31"/>
        <v>ga</v>
      </c>
      <c r="C646" t="str">
        <f t="shared" si="32"/>
        <v>f_ledger_activity</v>
      </c>
      <c r="D646" t="s">
        <v>323</v>
      </c>
      <c r="K646" t="s">
        <v>31</v>
      </c>
      <c r="N646">
        <v>2</v>
      </c>
      <c r="Q646">
        <v>0</v>
      </c>
    </row>
    <row r="647" spans="1:20" hidden="1" x14ac:dyDescent="0.3">
      <c r="A647" t="str">
        <f t="shared" si="30"/>
        <v>ga.f_ledger_activity.</v>
      </c>
      <c r="B647" t="str">
        <f t="shared" si="31"/>
        <v>ga</v>
      </c>
      <c r="C647" t="str">
        <f t="shared" si="32"/>
        <v>f_ledger_activity</v>
      </c>
      <c r="E647" t="s">
        <v>324</v>
      </c>
    </row>
    <row r="648" spans="1:20" hidden="1" x14ac:dyDescent="0.3">
      <c r="A648" t="str">
        <f t="shared" si="30"/>
        <v>ga.f_ledger_activity.la_debit_credit</v>
      </c>
      <c r="B648" t="str">
        <f t="shared" si="31"/>
        <v>ga</v>
      </c>
      <c r="C648" t="str">
        <f t="shared" si="32"/>
        <v>f_ledger_activity</v>
      </c>
      <c r="D648" t="s">
        <v>438</v>
      </c>
      <c r="K648" t="s">
        <v>6</v>
      </c>
      <c r="N648">
        <v>1</v>
      </c>
      <c r="Q648">
        <v>0</v>
      </c>
      <c r="T648" t="s">
        <v>326</v>
      </c>
    </row>
    <row r="649" spans="1:20" hidden="1" x14ac:dyDescent="0.3">
      <c r="A649" t="str">
        <f t="shared" si="30"/>
        <v>ga.f_ledger_activity.</v>
      </c>
      <c r="B649" t="str">
        <f t="shared" si="31"/>
        <v>ga</v>
      </c>
      <c r="C649" t="str">
        <f t="shared" si="32"/>
        <v>f_ledger_activity</v>
      </c>
      <c r="E649" t="s">
        <v>364</v>
      </c>
    </row>
    <row r="650" spans="1:20" hidden="1" x14ac:dyDescent="0.3">
      <c r="A650" t="str">
        <f t="shared" si="30"/>
        <v>ga.f_ledger_activity.full_accounting_period</v>
      </c>
      <c r="B650" t="str">
        <f t="shared" si="31"/>
        <v>ga</v>
      </c>
      <c r="C650" t="str">
        <f t="shared" si="32"/>
        <v>f_ledger_activity</v>
      </c>
      <c r="D650" t="s">
        <v>335</v>
      </c>
      <c r="K650" t="s">
        <v>332</v>
      </c>
      <c r="N650">
        <v>4</v>
      </c>
      <c r="Q650">
        <v>0</v>
      </c>
    </row>
    <row r="651" spans="1:20" hidden="1" x14ac:dyDescent="0.3">
      <c r="A651" t="str">
        <f t="shared" si="30"/>
        <v>ga.f_ledger_activity.</v>
      </c>
      <c r="B651" t="str">
        <f t="shared" si="31"/>
        <v>ga</v>
      </c>
      <c r="C651" t="str">
        <f t="shared" si="32"/>
        <v>f_ledger_activity</v>
      </c>
      <c r="E651" t="s">
        <v>336</v>
      </c>
    </row>
    <row r="652" spans="1:20" hidden="1" x14ac:dyDescent="0.3">
      <c r="A652" t="str">
        <f t="shared" si="30"/>
        <v>ga.f_ledger_detail_v.COLUMN NAME</v>
      </c>
      <c r="B652" t="str">
        <f t="shared" si="31"/>
        <v>ga</v>
      </c>
      <c r="C652" t="s">
        <v>149</v>
      </c>
      <c r="D652" t="s">
        <v>0</v>
      </c>
      <c r="K652" t="s">
        <v>1</v>
      </c>
      <c r="N652" t="s">
        <v>2</v>
      </c>
      <c r="Q652" t="s">
        <v>3</v>
      </c>
      <c r="T652" t="s">
        <v>4</v>
      </c>
    </row>
    <row r="653" spans="1:20" hidden="1" x14ac:dyDescent="0.3">
      <c r="A653" t="str">
        <f t="shared" ref="A653:A716" si="33">_xlfn.CONCAT(TRIM($B653),".",TRIM($C653),".",TRIM($D653))</f>
        <v>ga.f_ledger_detail_v.</v>
      </c>
      <c r="B653" t="str">
        <f t="shared" si="31"/>
        <v>ga</v>
      </c>
      <c r="C653" t="str">
        <f t="shared" si="32"/>
        <v>f_ledger_detail_v</v>
      </c>
      <c r="E653" t="s">
        <v>5</v>
      </c>
    </row>
    <row r="654" spans="1:20" hidden="1" x14ac:dyDescent="0.3">
      <c r="A654" t="str">
        <f t="shared" si="33"/>
        <v>ga.f_ledger_detail_v.accounting_period</v>
      </c>
      <c r="B654" t="str">
        <f t="shared" si="31"/>
        <v>ga</v>
      </c>
      <c r="C654" t="str">
        <f t="shared" si="32"/>
        <v>f_ledger_detail_v</v>
      </c>
      <c r="D654" t="s">
        <v>323</v>
      </c>
      <c r="K654" t="s">
        <v>31</v>
      </c>
      <c r="N654">
        <v>2</v>
      </c>
      <c r="Q654">
        <v>0</v>
      </c>
    </row>
    <row r="655" spans="1:20" hidden="1" x14ac:dyDescent="0.3">
      <c r="A655" t="str">
        <f t="shared" si="33"/>
        <v>ga.f_ledger_detail_v.</v>
      </c>
      <c r="B655" t="str">
        <f t="shared" si="31"/>
        <v>ga</v>
      </c>
      <c r="C655" t="str">
        <f t="shared" si="32"/>
        <v>f_ledger_detail_v</v>
      </c>
      <c r="E655" t="s">
        <v>324</v>
      </c>
    </row>
    <row r="656" spans="1:20" hidden="1" x14ac:dyDescent="0.3">
      <c r="A656" t="str">
        <f t="shared" si="33"/>
        <v>ga.f_ledger_detail_v.account_index</v>
      </c>
      <c r="B656" t="str">
        <f t="shared" si="31"/>
        <v>ga</v>
      </c>
      <c r="C656" t="str">
        <f t="shared" si="32"/>
        <v>f_ledger_detail_v</v>
      </c>
      <c r="D656" t="s">
        <v>337</v>
      </c>
      <c r="K656" t="s">
        <v>6</v>
      </c>
      <c r="N656">
        <v>10</v>
      </c>
      <c r="Q656">
        <v>0</v>
      </c>
      <c r="T656" t="s">
        <v>326</v>
      </c>
    </row>
    <row r="657" spans="1:20" hidden="1" x14ac:dyDescent="0.3">
      <c r="A657" t="str">
        <f t="shared" si="33"/>
        <v>ga.f_ledger_detail_v.</v>
      </c>
      <c r="B657" t="str">
        <f t="shared" si="31"/>
        <v>ga</v>
      </c>
      <c r="C657" t="str">
        <f t="shared" si="32"/>
        <v>f_ledger_detail_v</v>
      </c>
      <c r="E657" t="s">
        <v>22</v>
      </c>
    </row>
    <row r="658" spans="1:20" hidden="1" x14ac:dyDescent="0.3">
      <c r="A658" t="str">
        <f t="shared" si="33"/>
        <v>ga.f_ledger_detail_v.fund</v>
      </c>
      <c r="B658" t="str">
        <f t="shared" si="31"/>
        <v>ga</v>
      </c>
      <c r="C658" t="str">
        <f t="shared" si="32"/>
        <v>f_ledger_detail_v</v>
      </c>
      <c r="D658" t="s">
        <v>338</v>
      </c>
      <c r="K658" t="s">
        <v>6</v>
      </c>
      <c r="N658">
        <v>6</v>
      </c>
      <c r="Q658">
        <v>0</v>
      </c>
      <c r="T658" t="s">
        <v>326</v>
      </c>
    </row>
    <row r="659" spans="1:20" hidden="1" x14ac:dyDescent="0.3">
      <c r="A659" t="str">
        <f t="shared" si="33"/>
        <v>ga.f_ledger_detail_v.</v>
      </c>
      <c r="B659" t="str">
        <f t="shared" si="31"/>
        <v>ga</v>
      </c>
      <c r="C659" t="str">
        <f t="shared" si="32"/>
        <v>f_ledger_detail_v</v>
      </c>
      <c r="E659" t="s">
        <v>7</v>
      </c>
    </row>
    <row r="660" spans="1:20" hidden="1" x14ac:dyDescent="0.3">
      <c r="A660" t="str">
        <f t="shared" si="33"/>
        <v>ga.f_ledger_detail_v.</v>
      </c>
      <c r="B660" t="str">
        <f t="shared" si="31"/>
        <v>ga</v>
      </c>
      <c r="C660" t="str">
        <f t="shared" si="32"/>
        <v>f_ledger_detail_v</v>
      </c>
    </row>
    <row r="661" spans="1:20" hidden="1" x14ac:dyDescent="0.3">
      <c r="A661" t="str">
        <f t="shared" si="33"/>
        <v>ga.f_ledger_detail_v.</v>
      </c>
      <c r="B661" t="str">
        <f t="shared" si="31"/>
        <v>ga</v>
      </c>
      <c r="C661" t="str">
        <f t="shared" si="32"/>
        <v>f_ledger_detail_v</v>
      </c>
      <c r="E661" t="s">
        <v>8</v>
      </c>
    </row>
    <row r="662" spans="1:20" hidden="1" x14ac:dyDescent="0.3">
      <c r="A662" t="str">
        <f t="shared" si="33"/>
        <v>ga.f_ledger_detail_v.organization</v>
      </c>
      <c r="B662" t="str">
        <f t="shared" si="31"/>
        <v>ga</v>
      </c>
      <c r="C662" t="str">
        <f t="shared" si="32"/>
        <v>f_ledger_detail_v</v>
      </c>
      <c r="D662" t="s">
        <v>339</v>
      </c>
      <c r="K662" t="s">
        <v>6</v>
      </c>
      <c r="N662">
        <v>6</v>
      </c>
      <c r="Q662">
        <v>0</v>
      </c>
      <c r="T662" t="s">
        <v>326</v>
      </c>
    </row>
    <row r="663" spans="1:20" hidden="1" x14ac:dyDescent="0.3">
      <c r="A663" t="str">
        <f t="shared" si="33"/>
        <v>ga.f_ledger_detail_v.</v>
      </c>
      <c r="B663" t="str">
        <f t="shared" si="31"/>
        <v>ga</v>
      </c>
      <c r="C663" t="str">
        <f t="shared" si="32"/>
        <v>f_ledger_detail_v</v>
      </c>
      <c r="E663" t="s">
        <v>23</v>
      </c>
    </row>
    <row r="664" spans="1:20" hidden="1" x14ac:dyDescent="0.3">
      <c r="A664" t="str">
        <f t="shared" si="33"/>
        <v>ga.f_ledger_detail_v.</v>
      </c>
      <c r="B664" t="str">
        <f t="shared" si="31"/>
        <v>ga</v>
      </c>
      <c r="C664" t="str">
        <f t="shared" si="32"/>
        <v>f_ledger_detail_v</v>
      </c>
    </row>
    <row r="665" spans="1:20" hidden="1" x14ac:dyDescent="0.3">
      <c r="A665" t="str">
        <f t="shared" si="33"/>
        <v>ga.f_ledger_detail_v.</v>
      </c>
      <c r="B665" t="str">
        <f t="shared" si="31"/>
        <v>ga</v>
      </c>
      <c r="C665" t="str">
        <f t="shared" si="32"/>
        <v>f_ledger_detail_v</v>
      </c>
      <c r="E665" t="s">
        <v>24</v>
      </c>
    </row>
    <row r="666" spans="1:20" hidden="1" x14ac:dyDescent="0.3">
      <c r="A666" t="str">
        <f t="shared" si="33"/>
        <v>ga.f_ledger_detail_v.account</v>
      </c>
      <c r="B666" t="str">
        <f t="shared" si="31"/>
        <v>ga</v>
      </c>
      <c r="C666" t="str">
        <f t="shared" si="32"/>
        <v>f_ledger_detail_v</v>
      </c>
      <c r="D666" t="s">
        <v>340</v>
      </c>
      <c r="K666" t="s">
        <v>6</v>
      </c>
      <c r="N666">
        <v>6</v>
      </c>
      <c r="Q666">
        <v>0</v>
      </c>
      <c r="T666" t="s">
        <v>326</v>
      </c>
    </row>
    <row r="667" spans="1:20" hidden="1" x14ac:dyDescent="0.3">
      <c r="A667" t="str">
        <f t="shared" si="33"/>
        <v>ga.f_ledger_detail_v.</v>
      </c>
      <c r="B667" t="str">
        <f t="shared" si="31"/>
        <v>ga</v>
      </c>
      <c r="C667" t="str">
        <f t="shared" si="32"/>
        <v>f_ledger_detail_v</v>
      </c>
      <c r="E667" t="s">
        <v>29</v>
      </c>
    </row>
    <row r="668" spans="1:20" hidden="1" x14ac:dyDescent="0.3">
      <c r="A668" t="str">
        <f t="shared" si="33"/>
        <v>ga.f_ledger_detail_v.program</v>
      </c>
      <c r="B668" t="str">
        <f t="shared" si="31"/>
        <v>ga</v>
      </c>
      <c r="C668" t="str">
        <f t="shared" si="32"/>
        <v>f_ledger_detail_v</v>
      </c>
      <c r="D668" t="s">
        <v>341</v>
      </c>
      <c r="K668" t="s">
        <v>6</v>
      </c>
      <c r="N668">
        <v>6</v>
      </c>
      <c r="Q668">
        <v>0</v>
      </c>
      <c r="T668" t="s">
        <v>326</v>
      </c>
    </row>
    <row r="669" spans="1:20" hidden="1" x14ac:dyDescent="0.3">
      <c r="A669" t="str">
        <f t="shared" si="33"/>
        <v>ga.f_ledger_detail_v.</v>
      </c>
      <c r="B669" t="str">
        <f t="shared" si="31"/>
        <v>ga</v>
      </c>
      <c r="C669" t="str">
        <f t="shared" si="32"/>
        <v>f_ledger_detail_v</v>
      </c>
      <c r="E669" t="s">
        <v>25</v>
      </c>
    </row>
    <row r="670" spans="1:20" hidden="1" x14ac:dyDescent="0.3">
      <c r="A670" t="str">
        <f t="shared" si="33"/>
        <v>ga.f_ledger_detail_v.</v>
      </c>
      <c r="B670" t="str">
        <f t="shared" si="31"/>
        <v>ga</v>
      </c>
      <c r="C670" t="str">
        <f t="shared" si="32"/>
        <v>f_ledger_detail_v</v>
      </c>
    </row>
    <row r="671" spans="1:20" hidden="1" x14ac:dyDescent="0.3">
      <c r="A671" t="str">
        <f t="shared" si="33"/>
        <v>ga.f_ledger_detail_v.</v>
      </c>
      <c r="B671" t="str">
        <f t="shared" si="31"/>
        <v>ga</v>
      </c>
      <c r="C671" t="str">
        <f t="shared" si="32"/>
        <v>f_ledger_detail_v</v>
      </c>
      <c r="E671" t="s">
        <v>26</v>
      </c>
    </row>
    <row r="672" spans="1:20" hidden="1" x14ac:dyDescent="0.3">
      <c r="A672" t="str">
        <f t="shared" si="33"/>
        <v>ga.f_ledger_detail_v.</v>
      </c>
      <c r="B672" t="str">
        <f t="shared" si="31"/>
        <v>ga</v>
      </c>
      <c r="C672" t="str">
        <f t="shared" si="32"/>
        <v>f_ledger_detail_v</v>
      </c>
    </row>
    <row r="673" spans="1:20" hidden="1" x14ac:dyDescent="0.3">
      <c r="A673" t="str">
        <f t="shared" si="33"/>
        <v>ga.f_ledger_detail_v.</v>
      </c>
      <c r="B673" t="str">
        <f t="shared" si="31"/>
        <v>ga</v>
      </c>
      <c r="C673" t="str">
        <f t="shared" si="32"/>
        <v>f_ledger_detail_v</v>
      </c>
      <c r="E673" t="s">
        <v>27</v>
      </c>
    </row>
    <row r="674" spans="1:20" hidden="1" x14ac:dyDescent="0.3">
      <c r="A674" t="str">
        <f t="shared" si="33"/>
        <v>ga.f_ledger_detail_v.location</v>
      </c>
      <c r="B674" t="str">
        <f t="shared" si="31"/>
        <v>ga</v>
      </c>
      <c r="C674" t="str">
        <f t="shared" si="32"/>
        <v>f_ledger_detail_v</v>
      </c>
      <c r="D674" t="s">
        <v>342</v>
      </c>
      <c r="K674" t="s">
        <v>6</v>
      </c>
      <c r="N674">
        <v>6</v>
      </c>
      <c r="Q674">
        <v>0</v>
      </c>
    </row>
    <row r="675" spans="1:20" hidden="1" x14ac:dyDescent="0.3">
      <c r="A675" t="str">
        <f t="shared" si="33"/>
        <v>ga.f_ledger_detail_v.</v>
      </c>
      <c r="B675" t="str">
        <f t="shared" si="31"/>
        <v>ga</v>
      </c>
      <c r="C675" t="str">
        <f t="shared" si="32"/>
        <v>f_ledger_detail_v</v>
      </c>
      <c r="E675" t="s">
        <v>28</v>
      </c>
    </row>
    <row r="676" spans="1:20" hidden="1" x14ac:dyDescent="0.3">
      <c r="A676" t="str">
        <f t="shared" si="33"/>
        <v>ga.f_ledger_detail_v.rule_class_code</v>
      </c>
      <c r="B676" t="str">
        <f t="shared" si="31"/>
        <v>ga</v>
      </c>
      <c r="C676" t="str">
        <f t="shared" si="32"/>
        <v>f_ledger_detail_v</v>
      </c>
      <c r="D676" t="s">
        <v>343</v>
      </c>
      <c r="K676" t="s">
        <v>6</v>
      </c>
      <c r="N676">
        <v>4</v>
      </c>
      <c r="Q676">
        <v>0</v>
      </c>
      <c r="T676" t="s">
        <v>326</v>
      </c>
    </row>
    <row r="677" spans="1:20" ht="19.05" hidden="1" customHeight="1" x14ac:dyDescent="0.3">
      <c r="A677" t="str">
        <f t="shared" si="33"/>
        <v>ga.f_ledger_detail_v.</v>
      </c>
      <c r="B677" t="str">
        <f t="shared" si="31"/>
        <v>ga</v>
      </c>
      <c r="C677" t="str">
        <f t="shared" si="32"/>
        <v>f_ledger_detail_v</v>
      </c>
      <c r="E677" t="s">
        <v>344</v>
      </c>
    </row>
    <row r="678" spans="1:20" hidden="1" x14ac:dyDescent="0.3">
      <c r="A678" t="str">
        <f t="shared" si="33"/>
        <v>ga.f_ledger_detail_v.document_number</v>
      </c>
      <c r="B678" t="str">
        <f t="shared" si="31"/>
        <v>ga</v>
      </c>
      <c r="C678" t="str">
        <f t="shared" si="32"/>
        <v>f_ledger_detail_v</v>
      </c>
      <c r="D678" t="s">
        <v>345</v>
      </c>
      <c r="K678" t="s">
        <v>6</v>
      </c>
      <c r="N678">
        <v>8</v>
      </c>
      <c r="Q678">
        <v>0</v>
      </c>
    </row>
    <row r="679" spans="1:20" hidden="1" x14ac:dyDescent="0.3">
      <c r="A679" t="str">
        <f t="shared" si="33"/>
        <v>ga.f_ledger_detail_v.</v>
      </c>
      <c r="B679" t="str">
        <f t="shared" si="31"/>
        <v>ga</v>
      </c>
      <c r="C679" t="str">
        <f t="shared" si="32"/>
        <v>f_ledger_detail_v</v>
      </c>
      <c r="E679" t="s">
        <v>346</v>
      </c>
    </row>
    <row r="680" spans="1:20" hidden="1" x14ac:dyDescent="0.3">
      <c r="A680" t="str">
        <f t="shared" si="33"/>
        <v>ga.f_ledger_detail_v.sequence_number</v>
      </c>
      <c r="B680" t="str">
        <f t="shared" si="31"/>
        <v>ga</v>
      </c>
      <c r="C680" t="str">
        <f t="shared" si="32"/>
        <v>f_ledger_detail_v</v>
      </c>
      <c r="D680" t="s">
        <v>347</v>
      </c>
      <c r="K680" t="s">
        <v>31</v>
      </c>
      <c r="N680">
        <v>2</v>
      </c>
      <c r="Q680">
        <v>0</v>
      </c>
    </row>
    <row r="681" spans="1:20" hidden="1" x14ac:dyDescent="0.3">
      <c r="A681" t="str">
        <f t="shared" si="33"/>
        <v>ga.f_ledger_detail_v.</v>
      </c>
      <c r="B681" t="str">
        <f t="shared" si="31"/>
        <v>ga</v>
      </c>
      <c r="C681" t="str">
        <f t="shared" si="32"/>
        <v>f_ledger_detail_v</v>
      </c>
      <c r="E681" t="s">
        <v>348</v>
      </c>
    </row>
    <row r="682" spans="1:20" hidden="1" x14ac:dyDescent="0.3">
      <c r="A682" t="str">
        <f t="shared" si="33"/>
        <v>ga.f_ledger_detail_v.activity_date</v>
      </c>
      <c r="B682" t="str">
        <f t="shared" si="31"/>
        <v>ga</v>
      </c>
      <c r="C682" t="str">
        <f t="shared" si="32"/>
        <v>f_ledger_detail_v</v>
      </c>
      <c r="D682" t="s">
        <v>349</v>
      </c>
      <c r="K682" t="s">
        <v>329</v>
      </c>
      <c r="N682">
        <v>10</v>
      </c>
      <c r="Q682">
        <v>6</v>
      </c>
    </row>
    <row r="683" spans="1:20" hidden="1" x14ac:dyDescent="0.3">
      <c r="A683" t="str">
        <f t="shared" si="33"/>
        <v>ga.f_ledger_detail_v.</v>
      </c>
      <c r="B683" t="str">
        <f t="shared" si="31"/>
        <v>ga</v>
      </c>
      <c r="C683" t="str">
        <f t="shared" si="32"/>
        <v>f_ledger_detail_v</v>
      </c>
      <c r="E683" t="s">
        <v>350</v>
      </c>
    </row>
    <row r="684" spans="1:20" hidden="1" x14ac:dyDescent="0.3">
      <c r="A684" t="str">
        <f t="shared" si="33"/>
        <v>ga.f_ledger_detail_v.document_reference_number</v>
      </c>
      <c r="B684" t="str">
        <f t="shared" si="31"/>
        <v>ga</v>
      </c>
      <c r="C684" t="str">
        <f t="shared" si="32"/>
        <v>f_ledger_detail_v</v>
      </c>
      <c r="D684" t="s">
        <v>351</v>
      </c>
      <c r="K684" t="s">
        <v>6</v>
      </c>
      <c r="N684">
        <v>10</v>
      </c>
      <c r="Q684">
        <v>0</v>
      </c>
    </row>
    <row r="685" spans="1:20" hidden="1" x14ac:dyDescent="0.3">
      <c r="A685" t="str">
        <f t="shared" si="33"/>
        <v>ga.f_ledger_detail_v.</v>
      </c>
      <c r="B685" t="str">
        <f t="shared" si="31"/>
        <v>ga</v>
      </c>
      <c r="C685" t="str">
        <f t="shared" si="32"/>
        <v>f_ledger_detail_v</v>
      </c>
      <c r="E685" t="s">
        <v>352</v>
      </c>
    </row>
    <row r="686" spans="1:20" hidden="1" x14ac:dyDescent="0.3">
      <c r="A686" t="str">
        <f t="shared" si="33"/>
        <v>ga.f_ledger_detail_v.transaction_date</v>
      </c>
      <c r="B686" t="str">
        <f t="shared" si="31"/>
        <v>ga</v>
      </c>
      <c r="C686" t="str">
        <f t="shared" si="32"/>
        <v>f_ledger_detail_v</v>
      </c>
      <c r="D686" t="s">
        <v>353</v>
      </c>
      <c r="K686" t="s">
        <v>354</v>
      </c>
      <c r="N686">
        <v>4</v>
      </c>
      <c r="Q686">
        <v>0</v>
      </c>
    </row>
    <row r="687" spans="1:20" hidden="1" x14ac:dyDescent="0.3">
      <c r="A687" t="str">
        <f t="shared" si="33"/>
        <v>ga.f_ledger_detail_v.</v>
      </c>
      <c r="B687" t="str">
        <f t="shared" si="31"/>
        <v>ga</v>
      </c>
      <c r="C687" t="str">
        <f t="shared" si="32"/>
        <v>f_ledger_detail_v</v>
      </c>
      <c r="E687" t="s">
        <v>355</v>
      </c>
    </row>
    <row r="688" spans="1:20" hidden="1" x14ac:dyDescent="0.3">
      <c r="A688" t="str">
        <f t="shared" si="33"/>
        <v>ga.f_ledger_detail_v.amount</v>
      </c>
      <c r="B688" t="str">
        <f t="shared" si="31"/>
        <v>ga</v>
      </c>
      <c r="C688" t="str">
        <f t="shared" si="32"/>
        <v>f_ledger_detail_v</v>
      </c>
      <c r="D688" t="s">
        <v>356</v>
      </c>
      <c r="K688" t="s">
        <v>9</v>
      </c>
      <c r="N688">
        <v>19</v>
      </c>
      <c r="Q688">
        <v>4</v>
      </c>
    </row>
    <row r="689" spans="1:17" hidden="1" x14ac:dyDescent="0.3">
      <c r="A689" t="str">
        <f t="shared" si="33"/>
        <v>ga.f_ledger_detail_v.</v>
      </c>
      <c r="B689" t="str">
        <f t="shared" si="31"/>
        <v>ga</v>
      </c>
      <c r="C689" t="str">
        <f t="shared" si="32"/>
        <v>f_ledger_detail_v</v>
      </c>
      <c r="E689" t="s">
        <v>357</v>
      </c>
    </row>
    <row r="690" spans="1:17" hidden="1" x14ac:dyDescent="0.3">
      <c r="A690" t="str">
        <f t="shared" si="33"/>
        <v>ga.f_ledger_detail_v.description</v>
      </c>
      <c r="B690" t="str">
        <f t="shared" si="31"/>
        <v>ga</v>
      </c>
      <c r="C690" t="str">
        <f t="shared" si="32"/>
        <v>f_ledger_detail_v</v>
      </c>
      <c r="D690" t="s">
        <v>358</v>
      </c>
      <c r="K690" t="s">
        <v>359</v>
      </c>
      <c r="N690">
        <v>35</v>
      </c>
      <c r="Q690">
        <v>0</v>
      </c>
    </row>
    <row r="691" spans="1:17" hidden="1" x14ac:dyDescent="0.3">
      <c r="A691" t="str">
        <f t="shared" si="33"/>
        <v>ga.f_ledger_detail_v.</v>
      </c>
      <c r="B691" t="str">
        <f t="shared" si="31"/>
        <v>ga</v>
      </c>
      <c r="C691" t="str">
        <f t="shared" si="32"/>
        <v>f_ledger_detail_v</v>
      </c>
      <c r="E691" t="s">
        <v>360</v>
      </c>
    </row>
    <row r="692" spans="1:17" hidden="1" x14ac:dyDescent="0.3">
      <c r="A692" t="str">
        <f t="shared" si="33"/>
        <v>ga.f_ledger_detail_v.debit_credit_indicator</v>
      </c>
      <c r="B692" t="str">
        <f t="shared" si="31"/>
        <v>ga</v>
      </c>
      <c r="C692" t="str">
        <f t="shared" si="32"/>
        <v>f_ledger_detail_v</v>
      </c>
      <c r="D692" t="s">
        <v>361</v>
      </c>
      <c r="K692" t="s">
        <v>6</v>
      </c>
      <c r="N692">
        <v>1</v>
      </c>
      <c r="Q692">
        <v>0</v>
      </c>
    </row>
    <row r="693" spans="1:17" hidden="1" x14ac:dyDescent="0.3">
      <c r="A693" t="str">
        <f t="shared" si="33"/>
        <v>ga.f_ledger_detail_v.</v>
      </c>
      <c r="B693" t="str">
        <f t="shared" si="31"/>
        <v>ga</v>
      </c>
      <c r="C693" t="str">
        <f t="shared" si="32"/>
        <v>f_ledger_detail_v</v>
      </c>
      <c r="E693" t="s">
        <v>362</v>
      </c>
    </row>
    <row r="694" spans="1:17" hidden="1" x14ac:dyDescent="0.3">
      <c r="A694" t="str">
        <f t="shared" si="33"/>
        <v>ga.f_ledger_detail_v.debit_credit</v>
      </c>
      <c r="B694" t="str">
        <f t="shared" si="31"/>
        <v>ga</v>
      </c>
      <c r="C694" t="str">
        <f t="shared" si="32"/>
        <v>f_ledger_detail_v</v>
      </c>
      <c r="D694" t="s">
        <v>363</v>
      </c>
      <c r="K694" t="s">
        <v>6</v>
      </c>
      <c r="N694">
        <v>1</v>
      </c>
      <c r="Q694">
        <v>0</v>
      </c>
    </row>
    <row r="695" spans="1:17" hidden="1" x14ac:dyDescent="0.3">
      <c r="A695" t="str">
        <f t="shared" si="33"/>
        <v>ga.f_ledger_detail_v.</v>
      </c>
      <c r="B695" t="str">
        <f t="shared" si="31"/>
        <v>ga</v>
      </c>
      <c r="C695" t="str">
        <f t="shared" si="32"/>
        <v>f_ledger_detail_v</v>
      </c>
      <c r="E695" t="s">
        <v>364</v>
      </c>
    </row>
    <row r="696" spans="1:17" hidden="1" x14ac:dyDescent="0.3">
      <c r="A696" t="str">
        <f t="shared" si="33"/>
        <v>ga.f_ledger_detail_v.encumbrance_number</v>
      </c>
      <c r="B696" t="str">
        <f t="shared" si="31"/>
        <v>ga</v>
      </c>
      <c r="C696" t="str">
        <f t="shared" si="32"/>
        <v>f_ledger_detail_v</v>
      </c>
      <c r="D696" t="s">
        <v>365</v>
      </c>
      <c r="K696" t="s">
        <v>6</v>
      </c>
      <c r="N696">
        <v>8</v>
      </c>
      <c r="Q696">
        <v>0</v>
      </c>
    </row>
    <row r="697" spans="1:17" hidden="1" x14ac:dyDescent="0.3">
      <c r="A697" t="str">
        <f t="shared" si="33"/>
        <v>ga.f_ledger_detail_v.</v>
      </c>
      <c r="B697" t="str">
        <f t="shared" si="31"/>
        <v>ga</v>
      </c>
      <c r="C697" t="str">
        <f t="shared" si="32"/>
        <v>f_ledger_detail_v</v>
      </c>
      <c r="E697" t="s">
        <v>366</v>
      </c>
    </row>
    <row r="698" spans="1:17" hidden="1" x14ac:dyDescent="0.3">
      <c r="A698" t="str">
        <f t="shared" si="33"/>
        <v>ga.f_ledger_detail_v.encumbrance_action</v>
      </c>
      <c r="B698" t="str">
        <f t="shared" si="31"/>
        <v>ga</v>
      </c>
      <c r="C698" t="str">
        <f t="shared" si="32"/>
        <v>f_ledger_detail_v</v>
      </c>
      <c r="D698" t="s">
        <v>367</v>
      </c>
      <c r="K698" t="s">
        <v>6</v>
      </c>
      <c r="N698">
        <v>1</v>
      </c>
      <c r="Q698">
        <v>0</v>
      </c>
    </row>
    <row r="699" spans="1:17" hidden="1" x14ac:dyDescent="0.3">
      <c r="A699" t="str">
        <f t="shared" si="33"/>
        <v>ga.f_ledger_detail_v.</v>
      </c>
      <c r="B699" t="str">
        <f t="shared" si="31"/>
        <v>ga</v>
      </c>
      <c r="C699" t="str">
        <f t="shared" si="32"/>
        <v>f_ledger_detail_v</v>
      </c>
      <c r="E699" t="s">
        <v>368</v>
      </c>
    </row>
    <row r="700" spans="1:17" hidden="1" x14ac:dyDescent="0.3">
      <c r="A700" t="str">
        <f t="shared" si="33"/>
        <v>ga.f_ledger_detail_v.encumbrance_type</v>
      </c>
      <c r="B700" t="str">
        <f t="shared" si="31"/>
        <v>ga</v>
      </c>
      <c r="C700" t="str">
        <f t="shared" si="32"/>
        <v>f_ledger_detail_v</v>
      </c>
      <c r="D700" t="s">
        <v>369</v>
      </c>
      <c r="K700" t="s">
        <v>6</v>
      </c>
      <c r="N700">
        <v>1</v>
      </c>
      <c r="Q700">
        <v>0</v>
      </c>
    </row>
    <row r="701" spans="1:17" hidden="1" x14ac:dyDescent="0.3">
      <c r="A701" t="str">
        <f t="shared" si="33"/>
        <v>ga.f_ledger_detail_v.</v>
      </c>
      <c r="B701" t="str">
        <f t="shared" si="31"/>
        <v>ga</v>
      </c>
      <c r="C701" t="str">
        <f t="shared" si="32"/>
        <v>f_ledger_detail_v</v>
      </c>
      <c r="E701" t="s">
        <v>370</v>
      </c>
    </row>
    <row r="702" spans="1:17" hidden="1" x14ac:dyDescent="0.3">
      <c r="A702" t="str">
        <f t="shared" si="33"/>
        <v>ga.f_ledger_detail_v.vendor_code</v>
      </c>
      <c r="B702" t="str">
        <f t="shared" si="31"/>
        <v>ga</v>
      </c>
      <c r="C702" t="str">
        <f t="shared" si="32"/>
        <v>f_ledger_detail_v</v>
      </c>
      <c r="D702" t="s">
        <v>371</v>
      </c>
      <c r="K702" t="s">
        <v>6</v>
      </c>
      <c r="N702">
        <v>10</v>
      </c>
      <c r="Q702">
        <v>0</v>
      </c>
    </row>
    <row r="703" spans="1:17" hidden="1" x14ac:dyDescent="0.3">
      <c r="A703" t="str">
        <f t="shared" si="33"/>
        <v>ga.f_ledger_detail_v.</v>
      </c>
      <c r="B703" t="str">
        <f t="shared" si="31"/>
        <v>ga</v>
      </c>
      <c r="C703" t="str">
        <f t="shared" si="32"/>
        <v>f_ledger_detail_v</v>
      </c>
      <c r="E703" t="s">
        <v>372</v>
      </c>
    </row>
    <row r="704" spans="1:17" hidden="1" x14ac:dyDescent="0.3">
      <c r="A704" t="str">
        <f t="shared" si="33"/>
        <v>ga.f_ledger_detail_v.item_number</v>
      </c>
      <c r="B704" t="str">
        <f t="shared" si="31"/>
        <v>ga</v>
      </c>
      <c r="C704" t="str">
        <f t="shared" si="32"/>
        <v>f_ledger_detail_v</v>
      </c>
      <c r="D704" t="s">
        <v>373</v>
      </c>
      <c r="K704" t="s">
        <v>31</v>
      </c>
      <c r="N704">
        <v>2</v>
      </c>
      <c r="Q704">
        <v>0</v>
      </c>
    </row>
    <row r="705" spans="1:17" hidden="1" x14ac:dyDescent="0.3">
      <c r="A705" t="str">
        <f t="shared" si="33"/>
        <v>ga.f_ledger_detail_v.</v>
      </c>
      <c r="B705" t="str">
        <f t="shared" si="31"/>
        <v>ga</v>
      </c>
      <c r="C705" t="str">
        <f t="shared" si="32"/>
        <v>f_ledger_detail_v</v>
      </c>
      <c r="E705" t="s">
        <v>374</v>
      </c>
    </row>
    <row r="706" spans="1:17" hidden="1" x14ac:dyDescent="0.3">
      <c r="A706" t="str">
        <f t="shared" si="33"/>
        <v>ga.f_ledger_detail_v.encumbrance_item</v>
      </c>
      <c r="B706" t="str">
        <f t="shared" si="31"/>
        <v>ga</v>
      </c>
      <c r="C706" t="str">
        <f t="shared" si="32"/>
        <v>f_ledger_detail_v</v>
      </c>
      <c r="D706" t="s">
        <v>375</v>
      </c>
      <c r="K706" t="s">
        <v>31</v>
      </c>
      <c r="N706">
        <v>2</v>
      </c>
      <c r="Q706">
        <v>0</v>
      </c>
    </row>
    <row r="707" spans="1:17" hidden="1" x14ac:dyDescent="0.3">
      <c r="A707" t="str">
        <f t="shared" si="33"/>
        <v>ga.f_ledger_detail_v.</v>
      </c>
      <c r="B707" t="str">
        <f t="shared" ref="B707:B770" si="34">B706</f>
        <v>ga</v>
      </c>
      <c r="C707" t="str">
        <f t="shared" ref="C707:C770" si="35">C706</f>
        <v>f_ledger_detail_v</v>
      </c>
      <c r="E707" t="s">
        <v>376</v>
      </c>
    </row>
    <row r="708" spans="1:17" hidden="1" x14ac:dyDescent="0.3">
      <c r="A708" t="str">
        <f t="shared" si="33"/>
        <v>ga.f_ledger_detail_v.encumbrance_sequence</v>
      </c>
      <c r="B708" t="str">
        <f t="shared" si="34"/>
        <v>ga</v>
      </c>
      <c r="C708" t="str">
        <f t="shared" si="35"/>
        <v>f_ledger_detail_v</v>
      </c>
      <c r="D708" t="s">
        <v>377</v>
      </c>
      <c r="K708" t="s">
        <v>31</v>
      </c>
      <c r="N708">
        <v>2</v>
      </c>
      <c r="Q708">
        <v>0</v>
      </c>
    </row>
    <row r="709" spans="1:17" hidden="1" x14ac:dyDescent="0.3">
      <c r="A709" t="str">
        <f t="shared" si="33"/>
        <v>ga.f_ledger_detail_v.</v>
      </c>
      <c r="B709" t="str">
        <f t="shared" si="34"/>
        <v>ga</v>
      </c>
      <c r="C709" t="str">
        <f t="shared" si="35"/>
        <v>f_ledger_detail_v</v>
      </c>
      <c r="E709" t="s">
        <v>378</v>
      </c>
    </row>
    <row r="710" spans="1:17" hidden="1" x14ac:dyDescent="0.3">
      <c r="A710" t="str">
        <f t="shared" si="33"/>
        <v>ga.f_ledger_detail_v.budget_period</v>
      </c>
      <c r="B710" t="str">
        <f t="shared" si="34"/>
        <v>ga</v>
      </c>
      <c r="C710" t="str">
        <f t="shared" si="35"/>
        <v>f_ledger_detail_v</v>
      </c>
      <c r="D710" t="s">
        <v>379</v>
      </c>
      <c r="K710" t="s">
        <v>31</v>
      </c>
      <c r="N710">
        <v>2</v>
      </c>
      <c r="Q710">
        <v>0</v>
      </c>
    </row>
    <row r="711" spans="1:17" hidden="1" x14ac:dyDescent="0.3">
      <c r="A711" t="str">
        <f t="shared" si="33"/>
        <v>ga.f_ledger_detail_v.</v>
      </c>
      <c r="B711" t="str">
        <f t="shared" si="34"/>
        <v>ga</v>
      </c>
      <c r="C711" t="str">
        <f t="shared" si="35"/>
        <v>f_ledger_detail_v</v>
      </c>
      <c r="E711" t="s">
        <v>380</v>
      </c>
    </row>
    <row r="712" spans="1:17" hidden="1" x14ac:dyDescent="0.3">
      <c r="A712" t="str">
        <f t="shared" si="33"/>
        <v>ga.f_ledger_detail_v.document_type_sequence_number</v>
      </c>
      <c r="B712" t="str">
        <f t="shared" si="34"/>
        <v>ga</v>
      </c>
      <c r="C712" t="str">
        <f t="shared" si="35"/>
        <v>f_ledger_detail_v</v>
      </c>
      <c r="D712" t="s">
        <v>381</v>
      </c>
      <c r="K712" t="s">
        <v>31</v>
      </c>
      <c r="N712">
        <v>2</v>
      </c>
      <c r="Q712">
        <v>0</v>
      </c>
    </row>
    <row r="713" spans="1:17" hidden="1" x14ac:dyDescent="0.3">
      <c r="A713" t="str">
        <f t="shared" si="33"/>
        <v>ga.f_ledger_detail_v.</v>
      </c>
      <c r="B713" t="str">
        <f t="shared" si="34"/>
        <v>ga</v>
      </c>
      <c r="C713" t="str">
        <f t="shared" si="35"/>
        <v>f_ledger_detail_v</v>
      </c>
      <c r="E713" t="s">
        <v>348</v>
      </c>
    </row>
    <row r="714" spans="1:17" hidden="1" x14ac:dyDescent="0.3">
      <c r="A714" t="str">
        <f t="shared" si="33"/>
        <v>ga.f_ledger_detail_v.ledger_indicator</v>
      </c>
      <c r="B714" t="str">
        <f t="shared" si="34"/>
        <v>ga</v>
      </c>
      <c r="C714" t="str">
        <f t="shared" si="35"/>
        <v>f_ledger_detail_v</v>
      </c>
      <c r="D714" t="s">
        <v>382</v>
      </c>
      <c r="K714" t="s">
        <v>6</v>
      </c>
      <c r="N714">
        <v>1</v>
      </c>
      <c r="Q714">
        <v>0</v>
      </c>
    </row>
    <row r="715" spans="1:17" hidden="1" x14ac:dyDescent="0.3">
      <c r="A715" t="str">
        <f t="shared" si="33"/>
        <v>ga.f_ledger_detail_v.</v>
      </c>
      <c r="B715" t="str">
        <f t="shared" si="34"/>
        <v>ga</v>
      </c>
      <c r="C715" t="str">
        <f t="shared" si="35"/>
        <v>f_ledger_detail_v</v>
      </c>
      <c r="E715" t="s">
        <v>383</v>
      </c>
    </row>
    <row r="716" spans="1:17" hidden="1" x14ac:dyDescent="0.3">
      <c r="A716" t="str">
        <f t="shared" si="33"/>
        <v>ga.f_ledger_detail_v.field_indicator</v>
      </c>
      <c r="B716" t="str">
        <f t="shared" si="34"/>
        <v>ga</v>
      </c>
      <c r="C716" t="str">
        <f t="shared" si="35"/>
        <v>f_ledger_detail_v</v>
      </c>
      <c r="D716" t="s">
        <v>384</v>
      </c>
      <c r="K716" t="s">
        <v>6</v>
      </c>
      <c r="N716">
        <v>2</v>
      </c>
      <c r="Q716">
        <v>0</v>
      </c>
    </row>
    <row r="717" spans="1:17" hidden="1" x14ac:dyDescent="0.3">
      <c r="A717" t="str">
        <f t="shared" ref="A717:A780" si="36">_xlfn.CONCAT(TRIM($B717),".",TRIM($C717),".",TRIM($D717))</f>
        <v>ga.f_ledger_detail_v.</v>
      </c>
      <c r="B717" t="str">
        <f t="shared" si="34"/>
        <v>ga</v>
      </c>
      <c r="C717" t="str">
        <f t="shared" si="35"/>
        <v>f_ledger_detail_v</v>
      </c>
      <c r="E717" t="s">
        <v>385</v>
      </c>
    </row>
    <row r="718" spans="1:17" hidden="1" x14ac:dyDescent="0.3">
      <c r="A718" t="str">
        <f t="shared" si="36"/>
        <v>ga.f_ledger_detail_v.process_code</v>
      </c>
      <c r="B718" t="str">
        <f t="shared" si="34"/>
        <v>ga</v>
      </c>
      <c r="C718" t="str">
        <f t="shared" si="35"/>
        <v>f_ledger_detail_v</v>
      </c>
      <c r="D718" t="s">
        <v>386</v>
      </c>
      <c r="K718" t="s">
        <v>6</v>
      </c>
      <c r="N718">
        <v>4</v>
      </c>
      <c r="Q718">
        <v>0</v>
      </c>
    </row>
    <row r="719" spans="1:17" hidden="1" x14ac:dyDescent="0.3">
      <c r="A719" t="str">
        <f t="shared" si="36"/>
        <v>ga.f_ledger_detail_v.</v>
      </c>
      <c r="B719" t="str">
        <f t="shared" si="34"/>
        <v>ga</v>
      </c>
      <c r="C719" t="str">
        <f t="shared" si="35"/>
        <v>f_ledger_detail_v</v>
      </c>
      <c r="E719" t="s">
        <v>387</v>
      </c>
    </row>
    <row r="720" spans="1:17" hidden="1" x14ac:dyDescent="0.3">
      <c r="A720" t="str">
        <f t="shared" si="36"/>
        <v>ga.f_ledger_detail_v.rule_sequence</v>
      </c>
      <c r="B720" t="str">
        <f t="shared" si="34"/>
        <v>ga</v>
      </c>
      <c r="C720" t="str">
        <f t="shared" si="35"/>
        <v>f_ledger_detail_v</v>
      </c>
      <c r="D720" t="s">
        <v>388</v>
      </c>
      <c r="K720" t="s">
        <v>31</v>
      </c>
      <c r="N720">
        <v>2</v>
      </c>
      <c r="Q720">
        <v>0</v>
      </c>
    </row>
    <row r="721" spans="1:17" hidden="1" x14ac:dyDescent="0.3">
      <c r="A721" t="str">
        <f t="shared" si="36"/>
        <v>ga.f_ledger_detail_v.</v>
      </c>
      <c r="B721" t="str">
        <f t="shared" si="34"/>
        <v>ga</v>
      </c>
      <c r="C721" t="str">
        <f t="shared" si="35"/>
        <v>f_ledger_detail_v</v>
      </c>
      <c r="E721" t="s">
        <v>389</v>
      </c>
    </row>
    <row r="722" spans="1:17" hidden="1" x14ac:dyDescent="0.3">
      <c r="A722" t="str">
        <f t="shared" si="36"/>
        <v>ga.f_ledger_detail_v.ledger_activity_id</v>
      </c>
      <c r="B722" t="str">
        <f t="shared" si="34"/>
        <v>ga</v>
      </c>
      <c r="C722" t="str">
        <f t="shared" si="35"/>
        <v>f_ledger_detail_v</v>
      </c>
      <c r="D722" t="s">
        <v>390</v>
      </c>
      <c r="K722" t="s">
        <v>6</v>
      </c>
      <c r="N722">
        <v>12</v>
      </c>
      <c r="Q722">
        <v>0</v>
      </c>
    </row>
    <row r="723" spans="1:17" hidden="1" x14ac:dyDescent="0.3">
      <c r="A723" t="str">
        <f t="shared" si="36"/>
        <v>ga.f_ledger_detail_v.</v>
      </c>
      <c r="B723" t="str">
        <f t="shared" si="34"/>
        <v>ga</v>
      </c>
      <c r="C723" t="str">
        <f t="shared" si="35"/>
        <v>f_ledger_detail_v</v>
      </c>
      <c r="E723" t="s">
        <v>391</v>
      </c>
    </row>
    <row r="724" spans="1:17" hidden="1" x14ac:dyDescent="0.3">
      <c r="A724" t="str">
        <f t="shared" si="36"/>
        <v>ga.f_ledger_detail_v.refresh_date</v>
      </c>
      <c r="B724" t="str">
        <f t="shared" si="34"/>
        <v>ga</v>
      </c>
      <c r="C724" t="str">
        <f t="shared" si="35"/>
        <v>f_ledger_detail_v</v>
      </c>
      <c r="D724" t="s">
        <v>328</v>
      </c>
      <c r="K724" t="s">
        <v>329</v>
      </c>
      <c r="N724">
        <v>10</v>
      </c>
      <c r="Q724">
        <v>6</v>
      </c>
    </row>
    <row r="725" spans="1:17" hidden="1" x14ac:dyDescent="0.3">
      <c r="A725" t="str">
        <f t="shared" si="36"/>
        <v>ga.f_ledger_detail_v.</v>
      </c>
      <c r="B725" t="str">
        <f t="shared" si="34"/>
        <v>ga</v>
      </c>
      <c r="C725" t="str">
        <f t="shared" si="35"/>
        <v>f_ledger_detail_v</v>
      </c>
      <c r="E725" t="s">
        <v>330</v>
      </c>
    </row>
    <row r="726" spans="1:17" hidden="1" x14ac:dyDescent="0.3">
      <c r="A726" t="str">
        <f t="shared" si="36"/>
        <v>ga.f_ledger_detail_v.transaction_amount</v>
      </c>
      <c r="B726" t="str">
        <f t="shared" si="34"/>
        <v>ga</v>
      </c>
      <c r="C726" t="str">
        <f t="shared" si="35"/>
        <v>f_ledger_detail_v</v>
      </c>
      <c r="D726" t="s">
        <v>392</v>
      </c>
      <c r="K726" t="s">
        <v>9</v>
      </c>
      <c r="N726">
        <v>19</v>
      </c>
      <c r="Q726">
        <v>4</v>
      </c>
    </row>
    <row r="727" spans="1:17" hidden="1" x14ac:dyDescent="0.3">
      <c r="A727" t="str">
        <f t="shared" si="36"/>
        <v>ga.f_ledger_detail_v.</v>
      </c>
      <c r="B727" t="str">
        <f t="shared" si="34"/>
        <v>ga</v>
      </c>
      <c r="C727" t="str">
        <f t="shared" si="35"/>
        <v>f_ledger_detail_v</v>
      </c>
      <c r="E727" t="s">
        <v>357</v>
      </c>
    </row>
    <row r="728" spans="1:17" hidden="1" x14ac:dyDescent="0.3">
      <c r="A728" t="str">
        <f t="shared" si="36"/>
        <v>ga.f_ledger_detail_v.ledger_transaction_id</v>
      </c>
      <c r="B728" t="str">
        <f t="shared" si="34"/>
        <v>ga</v>
      </c>
      <c r="C728" t="str">
        <f t="shared" si="35"/>
        <v>f_ledger_detail_v</v>
      </c>
      <c r="D728" t="s">
        <v>393</v>
      </c>
      <c r="K728" t="s">
        <v>6</v>
      </c>
      <c r="N728">
        <v>12</v>
      </c>
      <c r="Q728">
        <v>0</v>
      </c>
    </row>
    <row r="729" spans="1:17" hidden="1" x14ac:dyDescent="0.3">
      <c r="A729" t="str">
        <f t="shared" si="36"/>
        <v>ga.f_ledger_detail_v.</v>
      </c>
      <c r="B729" t="str">
        <f t="shared" si="34"/>
        <v>ga</v>
      </c>
      <c r="C729" t="str">
        <f t="shared" si="35"/>
        <v>f_ledger_detail_v</v>
      </c>
      <c r="E729" t="s">
        <v>394</v>
      </c>
    </row>
    <row r="730" spans="1:17" hidden="1" x14ac:dyDescent="0.3">
      <c r="A730" t="str">
        <f t="shared" si="36"/>
        <v>ga.f_ledger_detail_v.ifoapal_id</v>
      </c>
      <c r="B730" t="str">
        <f t="shared" si="34"/>
        <v>ga</v>
      </c>
      <c r="C730" t="str">
        <f t="shared" si="35"/>
        <v>f_ledger_detail_v</v>
      </c>
      <c r="D730" t="s">
        <v>395</v>
      </c>
      <c r="K730" t="s">
        <v>6</v>
      </c>
      <c r="N730">
        <v>12</v>
      </c>
      <c r="Q730">
        <v>0</v>
      </c>
    </row>
    <row r="731" spans="1:17" hidden="1" x14ac:dyDescent="0.3">
      <c r="A731" t="str">
        <f t="shared" si="36"/>
        <v>ga.f_ledger_detail_v.</v>
      </c>
      <c r="B731" t="str">
        <f t="shared" si="34"/>
        <v>ga</v>
      </c>
      <c r="C731" t="str">
        <f t="shared" si="35"/>
        <v>f_ledger_detail_v</v>
      </c>
      <c r="E731" t="s">
        <v>396</v>
      </c>
    </row>
    <row r="732" spans="1:17" hidden="1" x14ac:dyDescent="0.3">
      <c r="A732" t="str">
        <f t="shared" si="36"/>
        <v>ga.f_ledger_detail_v.operating_ledger_id</v>
      </c>
      <c r="B732" t="str">
        <f t="shared" si="34"/>
        <v>ga</v>
      </c>
      <c r="C732" t="str">
        <f t="shared" si="35"/>
        <v>f_ledger_detail_v</v>
      </c>
      <c r="D732" t="s">
        <v>397</v>
      </c>
      <c r="K732" t="s">
        <v>6</v>
      </c>
      <c r="N732">
        <v>12</v>
      </c>
      <c r="Q732">
        <v>0</v>
      </c>
    </row>
    <row r="733" spans="1:17" hidden="1" x14ac:dyDescent="0.3">
      <c r="A733" t="str">
        <f t="shared" si="36"/>
        <v>ga.f_ledger_detail_v.</v>
      </c>
      <c r="B733" t="str">
        <f t="shared" si="34"/>
        <v>ga</v>
      </c>
      <c r="C733" t="str">
        <f t="shared" si="35"/>
        <v>f_ledger_detail_v</v>
      </c>
      <c r="E733" t="s">
        <v>398</v>
      </c>
    </row>
    <row r="734" spans="1:17" hidden="1" x14ac:dyDescent="0.3">
      <c r="A734" t="str">
        <f t="shared" si="36"/>
        <v>ga.f_ledger_detail_v.general_ledger_id</v>
      </c>
      <c r="B734" t="str">
        <f t="shared" si="34"/>
        <v>ga</v>
      </c>
      <c r="C734" t="str">
        <f t="shared" si="35"/>
        <v>f_ledger_detail_v</v>
      </c>
      <c r="D734" t="s">
        <v>399</v>
      </c>
      <c r="K734" t="s">
        <v>6</v>
      </c>
      <c r="N734">
        <v>12</v>
      </c>
      <c r="Q734">
        <v>0</v>
      </c>
    </row>
    <row r="735" spans="1:17" hidden="1" x14ac:dyDescent="0.3">
      <c r="A735" t="str">
        <f t="shared" si="36"/>
        <v>ga.f_ledger_detail_v.</v>
      </c>
      <c r="B735" t="str">
        <f t="shared" si="34"/>
        <v>ga</v>
      </c>
      <c r="C735" t="str">
        <f t="shared" si="35"/>
        <v>f_ledger_detail_v</v>
      </c>
      <c r="E735" t="s">
        <v>400</v>
      </c>
    </row>
    <row r="736" spans="1:17" hidden="1" x14ac:dyDescent="0.3">
      <c r="A736" t="str">
        <f t="shared" si="36"/>
        <v>ga.f_ledger_detail_v.full_accounting_period</v>
      </c>
      <c r="B736" t="str">
        <f t="shared" si="34"/>
        <v>ga</v>
      </c>
      <c r="C736" t="str">
        <f t="shared" si="35"/>
        <v>f_ledger_detail_v</v>
      </c>
      <c r="D736" t="s">
        <v>335</v>
      </c>
      <c r="K736" t="s">
        <v>332</v>
      </c>
      <c r="N736">
        <v>4</v>
      </c>
      <c r="Q736">
        <v>0</v>
      </c>
    </row>
    <row r="737" spans="1:20" hidden="1" x14ac:dyDescent="0.3">
      <c r="A737" t="str">
        <f t="shared" si="36"/>
        <v>ga.f_ledger_detail_v.</v>
      </c>
      <c r="B737" t="str">
        <f t="shared" si="34"/>
        <v>ga</v>
      </c>
      <c r="C737" t="str">
        <f t="shared" si="35"/>
        <v>f_ledger_detail_v</v>
      </c>
    </row>
    <row r="738" spans="1:20" hidden="1" x14ac:dyDescent="0.3">
      <c r="A738" t="str">
        <f t="shared" si="36"/>
        <v>ga.f_ledger_detail_v.bank_account_code</v>
      </c>
      <c r="B738" t="str">
        <f t="shared" si="34"/>
        <v>ga</v>
      </c>
      <c r="C738" t="str">
        <f t="shared" si="35"/>
        <v>f_ledger_detail_v</v>
      </c>
      <c r="D738" t="s">
        <v>401</v>
      </c>
      <c r="K738" t="s">
        <v>359</v>
      </c>
      <c r="N738">
        <v>2</v>
      </c>
      <c r="Q738">
        <v>0</v>
      </c>
    </row>
    <row r="739" spans="1:20" hidden="1" x14ac:dyDescent="0.3">
      <c r="A739" t="str">
        <f t="shared" si="36"/>
        <v>ga.f_ledger_detail_v.</v>
      </c>
      <c r="B739" t="str">
        <f t="shared" si="34"/>
        <v>ga</v>
      </c>
      <c r="C739" t="str">
        <f t="shared" si="35"/>
        <v>f_ledger_detail_v</v>
      </c>
    </row>
    <row r="740" spans="1:20" hidden="1" x14ac:dyDescent="0.3">
      <c r="A740" t="str">
        <f t="shared" si="36"/>
        <v>ga.f_ledger_detail_v.auto_journal_id</v>
      </c>
      <c r="B740" t="str">
        <f t="shared" si="34"/>
        <v>ga</v>
      </c>
      <c r="C740" t="str">
        <f t="shared" si="35"/>
        <v>f_ledger_detail_v</v>
      </c>
      <c r="D740" t="s">
        <v>402</v>
      </c>
      <c r="K740" t="s">
        <v>359</v>
      </c>
      <c r="N740">
        <v>3</v>
      </c>
      <c r="Q740">
        <v>0</v>
      </c>
    </row>
    <row r="741" spans="1:20" hidden="1" x14ac:dyDescent="0.3">
      <c r="A741" t="str">
        <f t="shared" si="36"/>
        <v>ga.f_ledger_detail_v.</v>
      </c>
      <c r="B741" t="str">
        <f t="shared" si="34"/>
        <v>ga</v>
      </c>
      <c r="C741" t="str">
        <f t="shared" si="35"/>
        <v>f_ledger_detail_v</v>
      </c>
    </row>
    <row r="742" spans="1:20" hidden="1" x14ac:dyDescent="0.3">
      <c r="A742" t="str">
        <f t="shared" si="36"/>
        <v>ga.f_ledger_detail_v.auto_journal_reversal</v>
      </c>
      <c r="B742" t="str">
        <f t="shared" si="34"/>
        <v>ga</v>
      </c>
      <c r="C742" t="str">
        <f t="shared" si="35"/>
        <v>f_ledger_detail_v</v>
      </c>
      <c r="D742" t="s">
        <v>403</v>
      </c>
      <c r="K742" t="s">
        <v>6</v>
      </c>
      <c r="N742">
        <v>1</v>
      </c>
      <c r="Q742">
        <v>0</v>
      </c>
    </row>
    <row r="743" spans="1:20" hidden="1" x14ac:dyDescent="0.3">
      <c r="A743" t="str">
        <f t="shared" si="36"/>
        <v>ga.f_ledger_detail_v.</v>
      </c>
      <c r="B743" t="str">
        <f t="shared" si="34"/>
        <v>ga</v>
      </c>
      <c r="C743" t="str">
        <f t="shared" si="35"/>
        <v>f_ledger_detail_v</v>
      </c>
    </row>
    <row r="744" spans="1:20" hidden="1" x14ac:dyDescent="0.3">
      <c r="A744" t="str">
        <f t="shared" si="36"/>
        <v>ga.f_ledger_detail_v.description_privy</v>
      </c>
      <c r="B744" t="str">
        <f t="shared" si="34"/>
        <v>ga</v>
      </c>
      <c r="C744" t="str">
        <f t="shared" si="35"/>
        <v>f_ledger_detail_v</v>
      </c>
      <c r="D744" t="s">
        <v>404</v>
      </c>
      <c r="K744" t="s">
        <v>359</v>
      </c>
      <c r="N744">
        <v>35</v>
      </c>
      <c r="Q744">
        <v>0</v>
      </c>
    </row>
    <row r="745" spans="1:20" hidden="1" x14ac:dyDescent="0.3">
      <c r="A745" t="str">
        <f t="shared" si="36"/>
        <v>ga.f_ledger_detail_v.</v>
      </c>
      <c r="B745" t="str">
        <f t="shared" si="34"/>
        <v>ga</v>
      </c>
      <c r="C745" t="str">
        <f t="shared" si="35"/>
        <v>f_ledger_detail_v</v>
      </c>
    </row>
    <row r="746" spans="1:20" hidden="1" x14ac:dyDescent="0.3">
      <c r="A746" t="str">
        <f t="shared" si="36"/>
        <v>ga.f_ledger_detail_v.document_reference_no_privy</v>
      </c>
      <c r="B746" t="str">
        <f t="shared" si="34"/>
        <v>ga</v>
      </c>
      <c r="C746" t="str">
        <f t="shared" si="35"/>
        <v>f_ledger_detail_v</v>
      </c>
      <c r="D746" t="s">
        <v>405</v>
      </c>
      <c r="K746" t="s">
        <v>359</v>
      </c>
      <c r="N746">
        <v>10</v>
      </c>
      <c r="Q746">
        <v>0</v>
      </c>
    </row>
    <row r="747" spans="1:20" hidden="1" x14ac:dyDescent="0.3">
      <c r="A747" t="str">
        <f t="shared" si="36"/>
        <v>ga.f_ledger_detail_v.</v>
      </c>
      <c r="B747" t="str">
        <f t="shared" si="34"/>
        <v>ga</v>
      </c>
      <c r="C747" t="str">
        <f t="shared" si="35"/>
        <v>f_ledger_detail_v</v>
      </c>
    </row>
    <row r="748" spans="1:20" hidden="1" x14ac:dyDescent="0.3">
      <c r="A748" t="str">
        <f t="shared" si="36"/>
        <v>ga.f_ledger_transaction.COLUMN NAME</v>
      </c>
      <c r="B748" t="str">
        <f t="shared" si="34"/>
        <v>ga</v>
      </c>
      <c r="C748" t="s">
        <v>150</v>
      </c>
      <c r="D748" t="s">
        <v>0</v>
      </c>
      <c r="K748" t="s">
        <v>1</v>
      </c>
      <c r="N748" t="s">
        <v>2</v>
      </c>
      <c r="Q748" t="s">
        <v>3</v>
      </c>
      <c r="T748" t="s">
        <v>4</v>
      </c>
    </row>
    <row r="749" spans="1:20" hidden="1" x14ac:dyDescent="0.3">
      <c r="A749" t="str">
        <f t="shared" si="36"/>
        <v>ga.f_ledger_transaction.</v>
      </c>
      <c r="B749" t="str">
        <f t="shared" si="34"/>
        <v>ga</v>
      </c>
      <c r="C749" t="str">
        <f t="shared" si="35"/>
        <v>f_ledger_transaction</v>
      </c>
      <c r="E749" t="s">
        <v>5</v>
      </c>
    </row>
    <row r="750" spans="1:20" hidden="1" x14ac:dyDescent="0.3">
      <c r="A750" t="str">
        <f t="shared" si="36"/>
        <v>ga.f_ledger_transaction.lt_id</v>
      </c>
      <c r="B750" t="str">
        <f t="shared" si="34"/>
        <v>ga</v>
      </c>
      <c r="C750" t="str">
        <f t="shared" si="35"/>
        <v>f_ledger_transaction</v>
      </c>
      <c r="D750" t="s">
        <v>440</v>
      </c>
      <c r="K750" t="s">
        <v>6</v>
      </c>
      <c r="N750">
        <v>12</v>
      </c>
      <c r="Q750">
        <v>0</v>
      </c>
    </row>
    <row r="751" spans="1:20" hidden="1" x14ac:dyDescent="0.3">
      <c r="A751" t="str">
        <f t="shared" si="36"/>
        <v>ga.f_ledger_transaction.</v>
      </c>
      <c r="B751" t="str">
        <f t="shared" si="34"/>
        <v>ga</v>
      </c>
      <c r="C751" t="str">
        <f t="shared" si="35"/>
        <v>f_ledger_transaction</v>
      </c>
      <c r="E751" t="s">
        <v>394</v>
      </c>
    </row>
    <row r="752" spans="1:20" hidden="1" x14ac:dyDescent="0.3">
      <c r="A752" t="str">
        <f t="shared" si="36"/>
        <v>ga.f_ledger_transaction.if_id</v>
      </c>
      <c r="B752" t="str">
        <f t="shared" si="34"/>
        <v>ga</v>
      </c>
      <c r="C752" t="str">
        <f t="shared" si="35"/>
        <v>f_ledger_transaction</v>
      </c>
      <c r="D752" t="s">
        <v>441</v>
      </c>
      <c r="K752" t="s">
        <v>6</v>
      </c>
      <c r="N752">
        <v>12</v>
      </c>
      <c r="Q752">
        <v>0</v>
      </c>
    </row>
    <row r="753" spans="1:20" hidden="1" x14ac:dyDescent="0.3">
      <c r="A753" t="str">
        <f t="shared" si="36"/>
        <v>ga.f_ledger_transaction.</v>
      </c>
      <c r="B753" t="str">
        <f t="shared" si="34"/>
        <v>ga</v>
      </c>
      <c r="C753" t="str">
        <f t="shared" si="35"/>
        <v>f_ledger_transaction</v>
      </c>
      <c r="E753" t="s">
        <v>396</v>
      </c>
    </row>
    <row r="754" spans="1:20" hidden="1" x14ac:dyDescent="0.3">
      <c r="A754" t="str">
        <f t="shared" si="36"/>
        <v>ga.f_ledger_transaction.dt_sequence_number</v>
      </c>
      <c r="B754" t="str">
        <f t="shared" si="34"/>
        <v>ga</v>
      </c>
      <c r="C754" t="str">
        <f t="shared" si="35"/>
        <v>f_ledger_transaction</v>
      </c>
      <c r="D754" t="s">
        <v>412</v>
      </c>
      <c r="K754" t="s">
        <v>31</v>
      </c>
      <c r="N754">
        <v>2</v>
      </c>
      <c r="Q754">
        <v>0</v>
      </c>
      <c r="T754" t="s">
        <v>326</v>
      </c>
    </row>
    <row r="755" spans="1:20" hidden="1" x14ac:dyDescent="0.3">
      <c r="A755" t="str">
        <f t="shared" si="36"/>
        <v>ga.f_ledger_transaction.</v>
      </c>
      <c r="B755" t="str">
        <f t="shared" si="34"/>
        <v>ga</v>
      </c>
      <c r="C755" t="str">
        <f t="shared" si="35"/>
        <v>f_ledger_transaction</v>
      </c>
      <c r="E755" t="s">
        <v>348</v>
      </c>
    </row>
    <row r="756" spans="1:20" hidden="1" x14ac:dyDescent="0.3">
      <c r="A756" t="str">
        <f t="shared" si="36"/>
        <v>ga.f_ledger_transaction.lt_document_number</v>
      </c>
      <c r="B756" t="str">
        <f t="shared" si="34"/>
        <v>ga</v>
      </c>
      <c r="C756" t="str">
        <f t="shared" si="35"/>
        <v>f_ledger_transaction</v>
      </c>
      <c r="D756" t="s">
        <v>413</v>
      </c>
      <c r="K756" t="s">
        <v>6</v>
      </c>
      <c r="N756">
        <v>8</v>
      </c>
      <c r="Q756">
        <v>0</v>
      </c>
    </row>
    <row r="757" spans="1:20" hidden="1" x14ac:dyDescent="0.3">
      <c r="A757" t="str">
        <f t="shared" si="36"/>
        <v>ga.f_ledger_transaction.</v>
      </c>
      <c r="B757" t="str">
        <f t="shared" si="34"/>
        <v>ga</v>
      </c>
      <c r="C757" t="str">
        <f t="shared" si="35"/>
        <v>f_ledger_transaction</v>
      </c>
      <c r="E757" t="s">
        <v>346</v>
      </c>
    </row>
    <row r="758" spans="1:20" hidden="1" x14ac:dyDescent="0.3">
      <c r="A758" t="str">
        <f t="shared" si="36"/>
        <v>ga.f_ledger_transaction.lt_transaction_date</v>
      </c>
      <c r="B758" t="str">
        <f t="shared" si="34"/>
        <v>ga</v>
      </c>
      <c r="C758" t="str">
        <f t="shared" si="35"/>
        <v>f_ledger_transaction</v>
      </c>
      <c r="D758" t="s">
        <v>414</v>
      </c>
      <c r="K758" t="s">
        <v>354</v>
      </c>
      <c r="N758">
        <v>4</v>
      </c>
      <c r="Q758">
        <v>0</v>
      </c>
    </row>
    <row r="759" spans="1:20" hidden="1" x14ac:dyDescent="0.3">
      <c r="A759" t="str">
        <f t="shared" si="36"/>
        <v>ga.f_ledger_transaction.</v>
      </c>
      <c r="B759" t="str">
        <f t="shared" si="34"/>
        <v>ga</v>
      </c>
      <c r="C759" t="str">
        <f t="shared" si="35"/>
        <v>f_ledger_transaction</v>
      </c>
      <c r="E759" t="s">
        <v>355</v>
      </c>
    </row>
    <row r="760" spans="1:20" hidden="1" x14ac:dyDescent="0.3">
      <c r="A760" t="str">
        <f t="shared" si="36"/>
        <v>ga.f_ledger_transaction.lt_item_number</v>
      </c>
      <c r="B760" t="str">
        <f t="shared" si="34"/>
        <v>ga</v>
      </c>
      <c r="C760" t="str">
        <f t="shared" si="35"/>
        <v>f_ledger_transaction</v>
      </c>
      <c r="D760" t="s">
        <v>415</v>
      </c>
      <c r="K760" t="s">
        <v>31</v>
      </c>
      <c r="N760">
        <v>2</v>
      </c>
      <c r="Q760">
        <v>0</v>
      </c>
    </row>
    <row r="761" spans="1:20" hidden="1" x14ac:dyDescent="0.3">
      <c r="A761" t="str">
        <f t="shared" si="36"/>
        <v>ga.f_ledger_transaction.</v>
      </c>
      <c r="B761" t="str">
        <f t="shared" si="34"/>
        <v>ga</v>
      </c>
      <c r="C761" t="str">
        <f t="shared" si="35"/>
        <v>f_ledger_transaction</v>
      </c>
      <c r="E761" t="s">
        <v>374</v>
      </c>
    </row>
    <row r="762" spans="1:20" hidden="1" x14ac:dyDescent="0.3">
      <c r="A762" t="str">
        <f t="shared" si="36"/>
        <v>ga.f_ledger_transaction.lt_sequence_number</v>
      </c>
      <c r="B762" t="str">
        <f t="shared" si="34"/>
        <v>ga</v>
      </c>
      <c r="C762" t="str">
        <f t="shared" si="35"/>
        <v>f_ledger_transaction</v>
      </c>
      <c r="D762" t="s">
        <v>416</v>
      </c>
      <c r="K762" t="s">
        <v>31</v>
      </c>
      <c r="N762">
        <v>2</v>
      </c>
      <c r="Q762">
        <v>0</v>
      </c>
    </row>
    <row r="763" spans="1:20" hidden="1" x14ac:dyDescent="0.3">
      <c r="A763" t="str">
        <f t="shared" si="36"/>
        <v>ga.f_ledger_transaction.</v>
      </c>
      <c r="B763" t="str">
        <f t="shared" si="34"/>
        <v>ga</v>
      </c>
      <c r="C763" t="str">
        <f t="shared" si="35"/>
        <v>f_ledger_transaction</v>
      </c>
      <c r="E763" t="s">
        <v>348</v>
      </c>
    </row>
    <row r="764" spans="1:20" hidden="1" x14ac:dyDescent="0.3">
      <c r="A764" t="str">
        <f t="shared" si="36"/>
        <v>ga.f_ledger_transaction.lt_budget_period</v>
      </c>
      <c r="B764" t="str">
        <f t="shared" si="34"/>
        <v>ga</v>
      </c>
      <c r="C764" t="str">
        <f t="shared" si="35"/>
        <v>f_ledger_transaction</v>
      </c>
      <c r="D764" t="s">
        <v>417</v>
      </c>
      <c r="K764" t="s">
        <v>31</v>
      </c>
      <c r="N764">
        <v>2</v>
      </c>
      <c r="Q764">
        <v>0</v>
      </c>
    </row>
    <row r="765" spans="1:20" hidden="1" x14ac:dyDescent="0.3">
      <c r="A765" t="str">
        <f t="shared" si="36"/>
        <v>ga.f_ledger_transaction.</v>
      </c>
      <c r="B765" t="str">
        <f t="shared" si="34"/>
        <v>ga</v>
      </c>
      <c r="C765" t="str">
        <f t="shared" si="35"/>
        <v>f_ledger_transaction</v>
      </c>
      <c r="E765" t="s">
        <v>380</v>
      </c>
    </row>
    <row r="766" spans="1:20" hidden="1" x14ac:dyDescent="0.3">
      <c r="A766" t="str">
        <f t="shared" si="36"/>
        <v>ga.f_ledger_transaction.lt_amount</v>
      </c>
      <c r="B766" t="str">
        <f t="shared" si="34"/>
        <v>ga</v>
      </c>
      <c r="C766" t="str">
        <f t="shared" si="35"/>
        <v>f_ledger_transaction</v>
      </c>
      <c r="D766" t="s">
        <v>418</v>
      </c>
      <c r="K766" t="s">
        <v>9</v>
      </c>
      <c r="N766">
        <v>19</v>
      </c>
      <c r="Q766">
        <v>4</v>
      </c>
    </row>
    <row r="767" spans="1:20" hidden="1" x14ac:dyDescent="0.3">
      <c r="A767" t="str">
        <f t="shared" si="36"/>
        <v>ga.f_ledger_transaction.</v>
      </c>
      <c r="B767" t="str">
        <f t="shared" si="34"/>
        <v>ga</v>
      </c>
      <c r="C767" t="str">
        <f t="shared" si="35"/>
        <v>f_ledger_transaction</v>
      </c>
      <c r="E767" t="s">
        <v>357</v>
      </c>
    </row>
    <row r="768" spans="1:20" hidden="1" x14ac:dyDescent="0.3">
      <c r="A768" t="str">
        <f t="shared" si="36"/>
        <v>ga.f_ledger_transaction.lt_description</v>
      </c>
      <c r="B768" t="str">
        <f t="shared" si="34"/>
        <v>ga</v>
      </c>
      <c r="C768" t="str">
        <f t="shared" si="35"/>
        <v>f_ledger_transaction</v>
      </c>
      <c r="D768" t="s">
        <v>419</v>
      </c>
      <c r="K768" t="s">
        <v>359</v>
      </c>
      <c r="N768">
        <v>35</v>
      </c>
      <c r="Q768">
        <v>0</v>
      </c>
    </row>
    <row r="769" spans="1:20" hidden="1" x14ac:dyDescent="0.3">
      <c r="A769" t="str">
        <f t="shared" si="36"/>
        <v>ga.f_ledger_transaction.</v>
      </c>
      <c r="B769" t="str">
        <f t="shared" si="34"/>
        <v>ga</v>
      </c>
      <c r="C769" t="str">
        <f t="shared" si="35"/>
        <v>f_ledger_transaction</v>
      </c>
      <c r="E769" t="s">
        <v>360</v>
      </c>
    </row>
    <row r="770" spans="1:20" hidden="1" x14ac:dyDescent="0.3">
      <c r="A770" t="str">
        <f t="shared" si="36"/>
        <v>ga.f_ledger_transaction.lt_document_reference_number</v>
      </c>
      <c r="B770" t="str">
        <f t="shared" si="34"/>
        <v>ga</v>
      </c>
      <c r="C770" t="str">
        <f t="shared" si="35"/>
        <v>f_ledger_transaction</v>
      </c>
      <c r="D770" t="s">
        <v>420</v>
      </c>
      <c r="K770" t="s">
        <v>6</v>
      </c>
      <c r="N770">
        <v>10</v>
      </c>
      <c r="Q770">
        <v>0</v>
      </c>
    </row>
    <row r="771" spans="1:20" hidden="1" x14ac:dyDescent="0.3">
      <c r="A771" t="str">
        <f t="shared" si="36"/>
        <v>ga.f_ledger_transaction.</v>
      </c>
      <c r="B771" t="str">
        <f t="shared" ref="B771:B834" si="37">B770</f>
        <v>ga</v>
      </c>
      <c r="C771" t="str">
        <f t="shared" ref="C771:C834" si="38">C770</f>
        <v>f_ledger_transaction</v>
      </c>
      <c r="E771" t="s">
        <v>352</v>
      </c>
    </row>
    <row r="772" spans="1:20" hidden="1" x14ac:dyDescent="0.3">
      <c r="A772" t="str">
        <f t="shared" si="36"/>
        <v>ga.f_ledger_transaction.lt_debit_credit_indicator</v>
      </c>
      <c r="B772" t="str">
        <f t="shared" si="37"/>
        <v>ga</v>
      </c>
      <c r="C772" t="str">
        <f t="shared" si="38"/>
        <v>f_ledger_transaction</v>
      </c>
      <c r="D772" t="s">
        <v>421</v>
      </c>
      <c r="K772" t="s">
        <v>6</v>
      </c>
      <c r="N772">
        <v>1</v>
      </c>
      <c r="Q772">
        <v>0</v>
      </c>
      <c r="T772" t="s">
        <v>326</v>
      </c>
    </row>
    <row r="773" spans="1:20" hidden="1" x14ac:dyDescent="0.3">
      <c r="A773" t="str">
        <f t="shared" si="36"/>
        <v>ga.f_ledger_transaction.</v>
      </c>
      <c r="B773" t="str">
        <f t="shared" si="37"/>
        <v>ga</v>
      </c>
      <c r="C773" t="str">
        <f t="shared" si="38"/>
        <v>f_ledger_transaction</v>
      </c>
      <c r="E773" t="s">
        <v>362</v>
      </c>
    </row>
    <row r="774" spans="1:20" hidden="1" x14ac:dyDescent="0.3">
      <c r="A774" t="str">
        <f t="shared" si="36"/>
        <v>ga.f_ledger_transaction.lt_activity_date</v>
      </c>
      <c r="B774" t="str">
        <f t="shared" si="37"/>
        <v>ga</v>
      </c>
      <c r="C774" t="str">
        <f t="shared" si="38"/>
        <v>f_ledger_transaction</v>
      </c>
      <c r="D774" t="s">
        <v>422</v>
      </c>
      <c r="K774" t="s">
        <v>329</v>
      </c>
      <c r="N774">
        <v>10</v>
      </c>
      <c r="Q774">
        <v>6</v>
      </c>
    </row>
    <row r="775" spans="1:20" hidden="1" x14ac:dyDescent="0.3">
      <c r="A775" t="str">
        <f t="shared" si="36"/>
        <v>ga.f_ledger_transaction.</v>
      </c>
      <c r="B775" t="str">
        <f t="shared" si="37"/>
        <v>ga</v>
      </c>
      <c r="C775" t="str">
        <f t="shared" si="38"/>
        <v>f_ledger_transaction</v>
      </c>
      <c r="E775" t="s">
        <v>350</v>
      </c>
    </row>
    <row r="776" spans="1:20" hidden="1" x14ac:dyDescent="0.3">
      <c r="A776" t="str">
        <f t="shared" si="36"/>
        <v>ga.f_ledger_transaction.lt_encumbrance_number</v>
      </c>
      <c r="B776" t="str">
        <f t="shared" si="37"/>
        <v>ga</v>
      </c>
      <c r="C776" t="str">
        <f t="shared" si="38"/>
        <v>f_ledger_transaction</v>
      </c>
      <c r="D776" t="s">
        <v>423</v>
      </c>
      <c r="K776" t="s">
        <v>6</v>
      </c>
      <c r="N776">
        <v>8</v>
      </c>
      <c r="Q776">
        <v>0</v>
      </c>
    </row>
    <row r="777" spans="1:20" hidden="1" x14ac:dyDescent="0.3">
      <c r="A777" t="str">
        <f t="shared" si="36"/>
        <v>ga.f_ledger_transaction.</v>
      </c>
      <c r="B777" t="str">
        <f t="shared" si="37"/>
        <v>ga</v>
      </c>
      <c r="C777" t="str">
        <f t="shared" si="38"/>
        <v>f_ledger_transaction</v>
      </c>
      <c r="E777" t="s">
        <v>366</v>
      </c>
    </row>
    <row r="778" spans="1:20" hidden="1" x14ac:dyDescent="0.3">
      <c r="A778" t="str">
        <f t="shared" si="36"/>
        <v>ga.f_ledger_transaction.lt_encumbrance_action</v>
      </c>
      <c r="B778" t="str">
        <f t="shared" si="37"/>
        <v>ga</v>
      </c>
      <c r="C778" t="str">
        <f t="shared" si="38"/>
        <v>f_ledger_transaction</v>
      </c>
      <c r="D778" t="s">
        <v>424</v>
      </c>
      <c r="K778" t="s">
        <v>6</v>
      </c>
      <c r="N778">
        <v>1</v>
      </c>
      <c r="Q778">
        <v>0</v>
      </c>
      <c r="T778" t="s">
        <v>326</v>
      </c>
    </row>
    <row r="779" spans="1:20" hidden="1" x14ac:dyDescent="0.3">
      <c r="A779" t="str">
        <f t="shared" si="36"/>
        <v>ga.f_ledger_transaction.</v>
      </c>
      <c r="B779" t="str">
        <f t="shared" si="37"/>
        <v>ga</v>
      </c>
      <c r="C779" t="str">
        <f t="shared" si="38"/>
        <v>f_ledger_transaction</v>
      </c>
      <c r="E779" t="s">
        <v>368</v>
      </c>
    </row>
    <row r="780" spans="1:20" hidden="1" x14ac:dyDescent="0.3">
      <c r="A780" t="str">
        <f t="shared" si="36"/>
        <v>ga.f_ledger_transaction.lt_encumbrance_item</v>
      </c>
      <c r="B780" t="str">
        <f t="shared" si="37"/>
        <v>ga</v>
      </c>
      <c r="C780" t="str">
        <f t="shared" si="38"/>
        <v>f_ledger_transaction</v>
      </c>
      <c r="D780" t="s">
        <v>425</v>
      </c>
      <c r="K780" t="s">
        <v>31</v>
      </c>
      <c r="N780">
        <v>2</v>
      </c>
      <c r="Q780">
        <v>0</v>
      </c>
    </row>
    <row r="781" spans="1:20" hidden="1" x14ac:dyDescent="0.3">
      <c r="A781" t="str">
        <f t="shared" ref="A781:A844" si="39">_xlfn.CONCAT(TRIM($B781),".",TRIM($C781),".",TRIM($D781))</f>
        <v>ga.f_ledger_transaction.</v>
      </c>
      <c r="B781" t="str">
        <f t="shared" si="37"/>
        <v>ga</v>
      </c>
      <c r="C781" t="str">
        <f t="shared" si="38"/>
        <v>f_ledger_transaction</v>
      </c>
      <c r="E781" t="s">
        <v>376</v>
      </c>
    </row>
    <row r="782" spans="1:20" hidden="1" x14ac:dyDescent="0.3">
      <c r="A782" t="str">
        <f t="shared" si="39"/>
        <v>ga.f_ledger_transaction.lt_encumbrance_sequence</v>
      </c>
      <c r="B782" t="str">
        <f t="shared" si="37"/>
        <v>ga</v>
      </c>
      <c r="C782" t="str">
        <f t="shared" si="38"/>
        <v>f_ledger_transaction</v>
      </c>
      <c r="D782" t="s">
        <v>426</v>
      </c>
      <c r="K782" t="s">
        <v>31</v>
      </c>
      <c r="N782">
        <v>2</v>
      </c>
      <c r="Q782">
        <v>0</v>
      </c>
    </row>
    <row r="783" spans="1:20" hidden="1" x14ac:dyDescent="0.3">
      <c r="A783" t="str">
        <f t="shared" si="39"/>
        <v>ga.f_ledger_transaction.</v>
      </c>
      <c r="B783" t="str">
        <f t="shared" si="37"/>
        <v>ga</v>
      </c>
      <c r="C783" t="str">
        <f t="shared" si="38"/>
        <v>f_ledger_transaction</v>
      </c>
      <c r="E783" t="s">
        <v>378</v>
      </c>
    </row>
    <row r="784" spans="1:20" hidden="1" x14ac:dyDescent="0.3">
      <c r="A784" t="str">
        <f t="shared" si="39"/>
        <v>ga.f_ledger_transaction.lt_encumbrance_type</v>
      </c>
      <c r="B784" t="str">
        <f t="shared" si="37"/>
        <v>ga</v>
      </c>
      <c r="C784" t="str">
        <f t="shared" si="38"/>
        <v>f_ledger_transaction</v>
      </c>
      <c r="D784" t="s">
        <v>427</v>
      </c>
      <c r="K784" t="s">
        <v>6</v>
      </c>
      <c r="N784">
        <v>1</v>
      </c>
      <c r="Q784">
        <v>0</v>
      </c>
      <c r="T784" t="s">
        <v>326</v>
      </c>
    </row>
    <row r="785" spans="1:20" hidden="1" x14ac:dyDescent="0.3">
      <c r="A785" t="str">
        <f t="shared" si="39"/>
        <v>ga.f_ledger_transaction.</v>
      </c>
      <c r="B785" t="str">
        <f t="shared" si="37"/>
        <v>ga</v>
      </c>
      <c r="C785" t="str">
        <f t="shared" si="38"/>
        <v>f_ledger_transaction</v>
      </c>
      <c r="E785" t="s">
        <v>370</v>
      </c>
    </row>
    <row r="786" spans="1:20" hidden="1" x14ac:dyDescent="0.3">
      <c r="A786" t="str">
        <f t="shared" si="39"/>
        <v>ga.f_ledger_transaction.v_vendor_code</v>
      </c>
      <c r="B786" t="str">
        <f t="shared" si="37"/>
        <v>ga</v>
      </c>
      <c r="C786" t="str">
        <f t="shared" si="38"/>
        <v>f_ledger_transaction</v>
      </c>
      <c r="D786" t="s">
        <v>428</v>
      </c>
      <c r="K786" t="s">
        <v>6</v>
      </c>
      <c r="N786">
        <v>10</v>
      </c>
      <c r="Q786">
        <v>0</v>
      </c>
    </row>
    <row r="787" spans="1:20" hidden="1" x14ac:dyDescent="0.3">
      <c r="A787" t="str">
        <f t="shared" si="39"/>
        <v>ga.f_ledger_transaction.</v>
      </c>
      <c r="B787" t="str">
        <f t="shared" si="37"/>
        <v>ga</v>
      </c>
      <c r="C787" t="str">
        <f t="shared" si="38"/>
        <v>f_ledger_transaction</v>
      </c>
      <c r="E787" t="s">
        <v>372</v>
      </c>
    </row>
    <row r="788" spans="1:20" hidden="1" x14ac:dyDescent="0.3">
      <c r="A788" t="str">
        <f t="shared" si="39"/>
        <v>ga.f_ledger_transaction.lt_rule_class_code</v>
      </c>
      <c r="B788" t="str">
        <f t="shared" si="37"/>
        <v>ga</v>
      </c>
      <c r="C788" t="str">
        <f t="shared" si="38"/>
        <v>f_ledger_transaction</v>
      </c>
      <c r="D788" t="s">
        <v>429</v>
      </c>
      <c r="K788" t="s">
        <v>6</v>
      </c>
      <c r="N788">
        <v>4</v>
      </c>
      <c r="Q788">
        <v>0</v>
      </c>
      <c r="T788" t="s">
        <v>326</v>
      </c>
    </row>
    <row r="789" spans="1:20" ht="19.05" hidden="1" customHeight="1" x14ac:dyDescent="0.3">
      <c r="A789" t="str">
        <f t="shared" si="39"/>
        <v>ga.f_ledger_transaction.</v>
      </c>
      <c r="B789" t="str">
        <f t="shared" si="37"/>
        <v>ga</v>
      </c>
      <c r="C789" t="str">
        <f t="shared" si="38"/>
        <v>f_ledger_transaction</v>
      </c>
      <c r="E789" t="s">
        <v>344</v>
      </c>
    </row>
    <row r="790" spans="1:20" hidden="1" x14ac:dyDescent="0.3">
      <c r="A790" t="str">
        <f t="shared" si="39"/>
        <v>ga.f_ledger_transaction.refresh_date</v>
      </c>
      <c r="B790" t="str">
        <f t="shared" si="37"/>
        <v>ga</v>
      </c>
      <c r="C790" t="str">
        <f t="shared" si="38"/>
        <v>f_ledger_transaction</v>
      </c>
      <c r="D790" t="s">
        <v>328</v>
      </c>
      <c r="K790" t="s">
        <v>329</v>
      </c>
      <c r="N790">
        <v>10</v>
      </c>
      <c r="Q790">
        <v>6</v>
      </c>
    </row>
    <row r="791" spans="1:20" hidden="1" x14ac:dyDescent="0.3">
      <c r="A791" t="str">
        <f t="shared" si="39"/>
        <v>ga.f_ledger_transaction.</v>
      </c>
      <c r="B791" t="str">
        <f t="shared" si="37"/>
        <v>ga</v>
      </c>
      <c r="C791" t="str">
        <f t="shared" si="38"/>
        <v>f_ledger_transaction</v>
      </c>
      <c r="E791" t="s">
        <v>330</v>
      </c>
    </row>
    <row r="792" spans="1:20" hidden="1" x14ac:dyDescent="0.3">
      <c r="A792" t="str">
        <f t="shared" si="39"/>
        <v>ga.f_ledger_transaction.accounting_period</v>
      </c>
      <c r="B792" t="str">
        <f t="shared" si="37"/>
        <v>ga</v>
      </c>
      <c r="C792" t="str">
        <f t="shared" si="38"/>
        <v>f_ledger_transaction</v>
      </c>
      <c r="D792" t="s">
        <v>323</v>
      </c>
      <c r="K792" t="s">
        <v>31</v>
      </c>
      <c r="N792">
        <v>2</v>
      </c>
      <c r="Q792">
        <v>0</v>
      </c>
    </row>
    <row r="793" spans="1:20" hidden="1" x14ac:dyDescent="0.3">
      <c r="A793" t="str">
        <f t="shared" si="39"/>
        <v>ga.f_ledger_transaction.</v>
      </c>
      <c r="B793" t="str">
        <f t="shared" si="37"/>
        <v>ga</v>
      </c>
      <c r="C793" t="str">
        <f t="shared" si="38"/>
        <v>f_ledger_transaction</v>
      </c>
      <c r="E793" t="s">
        <v>324</v>
      </c>
    </row>
    <row r="794" spans="1:20" hidden="1" x14ac:dyDescent="0.3">
      <c r="A794" t="str">
        <f t="shared" si="39"/>
        <v>ga.f_ledger_transaction.lt_encumbrance_doc_type</v>
      </c>
      <c r="B794" t="str">
        <f t="shared" si="37"/>
        <v>ga</v>
      </c>
      <c r="C794" t="str">
        <f t="shared" si="38"/>
        <v>f_ledger_transaction</v>
      </c>
      <c r="D794" t="s">
        <v>430</v>
      </c>
      <c r="K794" t="s">
        <v>359</v>
      </c>
      <c r="N794">
        <v>3</v>
      </c>
      <c r="Q794">
        <v>0</v>
      </c>
      <c r="T794" t="s">
        <v>326</v>
      </c>
    </row>
    <row r="795" spans="1:20" hidden="1" x14ac:dyDescent="0.3">
      <c r="A795" t="str">
        <f t="shared" si="39"/>
        <v>ga.f_ledger_transaction.</v>
      </c>
      <c r="B795" t="str">
        <f t="shared" si="37"/>
        <v>ga</v>
      </c>
      <c r="C795" t="str">
        <f t="shared" si="38"/>
        <v>f_ledger_transaction</v>
      </c>
      <c r="E795" t="s">
        <v>431</v>
      </c>
    </row>
    <row r="796" spans="1:20" hidden="1" x14ac:dyDescent="0.3">
      <c r="A796" t="str">
        <f t="shared" si="39"/>
        <v>ga.f_ledger_transaction.full_accounting_period</v>
      </c>
      <c r="B796" t="str">
        <f t="shared" si="37"/>
        <v>ga</v>
      </c>
      <c r="C796" t="str">
        <f t="shared" si="38"/>
        <v>f_ledger_transaction</v>
      </c>
      <c r="D796" t="s">
        <v>335</v>
      </c>
      <c r="K796" t="s">
        <v>332</v>
      </c>
      <c r="N796">
        <v>4</v>
      </c>
      <c r="Q796">
        <v>0</v>
      </c>
    </row>
    <row r="797" spans="1:20" hidden="1" x14ac:dyDescent="0.3">
      <c r="A797" t="str">
        <f t="shared" si="39"/>
        <v>ga.f_ledger_transaction.</v>
      </c>
      <c r="B797" t="str">
        <f t="shared" si="37"/>
        <v>ga</v>
      </c>
      <c r="C797" t="str">
        <f t="shared" si="38"/>
        <v>f_ledger_transaction</v>
      </c>
      <c r="E797" t="s">
        <v>336</v>
      </c>
    </row>
    <row r="798" spans="1:20" hidden="1" x14ac:dyDescent="0.3">
      <c r="A798" t="str">
        <f t="shared" si="39"/>
        <v>ga.f_ledger_transaction.bank_account_code</v>
      </c>
      <c r="B798" t="str">
        <f t="shared" si="37"/>
        <v>ga</v>
      </c>
      <c r="C798" t="str">
        <f t="shared" si="38"/>
        <v>f_ledger_transaction</v>
      </c>
      <c r="D798" t="s">
        <v>401</v>
      </c>
      <c r="K798" t="s">
        <v>359</v>
      </c>
      <c r="N798">
        <v>2</v>
      </c>
      <c r="Q798">
        <v>0</v>
      </c>
    </row>
    <row r="799" spans="1:20" hidden="1" x14ac:dyDescent="0.3">
      <c r="A799" t="str">
        <f t="shared" si="39"/>
        <v>ga.f_ledger_transaction.</v>
      </c>
      <c r="B799" t="str">
        <f t="shared" si="37"/>
        <v>ga</v>
      </c>
      <c r="C799" t="str">
        <f t="shared" si="38"/>
        <v>f_ledger_transaction</v>
      </c>
    </row>
    <row r="800" spans="1:20" hidden="1" x14ac:dyDescent="0.3">
      <c r="A800" t="str">
        <f t="shared" si="39"/>
        <v>ga.f_ledger_transaction.auto_journal_id</v>
      </c>
      <c r="B800" t="str">
        <f t="shared" si="37"/>
        <v>ga</v>
      </c>
      <c r="C800" t="str">
        <f t="shared" si="38"/>
        <v>f_ledger_transaction</v>
      </c>
      <c r="D800" t="s">
        <v>402</v>
      </c>
      <c r="K800" t="s">
        <v>359</v>
      </c>
      <c r="N800">
        <v>3</v>
      </c>
      <c r="Q800">
        <v>0</v>
      </c>
      <c r="T800" t="s">
        <v>326</v>
      </c>
    </row>
    <row r="801" spans="1:20" hidden="1" x14ac:dyDescent="0.3">
      <c r="A801" t="str">
        <f t="shared" si="39"/>
        <v>ga.f_ledger_transaction.</v>
      </c>
      <c r="B801" t="str">
        <f t="shared" si="37"/>
        <v>ga</v>
      </c>
      <c r="C801" t="str">
        <f t="shared" si="38"/>
        <v>f_ledger_transaction</v>
      </c>
    </row>
    <row r="802" spans="1:20" hidden="1" x14ac:dyDescent="0.3">
      <c r="A802" t="str">
        <f t="shared" si="39"/>
        <v>ga.f_ledger_transaction.auto_journal_reversal</v>
      </c>
      <c r="B802" t="str">
        <f t="shared" si="37"/>
        <v>ga</v>
      </c>
      <c r="C802" t="str">
        <f t="shared" si="38"/>
        <v>f_ledger_transaction</v>
      </c>
      <c r="D802" t="s">
        <v>403</v>
      </c>
      <c r="K802" t="s">
        <v>6</v>
      </c>
      <c r="N802">
        <v>1</v>
      </c>
      <c r="Q802">
        <v>0</v>
      </c>
      <c r="T802" t="s">
        <v>326</v>
      </c>
    </row>
    <row r="803" spans="1:20" hidden="1" x14ac:dyDescent="0.3">
      <c r="A803" t="str">
        <f t="shared" si="39"/>
        <v>ga.f_ledger_transaction.</v>
      </c>
      <c r="B803" t="str">
        <f t="shared" si="37"/>
        <v>ga</v>
      </c>
      <c r="C803" t="str">
        <f t="shared" si="38"/>
        <v>f_ledger_transaction</v>
      </c>
    </row>
    <row r="804" spans="1:20" hidden="1" x14ac:dyDescent="0.3">
      <c r="A804" t="str">
        <f t="shared" si="39"/>
        <v>ga.f_ledger_transaction.description_privy</v>
      </c>
      <c r="B804" t="str">
        <f t="shared" si="37"/>
        <v>ga</v>
      </c>
      <c r="C804" t="str">
        <f t="shared" si="38"/>
        <v>f_ledger_transaction</v>
      </c>
      <c r="D804" t="s">
        <v>404</v>
      </c>
      <c r="K804" t="s">
        <v>359</v>
      </c>
      <c r="N804">
        <v>35</v>
      </c>
      <c r="Q804">
        <v>0</v>
      </c>
    </row>
    <row r="805" spans="1:20" hidden="1" x14ac:dyDescent="0.3">
      <c r="A805" t="str">
        <f t="shared" si="39"/>
        <v>ga.f_ledger_transaction.</v>
      </c>
      <c r="B805" t="str">
        <f t="shared" si="37"/>
        <v>ga</v>
      </c>
      <c r="C805" t="str">
        <f t="shared" si="38"/>
        <v>f_ledger_transaction</v>
      </c>
    </row>
    <row r="806" spans="1:20" hidden="1" x14ac:dyDescent="0.3">
      <c r="A806" t="str">
        <f t="shared" si="39"/>
        <v>ga.f_ledger_transaction.document_reference_no_privy</v>
      </c>
      <c r="B806" t="str">
        <f t="shared" si="37"/>
        <v>ga</v>
      </c>
      <c r="C806" t="str">
        <f t="shared" si="38"/>
        <v>f_ledger_transaction</v>
      </c>
      <c r="D806" t="s">
        <v>405</v>
      </c>
      <c r="K806" t="s">
        <v>359</v>
      </c>
      <c r="N806">
        <v>10</v>
      </c>
      <c r="Q806">
        <v>0</v>
      </c>
    </row>
    <row r="807" spans="1:20" hidden="1" x14ac:dyDescent="0.3">
      <c r="A807" t="str">
        <f t="shared" si="39"/>
        <v>ga.f_ledger_transaction.</v>
      </c>
      <c r="B807" t="str">
        <f t="shared" si="37"/>
        <v>ga</v>
      </c>
      <c r="C807" t="str">
        <f t="shared" si="38"/>
        <v>f_ledger_transaction</v>
      </c>
    </row>
    <row r="808" spans="1:20" hidden="1" x14ac:dyDescent="0.3">
      <c r="A808" t="str">
        <f t="shared" si="39"/>
        <v>ga.f_ol_detail_v.COLUMN NAME</v>
      </c>
      <c r="B808" t="str">
        <f t="shared" si="37"/>
        <v>ga</v>
      </c>
      <c r="C808" t="s">
        <v>171</v>
      </c>
      <c r="D808" t="s">
        <v>0</v>
      </c>
      <c r="K808" t="s">
        <v>1</v>
      </c>
      <c r="N808" t="s">
        <v>2</v>
      </c>
      <c r="Q808" t="s">
        <v>3</v>
      </c>
      <c r="T808" t="s">
        <v>4</v>
      </c>
    </row>
    <row r="809" spans="1:20" hidden="1" x14ac:dyDescent="0.3">
      <c r="A809" t="str">
        <f t="shared" si="39"/>
        <v>ga.f_ol_detail_v.</v>
      </c>
      <c r="B809" t="str">
        <f t="shared" si="37"/>
        <v>ga</v>
      </c>
      <c r="C809" t="str">
        <f t="shared" si="38"/>
        <v>f_ol_detail_v</v>
      </c>
      <c r="E809" t="s">
        <v>5</v>
      </c>
    </row>
    <row r="810" spans="1:20" hidden="1" x14ac:dyDescent="0.3">
      <c r="A810" t="str">
        <f t="shared" si="39"/>
        <v>ga.f_ol_detail_v.accounting_period</v>
      </c>
      <c r="B810" t="str">
        <f t="shared" si="37"/>
        <v>ga</v>
      </c>
      <c r="C810" t="str">
        <f t="shared" si="38"/>
        <v>f_ol_detail_v</v>
      </c>
      <c r="D810" t="s">
        <v>323</v>
      </c>
      <c r="K810" t="s">
        <v>31</v>
      </c>
      <c r="N810">
        <v>2</v>
      </c>
      <c r="Q810">
        <v>0</v>
      </c>
    </row>
    <row r="811" spans="1:20" hidden="1" x14ac:dyDescent="0.3">
      <c r="A811" t="str">
        <f t="shared" si="39"/>
        <v>ga.f_ol_detail_v.</v>
      </c>
      <c r="B811" t="str">
        <f t="shared" si="37"/>
        <v>ga</v>
      </c>
      <c r="C811" t="str">
        <f t="shared" si="38"/>
        <v>f_ol_detail_v</v>
      </c>
      <c r="E811" t="s">
        <v>324</v>
      </c>
    </row>
    <row r="812" spans="1:20" hidden="1" x14ac:dyDescent="0.3">
      <c r="A812" t="str">
        <f t="shared" si="39"/>
        <v>ga.f_ol_detail_v.account_index</v>
      </c>
      <c r="B812" t="str">
        <f t="shared" si="37"/>
        <v>ga</v>
      </c>
      <c r="C812" t="str">
        <f t="shared" si="38"/>
        <v>f_ol_detail_v</v>
      </c>
      <c r="D812" t="s">
        <v>337</v>
      </c>
      <c r="K812" t="s">
        <v>6</v>
      </c>
      <c r="N812">
        <v>10</v>
      </c>
      <c r="Q812">
        <v>0</v>
      </c>
      <c r="T812" t="s">
        <v>326</v>
      </c>
    </row>
    <row r="813" spans="1:20" hidden="1" x14ac:dyDescent="0.3">
      <c r="A813" t="str">
        <f t="shared" si="39"/>
        <v>ga.f_ol_detail_v.</v>
      </c>
      <c r="B813" t="str">
        <f t="shared" si="37"/>
        <v>ga</v>
      </c>
      <c r="C813" t="str">
        <f t="shared" si="38"/>
        <v>f_ol_detail_v</v>
      </c>
      <c r="E813" t="s">
        <v>22</v>
      </c>
    </row>
    <row r="814" spans="1:20" hidden="1" x14ac:dyDescent="0.3">
      <c r="A814" t="str">
        <f t="shared" si="39"/>
        <v>ga.f_ol_detail_v.fund</v>
      </c>
      <c r="B814" t="str">
        <f t="shared" si="37"/>
        <v>ga</v>
      </c>
      <c r="C814" t="str">
        <f t="shared" si="38"/>
        <v>f_ol_detail_v</v>
      </c>
      <c r="D814" t="s">
        <v>338</v>
      </c>
      <c r="K814" t="s">
        <v>6</v>
      </c>
      <c r="N814">
        <v>6</v>
      </c>
      <c r="Q814">
        <v>0</v>
      </c>
      <c r="T814" t="s">
        <v>326</v>
      </c>
    </row>
    <row r="815" spans="1:20" hidden="1" x14ac:dyDescent="0.3">
      <c r="A815" t="str">
        <f t="shared" si="39"/>
        <v>ga.f_ol_detail_v.</v>
      </c>
      <c r="B815" t="str">
        <f t="shared" si="37"/>
        <v>ga</v>
      </c>
      <c r="C815" t="str">
        <f t="shared" si="38"/>
        <v>f_ol_detail_v</v>
      </c>
      <c r="E815" t="s">
        <v>7</v>
      </c>
    </row>
    <row r="816" spans="1:20" hidden="1" x14ac:dyDescent="0.3">
      <c r="A816" t="str">
        <f t="shared" si="39"/>
        <v>ga.f_ol_detail_v.</v>
      </c>
      <c r="B816" t="str">
        <f t="shared" si="37"/>
        <v>ga</v>
      </c>
      <c r="C816" t="str">
        <f t="shared" si="38"/>
        <v>f_ol_detail_v</v>
      </c>
    </row>
    <row r="817" spans="1:20" hidden="1" x14ac:dyDescent="0.3">
      <c r="A817" t="str">
        <f t="shared" si="39"/>
        <v>ga.f_ol_detail_v.</v>
      </c>
      <c r="B817" t="str">
        <f t="shared" si="37"/>
        <v>ga</v>
      </c>
      <c r="C817" t="str">
        <f t="shared" si="38"/>
        <v>f_ol_detail_v</v>
      </c>
      <c r="E817" t="s">
        <v>8</v>
      </c>
    </row>
    <row r="818" spans="1:20" hidden="1" x14ac:dyDescent="0.3">
      <c r="A818" t="str">
        <f t="shared" si="39"/>
        <v>ga.f_ol_detail_v.organization</v>
      </c>
      <c r="B818" t="str">
        <f t="shared" si="37"/>
        <v>ga</v>
      </c>
      <c r="C818" t="str">
        <f t="shared" si="38"/>
        <v>f_ol_detail_v</v>
      </c>
      <c r="D818" t="s">
        <v>339</v>
      </c>
      <c r="K818" t="s">
        <v>6</v>
      </c>
      <c r="N818">
        <v>6</v>
      </c>
      <c r="Q818">
        <v>0</v>
      </c>
      <c r="T818" t="s">
        <v>326</v>
      </c>
    </row>
    <row r="819" spans="1:20" hidden="1" x14ac:dyDescent="0.3">
      <c r="A819" t="str">
        <f t="shared" si="39"/>
        <v>ga.f_ol_detail_v.</v>
      </c>
      <c r="B819" t="str">
        <f t="shared" si="37"/>
        <v>ga</v>
      </c>
      <c r="C819" t="str">
        <f t="shared" si="38"/>
        <v>f_ol_detail_v</v>
      </c>
      <c r="E819" t="s">
        <v>23</v>
      </c>
    </row>
    <row r="820" spans="1:20" hidden="1" x14ac:dyDescent="0.3">
      <c r="A820" t="str">
        <f t="shared" si="39"/>
        <v>ga.f_ol_detail_v.</v>
      </c>
      <c r="B820" t="str">
        <f t="shared" si="37"/>
        <v>ga</v>
      </c>
      <c r="C820" t="str">
        <f t="shared" si="38"/>
        <v>f_ol_detail_v</v>
      </c>
    </row>
    <row r="821" spans="1:20" hidden="1" x14ac:dyDescent="0.3">
      <c r="A821" t="str">
        <f t="shared" si="39"/>
        <v>ga.f_ol_detail_v.</v>
      </c>
      <c r="B821" t="str">
        <f t="shared" si="37"/>
        <v>ga</v>
      </c>
      <c r="C821" t="str">
        <f t="shared" si="38"/>
        <v>f_ol_detail_v</v>
      </c>
      <c r="E821" t="s">
        <v>24</v>
      </c>
    </row>
    <row r="822" spans="1:20" hidden="1" x14ac:dyDescent="0.3">
      <c r="A822" t="str">
        <f t="shared" si="39"/>
        <v>ga.f_ol_detail_v.account</v>
      </c>
      <c r="B822" t="str">
        <f t="shared" si="37"/>
        <v>ga</v>
      </c>
      <c r="C822" t="str">
        <f t="shared" si="38"/>
        <v>f_ol_detail_v</v>
      </c>
      <c r="D822" t="s">
        <v>340</v>
      </c>
      <c r="K822" t="s">
        <v>6</v>
      </c>
      <c r="N822">
        <v>6</v>
      </c>
      <c r="Q822">
        <v>0</v>
      </c>
      <c r="T822" t="s">
        <v>326</v>
      </c>
    </row>
    <row r="823" spans="1:20" hidden="1" x14ac:dyDescent="0.3">
      <c r="A823" t="str">
        <f t="shared" si="39"/>
        <v>ga.f_ol_detail_v.</v>
      </c>
      <c r="B823" t="str">
        <f t="shared" si="37"/>
        <v>ga</v>
      </c>
      <c r="C823" t="str">
        <f t="shared" si="38"/>
        <v>f_ol_detail_v</v>
      </c>
      <c r="E823" t="s">
        <v>29</v>
      </c>
    </row>
    <row r="824" spans="1:20" hidden="1" x14ac:dyDescent="0.3">
      <c r="A824" t="str">
        <f t="shared" si="39"/>
        <v>ga.f_ol_detail_v.program</v>
      </c>
      <c r="B824" t="str">
        <f t="shared" si="37"/>
        <v>ga</v>
      </c>
      <c r="C824" t="str">
        <f t="shared" si="38"/>
        <v>f_ol_detail_v</v>
      </c>
      <c r="D824" t="s">
        <v>341</v>
      </c>
      <c r="K824" t="s">
        <v>6</v>
      </c>
      <c r="N824">
        <v>6</v>
      </c>
      <c r="Q824">
        <v>0</v>
      </c>
      <c r="T824" t="s">
        <v>326</v>
      </c>
    </row>
    <row r="825" spans="1:20" hidden="1" x14ac:dyDescent="0.3">
      <c r="A825" t="str">
        <f t="shared" si="39"/>
        <v>ga.f_ol_detail_v.</v>
      </c>
      <c r="B825" t="str">
        <f t="shared" si="37"/>
        <v>ga</v>
      </c>
      <c r="C825" t="str">
        <f t="shared" si="38"/>
        <v>f_ol_detail_v</v>
      </c>
      <c r="E825" t="s">
        <v>25</v>
      </c>
    </row>
    <row r="826" spans="1:20" hidden="1" x14ac:dyDescent="0.3">
      <c r="A826" t="str">
        <f t="shared" si="39"/>
        <v>ga.f_ol_detail_v.</v>
      </c>
      <c r="B826" t="str">
        <f t="shared" si="37"/>
        <v>ga</v>
      </c>
      <c r="C826" t="str">
        <f t="shared" si="38"/>
        <v>f_ol_detail_v</v>
      </c>
    </row>
    <row r="827" spans="1:20" hidden="1" x14ac:dyDescent="0.3">
      <c r="A827" t="str">
        <f t="shared" si="39"/>
        <v>ga.f_ol_detail_v.</v>
      </c>
      <c r="B827" t="str">
        <f t="shared" si="37"/>
        <v>ga</v>
      </c>
      <c r="C827" t="str">
        <f t="shared" si="38"/>
        <v>f_ol_detail_v</v>
      </c>
      <c r="E827" t="s">
        <v>26</v>
      </c>
    </row>
    <row r="828" spans="1:20" hidden="1" x14ac:dyDescent="0.3">
      <c r="A828" t="str">
        <f t="shared" si="39"/>
        <v>ga.f_ol_detail_v.</v>
      </c>
      <c r="B828" t="str">
        <f t="shared" si="37"/>
        <v>ga</v>
      </c>
      <c r="C828" t="str">
        <f t="shared" si="38"/>
        <v>f_ol_detail_v</v>
      </c>
    </row>
    <row r="829" spans="1:20" hidden="1" x14ac:dyDescent="0.3">
      <c r="A829" t="str">
        <f t="shared" si="39"/>
        <v>ga.f_ol_detail_v.</v>
      </c>
      <c r="B829" t="str">
        <f t="shared" si="37"/>
        <v>ga</v>
      </c>
      <c r="C829" t="str">
        <f t="shared" si="38"/>
        <v>f_ol_detail_v</v>
      </c>
      <c r="E829" t="s">
        <v>27</v>
      </c>
    </row>
    <row r="830" spans="1:20" hidden="1" x14ac:dyDescent="0.3">
      <c r="A830" t="str">
        <f t="shared" si="39"/>
        <v>ga.f_ol_detail_v.location</v>
      </c>
      <c r="B830" t="str">
        <f t="shared" si="37"/>
        <v>ga</v>
      </c>
      <c r="C830" t="str">
        <f t="shared" si="38"/>
        <v>f_ol_detail_v</v>
      </c>
      <c r="D830" t="s">
        <v>342</v>
      </c>
      <c r="K830" t="s">
        <v>6</v>
      </c>
      <c r="N830">
        <v>6</v>
      </c>
      <c r="Q830">
        <v>0</v>
      </c>
    </row>
    <row r="831" spans="1:20" hidden="1" x14ac:dyDescent="0.3">
      <c r="A831" t="str">
        <f t="shared" si="39"/>
        <v>ga.f_ol_detail_v.</v>
      </c>
      <c r="B831" t="str">
        <f t="shared" si="37"/>
        <v>ga</v>
      </c>
      <c r="C831" t="str">
        <f t="shared" si="38"/>
        <v>f_ol_detail_v</v>
      </c>
      <c r="E831" t="s">
        <v>28</v>
      </c>
    </row>
    <row r="832" spans="1:20" hidden="1" x14ac:dyDescent="0.3">
      <c r="A832" t="str">
        <f t="shared" si="39"/>
        <v>ga.f_ol_detail_v.rule_class_code</v>
      </c>
      <c r="B832" t="str">
        <f t="shared" si="37"/>
        <v>ga</v>
      </c>
      <c r="C832" t="str">
        <f t="shared" si="38"/>
        <v>f_ol_detail_v</v>
      </c>
      <c r="D832" t="s">
        <v>343</v>
      </c>
      <c r="K832" t="s">
        <v>6</v>
      </c>
      <c r="N832">
        <v>4</v>
      </c>
      <c r="Q832">
        <v>0</v>
      </c>
      <c r="T832" t="s">
        <v>326</v>
      </c>
    </row>
    <row r="833" spans="1:17" ht="19.05" hidden="1" customHeight="1" x14ac:dyDescent="0.3">
      <c r="A833" t="str">
        <f t="shared" si="39"/>
        <v>ga.f_ol_detail_v.</v>
      </c>
      <c r="B833" t="str">
        <f t="shared" si="37"/>
        <v>ga</v>
      </c>
      <c r="C833" t="str">
        <f t="shared" si="38"/>
        <v>f_ol_detail_v</v>
      </c>
      <c r="E833" t="s">
        <v>344</v>
      </c>
    </row>
    <row r="834" spans="1:17" hidden="1" x14ac:dyDescent="0.3">
      <c r="A834" t="str">
        <f t="shared" si="39"/>
        <v>ga.f_ol_detail_v.document_number</v>
      </c>
      <c r="B834" t="str">
        <f t="shared" si="37"/>
        <v>ga</v>
      </c>
      <c r="C834" t="str">
        <f t="shared" si="38"/>
        <v>f_ol_detail_v</v>
      </c>
      <c r="D834" t="s">
        <v>345</v>
      </c>
      <c r="K834" t="s">
        <v>6</v>
      </c>
      <c r="N834">
        <v>8</v>
      </c>
      <c r="Q834">
        <v>0</v>
      </c>
    </row>
    <row r="835" spans="1:17" hidden="1" x14ac:dyDescent="0.3">
      <c r="A835" t="str">
        <f t="shared" si="39"/>
        <v>ga.f_ol_detail_v.</v>
      </c>
      <c r="B835" t="str">
        <f t="shared" ref="B835:B898" si="40">B834</f>
        <v>ga</v>
      </c>
      <c r="C835" t="str">
        <f t="shared" ref="C835:C850" si="41">C834</f>
        <v>f_ol_detail_v</v>
      </c>
      <c r="E835" t="s">
        <v>346</v>
      </c>
    </row>
    <row r="836" spans="1:17" hidden="1" x14ac:dyDescent="0.3">
      <c r="A836" t="str">
        <f t="shared" si="39"/>
        <v>ga.f_ol_detail_v.sequence_number</v>
      </c>
      <c r="B836" t="str">
        <f t="shared" si="40"/>
        <v>ga</v>
      </c>
      <c r="C836" t="str">
        <f t="shared" si="41"/>
        <v>f_ol_detail_v</v>
      </c>
      <c r="D836" t="s">
        <v>347</v>
      </c>
      <c r="K836" t="s">
        <v>31</v>
      </c>
      <c r="N836">
        <v>2</v>
      </c>
      <c r="Q836">
        <v>0</v>
      </c>
    </row>
    <row r="837" spans="1:17" hidden="1" x14ac:dyDescent="0.3">
      <c r="A837" t="str">
        <f t="shared" si="39"/>
        <v>ga.f_ol_detail_v.</v>
      </c>
      <c r="B837" t="str">
        <f t="shared" si="40"/>
        <v>ga</v>
      </c>
      <c r="C837" t="str">
        <f t="shared" si="41"/>
        <v>f_ol_detail_v</v>
      </c>
      <c r="E837" t="s">
        <v>348</v>
      </c>
    </row>
    <row r="838" spans="1:17" hidden="1" x14ac:dyDescent="0.3">
      <c r="A838" t="str">
        <f t="shared" si="39"/>
        <v>ga.f_ol_detail_v.activity_date</v>
      </c>
      <c r="B838" t="str">
        <f t="shared" si="40"/>
        <v>ga</v>
      </c>
      <c r="C838" t="str">
        <f t="shared" si="41"/>
        <v>f_ol_detail_v</v>
      </c>
      <c r="D838" t="s">
        <v>349</v>
      </c>
      <c r="K838" t="s">
        <v>329</v>
      </c>
      <c r="N838">
        <v>10</v>
      </c>
      <c r="Q838">
        <v>6</v>
      </c>
    </row>
    <row r="839" spans="1:17" hidden="1" x14ac:dyDescent="0.3">
      <c r="A839" t="str">
        <f t="shared" si="39"/>
        <v>ga.f_ol_detail_v.</v>
      </c>
      <c r="B839" t="str">
        <f t="shared" si="40"/>
        <v>ga</v>
      </c>
      <c r="C839" t="str">
        <f t="shared" si="41"/>
        <v>f_ol_detail_v</v>
      </c>
      <c r="E839" t="s">
        <v>350</v>
      </c>
    </row>
    <row r="840" spans="1:17" hidden="1" x14ac:dyDescent="0.3">
      <c r="A840" t="str">
        <f t="shared" si="39"/>
        <v>ga.f_ol_detail_v.document_reference_number</v>
      </c>
      <c r="B840" t="str">
        <f t="shared" si="40"/>
        <v>ga</v>
      </c>
      <c r="C840" t="str">
        <f t="shared" si="41"/>
        <v>f_ol_detail_v</v>
      </c>
      <c r="D840" t="s">
        <v>351</v>
      </c>
      <c r="K840" t="s">
        <v>6</v>
      </c>
      <c r="N840">
        <v>10</v>
      </c>
      <c r="Q840">
        <v>0</v>
      </c>
    </row>
    <row r="841" spans="1:17" hidden="1" x14ac:dyDescent="0.3">
      <c r="A841" t="str">
        <f t="shared" si="39"/>
        <v>ga.f_ol_detail_v.</v>
      </c>
      <c r="B841" t="str">
        <f t="shared" si="40"/>
        <v>ga</v>
      </c>
      <c r="C841" t="str">
        <f t="shared" si="41"/>
        <v>f_ol_detail_v</v>
      </c>
      <c r="E841" t="s">
        <v>352</v>
      </c>
    </row>
    <row r="842" spans="1:17" hidden="1" x14ac:dyDescent="0.3">
      <c r="A842" t="str">
        <f t="shared" si="39"/>
        <v>ga.f_ol_detail_v.transaction_date</v>
      </c>
      <c r="B842" t="str">
        <f t="shared" si="40"/>
        <v>ga</v>
      </c>
      <c r="C842" t="str">
        <f t="shared" si="41"/>
        <v>f_ol_detail_v</v>
      </c>
      <c r="D842" t="s">
        <v>353</v>
      </c>
      <c r="K842" t="s">
        <v>354</v>
      </c>
      <c r="N842">
        <v>4</v>
      </c>
      <c r="Q842">
        <v>0</v>
      </c>
    </row>
    <row r="843" spans="1:17" hidden="1" x14ac:dyDescent="0.3">
      <c r="A843" t="str">
        <f t="shared" si="39"/>
        <v>ga.f_ol_detail_v.</v>
      </c>
      <c r="B843" t="str">
        <f t="shared" si="40"/>
        <v>ga</v>
      </c>
      <c r="C843" t="str">
        <f t="shared" si="41"/>
        <v>f_ol_detail_v</v>
      </c>
      <c r="E843" t="s">
        <v>355</v>
      </c>
    </row>
    <row r="844" spans="1:17" hidden="1" x14ac:dyDescent="0.3">
      <c r="A844" t="str">
        <f t="shared" si="39"/>
        <v>ga.f_ol_detail_v.amount</v>
      </c>
      <c r="B844" t="str">
        <f t="shared" si="40"/>
        <v>ga</v>
      </c>
      <c r="C844" t="str">
        <f t="shared" si="41"/>
        <v>f_ol_detail_v</v>
      </c>
      <c r="D844" t="s">
        <v>356</v>
      </c>
      <c r="K844" t="s">
        <v>9</v>
      </c>
      <c r="N844">
        <v>19</v>
      </c>
      <c r="Q844">
        <v>4</v>
      </c>
    </row>
    <row r="845" spans="1:17" hidden="1" x14ac:dyDescent="0.3">
      <c r="A845" t="str">
        <f t="shared" ref="A845:A851" si="42">_xlfn.CONCAT(TRIM($B845),".",TRIM($C845),".",TRIM($D845))</f>
        <v>ga.f_ol_detail_v.</v>
      </c>
      <c r="B845" t="str">
        <f t="shared" si="40"/>
        <v>ga</v>
      </c>
      <c r="C845" t="str">
        <f t="shared" si="41"/>
        <v>f_ol_detail_v</v>
      </c>
      <c r="E845" t="s">
        <v>357</v>
      </c>
    </row>
    <row r="846" spans="1:17" hidden="1" x14ac:dyDescent="0.3">
      <c r="A846" t="str">
        <f t="shared" si="42"/>
        <v>ga.f_ol_detail_v.description</v>
      </c>
      <c r="B846" t="str">
        <f t="shared" si="40"/>
        <v>ga</v>
      </c>
      <c r="C846" t="str">
        <f t="shared" si="41"/>
        <v>f_ol_detail_v</v>
      </c>
      <c r="D846" t="s">
        <v>358</v>
      </c>
      <c r="K846" t="s">
        <v>359</v>
      </c>
      <c r="N846">
        <v>35</v>
      </c>
      <c r="Q846">
        <v>0</v>
      </c>
    </row>
    <row r="847" spans="1:17" hidden="1" x14ac:dyDescent="0.3">
      <c r="A847" t="str">
        <f t="shared" si="42"/>
        <v>ga.f_ol_detail_v.</v>
      </c>
      <c r="B847" t="str">
        <f t="shared" si="40"/>
        <v>ga</v>
      </c>
      <c r="C847" t="str">
        <f t="shared" si="41"/>
        <v>f_ol_detail_v</v>
      </c>
      <c r="E847" t="s">
        <v>360</v>
      </c>
    </row>
    <row r="848" spans="1:17" hidden="1" x14ac:dyDescent="0.3">
      <c r="A848" t="str">
        <f t="shared" si="42"/>
        <v>ga.f_ol_detail_v.debit_credit_indicator</v>
      </c>
      <c r="B848" t="str">
        <f t="shared" si="40"/>
        <v>ga</v>
      </c>
      <c r="C848" t="str">
        <f t="shared" si="41"/>
        <v>f_ol_detail_v</v>
      </c>
      <c r="D848" t="s">
        <v>361</v>
      </c>
      <c r="K848" t="s">
        <v>6</v>
      </c>
      <c r="N848">
        <v>1</v>
      </c>
      <c r="Q848">
        <v>0</v>
      </c>
    </row>
    <row r="849" spans="1:17" hidden="1" x14ac:dyDescent="0.3">
      <c r="A849" t="str">
        <f t="shared" si="42"/>
        <v>ga.f_ol_detail_v.</v>
      </c>
      <c r="B849" t="str">
        <f t="shared" si="40"/>
        <v>ga</v>
      </c>
      <c r="C849" t="str">
        <f t="shared" si="41"/>
        <v>f_ol_detail_v</v>
      </c>
      <c r="E849" t="s">
        <v>362</v>
      </c>
    </row>
    <row r="850" spans="1:17" hidden="1" x14ac:dyDescent="0.3">
      <c r="A850" t="str">
        <f t="shared" si="42"/>
        <v>ga.f_ol_detail_v.debit_credit</v>
      </c>
      <c r="B850" t="str">
        <f t="shared" si="40"/>
        <v>ga</v>
      </c>
      <c r="C850" t="str">
        <f t="shared" si="41"/>
        <v>f_ol_detail_v</v>
      </c>
      <c r="D850" t="s">
        <v>363</v>
      </c>
      <c r="K850" t="s">
        <v>6</v>
      </c>
      <c r="N850">
        <v>1</v>
      </c>
      <c r="Q850">
        <v>0</v>
      </c>
    </row>
    <row r="851" spans="1:17" hidden="1" x14ac:dyDescent="0.3">
      <c r="A851" t="str">
        <f t="shared" si="42"/>
        <v>ga.f_ol_detail_v.</v>
      </c>
      <c r="B851" t="str">
        <f t="shared" si="40"/>
        <v>ga</v>
      </c>
      <c r="C851" t="str">
        <f>C850</f>
        <v>f_ol_detail_v</v>
      </c>
      <c r="E851" t="s">
        <v>364</v>
      </c>
    </row>
    <row r="852" spans="1:17" hidden="1" x14ac:dyDescent="0.3">
      <c r="A852" t="str">
        <f t="shared" ref="A852:A915" si="43">_xlfn.CONCAT(TRIM($B852),".",TRIM($C852),".",TRIM($D852))</f>
        <v>ga.f_ol_detail_v.encumbrance_number</v>
      </c>
      <c r="B852" t="str">
        <f t="shared" si="40"/>
        <v>ga</v>
      </c>
      <c r="C852" t="str">
        <f t="shared" ref="C852:C915" si="44">C851</f>
        <v>f_ol_detail_v</v>
      </c>
      <c r="D852" t="s">
        <v>365</v>
      </c>
      <c r="K852" t="s">
        <v>6</v>
      </c>
      <c r="N852">
        <v>8</v>
      </c>
      <c r="Q852">
        <v>0</v>
      </c>
    </row>
    <row r="853" spans="1:17" hidden="1" x14ac:dyDescent="0.3">
      <c r="A853" t="str">
        <f t="shared" si="43"/>
        <v>ga.f_ol_detail_v.</v>
      </c>
      <c r="B853" t="str">
        <f t="shared" si="40"/>
        <v>ga</v>
      </c>
      <c r="C853" t="str">
        <f t="shared" si="44"/>
        <v>f_ol_detail_v</v>
      </c>
      <c r="E853" t="s">
        <v>366</v>
      </c>
    </row>
    <row r="854" spans="1:17" hidden="1" x14ac:dyDescent="0.3">
      <c r="A854" t="str">
        <f t="shared" si="43"/>
        <v>ga.f_ol_detail_v.encumbrance_action</v>
      </c>
      <c r="B854" t="str">
        <f t="shared" si="40"/>
        <v>ga</v>
      </c>
      <c r="C854" t="str">
        <f t="shared" si="44"/>
        <v>f_ol_detail_v</v>
      </c>
      <c r="D854" t="s">
        <v>367</v>
      </c>
      <c r="K854" t="s">
        <v>6</v>
      </c>
      <c r="N854">
        <v>1</v>
      </c>
      <c r="Q854">
        <v>0</v>
      </c>
    </row>
    <row r="855" spans="1:17" hidden="1" x14ac:dyDescent="0.3">
      <c r="A855" t="str">
        <f t="shared" si="43"/>
        <v>ga.f_ol_detail_v.</v>
      </c>
      <c r="B855" t="str">
        <f t="shared" si="40"/>
        <v>ga</v>
      </c>
      <c r="C855" t="str">
        <f t="shared" si="44"/>
        <v>f_ol_detail_v</v>
      </c>
      <c r="E855" t="s">
        <v>368</v>
      </c>
    </row>
    <row r="856" spans="1:17" hidden="1" x14ac:dyDescent="0.3">
      <c r="A856" t="str">
        <f t="shared" si="43"/>
        <v>ga.f_ol_detail_v.encumbrance_type</v>
      </c>
      <c r="B856" t="str">
        <f t="shared" si="40"/>
        <v>ga</v>
      </c>
      <c r="C856" t="str">
        <f t="shared" si="44"/>
        <v>f_ol_detail_v</v>
      </c>
      <c r="D856" t="s">
        <v>369</v>
      </c>
      <c r="K856" t="s">
        <v>6</v>
      </c>
      <c r="N856">
        <v>1</v>
      </c>
      <c r="Q856">
        <v>0</v>
      </c>
    </row>
    <row r="857" spans="1:17" hidden="1" x14ac:dyDescent="0.3">
      <c r="A857" t="str">
        <f t="shared" si="43"/>
        <v>ga.f_ol_detail_v.</v>
      </c>
      <c r="B857" t="str">
        <f t="shared" si="40"/>
        <v>ga</v>
      </c>
      <c r="C857" t="str">
        <f t="shared" si="44"/>
        <v>f_ol_detail_v</v>
      </c>
      <c r="E857" t="s">
        <v>370</v>
      </c>
    </row>
    <row r="858" spans="1:17" hidden="1" x14ac:dyDescent="0.3">
      <c r="A858" t="str">
        <f t="shared" si="43"/>
        <v>ga.f_ol_detail_v.vendor_code</v>
      </c>
      <c r="B858" t="str">
        <f t="shared" si="40"/>
        <v>ga</v>
      </c>
      <c r="C858" t="str">
        <f t="shared" si="44"/>
        <v>f_ol_detail_v</v>
      </c>
      <c r="D858" t="s">
        <v>371</v>
      </c>
      <c r="K858" t="s">
        <v>6</v>
      </c>
      <c r="N858">
        <v>10</v>
      </c>
      <c r="Q858">
        <v>0</v>
      </c>
    </row>
    <row r="859" spans="1:17" hidden="1" x14ac:dyDescent="0.3">
      <c r="A859" t="str">
        <f t="shared" si="43"/>
        <v>ga.f_ol_detail_v.</v>
      </c>
      <c r="B859" t="str">
        <f t="shared" si="40"/>
        <v>ga</v>
      </c>
      <c r="C859" t="str">
        <f t="shared" si="44"/>
        <v>f_ol_detail_v</v>
      </c>
      <c r="E859" t="s">
        <v>372</v>
      </c>
    </row>
    <row r="860" spans="1:17" hidden="1" x14ac:dyDescent="0.3">
      <c r="A860" t="str">
        <f t="shared" si="43"/>
        <v>ga.f_ol_detail_v.item_number</v>
      </c>
      <c r="B860" t="str">
        <f t="shared" si="40"/>
        <v>ga</v>
      </c>
      <c r="C860" t="str">
        <f t="shared" si="44"/>
        <v>f_ol_detail_v</v>
      </c>
      <c r="D860" t="s">
        <v>373</v>
      </c>
      <c r="K860" t="s">
        <v>31</v>
      </c>
      <c r="N860">
        <v>2</v>
      </c>
      <c r="Q860">
        <v>0</v>
      </c>
    </row>
    <row r="861" spans="1:17" hidden="1" x14ac:dyDescent="0.3">
      <c r="A861" t="str">
        <f t="shared" si="43"/>
        <v>ga.f_ol_detail_v.</v>
      </c>
      <c r="B861" t="str">
        <f t="shared" si="40"/>
        <v>ga</v>
      </c>
      <c r="C861" t="str">
        <f t="shared" si="44"/>
        <v>f_ol_detail_v</v>
      </c>
      <c r="E861" t="s">
        <v>374</v>
      </c>
    </row>
    <row r="862" spans="1:17" hidden="1" x14ac:dyDescent="0.3">
      <c r="A862" t="str">
        <f t="shared" si="43"/>
        <v>ga.f_ol_detail_v.encumbrance_item</v>
      </c>
      <c r="B862" t="str">
        <f t="shared" si="40"/>
        <v>ga</v>
      </c>
      <c r="C862" t="str">
        <f t="shared" si="44"/>
        <v>f_ol_detail_v</v>
      </c>
      <c r="D862" t="s">
        <v>375</v>
      </c>
      <c r="K862" t="s">
        <v>31</v>
      </c>
      <c r="N862">
        <v>2</v>
      </c>
      <c r="Q862">
        <v>0</v>
      </c>
    </row>
    <row r="863" spans="1:17" hidden="1" x14ac:dyDescent="0.3">
      <c r="A863" t="str">
        <f t="shared" si="43"/>
        <v>ga.f_ol_detail_v.</v>
      </c>
      <c r="B863" t="str">
        <f t="shared" si="40"/>
        <v>ga</v>
      </c>
      <c r="C863" t="str">
        <f t="shared" si="44"/>
        <v>f_ol_detail_v</v>
      </c>
      <c r="E863" t="s">
        <v>376</v>
      </c>
    </row>
    <row r="864" spans="1:17" hidden="1" x14ac:dyDescent="0.3">
      <c r="A864" t="str">
        <f t="shared" si="43"/>
        <v>ga.f_ol_detail_v.encumbrance_sequence</v>
      </c>
      <c r="B864" t="str">
        <f t="shared" si="40"/>
        <v>ga</v>
      </c>
      <c r="C864" t="str">
        <f t="shared" si="44"/>
        <v>f_ol_detail_v</v>
      </c>
      <c r="D864" t="s">
        <v>377</v>
      </c>
      <c r="K864" t="s">
        <v>31</v>
      </c>
      <c r="N864">
        <v>2</v>
      </c>
      <c r="Q864">
        <v>0</v>
      </c>
    </row>
    <row r="865" spans="1:17" hidden="1" x14ac:dyDescent="0.3">
      <c r="A865" t="str">
        <f t="shared" si="43"/>
        <v>ga.f_ol_detail_v.</v>
      </c>
      <c r="B865" t="str">
        <f t="shared" si="40"/>
        <v>ga</v>
      </c>
      <c r="C865" t="str">
        <f t="shared" si="44"/>
        <v>f_ol_detail_v</v>
      </c>
      <c r="E865" t="s">
        <v>378</v>
      </c>
    </row>
    <row r="866" spans="1:17" hidden="1" x14ac:dyDescent="0.3">
      <c r="A866" t="str">
        <f t="shared" si="43"/>
        <v>ga.f_ol_detail_v.budget_period</v>
      </c>
      <c r="B866" t="str">
        <f t="shared" si="40"/>
        <v>ga</v>
      </c>
      <c r="C866" t="str">
        <f t="shared" si="44"/>
        <v>f_ol_detail_v</v>
      </c>
      <c r="D866" t="s">
        <v>379</v>
      </c>
      <c r="K866" t="s">
        <v>31</v>
      </c>
      <c r="N866">
        <v>2</v>
      </c>
      <c r="Q866">
        <v>0</v>
      </c>
    </row>
    <row r="867" spans="1:17" hidden="1" x14ac:dyDescent="0.3">
      <c r="A867" t="str">
        <f t="shared" si="43"/>
        <v>ga.f_ol_detail_v.</v>
      </c>
      <c r="B867" t="str">
        <f t="shared" si="40"/>
        <v>ga</v>
      </c>
      <c r="C867" t="str">
        <f t="shared" si="44"/>
        <v>f_ol_detail_v</v>
      </c>
      <c r="E867" t="s">
        <v>380</v>
      </c>
    </row>
    <row r="868" spans="1:17" hidden="1" x14ac:dyDescent="0.3">
      <c r="A868" t="str">
        <f t="shared" si="43"/>
        <v>ga.f_ol_detail_v.document_type_sequence_number</v>
      </c>
      <c r="B868" t="str">
        <f t="shared" si="40"/>
        <v>ga</v>
      </c>
      <c r="C868" t="str">
        <f t="shared" si="44"/>
        <v>f_ol_detail_v</v>
      </c>
      <c r="D868" t="s">
        <v>381</v>
      </c>
      <c r="K868" t="s">
        <v>31</v>
      </c>
      <c r="N868">
        <v>2</v>
      </c>
      <c r="Q868">
        <v>0</v>
      </c>
    </row>
    <row r="869" spans="1:17" hidden="1" x14ac:dyDescent="0.3">
      <c r="A869" t="str">
        <f t="shared" si="43"/>
        <v>ga.f_ol_detail_v.</v>
      </c>
      <c r="B869" t="str">
        <f t="shared" si="40"/>
        <v>ga</v>
      </c>
      <c r="C869" t="str">
        <f t="shared" si="44"/>
        <v>f_ol_detail_v</v>
      </c>
      <c r="E869" t="s">
        <v>348</v>
      </c>
    </row>
    <row r="870" spans="1:17" hidden="1" x14ac:dyDescent="0.3">
      <c r="A870" t="str">
        <f t="shared" si="43"/>
        <v>ga.f_ol_detail_v.ledger_indicator</v>
      </c>
      <c r="B870" t="str">
        <f t="shared" si="40"/>
        <v>ga</v>
      </c>
      <c r="C870" t="str">
        <f t="shared" si="44"/>
        <v>f_ol_detail_v</v>
      </c>
      <c r="D870" t="s">
        <v>382</v>
      </c>
      <c r="K870" t="s">
        <v>6</v>
      </c>
      <c r="N870">
        <v>1</v>
      </c>
      <c r="Q870">
        <v>0</v>
      </c>
    </row>
    <row r="871" spans="1:17" hidden="1" x14ac:dyDescent="0.3">
      <c r="A871" t="str">
        <f t="shared" si="43"/>
        <v>ga.f_ol_detail_v.</v>
      </c>
      <c r="B871" t="str">
        <f t="shared" si="40"/>
        <v>ga</v>
      </c>
      <c r="C871" t="str">
        <f t="shared" si="44"/>
        <v>f_ol_detail_v</v>
      </c>
      <c r="E871" t="s">
        <v>383</v>
      </c>
    </row>
    <row r="872" spans="1:17" hidden="1" x14ac:dyDescent="0.3">
      <c r="A872" t="str">
        <f t="shared" si="43"/>
        <v>ga.f_ol_detail_v.field_indicator</v>
      </c>
      <c r="B872" t="str">
        <f t="shared" si="40"/>
        <v>ga</v>
      </c>
      <c r="C872" t="str">
        <f t="shared" si="44"/>
        <v>f_ol_detail_v</v>
      </c>
      <c r="D872" t="s">
        <v>384</v>
      </c>
      <c r="K872" t="s">
        <v>6</v>
      </c>
      <c r="N872">
        <v>2</v>
      </c>
      <c r="Q872">
        <v>0</v>
      </c>
    </row>
    <row r="873" spans="1:17" hidden="1" x14ac:dyDescent="0.3">
      <c r="A873" t="str">
        <f t="shared" si="43"/>
        <v>ga.f_ol_detail_v.</v>
      </c>
      <c r="B873" t="str">
        <f t="shared" si="40"/>
        <v>ga</v>
      </c>
      <c r="C873" t="str">
        <f t="shared" si="44"/>
        <v>f_ol_detail_v</v>
      </c>
      <c r="E873" t="s">
        <v>385</v>
      </c>
    </row>
    <row r="874" spans="1:17" hidden="1" x14ac:dyDescent="0.3">
      <c r="A874" t="str">
        <f t="shared" si="43"/>
        <v>ga.f_ol_detail_v.process_code</v>
      </c>
      <c r="B874" t="str">
        <f t="shared" si="40"/>
        <v>ga</v>
      </c>
      <c r="C874" t="str">
        <f t="shared" si="44"/>
        <v>f_ol_detail_v</v>
      </c>
      <c r="D874" t="s">
        <v>386</v>
      </c>
      <c r="K874" t="s">
        <v>6</v>
      </c>
      <c r="N874">
        <v>4</v>
      </c>
      <c r="Q874">
        <v>0</v>
      </c>
    </row>
    <row r="875" spans="1:17" hidden="1" x14ac:dyDescent="0.3">
      <c r="A875" t="str">
        <f t="shared" si="43"/>
        <v>ga.f_ol_detail_v.</v>
      </c>
      <c r="B875" t="str">
        <f t="shared" si="40"/>
        <v>ga</v>
      </c>
      <c r="C875" t="str">
        <f t="shared" si="44"/>
        <v>f_ol_detail_v</v>
      </c>
      <c r="E875" t="s">
        <v>387</v>
      </c>
    </row>
    <row r="876" spans="1:17" hidden="1" x14ac:dyDescent="0.3">
      <c r="A876" t="str">
        <f t="shared" si="43"/>
        <v>ga.f_ol_detail_v.rule_sequence</v>
      </c>
      <c r="B876" t="str">
        <f t="shared" si="40"/>
        <v>ga</v>
      </c>
      <c r="C876" t="str">
        <f t="shared" si="44"/>
        <v>f_ol_detail_v</v>
      </c>
      <c r="D876" t="s">
        <v>388</v>
      </c>
      <c r="K876" t="s">
        <v>31</v>
      </c>
      <c r="N876">
        <v>2</v>
      </c>
      <c r="Q876">
        <v>0</v>
      </c>
    </row>
    <row r="877" spans="1:17" hidden="1" x14ac:dyDescent="0.3">
      <c r="A877" t="str">
        <f t="shared" si="43"/>
        <v>ga.f_ol_detail_v.</v>
      </c>
      <c r="B877" t="str">
        <f t="shared" si="40"/>
        <v>ga</v>
      </c>
      <c r="C877" t="str">
        <f t="shared" si="44"/>
        <v>f_ol_detail_v</v>
      </c>
      <c r="E877" t="s">
        <v>389</v>
      </c>
    </row>
    <row r="878" spans="1:17" hidden="1" x14ac:dyDescent="0.3">
      <c r="A878" t="str">
        <f t="shared" si="43"/>
        <v>ga.f_ol_detail_v.ledger_activity_id</v>
      </c>
      <c r="B878" t="str">
        <f t="shared" si="40"/>
        <v>ga</v>
      </c>
      <c r="C878" t="str">
        <f t="shared" si="44"/>
        <v>f_ol_detail_v</v>
      </c>
      <c r="D878" t="s">
        <v>390</v>
      </c>
      <c r="K878" t="s">
        <v>6</v>
      </c>
      <c r="N878">
        <v>12</v>
      </c>
      <c r="Q878">
        <v>0</v>
      </c>
    </row>
    <row r="879" spans="1:17" hidden="1" x14ac:dyDescent="0.3">
      <c r="A879" t="str">
        <f t="shared" si="43"/>
        <v>ga.f_ol_detail_v.</v>
      </c>
      <c r="B879" t="str">
        <f t="shared" si="40"/>
        <v>ga</v>
      </c>
      <c r="C879" t="str">
        <f t="shared" si="44"/>
        <v>f_ol_detail_v</v>
      </c>
      <c r="E879" t="s">
        <v>391</v>
      </c>
    </row>
    <row r="880" spans="1:17" hidden="1" x14ac:dyDescent="0.3">
      <c r="A880" t="str">
        <f t="shared" si="43"/>
        <v>ga.f_ol_detail_v.refresh_date</v>
      </c>
      <c r="B880" t="str">
        <f t="shared" si="40"/>
        <v>ga</v>
      </c>
      <c r="C880" t="str">
        <f t="shared" si="44"/>
        <v>f_ol_detail_v</v>
      </c>
      <c r="D880" t="s">
        <v>328</v>
      </c>
      <c r="K880" t="s">
        <v>329</v>
      </c>
      <c r="N880">
        <v>10</v>
      </c>
      <c r="Q880">
        <v>6</v>
      </c>
    </row>
    <row r="881" spans="1:17" hidden="1" x14ac:dyDescent="0.3">
      <c r="A881" t="str">
        <f t="shared" si="43"/>
        <v>ga.f_ol_detail_v.</v>
      </c>
      <c r="B881" t="str">
        <f t="shared" si="40"/>
        <v>ga</v>
      </c>
      <c r="C881" t="str">
        <f t="shared" si="44"/>
        <v>f_ol_detail_v</v>
      </c>
      <c r="E881" t="s">
        <v>330</v>
      </c>
    </row>
    <row r="882" spans="1:17" hidden="1" x14ac:dyDescent="0.3">
      <c r="A882" t="str">
        <f t="shared" si="43"/>
        <v>ga.f_ol_detail_v.transaction_amount</v>
      </c>
      <c r="B882" t="str">
        <f t="shared" si="40"/>
        <v>ga</v>
      </c>
      <c r="C882" t="str">
        <f t="shared" si="44"/>
        <v>f_ol_detail_v</v>
      </c>
      <c r="D882" t="s">
        <v>392</v>
      </c>
      <c r="K882" t="s">
        <v>9</v>
      </c>
      <c r="N882">
        <v>19</v>
      </c>
      <c r="Q882">
        <v>4</v>
      </c>
    </row>
    <row r="883" spans="1:17" hidden="1" x14ac:dyDescent="0.3">
      <c r="A883" t="str">
        <f t="shared" si="43"/>
        <v>ga.f_ol_detail_v.</v>
      </c>
      <c r="B883" t="str">
        <f t="shared" si="40"/>
        <v>ga</v>
      </c>
      <c r="C883" t="str">
        <f t="shared" si="44"/>
        <v>f_ol_detail_v</v>
      </c>
      <c r="E883" t="s">
        <v>355</v>
      </c>
    </row>
    <row r="884" spans="1:17" hidden="1" x14ac:dyDescent="0.3">
      <c r="A884" t="str">
        <f t="shared" si="43"/>
        <v>ga.f_ol_detail_v.ledger_transaction_id</v>
      </c>
      <c r="B884" t="str">
        <f t="shared" si="40"/>
        <v>ga</v>
      </c>
      <c r="C884" t="str">
        <f t="shared" si="44"/>
        <v>f_ol_detail_v</v>
      </c>
      <c r="D884" t="s">
        <v>393</v>
      </c>
      <c r="K884" t="s">
        <v>6</v>
      </c>
      <c r="N884">
        <v>12</v>
      </c>
      <c r="Q884">
        <v>0</v>
      </c>
    </row>
    <row r="885" spans="1:17" hidden="1" x14ac:dyDescent="0.3">
      <c r="A885" t="str">
        <f t="shared" si="43"/>
        <v>ga.f_ol_detail_v.</v>
      </c>
      <c r="B885" t="str">
        <f t="shared" si="40"/>
        <v>ga</v>
      </c>
      <c r="C885" t="str">
        <f t="shared" si="44"/>
        <v>f_ol_detail_v</v>
      </c>
      <c r="E885" t="s">
        <v>394</v>
      </c>
    </row>
    <row r="886" spans="1:17" hidden="1" x14ac:dyDescent="0.3">
      <c r="A886" t="str">
        <f t="shared" si="43"/>
        <v>ga.f_ol_detail_v.ifoapal_id</v>
      </c>
      <c r="B886" t="str">
        <f t="shared" si="40"/>
        <v>ga</v>
      </c>
      <c r="C886" t="str">
        <f t="shared" si="44"/>
        <v>f_ol_detail_v</v>
      </c>
      <c r="D886" t="s">
        <v>395</v>
      </c>
      <c r="K886" t="s">
        <v>6</v>
      </c>
      <c r="N886">
        <v>12</v>
      </c>
      <c r="Q886">
        <v>0</v>
      </c>
    </row>
    <row r="887" spans="1:17" hidden="1" x14ac:dyDescent="0.3">
      <c r="A887" t="str">
        <f t="shared" si="43"/>
        <v>ga.f_ol_detail_v.</v>
      </c>
      <c r="B887" t="str">
        <f t="shared" si="40"/>
        <v>ga</v>
      </c>
      <c r="C887" t="str">
        <f t="shared" si="44"/>
        <v>f_ol_detail_v</v>
      </c>
      <c r="E887" t="s">
        <v>396</v>
      </c>
    </row>
    <row r="888" spans="1:17" hidden="1" x14ac:dyDescent="0.3">
      <c r="A888" t="str">
        <f t="shared" si="43"/>
        <v>ga.f_ol_detail_v.operating_ledger_id</v>
      </c>
      <c r="B888" t="str">
        <f t="shared" si="40"/>
        <v>ga</v>
      </c>
      <c r="C888" t="str">
        <f t="shared" si="44"/>
        <v>f_ol_detail_v</v>
      </c>
      <c r="D888" t="s">
        <v>397</v>
      </c>
      <c r="K888" t="s">
        <v>6</v>
      </c>
      <c r="N888">
        <v>12</v>
      </c>
      <c r="Q888">
        <v>0</v>
      </c>
    </row>
    <row r="889" spans="1:17" hidden="1" x14ac:dyDescent="0.3">
      <c r="A889" t="str">
        <f t="shared" si="43"/>
        <v>ga.f_ol_detail_v.</v>
      </c>
      <c r="B889" t="str">
        <f t="shared" si="40"/>
        <v>ga</v>
      </c>
      <c r="C889" t="str">
        <f t="shared" si="44"/>
        <v>f_ol_detail_v</v>
      </c>
      <c r="E889" t="s">
        <v>398</v>
      </c>
    </row>
    <row r="890" spans="1:17" hidden="1" x14ac:dyDescent="0.3">
      <c r="A890" t="str">
        <f t="shared" si="43"/>
        <v>ga.f_ol_detail_v.general_ledger_id</v>
      </c>
      <c r="B890" t="str">
        <f t="shared" si="40"/>
        <v>ga</v>
      </c>
      <c r="C890" t="str">
        <f t="shared" si="44"/>
        <v>f_ol_detail_v</v>
      </c>
      <c r="D890" t="s">
        <v>399</v>
      </c>
      <c r="K890" t="s">
        <v>6</v>
      </c>
      <c r="N890">
        <v>12</v>
      </c>
      <c r="Q890">
        <v>0</v>
      </c>
    </row>
    <row r="891" spans="1:17" hidden="1" x14ac:dyDescent="0.3">
      <c r="A891" t="str">
        <f t="shared" si="43"/>
        <v>ga.f_ol_detail_v.</v>
      </c>
      <c r="B891" t="str">
        <f t="shared" si="40"/>
        <v>ga</v>
      </c>
      <c r="C891" t="str">
        <f t="shared" si="44"/>
        <v>f_ol_detail_v</v>
      </c>
      <c r="E891" t="s">
        <v>400</v>
      </c>
    </row>
    <row r="892" spans="1:17" hidden="1" x14ac:dyDescent="0.3">
      <c r="A892" t="str">
        <f t="shared" si="43"/>
        <v>ga.f_ol_detail_v.full_accounting_period</v>
      </c>
      <c r="B892" t="str">
        <f t="shared" si="40"/>
        <v>ga</v>
      </c>
      <c r="C892" t="str">
        <f t="shared" si="44"/>
        <v>f_ol_detail_v</v>
      </c>
      <c r="D892" t="s">
        <v>335</v>
      </c>
      <c r="K892" t="s">
        <v>332</v>
      </c>
      <c r="N892">
        <v>4</v>
      </c>
      <c r="Q892">
        <v>0</v>
      </c>
    </row>
    <row r="893" spans="1:17" hidden="1" x14ac:dyDescent="0.3">
      <c r="A893" t="str">
        <f t="shared" si="43"/>
        <v>ga.f_ol_detail_v.</v>
      </c>
      <c r="B893" t="str">
        <f t="shared" si="40"/>
        <v>ga</v>
      </c>
      <c r="C893" t="str">
        <f t="shared" si="44"/>
        <v>f_ol_detail_v</v>
      </c>
    </row>
    <row r="894" spans="1:17" hidden="1" x14ac:dyDescent="0.3">
      <c r="A894" t="str">
        <f t="shared" si="43"/>
        <v>ga.f_ol_detail_v.bank_account_code</v>
      </c>
      <c r="B894" t="str">
        <f t="shared" si="40"/>
        <v>ga</v>
      </c>
      <c r="C894" t="str">
        <f t="shared" si="44"/>
        <v>f_ol_detail_v</v>
      </c>
      <c r="D894" t="s">
        <v>401</v>
      </c>
      <c r="K894" t="s">
        <v>359</v>
      </c>
      <c r="N894">
        <v>2</v>
      </c>
      <c r="Q894">
        <v>0</v>
      </c>
    </row>
    <row r="895" spans="1:17" hidden="1" x14ac:dyDescent="0.3">
      <c r="A895" t="str">
        <f t="shared" si="43"/>
        <v>ga.f_ol_detail_v.</v>
      </c>
      <c r="B895" t="str">
        <f t="shared" si="40"/>
        <v>ga</v>
      </c>
      <c r="C895" t="str">
        <f t="shared" si="44"/>
        <v>f_ol_detail_v</v>
      </c>
    </row>
    <row r="896" spans="1:17" hidden="1" x14ac:dyDescent="0.3">
      <c r="A896" t="str">
        <f t="shared" si="43"/>
        <v>ga.f_ol_detail_v.auto_journal_id</v>
      </c>
      <c r="B896" t="str">
        <f t="shared" si="40"/>
        <v>ga</v>
      </c>
      <c r="C896" t="str">
        <f t="shared" si="44"/>
        <v>f_ol_detail_v</v>
      </c>
      <c r="D896" t="s">
        <v>402</v>
      </c>
      <c r="K896" t="s">
        <v>359</v>
      </c>
      <c r="N896">
        <v>3</v>
      </c>
      <c r="Q896">
        <v>0</v>
      </c>
    </row>
    <row r="897" spans="1:20" hidden="1" x14ac:dyDescent="0.3">
      <c r="A897" t="str">
        <f t="shared" si="43"/>
        <v>ga.f_ol_detail_v.</v>
      </c>
      <c r="B897" t="str">
        <f t="shared" si="40"/>
        <v>ga</v>
      </c>
      <c r="C897" t="str">
        <f t="shared" si="44"/>
        <v>f_ol_detail_v</v>
      </c>
    </row>
    <row r="898" spans="1:20" hidden="1" x14ac:dyDescent="0.3">
      <c r="A898" t="str">
        <f t="shared" si="43"/>
        <v>ga.f_ol_detail_v.auto_journal_reversal</v>
      </c>
      <c r="B898" t="str">
        <f t="shared" si="40"/>
        <v>ga</v>
      </c>
      <c r="C898" t="str">
        <f t="shared" si="44"/>
        <v>f_ol_detail_v</v>
      </c>
      <c r="D898" t="s">
        <v>403</v>
      </c>
      <c r="K898" t="s">
        <v>6</v>
      </c>
      <c r="N898">
        <v>1</v>
      </c>
      <c r="Q898">
        <v>0</v>
      </c>
    </row>
    <row r="899" spans="1:20" hidden="1" x14ac:dyDescent="0.3">
      <c r="A899" t="str">
        <f t="shared" si="43"/>
        <v>ga.f_ol_detail_v.</v>
      </c>
      <c r="B899" t="str">
        <f t="shared" ref="B899:B962" si="45">B898</f>
        <v>ga</v>
      </c>
      <c r="C899" t="str">
        <f t="shared" si="44"/>
        <v>f_ol_detail_v</v>
      </c>
    </row>
    <row r="900" spans="1:20" hidden="1" x14ac:dyDescent="0.3">
      <c r="A900" t="str">
        <f t="shared" si="43"/>
        <v>ga.f_ol_detail_v.description_privy</v>
      </c>
      <c r="B900" t="str">
        <f t="shared" si="45"/>
        <v>ga</v>
      </c>
      <c r="C900" t="str">
        <f t="shared" si="44"/>
        <v>f_ol_detail_v</v>
      </c>
      <c r="D900" t="s">
        <v>404</v>
      </c>
      <c r="K900" t="s">
        <v>359</v>
      </c>
      <c r="N900">
        <v>35</v>
      </c>
      <c r="Q900">
        <v>0</v>
      </c>
    </row>
    <row r="901" spans="1:20" hidden="1" x14ac:dyDescent="0.3">
      <c r="A901" t="str">
        <f t="shared" si="43"/>
        <v>ga.f_ol_detail_v.</v>
      </c>
      <c r="B901" t="str">
        <f t="shared" si="45"/>
        <v>ga</v>
      </c>
      <c r="C901" t="str">
        <f t="shared" si="44"/>
        <v>f_ol_detail_v</v>
      </c>
    </row>
    <row r="902" spans="1:20" hidden="1" x14ac:dyDescent="0.3">
      <c r="A902" t="str">
        <f t="shared" si="43"/>
        <v>ga.f_ol_detail_v.document_reference_no_privy</v>
      </c>
      <c r="B902" t="str">
        <f t="shared" si="45"/>
        <v>ga</v>
      </c>
      <c r="C902" t="str">
        <f t="shared" si="44"/>
        <v>f_ol_detail_v</v>
      </c>
      <c r="D902" t="s">
        <v>405</v>
      </c>
      <c r="K902" t="s">
        <v>359</v>
      </c>
      <c r="N902">
        <v>10</v>
      </c>
      <c r="Q902">
        <v>0</v>
      </c>
    </row>
    <row r="903" spans="1:20" hidden="1" x14ac:dyDescent="0.3">
      <c r="A903" t="str">
        <f t="shared" si="43"/>
        <v>ga.f_ol_detail_v.</v>
      </c>
      <c r="B903" t="str">
        <f t="shared" si="45"/>
        <v>ga</v>
      </c>
      <c r="C903" t="str">
        <f t="shared" si="44"/>
        <v>f_ol_detail_v</v>
      </c>
    </row>
    <row r="904" spans="1:20" hidden="1" x14ac:dyDescent="0.3">
      <c r="A904" t="str">
        <f t="shared" si="43"/>
        <v>ga.f_operating_ledger.COLUMN NAME</v>
      </c>
      <c r="B904" t="str">
        <f t="shared" si="45"/>
        <v>ga</v>
      </c>
      <c r="C904" t="s">
        <v>172</v>
      </c>
      <c r="D904" t="s">
        <v>0</v>
      </c>
      <c r="K904" t="s">
        <v>1</v>
      </c>
      <c r="N904" t="s">
        <v>2</v>
      </c>
      <c r="Q904" t="s">
        <v>3</v>
      </c>
      <c r="T904" t="s">
        <v>4</v>
      </c>
    </row>
    <row r="905" spans="1:20" hidden="1" x14ac:dyDescent="0.3">
      <c r="A905" t="str">
        <f t="shared" si="43"/>
        <v>ga.f_operating_ledger.</v>
      </c>
      <c r="B905" t="str">
        <f t="shared" si="45"/>
        <v>ga</v>
      </c>
      <c r="C905" t="str">
        <f t="shared" si="44"/>
        <v>f_operating_ledger</v>
      </c>
      <c r="E905" t="s">
        <v>5</v>
      </c>
    </row>
    <row r="906" spans="1:20" hidden="1" x14ac:dyDescent="0.3">
      <c r="A906" t="str">
        <f t="shared" si="43"/>
        <v>ga.f_operating_ledger.ol_id</v>
      </c>
      <c r="B906" t="str">
        <f t="shared" si="45"/>
        <v>ga</v>
      </c>
      <c r="C906" t="str">
        <f t="shared" si="44"/>
        <v>f_operating_ledger</v>
      </c>
      <c r="D906" t="s">
        <v>442</v>
      </c>
      <c r="K906" t="s">
        <v>6</v>
      </c>
      <c r="N906">
        <v>12</v>
      </c>
      <c r="Q906">
        <v>0</v>
      </c>
    </row>
    <row r="907" spans="1:20" hidden="1" x14ac:dyDescent="0.3">
      <c r="A907" t="str">
        <f t="shared" si="43"/>
        <v>ga.f_operating_ledger.</v>
      </c>
      <c r="B907" t="str">
        <f t="shared" si="45"/>
        <v>ga</v>
      </c>
      <c r="C907" t="str">
        <f t="shared" si="44"/>
        <v>f_operating_ledger</v>
      </c>
      <c r="E907" t="s">
        <v>398</v>
      </c>
    </row>
    <row r="908" spans="1:20" hidden="1" x14ac:dyDescent="0.3">
      <c r="A908" t="str">
        <f t="shared" si="43"/>
        <v>ga.f_operating_ledger.if_id</v>
      </c>
      <c r="B908" t="str">
        <f t="shared" si="45"/>
        <v>ga</v>
      </c>
      <c r="C908" t="str">
        <f t="shared" si="44"/>
        <v>f_operating_ledger</v>
      </c>
      <c r="D908" t="s">
        <v>441</v>
      </c>
      <c r="K908" t="s">
        <v>6</v>
      </c>
      <c r="N908">
        <v>12</v>
      </c>
      <c r="Q908">
        <v>0</v>
      </c>
    </row>
    <row r="909" spans="1:20" hidden="1" x14ac:dyDescent="0.3">
      <c r="A909" t="str">
        <f t="shared" si="43"/>
        <v>ga.f_operating_ledger.</v>
      </c>
      <c r="B909" t="str">
        <f t="shared" si="45"/>
        <v>ga</v>
      </c>
      <c r="C909" t="str">
        <f t="shared" si="44"/>
        <v>f_operating_ledger</v>
      </c>
      <c r="E909" t="s">
        <v>396</v>
      </c>
    </row>
    <row r="910" spans="1:20" hidden="1" x14ac:dyDescent="0.3">
      <c r="A910" t="str">
        <f t="shared" si="43"/>
        <v>ga.f_operating_ledger.ol_activity_date</v>
      </c>
      <c r="B910" t="str">
        <f t="shared" si="45"/>
        <v>ga</v>
      </c>
      <c r="C910" t="str">
        <f t="shared" si="44"/>
        <v>f_operating_ledger</v>
      </c>
      <c r="D910" t="s">
        <v>477</v>
      </c>
      <c r="K910" t="s">
        <v>354</v>
      </c>
      <c r="N910">
        <v>4</v>
      </c>
      <c r="Q910">
        <v>0</v>
      </c>
    </row>
    <row r="911" spans="1:20" hidden="1" x14ac:dyDescent="0.3">
      <c r="A911" t="str">
        <f t="shared" si="43"/>
        <v>ga.f_operating_ledger.</v>
      </c>
      <c r="B911" t="str">
        <f t="shared" si="45"/>
        <v>ga</v>
      </c>
      <c r="C911" t="str">
        <f t="shared" si="44"/>
        <v>f_operating_ledger</v>
      </c>
      <c r="E911" t="s">
        <v>350</v>
      </c>
    </row>
    <row r="912" spans="1:20" hidden="1" x14ac:dyDescent="0.3">
      <c r="A912" t="str">
        <f t="shared" si="43"/>
        <v>ga.f_operating_ledger.ol_budget_amount</v>
      </c>
      <c r="B912" t="str">
        <f t="shared" si="45"/>
        <v>ga</v>
      </c>
      <c r="C912" t="str">
        <f t="shared" si="44"/>
        <v>f_operating_ledger</v>
      </c>
      <c r="D912" t="s">
        <v>478</v>
      </c>
      <c r="K912" t="s">
        <v>9</v>
      </c>
      <c r="N912">
        <v>19</v>
      </c>
      <c r="Q912">
        <v>4</v>
      </c>
    </row>
    <row r="913" spans="1:20" hidden="1" x14ac:dyDescent="0.3">
      <c r="A913" t="str">
        <f t="shared" si="43"/>
        <v>ga.f_operating_ledger.</v>
      </c>
      <c r="B913" t="str">
        <f t="shared" si="45"/>
        <v>ga</v>
      </c>
      <c r="C913" t="str">
        <f t="shared" si="44"/>
        <v>f_operating_ledger</v>
      </c>
      <c r="E913" t="s">
        <v>466</v>
      </c>
    </row>
    <row r="914" spans="1:20" hidden="1" x14ac:dyDescent="0.3">
      <c r="A914" t="str">
        <f t="shared" si="43"/>
        <v>ga.f_operating_ledger.ol_financial_amount</v>
      </c>
      <c r="B914" t="str">
        <f t="shared" si="45"/>
        <v>ga</v>
      </c>
      <c r="C914" t="str">
        <f t="shared" si="44"/>
        <v>f_operating_ledger</v>
      </c>
      <c r="D914" t="s">
        <v>479</v>
      </c>
      <c r="K914" t="s">
        <v>9</v>
      </c>
      <c r="N914">
        <v>19</v>
      </c>
      <c r="Q914">
        <v>4</v>
      </c>
    </row>
    <row r="915" spans="1:20" hidden="1" x14ac:dyDescent="0.3">
      <c r="A915" t="str">
        <f t="shared" si="43"/>
        <v>ga.f_operating_ledger.</v>
      </c>
      <c r="B915" t="str">
        <f t="shared" si="45"/>
        <v>ga</v>
      </c>
      <c r="C915" t="str">
        <f t="shared" si="44"/>
        <v>f_operating_ledger</v>
      </c>
      <c r="E915" t="s">
        <v>468</v>
      </c>
    </row>
    <row r="916" spans="1:20" hidden="1" x14ac:dyDescent="0.3">
      <c r="A916" t="str">
        <f t="shared" ref="A916:A979" si="46">_xlfn.CONCAT(TRIM($B916),".",TRIM($C916),".",TRIM($D916))</f>
        <v>ga.f_operating_ledger.ol_encumbrance_amount</v>
      </c>
      <c r="B916" t="str">
        <f t="shared" si="45"/>
        <v>ga</v>
      </c>
      <c r="C916" t="str">
        <f t="shared" ref="C916:C979" si="47">C915</f>
        <v>f_operating_ledger</v>
      </c>
      <c r="D916" t="s">
        <v>480</v>
      </c>
      <c r="K916" t="s">
        <v>9</v>
      </c>
      <c r="N916">
        <v>19</v>
      </c>
      <c r="Q916">
        <v>4</v>
      </c>
    </row>
    <row r="917" spans="1:20" hidden="1" x14ac:dyDescent="0.3">
      <c r="A917" t="str">
        <f t="shared" si="46"/>
        <v>ga.f_operating_ledger.</v>
      </c>
      <c r="B917" t="str">
        <f t="shared" si="45"/>
        <v>ga</v>
      </c>
      <c r="C917" t="str">
        <f t="shared" si="47"/>
        <v>f_operating_ledger</v>
      </c>
      <c r="E917" t="s">
        <v>470</v>
      </c>
    </row>
    <row r="918" spans="1:20" hidden="1" x14ac:dyDescent="0.3">
      <c r="A918" t="str">
        <f t="shared" si="46"/>
        <v>ga.f_operating_ledger.refresh_date</v>
      </c>
      <c r="B918" t="str">
        <f t="shared" si="45"/>
        <v>ga</v>
      </c>
      <c r="C918" t="str">
        <f t="shared" si="47"/>
        <v>f_operating_ledger</v>
      </c>
      <c r="D918" t="s">
        <v>328</v>
      </c>
      <c r="K918" t="s">
        <v>329</v>
      </c>
      <c r="N918">
        <v>10</v>
      </c>
      <c r="Q918">
        <v>6</v>
      </c>
    </row>
    <row r="919" spans="1:20" hidden="1" x14ac:dyDescent="0.3">
      <c r="A919" t="str">
        <f t="shared" si="46"/>
        <v>ga.f_operating_ledger.</v>
      </c>
      <c r="B919" t="str">
        <f t="shared" si="45"/>
        <v>ga</v>
      </c>
      <c r="C919" t="str">
        <f t="shared" si="47"/>
        <v>f_operating_ledger</v>
      </c>
      <c r="E919" t="s">
        <v>330</v>
      </c>
    </row>
    <row r="920" spans="1:20" hidden="1" x14ac:dyDescent="0.3">
      <c r="A920" t="str">
        <f t="shared" si="46"/>
        <v>ga.f_operating_ledger.accounting_period</v>
      </c>
      <c r="B920" t="str">
        <f t="shared" si="45"/>
        <v>ga</v>
      </c>
      <c r="C920" t="str">
        <f t="shared" si="47"/>
        <v>f_operating_ledger</v>
      </c>
      <c r="D920" t="s">
        <v>323</v>
      </c>
      <c r="K920" t="s">
        <v>31</v>
      </c>
      <c r="N920">
        <v>2</v>
      </c>
      <c r="Q920">
        <v>0</v>
      </c>
    </row>
    <row r="921" spans="1:20" hidden="1" x14ac:dyDescent="0.3">
      <c r="A921" t="str">
        <f t="shared" si="46"/>
        <v>ga.f_operating_ledger.</v>
      </c>
      <c r="B921" t="str">
        <f t="shared" si="45"/>
        <v>ga</v>
      </c>
      <c r="C921" t="str">
        <f t="shared" si="47"/>
        <v>f_operating_ledger</v>
      </c>
      <c r="E921" t="s">
        <v>324</v>
      </c>
    </row>
    <row r="922" spans="1:20" hidden="1" x14ac:dyDescent="0.3">
      <c r="A922" t="str">
        <f t="shared" si="46"/>
        <v>ga.f_operating_ledger.full_accounting_period</v>
      </c>
      <c r="B922" t="str">
        <f t="shared" si="45"/>
        <v>ga</v>
      </c>
      <c r="C922" t="str">
        <f t="shared" si="47"/>
        <v>f_operating_ledger</v>
      </c>
      <c r="D922" t="s">
        <v>335</v>
      </c>
      <c r="K922" t="s">
        <v>332</v>
      </c>
      <c r="N922">
        <v>4</v>
      </c>
      <c r="Q922">
        <v>0</v>
      </c>
    </row>
    <row r="923" spans="1:20" hidden="1" x14ac:dyDescent="0.3">
      <c r="A923" t="str">
        <f t="shared" si="46"/>
        <v>ga.f_operating_ledger.</v>
      </c>
      <c r="B923" t="str">
        <f t="shared" si="45"/>
        <v>ga</v>
      </c>
      <c r="C923" t="str">
        <f t="shared" si="47"/>
        <v>f_operating_ledger</v>
      </c>
      <c r="E923" t="s">
        <v>336</v>
      </c>
    </row>
    <row r="924" spans="1:20" hidden="1" x14ac:dyDescent="0.3">
      <c r="A924" t="str">
        <f t="shared" si="46"/>
        <v>ga.f_operating_ledger_v.COLUMN NAME</v>
      </c>
      <c r="B924" t="str">
        <f t="shared" si="45"/>
        <v>ga</v>
      </c>
      <c r="C924" t="s">
        <v>177</v>
      </c>
      <c r="D924" t="s">
        <v>0</v>
      </c>
      <c r="K924" t="s">
        <v>1</v>
      </c>
      <c r="N924" t="s">
        <v>2</v>
      </c>
      <c r="Q924" t="s">
        <v>3</v>
      </c>
      <c r="T924" t="s">
        <v>4</v>
      </c>
    </row>
    <row r="925" spans="1:20" hidden="1" x14ac:dyDescent="0.3">
      <c r="A925" t="str">
        <f t="shared" si="46"/>
        <v>ga.f_operating_ledger_v.</v>
      </c>
      <c r="B925" t="str">
        <f t="shared" si="45"/>
        <v>ga</v>
      </c>
      <c r="C925" t="str">
        <f t="shared" si="47"/>
        <v>f_operating_ledger_v</v>
      </c>
      <c r="E925" t="s">
        <v>5</v>
      </c>
    </row>
    <row r="926" spans="1:20" hidden="1" x14ac:dyDescent="0.3">
      <c r="A926" t="str">
        <f t="shared" si="46"/>
        <v>ga.f_operating_ledger_v.accounting_period</v>
      </c>
      <c r="B926" t="str">
        <f t="shared" si="45"/>
        <v>ga</v>
      </c>
      <c r="C926" t="str">
        <f t="shared" si="47"/>
        <v>f_operating_ledger_v</v>
      </c>
      <c r="D926" t="s">
        <v>323</v>
      </c>
      <c r="K926" t="s">
        <v>332</v>
      </c>
      <c r="N926">
        <v>4</v>
      </c>
      <c r="Q926">
        <v>0</v>
      </c>
    </row>
    <row r="927" spans="1:20" hidden="1" x14ac:dyDescent="0.3">
      <c r="A927" t="str">
        <f t="shared" si="46"/>
        <v>ga.f_operating_ledger_v.</v>
      </c>
      <c r="B927" t="str">
        <f t="shared" si="45"/>
        <v>ga</v>
      </c>
      <c r="C927" t="str">
        <f t="shared" si="47"/>
        <v>f_operating_ledger_v</v>
      </c>
      <c r="E927" t="s">
        <v>324</v>
      </c>
    </row>
    <row r="928" spans="1:20" hidden="1" x14ac:dyDescent="0.3">
      <c r="A928" t="str">
        <f t="shared" si="46"/>
        <v>ga.f_operating_ledger_v.account_index</v>
      </c>
      <c r="B928" t="str">
        <f t="shared" si="45"/>
        <v>ga</v>
      </c>
      <c r="C928" t="str">
        <f t="shared" si="47"/>
        <v>f_operating_ledger_v</v>
      </c>
      <c r="D928" t="s">
        <v>337</v>
      </c>
      <c r="K928" t="s">
        <v>6</v>
      </c>
      <c r="N928">
        <v>10</v>
      </c>
      <c r="Q928">
        <v>0</v>
      </c>
      <c r="T928" t="s">
        <v>326</v>
      </c>
    </row>
    <row r="929" spans="1:20" hidden="1" x14ac:dyDescent="0.3">
      <c r="A929" t="str">
        <f t="shared" si="46"/>
        <v>ga.f_operating_ledger_v.</v>
      </c>
      <c r="B929" t="str">
        <f t="shared" si="45"/>
        <v>ga</v>
      </c>
      <c r="C929" t="str">
        <f t="shared" si="47"/>
        <v>f_operating_ledger_v</v>
      </c>
      <c r="E929" t="s">
        <v>22</v>
      </c>
    </row>
    <row r="930" spans="1:20" hidden="1" x14ac:dyDescent="0.3">
      <c r="A930" t="str">
        <f t="shared" si="46"/>
        <v>ga.f_operating_ledger_v.fund</v>
      </c>
      <c r="B930" t="str">
        <f t="shared" si="45"/>
        <v>ga</v>
      </c>
      <c r="C930" t="str">
        <f t="shared" si="47"/>
        <v>f_operating_ledger_v</v>
      </c>
      <c r="D930" t="s">
        <v>338</v>
      </c>
      <c r="K930" t="s">
        <v>6</v>
      </c>
      <c r="N930">
        <v>6</v>
      </c>
      <c r="Q930">
        <v>0</v>
      </c>
      <c r="T930" t="s">
        <v>326</v>
      </c>
    </row>
    <row r="931" spans="1:20" hidden="1" x14ac:dyDescent="0.3">
      <c r="A931" t="str">
        <f t="shared" si="46"/>
        <v>ga.f_operating_ledger_v.</v>
      </c>
      <c r="B931" t="str">
        <f t="shared" si="45"/>
        <v>ga</v>
      </c>
      <c r="C931" t="str">
        <f t="shared" si="47"/>
        <v>f_operating_ledger_v</v>
      </c>
      <c r="E931" t="s">
        <v>7</v>
      </c>
    </row>
    <row r="932" spans="1:20" hidden="1" x14ac:dyDescent="0.3">
      <c r="A932" t="str">
        <f t="shared" si="46"/>
        <v>ga.f_operating_ledger_v.</v>
      </c>
      <c r="B932" t="str">
        <f t="shared" si="45"/>
        <v>ga</v>
      </c>
      <c r="C932" t="str">
        <f t="shared" si="47"/>
        <v>f_operating_ledger_v</v>
      </c>
    </row>
    <row r="933" spans="1:20" hidden="1" x14ac:dyDescent="0.3">
      <c r="A933" t="str">
        <f t="shared" si="46"/>
        <v>ga.f_operating_ledger_v.</v>
      </c>
      <c r="B933" t="str">
        <f t="shared" si="45"/>
        <v>ga</v>
      </c>
      <c r="C933" t="str">
        <f t="shared" si="47"/>
        <v>f_operating_ledger_v</v>
      </c>
      <c r="E933" t="s">
        <v>8</v>
      </c>
    </row>
    <row r="934" spans="1:20" hidden="1" x14ac:dyDescent="0.3">
      <c r="A934" t="str">
        <f t="shared" si="46"/>
        <v>ga.f_operating_ledger_v.organization</v>
      </c>
      <c r="B934" t="str">
        <f t="shared" si="45"/>
        <v>ga</v>
      </c>
      <c r="C934" t="str">
        <f t="shared" si="47"/>
        <v>f_operating_ledger_v</v>
      </c>
      <c r="D934" t="s">
        <v>339</v>
      </c>
      <c r="K934" t="s">
        <v>6</v>
      </c>
      <c r="N934">
        <v>6</v>
      </c>
      <c r="Q934">
        <v>0</v>
      </c>
      <c r="T934" t="s">
        <v>326</v>
      </c>
    </row>
    <row r="935" spans="1:20" hidden="1" x14ac:dyDescent="0.3">
      <c r="A935" t="str">
        <f t="shared" si="46"/>
        <v>ga.f_operating_ledger_v.</v>
      </c>
      <c r="B935" t="str">
        <f t="shared" si="45"/>
        <v>ga</v>
      </c>
      <c r="C935" t="str">
        <f t="shared" si="47"/>
        <v>f_operating_ledger_v</v>
      </c>
      <c r="E935" t="s">
        <v>23</v>
      </c>
    </row>
    <row r="936" spans="1:20" hidden="1" x14ac:dyDescent="0.3">
      <c r="A936" t="str">
        <f t="shared" si="46"/>
        <v>ga.f_operating_ledger_v.</v>
      </c>
      <c r="B936" t="str">
        <f t="shared" si="45"/>
        <v>ga</v>
      </c>
      <c r="C936" t="str">
        <f t="shared" si="47"/>
        <v>f_operating_ledger_v</v>
      </c>
    </row>
    <row r="937" spans="1:20" hidden="1" x14ac:dyDescent="0.3">
      <c r="A937" t="str">
        <f t="shared" si="46"/>
        <v>ga.f_operating_ledger_v.</v>
      </c>
      <c r="B937" t="str">
        <f t="shared" si="45"/>
        <v>ga</v>
      </c>
      <c r="C937" t="str">
        <f t="shared" si="47"/>
        <v>f_operating_ledger_v</v>
      </c>
      <c r="E937" t="s">
        <v>24</v>
      </c>
    </row>
    <row r="938" spans="1:20" hidden="1" x14ac:dyDescent="0.3">
      <c r="A938" t="str">
        <f t="shared" si="46"/>
        <v>ga.f_operating_ledger_v.account</v>
      </c>
      <c r="B938" t="str">
        <f t="shared" si="45"/>
        <v>ga</v>
      </c>
      <c r="C938" t="str">
        <f t="shared" si="47"/>
        <v>f_operating_ledger_v</v>
      </c>
      <c r="D938" t="s">
        <v>340</v>
      </c>
      <c r="K938" t="s">
        <v>6</v>
      </c>
      <c r="N938">
        <v>6</v>
      </c>
      <c r="Q938">
        <v>0</v>
      </c>
      <c r="T938" t="s">
        <v>326</v>
      </c>
    </row>
    <row r="939" spans="1:20" hidden="1" x14ac:dyDescent="0.3">
      <c r="A939" t="str">
        <f t="shared" si="46"/>
        <v>ga.f_operating_ledger_v.</v>
      </c>
      <c r="B939" t="str">
        <f t="shared" si="45"/>
        <v>ga</v>
      </c>
      <c r="C939" t="str">
        <f t="shared" si="47"/>
        <v>f_operating_ledger_v</v>
      </c>
      <c r="E939" t="s">
        <v>29</v>
      </c>
    </row>
    <row r="940" spans="1:20" hidden="1" x14ac:dyDescent="0.3">
      <c r="A940" t="str">
        <f t="shared" si="46"/>
        <v>ga.f_operating_ledger_v.program</v>
      </c>
      <c r="B940" t="str">
        <f t="shared" si="45"/>
        <v>ga</v>
      </c>
      <c r="C940" t="str">
        <f t="shared" si="47"/>
        <v>f_operating_ledger_v</v>
      </c>
      <c r="D940" t="s">
        <v>341</v>
      </c>
      <c r="K940" t="s">
        <v>6</v>
      </c>
      <c r="N940">
        <v>6</v>
      </c>
      <c r="Q940">
        <v>0</v>
      </c>
      <c r="T940" t="s">
        <v>326</v>
      </c>
    </row>
    <row r="941" spans="1:20" hidden="1" x14ac:dyDescent="0.3">
      <c r="A941" t="str">
        <f t="shared" si="46"/>
        <v>ga.f_operating_ledger_v.</v>
      </c>
      <c r="B941" t="str">
        <f t="shared" si="45"/>
        <v>ga</v>
      </c>
      <c r="C941" t="str">
        <f t="shared" si="47"/>
        <v>f_operating_ledger_v</v>
      </c>
      <c r="E941" t="s">
        <v>25</v>
      </c>
    </row>
    <row r="942" spans="1:20" hidden="1" x14ac:dyDescent="0.3">
      <c r="A942" t="str">
        <f t="shared" si="46"/>
        <v>ga.f_operating_ledger_v.</v>
      </c>
      <c r="B942" t="str">
        <f t="shared" si="45"/>
        <v>ga</v>
      </c>
      <c r="C942" t="str">
        <f t="shared" si="47"/>
        <v>f_operating_ledger_v</v>
      </c>
    </row>
    <row r="943" spans="1:20" hidden="1" x14ac:dyDescent="0.3">
      <c r="A943" t="str">
        <f t="shared" si="46"/>
        <v>ga.f_operating_ledger_v.</v>
      </c>
      <c r="B943" t="str">
        <f t="shared" si="45"/>
        <v>ga</v>
      </c>
      <c r="C943" t="str">
        <f t="shared" si="47"/>
        <v>f_operating_ledger_v</v>
      </c>
      <c r="E943" t="s">
        <v>26</v>
      </c>
    </row>
    <row r="944" spans="1:20" hidden="1" x14ac:dyDescent="0.3">
      <c r="A944" t="str">
        <f t="shared" si="46"/>
        <v>ga.f_operating_ledger_v.</v>
      </c>
      <c r="B944" t="str">
        <f t="shared" si="45"/>
        <v>ga</v>
      </c>
      <c r="C944" t="str">
        <f t="shared" si="47"/>
        <v>f_operating_ledger_v</v>
      </c>
    </row>
    <row r="945" spans="1:20" hidden="1" x14ac:dyDescent="0.3">
      <c r="A945" t="str">
        <f t="shared" si="46"/>
        <v>ga.f_operating_ledger_v.</v>
      </c>
      <c r="B945" t="str">
        <f t="shared" si="45"/>
        <v>ga</v>
      </c>
      <c r="C945" t="str">
        <f t="shared" si="47"/>
        <v>f_operating_ledger_v</v>
      </c>
      <c r="E945" t="s">
        <v>27</v>
      </c>
    </row>
    <row r="946" spans="1:20" hidden="1" x14ac:dyDescent="0.3">
      <c r="A946" t="str">
        <f t="shared" si="46"/>
        <v>ga.f_operating_ledger_v.location</v>
      </c>
      <c r="B946" t="str">
        <f t="shared" si="45"/>
        <v>ga</v>
      </c>
      <c r="C946" t="str">
        <f t="shared" si="47"/>
        <v>f_operating_ledger_v</v>
      </c>
      <c r="D946" t="s">
        <v>342</v>
      </c>
      <c r="K946" t="s">
        <v>6</v>
      </c>
      <c r="N946">
        <v>6</v>
      </c>
      <c r="Q946">
        <v>0</v>
      </c>
    </row>
    <row r="947" spans="1:20" hidden="1" x14ac:dyDescent="0.3">
      <c r="A947" t="str">
        <f t="shared" si="46"/>
        <v>ga.f_operating_ledger_v.</v>
      </c>
      <c r="B947" t="str">
        <f t="shared" si="45"/>
        <v>ga</v>
      </c>
      <c r="C947" t="str">
        <f t="shared" si="47"/>
        <v>f_operating_ledger_v</v>
      </c>
      <c r="E947" t="s">
        <v>28</v>
      </c>
    </row>
    <row r="948" spans="1:20" hidden="1" x14ac:dyDescent="0.3">
      <c r="A948" t="str">
        <f t="shared" si="46"/>
        <v>ga.f_operating_ledger_v.activity_date</v>
      </c>
      <c r="B948" t="str">
        <f t="shared" si="45"/>
        <v>ga</v>
      </c>
      <c r="C948" t="str">
        <f t="shared" si="47"/>
        <v>f_operating_ledger_v</v>
      </c>
      <c r="D948" t="s">
        <v>349</v>
      </c>
      <c r="K948" t="s">
        <v>329</v>
      </c>
      <c r="N948">
        <v>10</v>
      </c>
      <c r="Q948">
        <v>6</v>
      </c>
    </row>
    <row r="949" spans="1:20" hidden="1" x14ac:dyDescent="0.3">
      <c r="A949" t="str">
        <f t="shared" si="46"/>
        <v>ga.f_operating_ledger_v.</v>
      </c>
      <c r="B949" t="str">
        <f t="shared" si="45"/>
        <v>ga</v>
      </c>
      <c r="C949" t="str">
        <f t="shared" si="47"/>
        <v>f_operating_ledger_v</v>
      </c>
      <c r="E949" t="s">
        <v>350</v>
      </c>
    </row>
    <row r="950" spans="1:20" hidden="1" x14ac:dyDescent="0.3">
      <c r="A950" t="str">
        <f t="shared" si="46"/>
        <v>ga.f_operating_ledger_v.budget_amount</v>
      </c>
      <c r="B950" t="str">
        <f t="shared" si="45"/>
        <v>ga</v>
      </c>
      <c r="C950" t="str">
        <f t="shared" si="47"/>
        <v>f_operating_ledger_v</v>
      </c>
      <c r="D950" t="s">
        <v>481</v>
      </c>
      <c r="K950" t="s">
        <v>9</v>
      </c>
      <c r="N950">
        <v>19</v>
      </c>
      <c r="Q950">
        <v>4</v>
      </c>
    </row>
    <row r="951" spans="1:20" hidden="1" x14ac:dyDescent="0.3">
      <c r="A951" t="str">
        <f t="shared" si="46"/>
        <v>ga.f_operating_ledger_v.</v>
      </c>
      <c r="B951" t="str">
        <f t="shared" si="45"/>
        <v>ga</v>
      </c>
      <c r="C951" t="str">
        <f t="shared" si="47"/>
        <v>f_operating_ledger_v</v>
      </c>
      <c r="E951" t="s">
        <v>466</v>
      </c>
    </row>
    <row r="952" spans="1:20" hidden="1" x14ac:dyDescent="0.3">
      <c r="A952" t="str">
        <f t="shared" si="46"/>
        <v>ga.f_operating_ledger_v.financial_amount</v>
      </c>
      <c r="B952" t="str">
        <f t="shared" si="45"/>
        <v>ga</v>
      </c>
      <c r="C952" t="str">
        <f t="shared" si="47"/>
        <v>f_operating_ledger_v</v>
      </c>
      <c r="D952" t="s">
        <v>482</v>
      </c>
      <c r="K952" t="s">
        <v>9</v>
      </c>
      <c r="N952">
        <v>19</v>
      </c>
      <c r="Q952">
        <v>4</v>
      </c>
    </row>
    <row r="953" spans="1:20" hidden="1" x14ac:dyDescent="0.3">
      <c r="A953" t="str">
        <f t="shared" si="46"/>
        <v>ga.f_operating_ledger_v.</v>
      </c>
      <c r="B953" t="str">
        <f t="shared" si="45"/>
        <v>ga</v>
      </c>
      <c r="C953" t="str">
        <f t="shared" si="47"/>
        <v>f_operating_ledger_v</v>
      </c>
      <c r="E953" t="s">
        <v>468</v>
      </c>
    </row>
    <row r="954" spans="1:20" hidden="1" x14ac:dyDescent="0.3">
      <c r="A954" t="str">
        <f t="shared" si="46"/>
        <v>ga.f_operating_ledger_v.encumbrance_amount</v>
      </c>
      <c r="B954" t="str">
        <f t="shared" si="45"/>
        <v>ga</v>
      </c>
      <c r="C954" t="str">
        <f t="shared" si="47"/>
        <v>f_operating_ledger_v</v>
      </c>
      <c r="D954" t="s">
        <v>483</v>
      </c>
      <c r="K954" t="s">
        <v>9</v>
      </c>
      <c r="N954">
        <v>19</v>
      </c>
      <c r="Q954">
        <v>4</v>
      </c>
    </row>
    <row r="955" spans="1:20" hidden="1" x14ac:dyDescent="0.3">
      <c r="A955" t="str">
        <f t="shared" si="46"/>
        <v>ga.f_operating_ledger_v.</v>
      </c>
      <c r="B955" t="str">
        <f t="shared" si="45"/>
        <v>ga</v>
      </c>
      <c r="C955" t="str">
        <f t="shared" si="47"/>
        <v>f_operating_ledger_v</v>
      </c>
      <c r="E955" t="s">
        <v>470</v>
      </c>
    </row>
    <row r="956" spans="1:20" hidden="1" x14ac:dyDescent="0.3">
      <c r="A956" t="str">
        <f t="shared" si="46"/>
        <v>ga.f_operating_ledger_v.full_accounting_period</v>
      </c>
      <c r="B956" t="str">
        <f t="shared" si="45"/>
        <v>ga</v>
      </c>
      <c r="C956" t="str">
        <f t="shared" si="47"/>
        <v>f_operating_ledger_v</v>
      </c>
      <c r="D956" t="s">
        <v>335</v>
      </c>
      <c r="K956" t="s">
        <v>332</v>
      </c>
      <c r="N956">
        <v>4</v>
      </c>
      <c r="Q956">
        <v>0</v>
      </c>
    </row>
    <row r="957" spans="1:20" hidden="1" x14ac:dyDescent="0.3">
      <c r="A957" t="str">
        <f t="shared" si="46"/>
        <v>ga.f_operating_ledger_v.</v>
      </c>
      <c r="B957" t="str">
        <f t="shared" si="45"/>
        <v>ga</v>
      </c>
      <c r="C957" t="str">
        <f t="shared" si="47"/>
        <v>f_operating_ledger_v</v>
      </c>
      <c r="E957" t="s">
        <v>336</v>
      </c>
    </row>
    <row r="958" spans="1:20" hidden="1" x14ac:dyDescent="0.3">
      <c r="A958" t="str">
        <f t="shared" si="46"/>
        <v>ga.f_period_account.COLUMN NAME</v>
      </c>
      <c r="B958" t="str">
        <f t="shared" si="45"/>
        <v>ga</v>
      </c>
      <c r="C958" t="s">
        <v>181</v>
      </c>
      <c r="D958" t="s">
        <v>0</v>
      </c>
      <c r="K958" t="s">
        <v>1</v>
      </c>
      <c r="N958" t="s">
        <v>2</v>
      </c>
      <c r="Q958" t="s">
        <v>3</v>
      </c>
      <c r="T958" t="s">
        <v>4</v>
      </c>
    </row>
    <row r="959" spans="1:20" hidden="1" x14ac:dyDescent="0.3">
      <c r="A959" t="str">
        <f t="shared" si="46"/>
        <v>ga.f_period_account.</v>
      </c>
      <c r="B959" t="str">
        <f t="shared" si="45"/>
        <v>ga</v>
      </c>
      <c r="C959" t="str">
        <f t="shared" si="47"/>
        <v>f_period_account</v>
      </c>
      <c r="E959" t="s">
        <v>5</v>
      </c>
    </row>
    <row r="960" spans="1:20" hidden="1" x14ac:dyDescent="0.3">
      <c r="A960" t="str">
        <f t="shared" si="46"/>
        <v>ga.f_period_account.pa_account</v>
      </c>
      <c r="B960" t="str">
        <f t="shared" si="45"/>
        <v>ga</v>
      </c>
      <c r="C960" t="str">
        <f t="shared" si="47"/>
        <v>f_period_account</v>
      </c>
      <c r="D960" t="s">
        <v>409</v>
      </c>
      <c r="K960" t="s">
        <v>6</v>
      </c>
      <c r="N960">
        <v>6</v>
      </c>
      <c r="Q960">
        <v>0</v>
      </c>
      <c r="T960" t="s">
        <v>326</v>
      </c>
    </row>
    <row r="961" spans="1:20" hidden="1" x14ac:dyDescent="0.3">
      <c r="A961" t="str">
        <f t="shared" si="46"/>
        <v>ga.f_period_account.</v>
      </c>
      <c r="B961" t="str">
        <f t="shared" si="45"/>
        <v>ga</v>
      </c>
      <c r="C961" t="str">
        <f t="shared" si="47"/>
        <v>f_period_account</v>
      </c>
      <c r="E961" t="s">
        <v>29</v>
      </c>
    </row>
    <row r="962" spans="1:20" hidden="1" x14ac:dyDescent="0.3">
      <c r="A962" t="str">
        <f t="shared" si="46"/>
        <v>ga.f_period_account.accounting_period</v>
      </c>
      <c r="B962" t="str">
        <f t="shared" si="45"/>
        <v>ga</v>
      </c>
      <c r="C962" t="str">
        <f t="shared" si="47"/>
        <v>f_period_account</v>
      </c>
      <c r="D962" t="s">
        <v>323</v>
      </c>
      <c r="K962" t="s">
        <v>31</v>
      </c>
      <c r="N962">
        <v>2</v>
      </c>
      <c r="Q962">
        <v>0</v>
      </c>
    </row>
    <row r="963" spans="1:20" hidden="1" x14ac:dyDescent="0.3">
      <c r="A963" t="str">
        <f t="shared" si="46"/>
        <v>ga.f_period_account.</v>
      </c>
      <c r="B963" t="str">
        <f t="shared" ref="B963:B1026" si="48">B962</f>
        <v>ga</v>
      </c>
      <c r="C963" t="str">
        <f t="shared" si="47"/>
        <v>f_period_account</v>
      </c>
      <c r="E963" t="s">
        <v>324</v>
      </c>
    </row>
    <row r="964" spans="1:20" hidden="1" x14ac:dyDescent="0.3">
      <c r="A964" t="str">
        <f t="shared" si="46"/>
        <v>ga.f_period_account.pat_account_type</v>
      </c>
      <c r="B964" t="str">
        <f t="shared" si="48"/>
        <v>ga</v>
      </c>
      <c r="C964" t="str">
        <f t="shared" si="47"/>
        <v>f_period_account</v>
      </c>
      <c r="D964" t="s">
        <v>484</v>
      </c>
      <c r="K964" t="s">
        <v>6</v>
      </c>
      <c r="N964">
        <v>2</v>
      </c>
      <c r="Q964">
        <v>0</v>
      </c>
      <c r="T964" t="s">
        <v>326</v>
      </c>
    </row>
    <row r="965" spans="1:20" hidden="1" x14ac:dyDescent="0.3">
      <c r="A965" t="str">
        <f t="shared" si="46"/>
        <v>ga.f_period_account.</v>
      </c>
      <c r="B965" t="str">
        <f t="shared" si="48"/>
        <v>ga</v>
      </c>
      <c r="C965" t="str">
        <f t="shared" si="47"/>
        <v>f_period_account</v>
      </c>
      <c r="E965" t="s">
        <v>462</v>
      </c>
    </row>
    <row r="966" spans="1:20" hidden="1" x14ac:dyDescent="0.3">
      <c r="A966" t="str">
        <f t="shared" si="46"/>
        <v>ga.f_period_account.pa_effective_date</v>
      </c>
      <c r="B966" t="str">
        <f t="shared" si="48"/>
        <v>ga</v>
      </c>
      <c r="C966" t="str">
        <f t="shared" si="47"/>
        <v>f_period_account</v>
      </c>
      <c r="D966" t="s">
        <v>485</v>
      </c>
      <c r="K966" t="s">
        <v>354</v>
      </c>
      <c r="N966">
        <v>4</v>
      </c>
      <c r="Q966">
        <v>0</v>
      </c>
    </row>
    <row r="967" spans="1:20" hidden="1" x14ac:dyDescent="0.3">
      <c r="A967" t="str">
        <f t="shared" si="46"/>
        <v>ga.f_period_account.</v>
      </c>
      <c r="B967" t="str">
        <f t="shared" si="48"/>
        <v>ga</v>
      </c>
      <c r="C967" t="str">
        <f t="shared" si="47"/>
        <v>f_period_account</v>
      </c>
      <c r="E967" t="s">
        <v>486</v>
      </c>
    </row>
    <row r="968" spans="1:20" hidden="1" x14ac:dyDescent="0.3">
      <c r="A968" t="str">
        <f t="shared" si="46"/>
        <v>ga.f_period_account.</v>
      </c>
      <c r="B968" t="str">
        <f t="shared" si="48"/>
        <v>ga</v>
      </c>
      <c r="C968" t="str">
        <f t="shared" si="47"/>
        <v>f_period_account</v>
      </c>
    </row>
    <row r="969" spans="1:20" hidden="1" x14ac:dyDescent="0.3">
      <c r="A969" t="str">
        <f t="shared" si="46"/>
        <v>ga.f_period_account.</v>
      </c>
      <c r="B969" t="str">
        <f t="shared" si="48"/>
        <v>ga</v>
      </c>
      <c r="C969" t="str">
        <f t="shared" si="47"/>
        <v>f_period_account</v>
      </c>
      <c r="E969" t="s">
        <v>487</v>
      </c>
    </row>
    <row r="970" spans="1:20" hidden="1" x14ac:dyDescent="0.3">
      <c r="A970" t="str">
        <f t="shared" si="46"/>
        <v>ga.f_period_account.pa_normal_balance_indicator</v>
      </c>
      <c r="B970" t="str">
        <f t="shared" si="48"/>
        <v>ga</v>
      </c>
      <c r="C970" t="str">
        <f t="shared" si="47"/>
        <v>f_period_account</v>
      </c>
      <c r="D970" t="s">
        <v>488</v>
      </c>
      <c r="K970" t="s">
        <v>6</v>
      </c>
      <c r="N970">
        <v>1</v>
      </c>
      <c r="Q970">
        <v>0</v>
      </c>
      <c r="T970" t="s">
        <v>326</v>
      </c>
    </row>
    <row r="971" spans="1:20" hidden="1" x14ac:dyDescent="0.3">
      <c r="A971" t="str">
        <f t="shared" si="46"/>
        <v>ga.f_period_account.</v>
      </c>
      <c r="B971" t="str">
        <f t="shared" si="48"/>
        <v>ga</v>
      </c>
      <c r="C971" t="str">
        <f t="shared" si="47"/>
        <v>f_period_account</v>
      </c>
      <c r="E971" t="s">
        <v>489</v>
      </c>
    </row>
    <row r="972" spans="1:20" hidden="1" x14ac:dyDescent="0.3">
      <c r="A972" t="str">
        <f t="shared" si="46"/>
        <v>ga.f_period_account.pa_predecessor</v>
      </c>
      <c r="B972" t="str">
        <f t="shared" si="48"/>
        <v>ga</v>
      </c>
      <c r="C972" t="str">
        <f t="shared" si="47"/>
        <v>f_period_account</v>
      </c>
      <c r="D972" t="s">
        <v>490</v>
      </c>
      <c r="K972" t="s">
        <v>6</v>
      </c>
      <c r="N972">
        <v>6</v>
      </c>
      <c r="Q972">
        <v>0</v>
      </c>
    </row>
    <row r="973" spans="1:20" hidden="1" x14ac:dyDescent="0.3">
      <c r="A973" t="str">
        <f t="shared" si="46"/>
        <v>ga.f_period_account.</v>
      </c>
      <c r="B973" t="str">
        <f t="shared" si="48"/>
        <v>ga</v>
      </c>
      <c r="C973" t="str">
        <f t="shared" si="47"/>
        <v>f_period_account</v>
      </c>
      <c r="E973" t="s">
        <v>491</v>
      </c>
    </row>
    <row r="974" spans="1:20" hidden="1" x14ac:dyDescent="0.3">
      <c r="A974" t="str">
        <f t="shared" si="46"/>
        <v>ga.f_period_account.pa_title</v>
      </c>
      <c r="B974" t="str">
        <f t="shared" si="48"/>
        <v>ga</v>
      </c>
      <c r="C974" t="str">
        <f t="shared" si="47"/>
        <v>f_period_account</v>
      </c>
      <c r="D974" t="s">
        <v>492</v>
      </c>
      <c r="K974" t="s">
        <v>6</v>
      </c>
      <c r="N974">
        <v>35</v>
      </c>
      <c r="Q974">
        <v>0</v>
      </c>
    </row>
    <row r="975" spans="1:20" hidden="1" x14ac:dyDescent="0.3">
      <c r="A975" t="str">
        <f t="shared" si="46"/>
        <v>ga.f_period_account.</v>
      </c>
      <c r="B975" t="str">
        <f t="shared" si="48"/>
        <v>ga</v>
      </c>
      <c r="C975" t="str">
        <f t="shared" si="47"/>
        <v>f_period_account</v>
      </c>
      <c r="E975" t="s">
        <v>493</v>
      </c>
    </row>
    <row r="976" spans="1:20" hidden="1" x14ac:dyDescent="0.3">
      <c r="A976" t="str">
        <f t="shared" si="46"/>
        <v>ga.f_period_account.refresh_date</v>
      </c>
      <c r="B976" t="str">
        <f t="shared" si="48"/>
        <v>ga</v>
      </c>
      <c r="C976" t="str">
        <f t="shared" si="47"/>
        <v>f_period_account</v>
      </c>
      <c r="D976" t="s">
        <v>328</v>
      </c>
      <c r="K976" t="s">
        <v>329</v>
      </c>
      <c r="N976">
        <v>10</v>
      </c>
      <c r="Q976">
        <v>6</v>
      </c>
    </row>
    <row r="977" spans="1:20" hidden="1" x14ac:dyDescent="0.3">
      <c r="A977" t="str">
        <f t="shared" si="46"/>
        <v>ga.f_period_account.</v>
      </c>
      <c r="B977" t="str">
        <f t="shared" si="48"/>
        <v>ga</v>
      </c>
      <c r="C977" t="str">
        <f t="shared" si="47"/>
        <v>f_period_account</v>
      </c>
      <c r="E977" t="s">
        <v>330</v>
      </c>
    </row>
    <row r="978" spans="1:20" hidden="1" x14ac:dyDescent="0.3">
      <c r="A978" t="str">
        <f t="shared" si="46"/>
        <v>ga.f_period_account.full_accounting_period</v>
      </c>
      <c r="B978" t="str">
        <f t="shared" si="48"/>
        <v>ga</v>
      </c>
      <c r="C978" t="str">
        <f t="shared" si="47"/>
        <v>f_period_account</v>
      </c>
      <c r="D978" t="s">
        <v>335</v>
      </c>
      <c r="K978" t="s">
        <v>332</v>
      </c>
      <c r="N978">
        <v>4</v>
      </c>
      <c r="Q978">
        <v>0</v>
      </c>
    </row>
    <row r="979" spans="1:20" hidden="1" x14ac:dyDescent="0.3">
      <c r="A979" t="str">
        <f t="shared" si="46"/>
        <v>ga.f_period_account.</v>
      </c>
      <c r="B979" t="str">
        <f t="shared" si="48"/>
        <v>ga</v>
      </c>
      <c r="C979" t="str">
        <f t="shared" si="47"/>
        <v>f_period_account</v>
      </c>
      <c r="E979" t="s">
        <v>336</v>
      </c>
    </row>
    <row r="980" spans="1:20" hidden="1" x14ac:dyDescent="0.3">
      <c r="A980" t="str">
        <f t="shared" ref="A980:A1043" si="49">_xlfn.CONCAT(TRIM($B980),".",TRIM($C980),".",TRIM($D980))</f>
        <v>ga.f_period_account_type.COLUMN NAME</v>
      </c>
      <c r="B980" t="str">
        <f t="shared" si="48"/>
        <v>ga</v>
      </c>
      <c r="C980" t="s">
        <v>187</v>
      </c>
      <c r="D980" t="s">
        <v>0</v>
      </c>
      <c r="K980" t="s">
        <v>1</v>
      </c>
      <c r="N980" t="s">
        <v>2</v>
      </c>
      <c r="Q980" t="s">
        <v>3</v>
      </c>
      <c r="T980" t="s">
        <v>4</v>
      </c>
    </row>
    <row r="981" spans="1:20" hidden="1" x14ac:dyDescent="0.3">
      <c r="A981" t="str">
        <f t="shared" si="49"/>
        <v>ga.f_period_account_type.</v>
      </c>
      <c r="B981" t="str">
        <f t="shared" si="48"/>
        <v>ga</v>
      </c>
      <c r="C981" t="str">
        <f t="shared" ref="C981:C1043" si="50">C980</f>
        <v>f_period_account_type</v>
      </c>
      <c r="E981" t="s">
        <v>5</v>
      </c>
    </row>
    <row r="982" spans="1:20" hidden="1" x14ac:dyDescent="0.3">
      <c r="A982" t="str">
        <f t="shared" si="49"/>
        <v>ga.f_period_account_type.pat_account_type</v>
      </c>
      <c r="B982" t="str">
        <f t="shared" si="48"/>
        <v>ga</v>
      </c>
      <c r="C982" t="str">
        <f t="shared" si="50"/>
        <v>f_period_account_type</v>
      </c>
      <c r="D982" t="s">
        <v>484</v>
      </c>
      <c r="K982" t="s">
        <v>6</v>
      </c>
      <c r="N982">
        <v>2</v>
      </c>
      <c r="Q982">
        <v>0</v>
      </c>
      <c r="T982" t="s">
        <v>326</v>
      </c>
    </row>
    <row r="983" spans="1:20" hidden="1" x14ac:dyDescent="0.3">
      <c r="A983" t="str">
        <f t="shared" si="49"/>
        <v>ga.f_period_account_type.</v>
      </c>
      <c r="B983" t="str">
        <f t="shared" si="48"/>
        <v>ga</v>
      </c>
      <c r="C983" t="str">
        <f t="shared" si="50"/>
        <v>f_period_account_type</v>
      </c>
      <c r="E983" t="s">
        <v>462</v>
      </c>
    </row>
    <row r="984" spans="1:20" hidden="1" x14ac:dyDescent="0.3">
      <c r="A984" t="str">
        <f t="shared" si="49"/>
        <v>ga.f_period_account_type.accounting_period</v>
      </c>
      <c r="B984" t="str">
        <f t="shared" si="48"/>
        <v>ga</v>
      </c>
      <c r="C984" t="str">
        <f t="shared" si="50"/>
        <v>f_period_account_type</v>
      </c>
      <c r="D984" t="s">
        <v>323</v>
      </c>
      <c r="K984" t="s">
        <v>31</v>
      </c>
      <c r="N984">
        <v>2</v>
      </c>
      <c r="Q984">
        <v>0</v>
      </c>
    </row>
    <row r="985" spans="1:20" hidden="1" x14ac:dyDescent="0.3">
      <c r="A985" t="str">
        <f t="shared" si="49"/>
        <v>ga.f_period_account_type.</v>
      </c>
      <c r="B985" t="str">
        <f t="shared" si="48"/>
        <v>ga</v>
      </c>
      <c r="C985" t="str">
        <f t="shared" si="50"/>
        <v>f_period_account_type</v>
      </c>
      <c r="E985" t="s">
        <v>324</v>
      </c>
    </row>
    <row r="986" spans="1:20" hidden="1" x14ac:dyDescent="0.3">
      <c r="A986" t="str">
        <f t="shared" si="49"/>
        <v>ga.f_period_account_type.pat_effective_date</v>
      </c>
      <c r="B986" t="str">
        <f t="shared" si="48"/>
        <v>ga</v>
      </c>
      <c r="C986" t="str">
        <f t="shared" si="50"/>
        <v>f_period_account_type</v>
      </c>
      <c r="D986" t="s">
        <v>494</v>
      </c>
      <c r="K986" t="s">
        <v>354</v>
      </c>
      <c r="N986">
        <v>4</v>
      </c>
      <c r="Q986">
        <v>0</v>
      </c>
    </row>
    <row r="987" spans="1:20" hidden="1" x14ac:dyDescent="0.3">
      <c r="A987" t="str">
        <f t="shared" si="49"/>
        <v>ga.f_period_account_type.</v>
      </c>
      <c r="B987" t="str">
        <f t="shared" si="48"/>
        <v>ga</v>
      </c>
      <c r="C987" t="str">
        <f t="shared" si="50"/>
        <v>f_period_account_type</v>
      </c>
      <c r="E987" t="s">
        <v>486</v>
      </c>
    </row>
    <row r="988" spans="1:20" hidden="1" x14ac:dyDescent="0.3">
      <c r="A988" t="str">
        <f t="shared" si="49"/>
        <v>ga.f_period_account_type.</v>
      </c>
      <c r="B988" t="str">
        <f t="shared" si="48"/>
        <v>ga</v>
      </c>
      <c r="C988" t="str">
        <f t="shared" si="50"/>
        <v>f_period_account_type</v>
      </c>
    </row>
    <row r="989" spans="1:20" hidden="1" x14ac:dyDescent="0.3">
      <c r="A989" t="str">
        <f t="shared" si="49"/>
        <v>ga.f_period_account_type.</v>
      </c>
      <c r="B989" t="str">
        <f t="shared" si="48"/>
        <v>ga</v>
      </c>
      <c r="C989" t="str">
        <f t="shared" si="50"/>
        <v>f_period_account_type</v>
      </c>
      <c r="E989" t="s">
        <v>487</v>
      </c>
    </row>
    <row r="990" spans="1:20" hidden="1" x14ac:dyDescent="0.3">
      <c r="A990" t="str">
        <f t="shared" si="49"/>
        <v>ga.f_period_account_type.pat_predecessor</v>
      </c>
      <c r="B990" t="str">
        <f t="shared" si="48"/>
        <v>ga</v>
      </c>
      <c r="C990" t="str">
        <f t="shared" si="50"/>
        <v>f_period_account_type</v>
      </c>
      <c r="D990" t="s">
        <v>495</v>
      </c>
      <c r="K990" t="s">
        <v>6</v>
      </c>
      <c r="N990">
        <v>2</v>
      </c>
      <c r="Q990">
        <v>0</v>
      </c>
      <c r="T990" t="s">
        <v>326</v>
      </c>
    </row>
    <row r="991" spans="1:20" hidden="1" x14ac:dyDescent="0.3">
      <c r="A991" t="str">
        <f t="shared" si="49"/>
        <v>ga.f_period_account_type.</v>
      </c>
      <c r="B991" t="str">
        <f t="shared" si="48"/>
        <v>ga</v>
      </c>
      <c r="C991" t="str">
        <f t="shared" si="50"/>
        <v>f_period_account_type</v>
      </c>
      <c r="E991" t="s">
        <v>496</v>
      </c>
    </row>
    <row r="992" spans="1:20" hidden="1" x14ac:dyDescent="0.3">
      <c r="A992" t="str">
        <f t="shared" si="49"/>
        <v>ga.f_period_account_type.pat_title</v>
      </c>
      <c r="B992" t="str">
        <f t="shared" si="48"/>
        <v>ga</v>
      </c>
      <c r="C992" t="str">
        <f t="shared" si="50"/>
        <v>f_period_account_type</v>
      </c>
      <c r="D992" t="s">
        <v>497</v>
      </c>
      <c r="K992" t="s">
        <v>6</v>
      </c>
      <c r="N992">
        <v>35</v>
      </c>
      <c r="Q992">
        <v>0</v>
      </c>
    </row>
    <row r="993" spans="1:20" hidden="1" x14ac:dyDescent="0.3">
      <c r="A993" t="str">
        <f t="shared" si="49"/>
        <v>ga.f_period_account_type.</v>
      </c>
      <c r="B993" t="str">
        <f t="shared" si="48"/>
        <v>ga</v>
      </c>
      <c r="C993" t="str">
        <f t="shared" si="50"/>
        <v>f_period_account_type</v>
      </c>
      <c r="E993" t="s">
        <v>498</v>
      </c>
    </row>
    <row r="994" spans="1:20" hidden="1" x14ac:dyDescent="0.3">
      <c r="A994" t="str">
        <f t="shared" si="49"/>
        <v>ga.f_period_account_type.refresh_date</v>
      </c>
      <c r="B994" t="str">
        <f t="shared" si="48"/>
        <v>ga</v>
      </c>
      <c r="C994" t="str">
        <f t="shared" si="50"/>
        <v>f_period_account_type</v>
      </c>
      <c r="D994" t="s">
        <v>328</v>
      </c>
      <c r="K994" t="s">
        <v>329</v>
      </c>
      <c r="N994">
        <v>10</v>
      </c>
      <c r="Q994">
        <v>6</v>
      </c>
    </row>
    <row r="995" spans="1:20" hidden="1" x14ac:dyDescent="0.3">
      <c r="A995" t="str">
        <f t="shared" si="49"/>
        <v>ga.f_period_account_type.</v>
      </c>
      <c r="B995" t="str">
        <f t="shared" si="48"/>
        <v>ga</v>
      </c>
      <c r="C995" t="str">
        <f t="shared" si="50"/>
        <v>f_period_account_type</v>
      </c>
      <c r="E995" t="s">
        <v>330</v>
      </c>
    </row>
    <row r="996" spans="1:20" hidden="1" x14ac:dyDescent="0.3">
      <c r="A996" t="str">
        <f t="shared" si="49"/>
        <v>ga.f_period_account_type.full_accounting_period</v>
      </c>
      <c r="B996" t="str">
        <f t="shared" si="48"/>
        <v>ga</v>
      </c>
      <c r="C996" t="str">
        <f t="shared" si="50"/>
        <v>f_period_account_type</v>
      </c>
      <c r="D996" t="s">
        <v>335</v>
      </c>
      <c r="K996" t="s">
        <v>332</v>
      </c>
      <c r="N996">
        <v>4</v>
      </c>
      <c r="Q996">
        <v>0</v>
      </c>
    </row>
    <row r="997" spans="1:20" hidden="1" x14ac:dyDescent="0.3">
      <c r="A997" t="str">
        <f t="shared" si="49"/>
        <v>ga.f_period_account_type.</v>
      </c>
      <c r="B997" t="str">
        <f t="shared" si="48"/>
        <v>ga</v>
      </c>
      <c r="C997" t="str">
        <f t="shared" si="50"/>
        <v>f_period_account_type</v>
      </c>
      <c r="E997" t="s">
        <v>336</v>
      </c>
    </row>
    <row r="998" spans="1:20" hidden="1" x14ac:dyDescent="0.3">
      <c r="A998" t="str">
        <f t="shared" si="49"/>
        <v>ga.f_period_fund.COLUMN NAME</v>
      </c>
      <c r="B998" t="str">
        <f t="shared" si="48"/>
        <v>ga</v>
      </c>
      <c r="C998" t="s">
        <v>191</v>
      </c>
      <c r="D998" t="s">
        <v>0</v>
      </c>
      <c r="K998" t="s">
        <v>1</v>
      </c>
      <c r="N998" t="s">
        <v>2</v>
      </c>
      <c r="Q998" t="s">
        <v>3</v>
      </c>
      <c r="T998" t="s">
        <v>4</v>
      </c>
    </row>
    <row r="999" spans="1:20" hidden="1" x14ac:dyDescent="0.3">
      <c r="A999" t="str">
        <f t="shared" si="49"/>
        <v>ga.f_period_fund.</v>
      </c>
      <c r="B999" t="str">
        <f t="shared" si="48"/>
        <v>ga</v>
      </c>
      <c r="C999" t="str">
        <f t="shared" si="50"/>
        <v>f_period_fund</v>
      </c>
      <c r="E999" t="s">
        <v>5</v>
      </c>
    </row>
    <row r="1000" spans="1:20" hidden="1" x14ac:dyDescent="0.3">
      <c r="A1000" t="str">
        <f t="shared" si="49"/>
        <v>ga.f_period_fund.pf_fund</v>
      </c>
      <c r="B1000" t="str">
        <f t="shared" si="48"/>
        <v>ga</v>
      </c>
      <c r="C1000" t="str">
        <f t="shared" si="50"/>
        <v>f_period_fund</v>
      </c>
      <c r="D1000" t="s">
        <v>407</v>
      </c>
      <c r="K1000" t="s">
        <v>6</v>
      </c>
      <c r="N1000">
        <v>6</v>
      </c>
      <c r="Q1000">
        <v>0</v>
      </c>
      <c r="T1000" t="s">
        <v>326</v>
      </c>
    </row>
    <row r="1001" spans="1:20" hidden="1" x14ac:dyDescent="0.3">
      <c r="A1001" t="str">
        <f t="shared" si="49"/>
        <v>ga.f_period_fund.</v>
      </c>
      <c r="B1001" t="str">
        <f t="shared" si="48"/>
        <v>ga</v>
      </c>
      <c r="C1001" t="str">
        <f t="shared" si="50"/>
        <v>f_period_fund</v>
      </c>
      <c r="E1001" t="s">
        <v>7</v>
      </c>
    </row>
    <row r="1002" spans="1:20" hidden="1" x14ac:dyDescent="0.3">
      <c r="A1002" t="str">
        <f t="shared" si="49"/>
        <v>ga.f_period_fund.</v>
      </c>
      <c r="B1002" t="str">
        <f t="shared" si="48"/>
        <v>ga</v>
      </c>
      <c r="C1002" t="str">
        <f t="shared" si="50"/>
        <v>f_period_fund</v>
      </c>
    </row>
    <row r="1003" spans="1:20" hidden="1" x14ac:dyDescent="0.3">
      <c r="A1003" t="str">
        <f t="shared" si="49"/>
        <v>ga.f_period_fund.</v>
      </c>
      <c r="B1003" t="str">
        <f t="shared" si="48"/>
        <v>ga</v>
      </c>
      <c r="C1003" t="str">
        <f t="shared" si="50"/>
        <v>f_period_fund</v>
      </c>
      <c r="E1003" t="s">
        <v>8</v>
      </c>
    </row>
    <row r="1004" spans="1:20" hidden="1" x14ac:dyDescent="0.3">
      <c r="A1004" t="str">
        <f t="shared" si="49"/>
        <v>ga.f_period_fund.accounting_period</v>
      </c>
      <c r="B1004" t="str">
        <f t="shared" si="48"/>
        <v>ga</v>
      </c>
      <c r="C1004" t="str">
        <f t="shared" si="50"/>
        <v>f_period_fund</v>
      </c>
      <c r="D1004" t="s">
        <v>323</v>
      </c>
      <c r="K1004" t="s">
        <v>31</v>
      </c>
      <c r="N1004">
        <v>2</v>
      </c>
      <c r="Q1004">
        <v>0</v>
      </c>
    </row>
    <row r="1005" spans="1:20" hidden="1" x14ac:dyDescent="0.3">
      <c r="A1005" t="str">
        <f t="shared" si="49"/>
        <v>ga.f_period_fund.</v>
      </c>
      <c r="B1005" t="str">
        <f t="shared" si="48"/>
        <v>ga</v>
      </c>
      <c r="C1005" t="str">
        <f t="shared" si="50"/>
        <v>f_period_fund</v>
      </c>
      <c r="E1005" t="s">
        <v>324</v>
      </c>
    </row>
    <row r="1006" spans="1:20" hidden="1" x14ac:dyDescent="0.3">
      <c r="A1006" t="str">
        <f t="shared" si="49"/>
        <v>ga.f_period_fund.pft_fund_type</v>
      </c>
      <c r="B1006" t="str">
        <f t="shared" si="48"/>
        <v>ga</v>
      </c>
      <c r="C1006" t="str">
        <f t="shared" si="50"/>
        <v>f_period_fund</v>
      </c>
      <c r="D1006" t="s">
        <v>499</v>
      </c>
      <c r="K1006" t="s">
        <v>6</v>
      </c>
      <c r="N1006">
        <v>2</v>
      </c>
      <c r="Q1006">
        <v>0</v>
      </c>
      <c r="T1006" t="s">
        <v>326</v>
      </c>
    </row>
    <row r="1007" spans="1:20" ht="19.05" hidden="1" customHeight="1" x14ac:dyDescent="0.3">
      <c r="A1007" t="str">
        <f t="shared" si="49"/>
        <v>ga.f_period_fund.</v>
      </c>
      <c r="B1007" t="str">
        <f t="shared" si="48"/>
        <v>ga</v>
      </c>
      <c r="C1007" t="str">
        <f t="shared" si="50"/>
        <v>f_period_fund</v>
      </c>
      <c r="E1007" t="s">
        <v>464</v>
      </c>
    </row>
    <row r="1008" spans="1:20" hidden="1" x14ac:dyDescent="0.3">
      <c r="A1008" t="str">
        <f t="shared" si="49"/>
        <v>ga.f_period_fund.pf_effective_date</v>
      </c>
      <c r="B1008" t="str">
        <f t="shared" si="48"/>
        <v>ga</v>
      </c>
      <c r="C1008" t="str">
        <f t="shared" si="50"/>
        <v>f_period_fund</v>
      </c>
      <c r="D1008" t="s">
        <v>500</v>
      </c>
      <c r="K1008" t="s">
        <v>354</v>
      </c>
      <c r="N1008">
        <v>4</v>
      </c>
      <c r="Q1008">
        <v>0</v>
      </c>
    </row>
    <row r="1009" spans="1:20" hidden="1" x14ac:dyDescent="0.3">
      <c r="A1009" t="str">
        <f t="shared" si="49"/>
        <v>ga.f_period_fund.</v>
      </c>
      <c r="B1009" t="str">
        <f t="shared" si="48"/>
        <v>ga</v>
      </c>
      <c r="C1009" t="str">
        <f t="shared" si="50"/>
        <v>f_period_fund</v>
      </c>
      <c r="E1009" t="s">
        <v>486</v>
      </c>
    </row>
    <row r="1010" spans="1:20" hidden="1" x14ac:dyDescent="0.3">
      <c r="A1010" t="str">
        <f t="shared" si="49"/>
        <v>ga.f_period_fund.</v>
      </c>
      <c r="B1010" t="str">
        <f t="shared" si="48"/>
        <v>ga</v>
      </c>
      <c r="C1010" t="str">
        <f t="shared" si="50"/>
        <v>f_period_fund</v>
      </c>
    </row>
    <row r="1011" spans="1:20" hidden="1" x14ac:dyDescent="0.3">
      <c r="A1011" t="str">
        <f t="shared" si="49"/>
        <v>ga.f_period_fund.</v>
      </c>
      <c r="B1011" t="str">
        <f t="shared" si="48"/>
        <v>ga</v>
      </c>
      <c r="C1011" t="str">
        <f t="shared" si="50"/>
        <v>f_period_fund</v>
      </c>
      <c r="E1011" t="s">
        <v>487</v>
      </c>
    </row>
    <row r="1012" spans="1:20" hidden="1" x14ac:dyDescent="0.3">
      <c r="A1012" t="str">
        <f t="shared" si="49"/>
        <v>ga.f_period_fund.pf_predecessor</v>
      </c>
      <c r="B1012" t="str">
        <f t="shared" si="48"/>
        <v>ga</v>
      </c>
      <c r="C1012" t="str">
        <f t="shared" si="50"/>
        <v>f_period_fund</v>
      </c>
      <c r="D1012" t="s">
        <v>501</v>
      </c>
      <c r="K1012" t="s">
        <v>6</v>
      </c>
      <c r="N1012">
        <v>6</v>
      </c>
      <c r="Q1012">
        <v>0</v>
      </c>
    </row>
    <row r="1013" spans="1:20" hidden="1" x14ac:dyDescent="0.3">
      <c r="A1013" t="str">
        <f t="shared" si="49"/>
        <v>ga.f_period_fund.</v>
      </c>
      <c r="B1013" t="str">
        <f t="shared" si="48"/>
        <v>ga</v>
      </c>
      <c r="C1013" t="str">
        <f t="shared" si="50"/>
        <v>f_period_fund</v>
      </c>
      <c r="E1013" t="s">
        <v>502</v>
      </c>
    </row>
    <row r="1014" spans="1:20" hidden="1" x14ac:dyDescent="0.3">
      <c r="A1014" t="str">
        <f t="shared" si="49"/>
        <v>ga.f_period_fund.pf_title</v>
      </c>
      <c r="B1014" t="str">
        <f t="shared" si="48"/>
        <v>ga</v>
      </c>
      <c r="C1014" t="str">
        <f t="shared" si="50"/>
        <v>f_period_fund</v>
      </c>
      <c r="D1014" t="s">
        <v>503</v>
      </c>
      <c r="K1014" t="s">
        <v>6</v>
      </c>
      <c r="N1014">
        <v>35</v>
      </c>
      <c r="Q1014">
        <v>0</v>
      </c>
    </row>
    <row r="1015" spans="1:20" hidden="1" x14ac:dyDescent="0.3">
      <c r="A1015" t="str">
        <f t="shared" si="49"/>
        <v>ga.f_period_fund.</v>
      </c>
      <c r="B1015" t="str">
        <f t="shared" si="48"/>
        <v>ga</v>
      </c>
      <c r="C1015" t="str">
        <f t="shared" si="50"/>
        <v>f_period_fund</v>
      </c>
      <c r="E1015" t="s">
        <v>504</v>
      </c>
    </row>
    <row r="1016" spans="1:20" hidden="1" x14ac:dyDescent="0.3">
      <c r="A1016" t="str">
        <f t="shared" si="49"/>
        <v>ga.f_period_fund.pf_grant_contract</v>
      </c>
      <c r="B1016" t="str">
        <f t="shared" si="48"/>
        <v>ga</v>
      </c>
      <c r="C1016" t="str">
        <f t="shared" si="50"/>
        <v>f_period_fund</v>
      </c>
      <c r="D1016" t="s">
        <v>505</v>
      </c>
      <c r="K1016" t="s">
        <v>6</v>
      </c>
      <c r="N1016">
        <v>35</v>
      </c>
      <c r="Q1016">
        <v>0</v>
      </c>
    </row>
    <row r="1017" spans="1:20" ht="28.5" hidden="1" customHeight="1" x14ac:dyDescent="0.3">
      <c r="A1017" t="str">
        <f t="shared" si="49"/>
        <v>ga.f_period_fund.</v>
      </c>
      <c r="B1017" t="str">
        <f t="shared" si="48"/>
        <v>ga</v>
      </c>
      <c r="C1017" t="str">
        <f t="shared" si="50"/>
        <v>f_period_fund</v>
      </c>
      <c r="E1017" t="s">
        <v>506</v>
      </c>
    </row>
    <row r="1018" spans="1:20" hidden="1" x14ac:dyDescent="0.3">
      <c r="A1018" t="str">
        <f t="shared" si="49"/>
        <v>ga.f_period_fund.pf_indirect_cost_code</v>
      </c>
      <c r="B1018" t="str">
        <f t="shared" si="48"/>
        <v>ga</v>
      </c>
      <c r="C1018" t="str">
        <f t="shared" si="50"/>
        <v>f_period_fund</v>
      </c>
      <c r="D1018" t="s">
        <v>507</v>
      </c>
      <c r="K1018" t="s">
        <v>6</v>
      </c>
      <c r="N1018">
        <v>6</v>
      </c>
      <c r="Q1018">
        <v>0</v>
      </c>
      <c r="T1018" t="s">
        <v>326</v>
      </c>
    </row>
    <row r="1019" spans="1:20" hidden="1" x14ac:dyDescent="0.3">
      <c r="A1019" t="str">
        <f t="shared" si="49"/>
        <v>ga.f_period_fund.</v>
      </c>
      <c r="B1019" t="str">
        <f t="shared" si="48"/>
        <v>ga</v>
      </c>
      <c r="C1019" t="str">
        <f t="shared" si="50"/>
        <v>f_period_fund</v>
      </c>
      <c r="E1019" t="s">
        <v>508</v>
      </c>
    </row>
    <row r="1020" spans="1:20" hidden="1" x14ac:dyDescent="0.3">
      <c r="A1020" t="str">
        <f t="shared" si="49"/>
        <v>ga.f_period_fund.pf_standard_percent</v>
      </c>
      <c r="B1020" t="str">
        <f t="shared" si="48"/>
        <v>ga</v>
      </c>
      <c r="C1020" t="str">
        <f t="shared" si="50"/>
        <v>f_period_fund</v>
      </c>
      <c r="D1020" t="s">
        <v>509</v>
      </c>
      <c r="K1020" t="s">
        <v>9</v>
      </c>
      <c r="N1020">
        <v>7</v>
      </c>
      <c r="Q1020">
        <v>4</v>
      </c>
    </row>
    <row r="1021" spans="1:20" hidden="1" x14ac:dyDescent="0.3">
      <c r="A1021" t="str">
        <f t="shared" si="49"/>
        <v>ga.f_period_fund.</v>
      </c>
      <c r="B1021" t="str">
        <f t="shared" si="48"/>
        <v>ga</v>
      </c>
      <c r="C1021" t="str">
        <f t="shared" si="50"/>
        <v>f_period_fund</v>
      </c>
      <c r="E1021" t="s">
        <v>510</v>
      </c>
    </row>
    <row r="1022" spans="1:20" hidden="1" x14ac:dyDescent="0.3">
      <c r="A1022" t="str">
        <f t="shared" si="49"/>
        <v>ga.f_period_fund.refresh_date</v>
      </c>
      <c r="B1022" t="str">
        <f t="shared" si="48"/>
        <v>ga</v>
      </c>
      <c r="C1022" t="str">
        <f t="shared" si="50"/>
        <v>f_period_fund</v>
      </c>
      <c r="D1022" t="s">
        <v>328</v>
      </c>
      <c r="K1022" t="s">
        <v>329</v>
      </c>
      <c r="N1022">
        <v>10</v>
      </c>
      <c r="Q1022">
        <v>6</v>
      </c>
    </row>
    <row r="1023" spans="1:20" hidden="1" x14ac:dyDescent="0.3">
      <c r="A1023" t="str">
        <f t="shared" si="49"/>
        <v>ga.f_period_fund.</v>
      </c>
      <c r="B1023" t="str">
        <f t="shared" si="48"/>
        <v>ga</v>
      </c>
      <c r="C1023" t="str">
        <f t="shared" si="50"/>
        <v>f_period_fund</v>
      </c>
      <c r="E1023" t="s">
        <v>330</v>
      </c>
    </row>
    <row r="1024" spans="1:20" hidden="1" x14ac:dyDescent="0.3">
      <c r="A1024" t="str">
        <f t="shared" si="49"/>
        <v>ga.f_period_fund.full_accounting_period</v>
      </c>
      <c r="B1024" t="str">
        <f t="shared" si="48"/>
        <v>ga</v>
      </c>
      <c r="C1024" t="str">
        <f t="shared" si="50"/>
        <v>f_period_fund</v>
      </c>
      <c r="D1024" t="s">
        <v>335</v>
      </c>
      <c r="K1024" t="s">
        <v>332</v>
      </c>
      <c r="N1024">
        <v>4</v>
      </c>
      <c r="Q1024">
        <v>0</v>
      </c>
    </row>
    <row r="1025" spans="1:20" hidden="1" x14ac:dyDescent="0.3">
      <c r="A1025" t="str">
        <f t="shared" si="49"/>
        <v>ga.f_period_fund.</v>
      </c>
      <c r="B1025" t="str">
        <f t="shared" si="48"/>
        <v>ga</v>
      </c>
      <c r="C1025" t="str">
        <f t="shared" si="50"/>
        <v>f_period_fund</v>
      </c>
      <c r="E1025" t="s">
        <v>336</v>
      </c>
    </row>
    <row r="1026" spans="1:20" hidden="1" x14ac:dyDescent="0.3">
      <c r="A1026" t="str">
        <f t="shared" si="49"/>
        <v>ga.f_period_fund_type.COLUMN NAME</v>
      </c>
      <c r="B1026" t="str">
        <f t="shared" si="48"/>
        <v>ga</v>
      </c>
      <c r="C1026" t="s">
        <v>200</v>
      </c>
      <c r="D1026" t="s">
        <v>0</v>
      </c>
      <c r="K1026" t="s">
        <v>1</v>
      </c>
      <c r="N1026" t="s">
        <v>2</v>
      </c>
      <c r="Q1026" t="s">
        <v>3</v>
      </c>
      <c r="T1026" t="s">
        <v>4</v>
      </c>
    </row>
    <row r="1027" spans="1:20" hidden="1" x14ac:dyDescent="0.3">
      <c r="A1027" t="str">
        <f t="shared" si="49"/>
        <v>ga.f_period_fund_type.</v>
      </c>
      <c r="B1027" t="str">
        <f t="shared" ref="B1027:B1090" si="51">B1026</f>
        <v>ga</v>
      </c>
      <c r="C1027" t="str">
        <f t="shared" si="50"/>
        <v>f_period_fund_type</v>
      </c>
      <c r="E1027" t="s">
        <v>5</v>
      </c>
    </row>
    <row r="1028" spans="1:20" hidden="1" x14ac:dyDescent="0.3">
      <c r="A1028" t="str">
        <f t="shared" si="49"/>
        <v>ga.f_period_fund_type.pft_fund_type</v>
      </c>
      <c r="B1028" t="str">
        <f t="shared" si="51"/>
        <v>ga</v>
      </c>
      <c r="C1028" t="str">
        <f t="shared" si="50"/>
        <v>f_period_fund_type</v>
      </c>
      <c r="D1028" t="s">
        <v>499</v>
      </c>
      <c r="K1028" t="s">
        <v>6</v>
      </c>
      <c r="N1028">
        <v>2</v>
      </c>
      <c r="Q1028">
        <v>0</v>
      </c>
      <c r="T1028" t="s">
        <v>326</v>
      </c>
    </row>
    <row r="1029" spans="1:20" ht="19.05" hidden="1" customHeight="1" x14ac:dyDescent="0.3">
      <c r="A1029" t="str">
        <f t="shared" si="49"/>
        <v>ga.f_period_fund_type.</v>
      </c>
      <c r="B1029" t="str">
        <f t="shared" si="51"/>
        <v>ga</v>
      </c>
      <c r="C1029" t="str">
        <f t="shared" si="50"/>
        <v>f_period_fund_type</v>
      </c>
      <c r="E1029" t="s">
        <v>464</v>
      </c>
    </row>
    <row r="1030" spans="1:20" hidden="1" x14ac:dyDescent="0.3">
      <c r="A1030" t="str">
        <f t="shared" si="49"/>
        <v>ga.f_period_fund_type.accounting_period</v>
      </c>
      <c r="B1030" t="str">
        <f t="shared" si="51"/>
        <v>ga</v>
      </c>
      <c r="C1030" t="str">
        <f t="shared" si="50"/>
        <v>f_period_fund_type</v>
      </c>
      <c r="D1030" t="s">
        <v>323</v>
      </c>
      <c r="K1030" t="s">
        <v>31</v>
      </c>
      <c r="N1030">
        <v>2</v>
      </c>
      <c r="Q1030">
        <v>0</v>
      </c>
    </row>
    <row r="1031" spans="1:20" hidden="1" x14ac:dyDescent="0.3">
      <c r="A1031" t="str">
        <f t="shared" si="49"/>
        <v>ga.f_period_fund_type.</v>
      </c>
      <c r="B1031" t="str">
        <f t="shared" si="51"/>
        <v>ga</v>
      </c>
      <c r="C1031" t="str">
        <f t="shared" si="50"/>
        <v>f_period_fund_type</v>
      </c>
      <c r="E1031" t="s">
        <v>324</v>
      </c>
    </row>
    <row r="1032" spans="1:20" hidden="1" x14ac:dyDescent="0.3">
      <c r="A1032" t="str">
        <f t="shared" si="49"/>
        <v>ga.f_period_fund_type.pft_effective_date</v>
      </c>
      <c r="B1032" t="str">
        <f t="shared" si="51"/>
        <v>ga</v>
      </c>
      <c r="C1032" t="str">
        <f t="shared" si="50"/>
        <v>f_period_fund_type</v>
      </c>
      <c r="D1032" t="s">
        <v>511</v>
      </c>
      <c r="K1032" t="s">
        <v>354</v>
      </c>
      <c r="N1032">
        <v>4</v>
      </c>
      <c r="Q1032">
        <v>0</v>
      </c>
    </row>
    <row r="1033" spans="1:20" hidden="1" x14ac:dyDescent="0.3">
      <c r="A1033" t="str">
        <f t="shared" si="49"/>
        <v>ga.f_period_fund_type.</v>
      </c>
      <c r="B1033" t="str">
        <f t="shared" si="51"/>
        <v>ga</v>
      </c>
      <c r="C1033" t="str">
        <f t="shared" si="50"/>
        <v>f_period_fund_type</v>
      </c>
      <c r="E1033" t="s">
        <v>486</v>
      </c>
    </row>
    <row r="1034" spans="1:20" hidden="1" x14ac:dyDescent="0.3">
      <c r="A1034" t="str">
        <f t="shared" si="49"/>
        <v>ga.f_period_fund_type.</v>
      </c>
      <c r="B1034" t="str">
        <f t="shared" si="51"/>
        <v>ga</v>
      </c>
      <c r="C1034" t="str">
        <f t="shared" si="50"/>
        <v>f_period_fund_type</v>
      </c>
    </row>
    <row r="1035" spans="1:20" hidden="1" x14ac:dyDescent="0.3">
      <c r="A1035" t="str">
        <f t="shared" si="49"/>
        <v>ga.f_period_fund_type.</v>
      </c>
      <c r="B1035" t="str">
        <f t="shared" si="51"/>
        <v>ga</v>
      </c>
      <c r="C1035" t="str">
        <f t="shared" si="50"/>
        <v>f_period_fund_type</v>
      </c>
      <c r="E1035" t="s">
        <v>487</v>
      </c>
    </row>
    <row r="1036" spans="1:20" hidden="1" x14ac:dyDescent="0.3">
      <c r="A1036" t="str">
        <f t="shared" si="49"/>
        <v>ga.f_period_fund_type.pft_predecessor</v>
      </c>
      <c r="B1036" t="str">
        <f t="shared" si="51"/>
        <v>ga</v>
      </c>
      <c r="C1036" t="str">
        <f t="shared" si="50"/>
        <v>f_period_fund_type</v>
      </c>
      <c r="D1036" t="s">
        <v>512</v>
      </c>
      <c r="K1036" t="s">
        <v>6</v>
      </c>
      <c r="N1036">
        <v>2</v>
      </c>
      <c r="Q1036">
        <v>0</v>
      </c>
      <c r="T1036" t="s">
        <v>326</v>
      </c>
    </row>
    <row r="1037" spans="1:20" hidden="1" x14ac:dyDescent="0.3">
      <c r="A1037" t="str">
        <f t="shared" si="49"/>
        <v>ga.f_period_fund_type.</v>
      </c>
      <c r="B1037" t="str">
        <f t="shared" si="51"/>
        <v>ga</v>
      </c>
      <c r="C1037" t="str">
        <f t="shared" si="50"/>
        <v>f_period_fund_type</v>
      </c>
      <c r="E1037" t="s">
        <v>513</v>
      </c>
    </row>
    <row r="1038" spans="1:20" hidden="1" x14ac:dyDescent="0.3">
      <c r="A1038" t="str">
        <f t="shared" si="49"/>
        <v>ga.f_period_fund_type.pft_title</v>
      </c>
      <c r="B1038" t="str">
        <f t="shared" si="51"/>
        <v>ga</v>
      </c>
      <c r="C1038" t="str">
        <f t="shared" si="50"/>
        <v>f_period_fund_type</v>
      </c>
      <c r="D1038" t="s">
        <v>514</v>
      </c>
      <c r="K1038" t="s">
        <v>6</v>
      </c>
      <c r="N1038">
        <v>35</v>
      </c>
      <c r="Q1038">
        <v>0</v>
      </c>
    </row>
    <row r="1039" spans="1:20" hidden="1" x14ac:dyDescent="0.3">
      <c r="A1039" t="str">
        <f t="shared" si="49"/>
        <v>ga.f_period_fund_type.</v>
      </c>
      <c r="B1039" t="str">
        <f t="shared" si="51"/>
        <v>ga</v>
      </c>
      <c r="C1039" t="str">
        <f t="shared" si="50"/>
        <v>f_period_fund_type</v>
      </c>
      <c r="E1039" t="s">
        <v>515</v>
      </c>
    </row>
    <row r="1040" spans="1:20" hidden="1" x14ac:dyDescent="0.3">
      <c r="A1040" t="str">
        <f t="shared" si="49"/>
        <v>ga.f_period_fund_type.refresh_date</v>
      </c>
      <c r="B1040" t="str">
        <f t="shared" si="51"/>
        <v>ga</v>
      </c>
      <c r="C1040" t="str">
        <f t="shared" si="50"/>
        <v>f_period_fund_type</v>
      </c>
      <c r="D1040" t="s">
        <v>328</v>
      </c>
      <c r="K1040" t="s">
        <v>329</v>
      </c>
      <c r="N1040">
        <v>10</v>
      </c>
      <c r="Q1040">
        <v>6</v>
      </c>
    </row>
    <row r="1041" spans="1:20" hidden="1" x14ac:dyDescent="0.3">
      <c r="A1041" t="str">
        <f t="shared" si="49"/>
        <v>ga.f_period_fund_type.</v>
      </c>
      <c r="B1041" t="str">
        <f t="shared" si="51"/>
        <v>ga</v>
      </c>
      <c r="C1041" t="str">
        <f t="shared" si="50"/>
        <v>f_period_fund_type</v>
      </c>
      <c r="E1041" t="s">
        <v>330</v>
      </c>
    </row>
    <row r="1042" spans="1:20" hidden="1" x14ac:dyDescent="0.3">
      <c r="A1042" t="str">
        <f t="shared" si="49"/>
        <v>ga.f_period_fund_type.full_accounting_period</v>
      </c>
      <c r="B1042" t="str">
        <f t="shared" si="51"/>
        <v>ga</v>
      </c>
      <c r="C1042" t="str">
        <f t="shared" si="50"/>
        <v>f_period_fund_type</v>
      </c>
      <c r="D1042" t="s">
        <v>335</v>
      </c>
      <c r="K1042" t="s">
        <v>332</v>
      </c>
      <c r="N1042">
        <v>4</v>
      </c>
      <c r="Q1042">
        <v>0</v>
      </c>
    </row>
    <row r="1043" spans="1:20" hidden="1" x14ac:dyDescent="0.3">
      <c r="A1043" t="str">
        <f t="shared" si="49"/>
        <v>ga.f_period_fund_type.</v>
      </c>
      <c r="B1043" t="str">
        <f t="shared" si="51"/>
        <v>ga</v>
      </c>
      <c r="C1043" t="str">
        <f t="shared" si="50"/>
        <v>f_period_fund_type</v>
      </c>
      <c r="E1043" t="s">
        <v>336</v>
      </c>
    </row>
    <row r="1044" spans="1:20" hidden="1" x14ac:dyDescent="0.3">
      <c r="A1044" t="str">
        <f t="shared" ref="A1044:A1107" si="52">_xlfn.CONCAT(TRIM($B1044),".",TRIM($C1044),".",TRIM($D1044))</f>
        <v>ga.f_period_index.COLUMN NAME</v>
      </c>
      <c r="B1044" t="str">
        <f t="shared" si="51"/>
        <v>ga</v>
      </c>
      <c r="C1044" t="s">
        <v>204</v>
      </c>
      <c r="D1044" t="s">
        <v>0</v>
      </c>
      <c r="K1044" t="s">
        <v>1</v>
      </c>
      <c r="N1044" t="s">
        <v>2</v>
      </c>
      <c r="Q1044" t="s">
        <v>3</v>
      </c>
      <c r="T1044" t="s">
        <v>4</v>
      </c>
    </row>
    <row r="1045" spans="1:20" hidden="1" x14ac:dyDescent="0.3">
      <c r="A1045" t="str">
        <f t="shared" si="52"/>
        <v>ga.f_period_index.</v>
      </c>
      <c r="B1045" t="str">
        <f t="shared" si="51"/>
        <v>ga</v>
      </c>
      <c r="C1045" t="str">
        <f t="shared" ref="C1045:C1107" si="53">C1044</f>
        <v>f_period_index</v>
      </c>
      <c r="E1045" t="s">
        <v>5</v>
      </c>
    </row>
    <row r="1046" spans="1:20" hidden="1" x14ac:dyDescent="0.3">
      <c r="A1046" t="str">
        <f t="shared" si="52"/>
        <v>ga.f_period_index.pi_account_index</v>
      </c>
      <c r="B1046" t="str">
        <f t="shared" si="51"/>
        <v>ga</v>
      </c>
      <c r="C1046" t="str">
        <f t="shared" si="53"/>
        <v>f_period_index</v>
      </c>
      <c r="D1046" t="s">
        <v>406</v>
      </c>
      <c r="K1046" t="s">
        <v>6</v>
      </c>
      <c r="N1046">
        <v>10</v>
      </c>
      <c r="Q1046">
        <v>0</v>
      </c>
      <c r="T1046" t="s">
        <v>326</v>
      </c>
    </row>
    <row r="1047" spans="1:20" hidden="1" x14ac:dyDescent="0.3">
      <c r="A1047" t="str">
        <f t="shared" si="52"/>
        <v>ga.f_period_index.</v>
      </c>
      <c r="B1047" t="str">
        <f t="shared" si="51"/>
        <v>ga</v>
      </c>
      <c r="C1047" t="str">
        <f t="shared" si="53"/>
        <v>f_period_index</v>
      </c>
      <c r="E1047" t="s">
        <v>22</v>
      </c>
    </row>
    <row r="1048" spans="1:20" hidden="1" x14ac:dyDescent="0.3">
      <c r="A1048" t="str">
        <f t="shared" si="52"/>
        <v>ga.f_period_index.accounting_period</v>
      </c>
      <c r="B1048" t="str">
        <f t="shared" si="51"/>
        <v>ga</v>
      </c>
      <c r="C1048" t="str">
        <f t="shared" si="53"/>
        <v>f_period_index</v>
      </c>
      <c r="D1048" t="s">
        <v>323</v>
      </c>
      <c r="K1048" t="s">
        <v>31</v>
      </c>
      <c r="N1048">
        <v>2</v>
      </c>
      <c r="Q1048">
        <v>0</v>
      </c>
    </row>
    <row r="1049" spans="1:20" hidden="1" x14ac:dyDescent="0.3">
      <c r="A1049" t="str">
        <f t="shared" si="52"/>
        <v>ga.f_period_index.</v>
      </c>
      <c r="B1049" t="str">
        <f t="shared" si="51"/>
        <v>ga</v>
      </c>
      <c r="C1049" t="str">
        <f t="shared" si="53"/>
        <v>f_period_index</v>
      </c>
      <c r="E1049" t="s">
        <v>324</v>
      </c>
    </row>
    <row r="1050" spans="1:20" hidden="1" x14ac:dyDescent="0.3">
      <c r="A1050" t="str">
        <f t="shared" si="52"/>
        <v>ga.f_period_index.pi_effective_date</v>
      </c>
      <c r="B1050" t="str">
        <f t="shared" si="51"/>
        <v>ga</v>
      </c>
      <c r="C1050" t="str">
        <f t="shared" si="53"/>
        <v>f_period_index</v>
      </c>
      <c r="D1050" t="s">
        <v>516</v>
      </c>
      <c r="K1050" t="s">
        <v>354</v>
      </c>
      <c r="N1050">
        <v>4</v>
      </c>
      <c r="Q1050">
        <v>0</v>
      </c>
    </row>
    <row r="1051" spans="1:20" hidden="1" x14ac:dyDescent="0.3">
      <c r="A1051" t="str">
        <f t="shared" si="52"/>
        <v>ga.f_period_index.</v>
      </c>
      <c r="B1051" t="str">
        <f t="shared" si="51"/>
        <v>ga</v>
      </c>
      <c r="C1051" t="str">
        <f t="shared" si="53"/>
        <v>f_period_index</v>
      </c>
      <c r="E1051" t="s">
        <v>486</v>
      </c>
    </row>
    <row r="1052" spans="1:20" hidden="1" x14ac:dyDescent="0.3">
      <c r="A1052" t="str">
        <f t="shared" si="52"/>
        <v>ga.f_period_index.</v>
      </c>
      <c r="B1052" t="str">
        <f t="shared" si="51"/>
        <v>ga</v>
      </c>
      <c r="C1052" t="str">
        <f t="shared" si="53"/>
        <v>f_period_index</v>
      </c>
    </row>
    <row r="1053" spans="1:20" hidden="1" x14ac:dyDescent="0.3">
      <c r="A1053" t="str">
        <f t="shared" si="52"/>
        <v>ga.f_period_index.</v>
      </c>
      <c r="B1053" t="str">
        <f t="shared" si="51"/>
        <v>ga</v>
      </c>
      <c r="C1053" t="str">
        <f t="shared" si="53"/>
        <v>f_period_index</v>
      </c>
      <c r="E1053" t="s">
        <v>487</v>
      </c>
    </row>
    <row r="1054" spans="1:20" hidden="1" x14ac:dyDescent="0.3">
      <c r="A1054" t="str">
        <f t="shared" si="52"/>
        <v>ga.f_period_index.pi_title</v>
      </c>
      <c r="B1054" t="str">
        <f t="shared" si="51"/>
        <v>ga</v>
      </c>
      <c r="C1054" t="str">
        <f t="shared" si="53"/>
        <v>f_period_index</v>
      </c>
      <c r="D1054" t="s">
        <v>517</v>
      </c>
      <c r="K1054" t="s">
        <v>6</v>
      </c>
      <c r="N1054">
        <v>35</v>
      </c>
      <c r="Q1054">
        <v>0</v>
      </c>
    </row>
    <row r="1055" spans="1:20" hidden="1" x14ac:dyDescent="0.3">
      <c r="A1055" t="str">
        <f t="shared" si="52"/>
        <v>ga.f_period_index.</v>
      </c>
      <c r="B1055" t="str">
        <f t="shared" si="51"/>
        <v>ga</v>
      </c>
      <c r="C1055" t="str">
        <f t="shared" si="53"/>
        <v>f_period_index</v>
      </c>
      <c r="E1055" t="s">
        <v>518</v>
      </c>
    </row>
    <row r="1056" spans="1:20" hidden="1" x14ac:dyDescent="0.3">
      <c r="A1056" t="str">
        <f t="shared" si="52"/>
        <v>ga.f_period_index.pf_fund</v>
      </c>
      <c r="B1056" t="str">
        <f t="shared" si="51"/>
        <v>ga</v>
      </c>
      <c r="C1056" t="str">
        <f t="shared" si="53"/>
        <v>f_period_index</v>
      </c>
      <c r="D1056" t="s">
        <v>407</v>
      </c>
      <c r="K1056" t="s">
        <v>6</v>
      </c>
      <c r="N1056">
        <v>6</v>
      </c>
      <c r="Q1056">
        <v>0</v>
      </c>
      <c r="T1056" t="s">
        <v>326</v>
      </c>
    </row>
    <row r="1057" spans="1:20" hidden="1" x14ac:dyDescent="0.3">
      <c r="A1057" t="str">
        <f t="shared" si="52"/>
        <v>ga.f_period_index.</v>
      </c>
      <c r="B1057" t="str">
        <f t="shared" si="51"/>
        <v>ga</v>
      </c>
      <c r="C1057" t="str">
        <f t="shared" si="53"/>
        <v>f_period_index</v>
      </c>
      <c r="E1057" t="s">
        <v>7</v>
      </c>
    </row>
    <row r="1058" spans="1:20" hidden="1" x14ac:dyDescent="0.3">
      <c r="A1058" t="str">
        <f t="shared" si="52"/>
        <v>ga.f_period_index.</v>
      </c>
      <c r="B1058" t="str">
        <f t="shared" si="51"/>
        <v>ga</v>
      </c>
      <c r="C1058" t="str">
        <f t="shared" si="53"/>
        <v>f_period_index</v>
      </c>
    </row>
    <row r="1059" spans="1:20" hidden="1" x14ac:dyDescent="0.3">
      <c r="A1059" t="str">
        <f t="shared" si="52"/>
        <v>ga.f_period_index.</v>
      </c>
      <c r="B1059" t="str">
        <f t="shared" si="51"/>
        <v>ga</v>
      </c>
      <c r="C1059" t="str">
        <f t="shared" si="53"/>
        <v>f_period_index</v>
      </c>
      <c r="E1059" t="s">
        <v>8</v>
      </c>
    </row>
    <row r="1060" spans="1:20" hidden="1" x14ac:dyDescent="0.3">
      <c r="A1060" t="str">
        <f t="shared" si="52"/>
        <v>ga.f_period_index.po_organization</v>
      </c>
      <c r="B1060" t="str">
        <f t="shared" si="51"/>
        <v>ga</v>
      </c>
      <c r="C1060" t="str">
        <f t="shared" si="53"/>
        <v>f_period_index</v>
      </c>
      <c r="D1060" t="s">
        <v>408</v>
      </c>
      <c r="K1060" t="s">
        <v>6</v>
      </c>
      <c r="N1060">
        <v>6</v>
      </c>
      <c r="Q1060">
        <v>0</v>
      </c>
      <c r="T1060" t="s">
        <v>326</v>
      </c>
    </row>
    <row r="1061" spans="1:20" hidden="1" x14ac:dyDescent="0.3">
      <c r="A1061" t="str">
        <f t="shared" si="52"/>
        <v>ga.f_period_index.</v>
      </c>
      <c r="B1061" t="str">
        <f t="shared" si="51"/>
        <v>ga</v>
      </c>
      <c r="C1061" t="str">
        <f t="shared" si="53"/>
        <v>f_period_index</v>
      </c>
      <c r="E1061" t="s">
        <v>23</v>
      </c>
    </row>
    <row r="1062" spans="1:20" hidden="1" x14ac:dyDescent="0.3">
      <c r="A1062" t="str">
        <f t="shared" si="52"/>
        <v>ga.f_period_index.</v>
      </c>
      <c r="B1062" t="str">
        <f t="shared" si="51"/>
        <v>ga</v>
      </c>
      <c r="C1062" t="str">
        <f t="shared" si="53"/>
        <v>f_period_index</v>
      </c>
    </row>
    <row r="1063" spans="1:20" hidden="1" x14ac:dyDescent="0.3">
      <c r="A1063" t="str">
        <f t="shared" si="52"/>
        <v>ga.f_period_index.</v>
      </c>
      <c r="B1063" t="str">
        <f t="shared" si="51"/>
        <v>ga</v>
      </c>
      <c r="C1063" t="str">
        <f t="shared" si="53"/>
        <v>f_period_index</v>
      </c>
      <c r="E1063" t="s">
        <v>24</v>
      </c>
    </row>
    <row r="1064" spans="1:20" hidden="1" x14ac:dyDescent="0.3">
      <c r="A1064" t="str">
        <f t="shared" si="52"/>
        <v>ga.f_period_index.pa_account</v>
      </c>
      <c r="B1064" t="str">
        <f t="shared" si="51"/>
        <v>ga</v>
      </c>
      <c r="C1064" t="str">
        <f t="shared" si="53"/>
        <v>f_period_index</v>
      </c>
      <c r="D1064" t="s">
        <v>409</v>
      </c>
      <c r="K1064" t="s">
        <v>6</v>
      </c>
      <c r="N1064">
        <v>6</v>
      </c>
      <c r="Q1064">
        <v>0</v>
      </c>
      <c r="T1064" t="s">
        <v>326</v>
      </c>
    </row>
    <row r="1065" spans="1:20" hidden="1" x14ac:dyDescent="0.3">
      <c r="A1065" t="str">
        <f t="shared" si="52"/>
        <v>ga.f_period_index.</v>
      </c>
      <c r="B1065" t="str">
        <f t="shared" si="51"/>
        <v>ga</v>
      </c>
      <c r="C1065" t="str">
        <f t="shared" si="53"/>
        <v>f_period_index</v>
      </c>
      <c r="E1065" t="s">
        <v>29</v>
      </c>
    </row>
    <row r="1066" spans="1:20" hidden="1" x14ac:dyDescent="0.3">
      <c r="A1066" t="str">
        <f t="shared" si="52"/>
        <v>ga.f_period_index.pp_program</v>
      </c>
      <c r="B1066" t="str">
        <f t="shared" si="51"/>
        <v>ga</v>
      </c>
      <c r="C1066" t="str">
        <f t="shared" si="53"/>
        <v>f_period_index</v>
      </c>
      <c r="D1066" t="s">
        <v>410</v>
      </c>
      <c r="K1066" t="s">
        <v>6</v>
      </c>
      <c r="N1066">
        <v>6</v>
      </c>
      <c r="Q1066">
        <v>0</v>
      </c>
      <c r="T1066" t="s">
        <v>326</v>
      </c>
    </row>
    <row r="1067" spans="1:20" hidden="1" x14ac:dyDescent="0.3">
      <c r="A1067" t="str">
        <f t="shared" si="52"/>
        <v>ga.f_period_index.</v>
      </c>
      <c r="B1067" t="str">
        <f t="shared" si="51"/>
        <v>ga</v>
      </c>
      <c r="C1067" t="str">
        <f t="shared" si="53"/>
        <v>f_period_index</v>
      </c>
      <c r="E1067" t="s">
        <v>25</v>
      </c>
    </row>
    <row r="1068" spans="1:20" hidden="1" x14ac:dyDescent="0.3">
      <c r="A1068" t="str">
        <f t="shared" si="52"/>
        <v>ga.f_period_index.</v>
      </c>
      <c r="B1068" t="str">
        <f t="shared" si="51"/>
        <v>ga</v>
      </c>
      <c r="C1068" t="str">
        <f t="shared" si="53"/>
        <v>f_period_index</v>
      </c>
    </row>
    <row r="1069" spans="1:20" hidden="1" x14ac:dyDescent="0.3">
      <c r="A1069" t="str">
        <f t="shared" si="52"/>
        <v>ga.f_period_index.</v>
      </c>
      <c r="B1069" t="str">
        <f t="shared" si="51"/>
        <v>ga</v>
      </c>
      <c r="C1069" t="str">
        <f t="shared" si="53"/>
        <v>f_period_index</v>
      </c>
      <c r="E1069" t="s">
        <v>26</v>
      </c>
    </row>
    <row r="1070" spans="1:20" hidden="1" x14ac:dyDescent="0.3">
      <c r="A1070" t="str">
        <f t="shared" si="52"/>
        <v>ga.f_period_index.</v>
      </c>
      <c r="B1070" t="str">
        <f t="shared" si="51"/>
        <v>ga</v>
      </c>
      <c r="C1070" t="str">
        <f t="shared" si="53"/>
        <v>f_period_index</v>
      </c>
    </row>
    <row r="1071" spans="1:20" hidden="1" x14ac:dyDescent="0.3">
      <c r="A1071" t="str">
        <f t="shared" si="52"/>
        <v>ga.f_period_index.</v>
      </c>
      <c r="B1071" t="str">
        <f t="shared" si="51"/>
        <v>ga</v>
      </c>
      <c r="C1071" t="str">
        <f t="shared" si="53"/>
        <v>f_period_index</v>
      </c>
      <c r="E1071" t="s">
        <v>27</v>
      </c>
    </row>
    <row r="1072" spans="1:20" hidden="1" x14ac:dyDescent="0.3">
      <c r="A1072" t="str">
        <f t="shared" si="52"/>
        <v>ga.f_period_index.pl_location</v>
      </c>
      <c r="B1072" t="str">
        <f t="shared" si="51"/>
        <v>ga</v>
      </c>
      <c r="C1072" t="str">
        <f t="shared" si="53"/>
        <v>f_period_index</v>
      </c>
      <c r="D1072" t="s">
        <v>411</v>
      </c>
      <c r="K1072" t="s">
        <v>6</v>
      </c>
      <c r="N1072">
        <v>6</v>
      </c>
      <c r="Q1072">
        <v>0</v>
      </c>
      <c r="T1072" t="s">
        <v>326</v>
      </c>
    </row>
    <row r="1073" spans="1:20" hidden="1" x14ac:dyDescent="0.3">
      <c r="A1073" t="str">
        <f t="shared" si="52"/>
        <v>ga.f_period_index.</v>
      </c>
      <c r="B1073" t="str">
        <f t="shared" si="51"/>
        <v>ga</v>
      </c>
      <c r="C1073" t="str">
        <f t="shared" si="53"/>
        <v>f_period_index</v>
      </c>
      <c r="E1073" t="s">
        <v>28</v>
      </c>
    </row>
    <row r="1074" spans="1:20" hidden="1" x14ac:dyDescent="0.3">
      <c r="A1074" t="str">
        <f t="shared" si="52"/>
        <v>ga.f_period_index.refresh_date</v>
      </c>
      <c r="B1074" t="str">
        <f t="shared" si="51"/>
        <v>ga</v>
      </c>
      <c r="C1074" t="str">
        <f t="shared" si="53"/>
        <v>f_period_index</v>
      </c>
      <c r="D1074" t="s">
        <v>328</v>
      </c>
      <c r="K1074" t="s">
        <v>329</v>
      </c>
      <c r="N1074">
        <v>10</v>
      </c>
      <c r="Q1074">
        <v>6</v>
      </c>
    </row>
    <row r="1075" spans="1:20" hidden="1" x14ac:dyDescent="0.3">
      <c r="A1075" t="str">
        <f t="shared" si="52"/>
        <v>ga.f_period_index.</v>
      </c>
      <c r="B1075" t="str">
        <f t="shared" si="51"/>
        <v>ga</v>
      </c>
      <c r="C1075" t="str">
        <f t="shared" si="53"/>
        <v>f_period_index</v>
      </c>
      <c r="E1075" t="s">
        <v>330</v>
      </c>
    </row>
    <row r="1076" spans="1:20" hidden="1" x14ac:dyDescent="0.3">
      <c r="A1076" t="str">
        <f t="shared" si="52"/>
        <v>ga.f_period_index.full_accounting_period</v>
      </c>
      <c r="B1076" t="str">
        <f t="shared" si="51"/>
        <v>ga</v>
      </c>
      <c r="C1076" t="str">
        <f t="shared" si="53"/>
        <v>f_period_index</v>
      </c>
      <c r="D1076" t="s">
        <v>335</v>
      </c>
      <c r="K1076" t="s">
        <v>332</v>
      </c>
      <c r="N1076">
        <v>4</v>
      </c>
      <c r="Q1076">
        <v>0</v>
      </c>
    </row>
    <row r="1077" spans="1:20" hidden="1" x14ac:dyDescent="0.3">
      <c r="A1077" t="str">
        <f t="shared" si="52"/>
        <v>ga.f_period_index.</v>
      </c>
      <c r="B1077" t="str">
        <f t="shared" si="51"/>
        <v>ga</v>
      </c>
      <c r="C1077" t="str">
        <f t="shared" si="53"/>
        <v>f_period_index</v>
      </c>
      <c r="E1077" t="s">
        <v>336</v>
      </c>
    </row>
    <row r="1078" spans="1:20" hidden="1" x14ac:dyDescent="0.3">
      <c r="A1078" t="str">
        <f t="shared" si="52"/>
        <v>ga.f_period_location.COLUMN NAME</v>
      </c>
      <c r="B1078" t="str">
        <f t="shared" si="51"/>
        <v>ga</v>
      </c>
      <c r="C1078" t="s">
        <v>207</v>
      </c>
      <c r="D1078" t="s">
        <v>0</v>
      </c>
      <c r="K1078" t="s">
        <v>1</v>
      </c>
      <c r="N1078" t="s">
        <v>2</v>
      </c>
      <c r="Q1078" t="s">
        <v>3</v>
      </c>
      <c r="T1078" t="s">
        <v>4</v>
      </c>
    </row>
    <row r="1079" spans="1:20" hidden="1" x14ac:dyDescent="0.3">
      <c r="A1079" t="str">
        <f t="shared" si="52"/>
        <v>ga.f_period_location.</v>
      </c>
      <c r="B1079" t="str">
        <f t="shared" si="51"/>
        <v>ga</v>
      </c>
      <c r="C1079" t="str">
        <f t="shared" si="53"/>
        <v>f_period_location</v>
      </c>
      <c r="E1079" t="s">
        <v>5</v>
      </c>
    </row>
    <row r="1080" spans="1:20" hidden="1" x14ac:dyDescent="0.3">
      <c r="A1080" t="str">
        <f t="shared" si="52"/>
        <v>ga.f_period_location.pl_location</v>
      </c>
      <c r="B1080" t="str">
        <f t="shared" si="51"/>
        <v>ga</v>
      </c>
      <c r="C1080" t="str">
        <f t="shared" si="53"/>
        <v>f_period_location</v>
      </c>
      <c r="D1080" t="s">
        <v>411</v>
      </c>
      <c r="K1080" t="s">
        <v>6</v>
      </c>
      <c r="N1080">
        <v>6</v>
      </c>
      <c r="Q1080">
        <v>0</v>
      </c>
      <c r="T1080" t="s">
        <v>326</v>
      </c>
    </row>
    <row r="1081" spans="1:20" hidden="1" x14ac:dyDescent="0.3">
      <c r="A1081" t="str">
        <f t="shared" si="52"/>
        <v>ga.f_period_location.</v>
      </c>
      <c r="B1081" t="str">
        <f t="shared" si="51"/>
        <v>ga</v>
      </c>
      <c r="C1081" t="str">
        <f t="shared" si="53"/>
        <v>f_period_location</v>
      </c>
      <c r="E1081" t="s">
        <v>28</v>
      </c>
    </row>
    <row r="1082" spans="1:20" hidden="1" x14ac:dyDescent="0.3">
      <c r="A1082" t="str">
        <f t="shared" si="52"/>
        <v>ga.f_period_location.accounting_period</v>
      </c>
      <c r="B1082" t="str">
        <f t="shared" si="51"/>
        <v>ga</v>
      </c>
      <c r="C1082" t="str">
        <f t="shared" si="53"/>
        <v>f_period_location</v>
      </c>
      <c r="D1082" t="s">
        <v>323</v>
      </c>
      <c r="K1082" t="s">
        <v>31</v>
      </c>
      <c r="N1082">
        <v>2</v>
      </c>
      <c r="Q1082">
        <v>0</v>
      </c>
    </row>
    <row r="1083" spans="1:20" hidden="1" x14ac:dyDescent="0.3">
      <c r="A1083" t="str">
        <f t="shared" si="52"/>
        <v>ga.f_period_location.</v>
      </c>
      <c r="B1083" t="str">
        <f t="shared" si="51"/>
        <v>ga</v>
      </c>
      <c r="C1083" t="str">
        <f t="shared" si="53"/>
        <v>f_period_location</v>
      </c>
      <c r="E1083" t="s">
        <v>324</v>
      </c>
    </row>
    <row r="1084" spans="1:20" hidden="1" x14ac:dyDescent="0.3">
      <c r="A1084" t="str">
        <f t="shared" si="52"/>
        <v>ga.f_period_location.pl_effective_date</v>
      </c>
      <c r="B1084" t="str">
        <f t="shared" si="51"/>
        <v>ga</v>
      </c>
      <c r="C1084" t="str">
        <f t="shared" si="53"/>
        <v>f_period_location</v>
      </c>
      <c r="D1084" t="s">
        <v>519</v>
      </c>
      <c r="K1084" t="s">
        <v>354</v>
      </c>
      <c r="N1084">
        <v>4</v>
      </c>
      <c r="Q1084">
        <v>0</v>
      </c>
    </row>
    <row r="1085" spans="1:20" hidden="1" x14ac:dyDescent="0.3">
      <c r="A1085" t="str">
        <f t="shared" si="52"/>
        <v>ga.f_period_location.</v>
      </c>
      <c r="B1085" t="str">
        <f t="shared" si="51"/>
        <v>ga</v>
      </c>
      <c r="C1085" t="str">
        <f t="shared" si="53"/>
        <v>f_period_location</v>
      </c>
      <c r="E1085" t="s">
        <v>486</v>
      </c>
    </row>
    <row r="1086" spans="1:20" hidden="1" x14ac:dyDescent="0.3">
      <c r="A1086" t="str">
        <f t="shared" si="52"/>
        <v>ga.f_period_location.</v>
      </c>
      <c r="B1086" t="str">
        <f t="shared" si="51"/>
        <v>ga</v>
      </c>
      <c r="C1086" t="str">
        <f t="shared" si="53"/>
        <v>f_period_location</v>
      </c>
    </row>
    <row r="1087" spans="1:20" hidden="1" x14ac:dyDescent="0.3">
      <c r="A1087" t="str">
        <f t="shared" si="52"/>
        <v>ga.f_period_location.</v>
      </c>
      <c r="B1087" t="str">
        <f t="shared" si="51"/>
        <v>ga</v>
      </c>
      <c r="C1087" t="str">
        <f t="shared" si="53"/>
        <v>f_period_location</v>
      </c>
      <c r="E1087" t="s">
        <v>487</v>
      </c>
    </row>
    <row r="1088" spans="1:20" hidden="1" x14ac:dyDescent="0.3">
      <c r="A1088" t="str">
        <f t="shared" si="52"/>
        <v>ga.f_period_location.pl_predecessor</v>
      </c>
      <c r="B1088" t="str">
        <f t="shared" si="51"/>
        <v>ga</v>
      </c>
      <c r="C1088" t="str">
        <f t="shared" si="53"/>
        <v>f_period_location</v>
      </c>
      <c r="D1088" t="s">
        <v>520</v>
      </c>
      <c r="K1088" t="s">
        <v>6</v>
      </c>
      <c r="N1088">
        <v>6</v>
      </c>
      <c r="Q1088">
        <v>0</v>
      </c>
    </row>
    <row r="1089" spans="1:20" hidden="1" x14ac:dyDescent="0.3">
      <c r="A1089" t="str">
        <f t="shared" si="52"/>
        <v>ga.f_period_location.</v>
      </c>
      <c r="B1089" t="str">
        <f t="shared" si="51"/>
        <v>ga</v>
      </c>
      <c r="C1089" t="str">
        <f t="shared" si="53"/>
        <v>f_period_location</v>
      </c>
      <c r="E1089" t="s">
        <v>521</v>
      </c>
    </row>
    <row r="1090" spans="1:20" hidden="1" x14ac:dyDescent="0.3">
      <c r="A1090" t="str">
        <f t="shared" si="52"/>
        <v>ga.f_period_location.pl_title</v>
      </c>
      <c r="B1090" t="str">
        <f t="shared" si="51"/>
        <v>ga</v>
      </c>
      <c r="C1090" t="str">
        <f t="shared" si="53"/>
        <v>f_period_location</v>
      </c>
      <c r="D1090" t="s">
        <v>522</v>
      </c>
      <c r="K1090" t="s">
        <v>6</v>
      </c>
      <c r="N1090">
        <v>35</v>
      </c>
      <c r="Q1090">
        <v>0</v>
      </c>
    </row>
    <row r="1091" spans="1:20" hidden="1" x14ac:dyDescent="0.3">
      <c r="A1091" t="str">
        <f t="shared" si="52"/>
        <v>ga.f_period_location.</v>
      </c>
      <c r="B1091" t="str">
        <f t="shared" ref="B1091:B1154" si="54">B1090</f>
        <v>ga</v>
      </c>
      <c r="C1091" t="str">
        <f t="shared" si="53"/>
        <v>f_period_location</v>
      </c>
      <c r="E1091" t="s">
        <v>523</v>
      </c>
    </row>
    <row r="1092" spans="1:20" hidden="1" x14ac:dyDescent="0.3">
      <c r="A1092" t="str">
        <f t="shared" si="52"/>
        <v>ga.f_period_location.refresh_date</v>
      </c>
      <c r="B1092" t="str">
        <f t="shared" si="54"/>
        <v>ga</v>
      </c>
      <c r="C1092" t="str">
        <f t="shared" si="53"/>
        <v>f_period_location</v>
      </c>
      <c r="D1092" t="s">
        <v>328</v>
      </c>
      <c r="K1092" t="s">
        <v>329</v>
      </c>
      <c r="N1092">
        <v>10</v>
      </c>
      <c r="Q1092">
        <v>6</v>
      </c>
    </row>
    <row r="1093" spans="1:20" hidden="1" x14ac:dyDescent="0.3">
      <c r="A1093" t="str">
        <f t="shared" si="52"/>
        <v>ga.f_period_location.</v>
      </c>
      <c r="B1093" t="str">
        <f t="shared" si="54"/>
        <v>ga</v>
      </c>
      <c r="C1093" t="str">
        <f t="shared" si="53"/>
        <v>f_period_location</v>
      </c>
      <c r="E1093" t="s">
        <v>330</v>
      </c>
    </row>
    <row r="1094" spans="1:20" hidden="1" x14ac:dyDescent="0.3">
      <c r="A1094" t="str">
        <f t="shared" si="52"/>
        <v>ga.f_period_location.full_accounting_period</v>
      </c>
      <c r="B1094" t="str">
        <f t="shared" si="54"/>
        <v>ga</v>
      </c>
      <c r="C1094" t="str">
        <f t="shared" si="53"/>
        <v>f_period_location</v>
      </c>
      <c r="D1094" t="s">
        <v>335</v>
      </c>
      <c r="K1094" t="s">
        <v>332</v>
      </c>
      <c r="N1094">
        <v>4</v>
      </c>
      <c r="Q1094">
        <v>0</v>
      </c>
    </row>
    <row r="1095" spans="1:20" hidden="1" x14ac:dyDescent="0.3">
      <c r="A1095" t="str">
        <f t="shared" si="52"/>
        <v>ga.f_period_location.</v>
      </c>
      <c r="B1095" t="str">
        <f t="shared" si="54"/>
        <v>ga</v>
      </c>
      <c r="C1095" t="str">
        <f t="shared" si="53"/>
        <v>f_period_location</v>
      </c>
      <c r="E1095" t="s">
        <v>336</v>
      </c>
    </row>
    <row r="1096" spans="1:20" hidden="1" x14ac:dyDescent="0.3">
      <c r="A1096" t="str">
        <f t="shared" si="52"/>
        <v>ga.f_period_organization.COLUMN NAME</v>
      </c>
      <c r="B1096" t="str">
        <f t="shared" si="54"/>
        <v>ga</v>
      </c>
      <c r="C1096" t="s">
        <v>211</v>
      </c>
      <c r="D1096" t="s">
        <v>0</v>
      </c>
      <c r="K1096" t="s">
        <v>1</v>
      </c>
      <c r="N1096" t="s">
        <v>2</v>
      </c>
      <c r="Q1096" t="s">
        <v>3</v>
      </c>
      <c r="T1096" t="s">
        <v>4</v>
      </c>
    </row>
    <row r="1097" spans="1:20" hidden="1" x14ac:dyDescent="0.3">
      <c r="A1097" t="str">
        <f t="shared" si="52"/>
        <v>ga.f_period_organization.</v>
      </c>
      <c r="B1097" t="str">
        <f t="shared" si="54"/>
        <v>ga</v>
      </c>
      <c r="C1097" t="str">
        <f t="shared" si="53"/>
        <v>f_period_organization</v>
      </c>
      <c r="E1097" t="s">
        <v>5</v>
      </c>
    </row>
    <row r="1098" spans="1:20" hidden="1" x14ac:dyDescent="0.3">
      <c r="A1098" t="str">
        <f t="shared" si="52"/>
        <v>ga.f_period_organization.po_organization</v>
      </c>
      <c r="B1098" t="str">
        <f t="shared" si="54"/>
        <v>ga</v>
      </c>
      <c r="C1098" t="str">
        <f t="shared" si="53"/>
        <v>f_period_organization</v>
      </c>
      <c r="D1098" t="s">
        <v>408</v>
      </c>
      <c r="K1098" t="s">
        <v>6</v>
      </c>
      <c r="N1098">
        <v>6</v>
      </c>
      <c r="Q1098">
        <v>0</v>
      </c>
      <c r="T1098" t="s">
        <v>326</v>
      </c>
    </row>
    <row r="1099" spans="1:20" hidden="1" x14ac:dyDescent="0.3">
      <c r="A1099" t="str">
        <f t="shared" si="52"/>
        <v>ga.f_period_organization.</v>
      </c>
      <c r="B1099" t="str">
        <f t="shared" si="54"/>
        <v>ga</v>
      </c>
      <c r="C1099" t="str">
        <f t="shared" si="53"/>
        <v>f_period_organization</v>
      </c>
      <c r="E1099" t="s">
        <v>23</v>
      </c>
    </row>
    <row r="1100" spans="1:20" hidden="1" x14ac:dyDescent="0.3">
      <c r="A1100" t="str">
        <f t="shared" si="52"/>
        <v>ga.f_period_organization.</v>
      </c>
      <c r="B1100" t="str">
        <f t="shared" si="54"/>
        <v>ga</v>
      </c>
      <c r="C1100" t="str">
        <f t="shared" si="53"/>
        <v>f_period_organization</v>
      </c>
    </row>
    <row r="1101" spans="1:20" hidden="1" x14ac:dyDescent="0.3">
      <c r="A1101" t="str">
        <f t="shared" si="52"/>
        <v>ga.f_period_organization.</v>
      </c>
      <c r="B1101" t="str">
        <f t="shared" si="54"/>
        <v>ga</v>
      </c>
      <c r="C1101" t="str">
        <f t="shared" si="53"/>
        <v>f_period_organization</v>
      </c>
      <c r="E1101" t="s">
        <v>24</v>
      </c>
    </row>
    <row r="1102" spans="1:20" hidden="1" x14ac:dyDescent="0.3">
      <c r="A1102" t="str">
        <f t="shared" si="52"/>
        <v>ga.f_period_organization.accounting_period</v>
      </c>
      <c r="B1102" t="str">
        <f t="shared" si="54"/>
        <v>ga</v>
      </c>
      <c r="C1102" t="str">
        <f t="shared" si="53"/>
        <v>f_period_organization</v>
      </c>
      <c r="D1102" t="s">
        <v>323</v>
      </c>
      <c r="K1102" t="s">
        <v>31</v>
      </c>
      <c r="N1102">
        <v>2</v>
      </c>
      <c r="Q1102">
        <v>0</v>
      </c>
    </row>
    <row r="1103" spans="1:20" hidden="1" x14ac:dyDescent="0.3">
      <c r="A1103" t="str">
        <f t="shared" si="52"/>
        <v>ga.f_period_organization.</v>
      </c>
      <c r="B1103" t="str">
        <f t="shared" si="54"/>
        <v>ga</v>
      </c>
      <c r="C1103" t="str">
        <f t="shared" si="53"/>
        <v>f_period_organization</v>
      </c>
      <c r="E1103" t="s">
        <v>324</v>
      </c>
    </row>
    <row r="1104" spans="1:20" hidden="1" x14ac:dyDescent="0.3">
      <c r="A1104" t="str">
        <f t="shared" si="52"/>
        <v>ga.f_period_organization.po_effective_date</v>
      </c>
      <c r="B1104" t="str">
        <f t="shared" si="54"/>
        <v>ga</v>
      </c>
      <c r="C1104" t="str">
        <f t="shared" si="53"/>
        <v>f_period_organization</v>
      </c>
      <c r="D1104" t="s">
        <v>524</v>
      </c>
      <c r="K1104" t="s">
        <v>354</v>
      </c>
      <c r="N1104">
        <v>4</v>
      </c>
      <c r="Q1104">
        <v>0</v>
      </c>
    </row>
    <row r="1105" spans="1:20" hidden="1" x14ac:dyDescent="0.3">
      <c r="A1105" t="str">
        <f t="shared" si="52"/>
        <v>ga.f_period_organization.</v>
      </c>
      <c r="B1105" t="str">
        <f t="shared" si="54"/>
        <v>ga</v>
      </c>
      <c r="C1105" t="str">
        <f t="shared" si="53"/>
        <v>f_period_organization</v>
      </c>
      <c r="E1105" t="s">
        <v>486</v>
      </c>
    </row>
    <row r="1106" spans="1:20" hidden="1" x14ac:dyDescent="0.3">
      <c r="A1106" t="str">
        <f t="shared" si="52"/>
        <v>ga.f_period_organization.</v>
      </c>
      <c r="B1106" t="str">
        <f t="shared" si="54"/>
        <v>ga</v>
      </c>
      <c r="C1106" t="str">
        <f t="shared" si="53"/>
        <v>f_period_organization</v>
      </c>
    </row>
    <row r="1107" spans="1:20" hidden="1" x14ac:dyDescent="0.3">
      <c r="A1107" t="str">
        <f t="shared" si="52"/>
        <v>ga.f_period_organization.</v>
      </c>
      <c r="B1107" t="str">
        <f t="shared" si="54"/>
        <v>ga</v>
      </c>
      <c r="C1107" t="str">
        <f t="shared" si="53"/>
        <v>f_period_organization</v>
      </c>
      <c r="E1107" t="s">
        <v>487</v>
      </c>
    </row>
    <row r="1108" spans="1:20" hidden="1" x14ac:dyDescent="0.3">
      <c r="A1108" t="str">
        <f t="shared" ref="A1108:A1171" si="55">_xlfn.CONCAT(TRIM($B1108),".",TRIM($C1108),".",TRIM($D1108))</f>
        <v>ga.f_period_organization.po_finance_manager</v>
      </c>
      <c r="B1108" t="str">
        <f t="shared" si="54"/>
        <v>ga</v>
      </c>
      <c r="C1108" t="str">
        <f t="shared" ref="C1108:C1171" si="56">C1107</f>
        <v>f_period_organization</v>
      </c>
      <c r="D1108" t="s">
        <v>525</v>
      </c>
      <c r="K1108" t="s">
        <v>6</v>
      </c>
      <c r="N1108">
        <v>35</v>
      </c>
      <c r="Q1108">
        <v>0</v>
      </c>
    </row>
    <row r="1109" spans="1:20" hidden="1" x14ac:dyDescent="0.3">
      <c r="A1109" t="str">
        <f t="shared" si="55"/>
        <v>ga.f_period_organization.</v>
      </c>
      <c r="B1109" t="str">
        <f t="shared" si="54"/>
        <v>ga</v>
      </c>
      <c r="C1109" t="str">
        <f t="shared" si="56"/>
        <v>f_period_organization</v>
      </c>
      <c r="E1109" t="s">
        <v>526</v>
      </c>
    </row>
    <row r="1110" spans="1:20" hidden="1" x14ac:dyDescent="0.3">
      <c r="A1110" t="str">
        <f t="shared" si="55"/>
        <v>ga.f_period_organization.po_predecessor</v>
      </c>
      <c r="B1110" t="str">
        <f t="shared" si="54"/>
        <v>ga</v>
      </c>
      <c r="C1110" t="str">
        <f t="shared" si="56"/>
        <v>f_period_organization</v>
      </c>
      <c r="D1110" t="s">
        <v>527</v>
      </c>
      <c r="K1110" t="s">
        <v>6</v>
      </c>
      <c r="N1110">
        <v>6</v>
      </c>
      <c r="Q1110">
        <v>0</v>
      </c>
    </row>
    <row r="1111" spans="1:20" hidden="1" x14ac:dyDescent="0.3">
      <c r="A1111" t="str">
        <f t="shared" si="55"/>
        <v>ga.f_period_organization.</v>
      </c>
      <c r="B1111" t="str">
        <f t="shared" si="54"/>
        <v>ga</v>
      </c>
      <c r="C1111" t="str">
        <f t="shared" si="56"/>
        <v>f_period_organization</v>
      </c>
      <c r="E1111" t="s">
        <v>528</v>
      </c>
    </row>
    <row r="1112" spans="1:20" hidden="1" x14ac:dyDescent="0.3">
      <c r="A1112" t="str">
        <f t="shared" si="55"/>
        <v>ga.f_period_organization.po_title</v>
      </c>
      <c r="B1112" t="str">
        <f t="shared" si="54"/>
        <v>ga</v>
      </c>
      <c r="C1112" t="str">
        <f t="shared" si="56"/>
        <v>f_period_organization</v>
      </c>
      <c r="D1112" t="s">
        <v>529</v>
      </c>
      <c r="K1112" t="s">
        <v>6</v>
      </c>
      <c r="N1112">
        <v>35</v>
      </c>
      <c r="Q1112">
        <v>0</v>
      </c>
    </row>
    <row r="1113" spans="1:20" hidden="1" x14ac:dyDescent="0.3">
      <c r="A1113" t="str">
        <f t="shared" si="55"/>
        <v>ga.f_period_organization.</v>
      </c>
      <c r="B1113" t="str">
        <f t="shared" si="54"/>
        <v>ga</v>
      </c>
      <c r="C1113" t="str">
        <f t="shared" si="56"/>
        <v>f_period_organization</v>
      </c>
      <c r="E1113" t="s">
        <v>530</v>
      </c>
    </row>
    <row r="1114" spans="1:20" hidden="1" x14ac:dyDescent="0.3">
      <c r="A1114" t="str">
        <f t="shared" si="55"/>
        <v>ga.f_period_organization.refresh_date</v>
      </c>
      <c r="B1114" t="str">
        <f t="shared" si="54"/>
        <v>ga</v>
      </c>
      <c r="C1114" t="str">
        <f t="shared" si="56"/>
        <v>f_period_organization</v>
      </c>
      <c r="D1114" t="s">
        <v>328</v>
      </c>
      <c r="K1114" t="s">
        <v>329</v>
      </c>
      <c r="N1114">
        <v>10</v>
      </c>
      <c r="Q1114">
        <v>6</v>
      </c>
    </row>
    <row r="1115" spans="1:20" hidden="1" x14ac:dyDescent="0.3">
      <c r="A1115" t="str">
        <f t="shared" si="55"/>
        <v>ga.f_period_organization.</v>
      </c>
      <c r="B1115" t="str">
        <f t="shared" si="54"/>
        <v>ga</v>
      </c>
      <c r="C1115" t="str">
        <f t="shared" si="56"/>
        <v>f_period_organization</v>
      </c>
      <c r="E1115" t="s">
        <v>330</v>
      </c>
    </row>
    <row r="1116" spans="1:20" hidden="1" x14ac:dyDescent="0.3">
      <c r="A1116" t="str">
        <f t="shared" si="55"/>
        <v>ga.f_period_organization.full_accounting_period</v>
      </c>
      <c r="B1116" t="str">
        <f t="shared" si="54"/>
        <v>ga</v>
      </c>
      <c r="C1116" t="str">
        <f t="shared" si="56"/>
        <v>f_period_organization</v>
      </c>
      <c r="D1116" t="s">
        <v>335</v>
      </c>
      <c r="K1116" t="s">
        <v>332</v>
      </c>
      <c r="N1116">
        <v>4</v>
      </c>
      <c r="Q1116">
        <v>0</v>
      </c>
    </row>
    <row r="1117" spans="1:20" hidden="1" x14ac:dyDescent="0.3">
      <c r="A1117" t="str">
        <f t="shared" si="55"/>
        <v>ga.f_period_organization.</v>
      </c>
      <c r="B1117" t="str">
        <f t="shared" si="54"/>
        <v>ga</v>
      </c>
      <c r="C1117" t="str">
        <f t="shared" si="56"/>
        <v>f_period_organization</v>
      </c>
      <c r="E1117" t="s">
        <v>336</v>
      </c>
    </row>
    <row r="1118" spans="1:20" hidden="1" x14ac:dyDescent="0.3">
      <c r="A1118" t="str">
        <f t="shared" si="55"/>
        <v>ga.f_period_program.COLUMN NAME</v>
      </c>
      <c r="B1118" t="str">
        <f t="shared" si="54"/>
        <v>ga</v>
      </c>
      <c r="C1118" t="s">
        <v>216</v>
      </c>
      <c r="D1118" t="s">
        <v>0</v>
      </c>
      <c r="K1118" t="s">
        <v>1</v>
      </c>
      <c r="N1118" t="s">
        <v>2</v>
      </c>
      <c r="Q1118" t="s">
        <v>3</v>
      </c>
      <c r="T1118" t="s">
        <v>4</v>
      </c>
    </row>
    <row r="1119" spans="1:20" hidden="1" x14ac:dyDescent="0.3">
      <c r="A1119" t="str">
        <f t="shared" si="55"/>
        <v>ga.f_period_program.</v>
      </c>
      <c r="B1119" t="str">
        <f t="shared" si="54"/>
        <v>ga</v>
      </c>
      <c r="C1119" t="str">
        <f t="shared" si="56"/>
        <v>f_period_program</v>
      </c>
      <c r="E1119" t="s">
        <v>5</v>
      </c>
    </row>
    <row r="1120" spans="1:20" hidden="1" x14ac:dyDescent="0.3">
      <c r="A1120" t="str">
        <f t="shared" si="55"/>
        <v>ga.f_period_program.pp_program</v>
      </c>
      <c r="B1120" t="str">
        <f t="shared" si="54"/>
        <v>ga</v>
      </c>
      <c r="C1120" t="str">
        <f t="shared" si="56"/>
        <v>f_period_program</v>
      </c>
      <c r="D1120" t="s">
        <v>410</v>
      </c>
      <c r="K1120" t="s">
        <v>6</v>
      </c>
      <c r="N1120">
        <v>6</v>
      </c>
      <c r="Q1120">
        <v>0</v>
      </c>
      <c r="T1120" t="s">
        <v>326</v>
      </c>
    </row>
    <row r="1121" spans="1:17" hidden="1" x14ac:dyDescent="0.3">
      <c r="A1121" t="str">
        <f t="shared" si="55"/>
        <v>ga.f_period_program.</v>
      </c>
      <c r="B1121" t="str">
        <f t="shared" si="54"/>
        <v>ga</v>
      </c>
      <c r="C1121" t="str">
        <f t="shared" si="56"/>
        <v>f_period_program</v>
      </c>
      <c r="E1121" t="s">
        <v>25</v>
      </c>
    </row>
    <row r="1122" spans="1:17" hidden="1" x14ac:dyDescent="0.3">
      <c r="A1122" t="str">
        <f t="shared" si="55"/>
        <v>ga.f_period_program.</v>
      </c>
      <c r="B1122" t="str">
        <f t="shared" si="54"/>
        <v>ga</v>
      </c>
      <c r="C1122" t="str">
        <f t="shared" si="56"/>
        <v>f_period_program</v>
      </c>
    </row>
    <row r="1123" spans="1:17" hidden="1" x14ac:dyDescent="0.3">
      <c r="A1123" t="str">
        <f t="shared" si="55"/>
        <v>ga.f_period_program.</v>
      </c>
      <c r="B1123" t="str">
        <f t="shared" si="54"/>
        <v>ga</v>
      </c>
      <c r="C1123" t="str">
        <f t="shared" si="56"/>
        <v>f_period_program</v>
      </c>
      <c r="E1123" t="s">
        <v>26</v>
      </c>
    </row>
    <row r="1124" spans="1:17" hidden="1" x14ac:dyDescent="0.3">
      <c r="A1124" t="str">
        <f t="shared" si="55"/>
        <v>ga.f_period_program.</v>
      </c>
      <c r="B1124" t="str">
        <f t="shared" si="54"/>
        <v>ga</v>
      </c>
      <c r="C1124" t="str">
        <f t="shared" si="56"/>
        <v>f_period_program</v>
      </c>
    </row>
    <row r="1125" spans="1:17" hidden="1" x14ac:dyDescent="0.3">
      <c r="A1125" t="str">
        <f t="shared" si="55"/>
        <v>ga.f_period_program.</v>
      </c>
      <c r="B1125" t="str">
        <f t="shared" si="54"/>
        <v>ga</v>
      </c>
      <c r="C1125" t="str">
        <f t="shared" si="56"/>
        <v>f_period_program</v>
      </c>
      <c r="E1125" t="s">
        <v>27</v>
      </c>
    </row>
    <row r="1126" spans="1:17" hidden="1" x14ac:dyDescent="0.3">
      <c r="A1126" t="str">
        <f t="shared" si="55"/>
        <v>ga.f_period_program.accounting_period</v>
      </c>
      <c r="B1126" t="str">
        <f t="shared" si="54"/>
        <v>ga</v>
      </c>
      <c r="C1126" t="str">
        <f t="shared" si="56"/>
        <v>f_period_program</v>
      </c>
      <c r="D1126" t="s">
        <v>323</v>
      </c>
      <c r="K1126" t="s">
        <v>31</v>
      </c>
      <c r="N1126">
        <v>2</v>
      </c>
      <c r="Q1126">
        <v>0</v>
      </c>
    </row>
    <row r="1127" spans="1:17" hidden="1" x14ac:dyDescent="0.3">
      <c r="A1127" t="str">
        <f t="shared" si="55"/>
        <v>ga.f_period_program.</v>
      </c>
      <c r="B1127" t="str">
        <f t="shared" si="54"/>
        <v>ga</v>
      </c>
      <c r="C1127" t="str">
        <f t="shared" si="56"/>
        <v>f_period_program</v>
      </c>
      <c r="E1127" t="s">
        <v>324</v>
      </c>
    </row>
    <row r="1128" spans="1:17" hidden="1" x14ac:dyDescent="0.3">
      <c r="A1128" t="str">
        <f t="shared" si="55"/>
        <v>ga.f_period_program.pp_effective_date</v>
      </c>
      <c r="B1128" t="str">
        <f t="shared" si="54"/>
        <v>ga</v>
      </c>
      <c r="C1128" t="str">
        <f t="shared" si="56"/>
        <v>f_period_program</v>
      </c>
      <c r="D1128" t="s">
        <v>531</v>
      </c>
      <c r="K1128" t="s">
        <v>354</v>
      </c>
      <c r="N1128">
        <v>4</v>
      </c>
      <c r="Q1128">
        <v>0</v>
      </c>
    </row>
    <row r="1129" spans="1:17" hidden="1" x14ac:dyDescent="0.3">
      <c r="A1129" t="str">
        <f t="shared" si="55"/>
        <v>ga.f_period_program.</v>
      </c>
      <c r="B1129" t="str">
        <f t="shared" si="54"/>
        <v>ga</v>
      </c>
      <c r="C1129" t="str">
        <f t="shared" si="56"/>
        <v>f_period_program</v>
      </c>
      <c r="E1129" t="s">
        <v>486</v>
      </c>
    </row>
    <row r="1130" spans="1:17" hidden="1" x14ac:dyDescent="0.3">
      <c r="A1130" t="str">
        <f t="shared" si="55"/>
        <v>ga.f_period_program.</v>
      </c>
      <c r="B1130" t="str">
        <f t="shared" si="54"/>
        <v>ga</v>
      </c>
      <c r="C1130" t="str">
        <f t="shared" si="56"/>
        <v>f_period_program</v>
      </c>
    </row>
    <row r="1131" spans="1:17" hidden="1" x14ac:dyDescent="0.3">
      <c r="A1131" t="str">
        <f t="shared" si="55"/>
        <v>ga.f_period_program.</v>
      </c>
      <c r="B1131" t="str">
        <f t="shared" si="54"/>
        <v>ga</v>
      </c>
      <c r="C1131" t="str">
        <f t="shared" si="56"/>
        <v>f_period_program</v>
      </c>
      <c r="E1131" t="s">
        <v>487</v>
      </c>
    </row>
    <row r="1132" spans="1:17" hidden="1" x14ac:dyDescent="0.3">
      <c r="A1132" t="str">
        <f t="shared" si="55"/>
        <v>ga.f_period_program.pp_predecessor</v>
      </c>
      <c r="B1132" t="str">
        <f t="shared" si="54"/>
        <v>ga</v>
      </c>
      <c r="C1132" t="str">
        <f t="shared" si="56"/>
        <v>f_period_program</v>
      </c>
      <c r="D1132" t="s">
        <v>532</v>
      </c>
      <c r="K1132" t="s">
        <v>6</v>
      </c>
      <c r="N1132">
        <v>6</v>
      </c>
      <c r="Q1132">
        <v>0</v>
      </c>
    </row>
    <row r="1133" spans="1:17" hidden="1" x14ac:dyDescent="0.3">
      <c r="A1133" t="str">
        <f t="shared" si="55"/>
        <v>ga.f_period_program.</v>
      </c>
      <c r="B1133" t="str">
        <f t="shared" si="54"/>
        <v>ga</v>
      </c>
      <c r="C1133" t="str">
        <f t="shared" si="56"/>
        <v>f_period_program</v>
      </c>
      <c r="E1133" t="s">
        <v>533</v>
      </c>
    </row>
    <row r="1134" spans="1:17" hidden="1" x14ac:dyDescent="0.3">
      <c r="A1134" t="str">
        <f t="shared" si="55"/>
        <v>ga.f_period_program.pp_title</v>
      </c>
      <c r="B1134" t="str">
        <f t="shared" si="54"/>
        <v>ga</v>
      </c>
      <c r="C1134" t="str">
        <f t="shared" si="56"/>
        <v>f_period_program</v>
      </c>
      <c r="D1134" t="s">
        <v>534</v>
      </c>
      <c r="K1134" t="s">
        <v>6</v>
      </c>
      <c r="N1134">
        <v>35</v>
      </c>
      <c r="Q1134">
        <v>0</v>
      </c>
    </row>
    <row r="1135" spans="1:17" hidden="1" x14ac:dyDescent="0.3">
      <c r="A1135" t="str">
        <f t="shared" si="55"/>
        <v>ga.f_period_program.</v>
      </c>
      <c r="B1135" t="str">
        <f t="shared" si="54"/>
        <v>ga</v>
      </c>
      <c r="C1135" t="str">
        <f t="shared" si="56"/>
        <v>f_period_program</v>
      </c>
      <c r="E1135" t="s">
        <v>535</v>
      </c>
    </row>
    <row r="1136" spans="1:17" hidden="1" x14ac:dyDescent="0.3">
      <c r="A1136" t="str">
        <f t="shared" si="55"/>
        <v>ga.f_period_program.refresh_date</v>
      </c>
      <c r="B1136" t="str">
        <f t="shared" si="54"/>
        <v>ga</v>
      </c>
      <c r="C1136" t="str">
        <f t="shared" si="56"/>
        <v>f_period_program</v>
      </c>
      <c r="D1136" t="s">
        <v>328</v>
      </c>
      <c r="K1136" t="s">
        <v>329</v>
      </c>
      <c r="N1136">
        <v>10</v>
      </c>
      <c r="Q1136">
        <v>6</v>
      </c>
    </row>
    <row r="1137" spans="1:20" hidden="1" x14ac:dyDescent="0.3">
      <c r="A1137" t="str">
        <f t="shared" si="55"/>
        <v>ga.f_period_program.</v>
      </c>
      <c r="B1137" t="str">
        <f t="shared" si="54"/>
        <v>ga</v>
      </c>
      <c r="C1137" t="str">
        <f t="shared" si="56"/>
        <v>f_period_program</v>
      </c>
      <c r="E1137" t="s">
        <v>330</v>
      </c>
    </row>
    <row r="1138" spans="1:20" hidden="1" x14ac:dyDescent="0.3">
      <c r="A1138" t="str">
        <f t="shared" si="55"/>
        <v>ga.f_period_program.full_accounting_period</v>
      </c>
      <c r="B1138" t="str">
        <f t="shared" si="54"/>
        <v>ga</v>
      </c>
      <c r="C1138" t="str">
        <f t="shared" si="56"/>
        <v>f_period_program</v>
      </c>
      <c r="D1138" t="s">
        <v>335</v>
      </c>
      <c r="K1138" t="s">
        <v>332</v>
      </c>
      <c r="N1138">
        <v>4</v>
      </c>
      <c r="Q1138">
        <v>0</v>
      </c>
    </row>
    <row r="1139" spans="1:20" hidden="1" x14ac:dyDescent="0.3">
      <c r="A1139" t="str">
        <f t="shared" si="55"/>
        <v>ga.f_period_program.</v>
      </c>
      <c r="B1139" t="str">
        <f t="shared" si="54"/>
        <v>ga</v>
      </c>
      <c r="C1139" t="str">
        <f t="shared" si="56"/>
        <v>f_period_program</v>
      </c>
      <c r="E1139" t="s">
        <v>336</v>
      </c>
    </row>
    <row r="1140" spans="1:20" hidden="1" x14ac:dyDescent="0.3">
      <c r="A1140" t="str">
        <f t="shared" si="55"/>
        <v>ga.f_prior_encumbrance_bal.COLUMN NAME</v>
      </c>
      <c r="B1140" t="str">
        <f t="shared" si="54"/>
        <v>ga</v>
      </c>
      <c r="C1140" t="s">
        <v>220</v>
      </c>
      <c r="D1140" t="s">
        <v>0</v>
      </c>
      <c r="K1140" t="s">
        <v>1</v>
      </c>
      <c r="N1140" t="s">
        <v>2</v>
      </c>
      <c r="Q1140" t="s">
        <v>3</v>
      </c>
      <c r="T1140" t="s">
        <v>4</v>
      </c>
    </row>
    <row r="1141" spans="1:20" hidden="1" x14ac:dyDescent="0.3">
      <c r="A1141" t="str">
        <f t="shared" si="55"/>
        <v>ga.f_prior_encumbrance_bal.</v>
      </c>
      <c r="B1141" t="str">
        <f t="shared" si="54"/>
        <v>ga</v>
      </c>
      <c r="C1141" t="str">
        <f t="shared" si="56"/>
        <v>f_prior_encumbrance_bal</v>
      </c>
      <c r="E1141" t="s">
        <v>5</v>
      </c>
    </row>
    <row r="1142" spans="1:20" hidden="1" x14ac:dyDescent="0.3">
      <c r="A1142" t="str">
        <f t="shared" si="55"/>
        <v>ga.f_prior_encumbrance_bal.accounting_period</v>
      </c>
      <c r="B1142" t="str">
        <f t="shared" si="54"/>
        <v>ga</v>
      </c>
      <c r="C1142" t="str">
        <f t="shared" si="56"/>
        <v>f_prior_encumbrance_bal</v>
      </c>
      <c r="D1142" t="s">
        <v>323</v>
      </c>
      <c r="K1142" t="s">
        <v>31</v>
      </c>
      <c r="N1142">
        <v>2</v>
      </c>
      <c r="Q1142">
        <v>0</v>
      </c>
    </row>
    <row r="1143" spans="1:20" hidden="1" x14ac:dyDescent="0.3">
      <c r="A1143" t="str">
        <f t="shared" si="55"/>
        <v>ga.f_prior_encumbrance_bal.</v>
      </c>
      <c r="B1143" t="str">
        <f t="shared" si="54"/>
        <v>ga</v>
      </c>
      <c r="C1143" t="str">
        <f t="shared" si="56"/>
        <v>f_prior_encumbrance_bal</v>
      </c>
      <c r="E1143" t="s">
        <v>324</v>
      </c>
    </row>
    <row r="1144" spans="1:20" hidden="1" x14ac:dyDescent="0.3">
      <c r="A1144" t="str">
        <f t="shared" si="55"/>
        <v>ga.f_prior_encumbrance_bal.pe_organization</v>
      </c>
      <c r="B1144" t="str">
        <f t="shared" si="54"/>
        <v>ga</v>
      </c>
      <c r="C1144" t="str">
        <f t="shared" si="56"/>
        <v>f_prior_encumbrance_bal</v>
      </c>
      <c r="D1144" t="s">
        <v>536</v>
      </c>
      <c r="K1144" t="s">
        <v>6</v>
      </c>
      <c r="N1144">
        <v>6</v>
      </c>
      <c r="Q1144">
        <v>0</v>
      </c>
    </row>
    <row r="1145" spans="1:20" hidden="1" x14ac:dyDescent="0.3">
      <c r="A1145" t="str">
        <f t="shared" si="55"/>
        <v>ga.f_prior_encumbrance_bal.</v>
      </c>
      <c r="B1145" t="str">
        <f t="shared" si="54"/>
        <v>ga</v>
      </c>
      <c r="C1145" t="str">
        <f t="shared" si="56"/>
        <v>f_prior_encumbrance_bal</v>
      </c>
      <c r="E1145" t="s">
        <v>23</v>
      </c>
    </row>
    <row r="1146" spans="1:20" hidden="1" x14ac:dyDescent="0.3">
      <c r="A1146" t="str">
        <f t="shared" si="55"/>
        <v>ga.f_prior_encumbrance_bal.</v>
      </c>
      <c r="B1146" t="str">
        <f t="shared" si="54"/>
        <v>ga</v>
      </c>
      <c r="C1146" t="str">
        <f t="shared" si="56"/>
        <v>f_prior_encumbrance_bal</v>
      </c>
    </row>
    <row r="1147" spans="1:20" hidden="1" x14ac:dyDescent="0.3">
      <c r="A1147" t="str">
        <f t="shared" si="55"/>
        <v>ga.f_prior_encumbrance_bal.</v>
      </c>
      <c r="B1147" t="str">
        <f t="shared" si="54"/>
        <v>ga</v>
      </c>
      <c r="C1147" t="str">
        <f t="shared" si="56"/>
        <v>f_prior_encumbrance_bal</v>
      </c>
      <c r="E1147" t="s">
        <v>24</v>
      </c>
    </row>
    <row r="1148" spans="1:20" hidden="1" x14ac:dyDescent="0.3">
      <c r="A1148" t="str">
        <f t="shared" si="55"/>
        <v>ga.f_prior_encumbrance_bal.pe_program</v>
      </c>
      <c r="B1148" t="str">
        <f t="shared" si="54"/>
        <v>ga</v>
      </c>
      <c r="C1148" t="str">
        <f t="shared" si="56"/>
        <v>f_prior_encumbrance_bal</v>
      </c>
      <c r="D1148" t="s">
        <v>537</v>
      </c>
      <c r="K1148" t="s">
        <v>6</v>
      </c>
      <c r="N1148">
        <v>6</v>
      </c>
      <c r="Q1148">
        <v>0</v>
      </c>
    </row>
    <row r="1149" spans="1:20" hidden="1" x14ac:dyDescent="0.3">
      <c r="A1149" t="str">
        <f t="shared" si="55"/>
        <v>ga.f_prior_encumbrance_bal.</v>
      </c>
      <c r="B1149" t="str">
        <f t="shared" si="54"/>
        <v>ga</v>
      </c>
      <c r="C1149" t="str">
        <f t="shared" si="56"/>
        <v>f_prior_encumbrance_bal</v>
      </c>
      <c r="E1149" t="s">
        <v>25</v>
      </c>
    </row>
    <row r="1150" spans="1:20" hidden="1" x14ac:dyDescent="0.3">
      <c r="A1150" t="str">
        <f t="shared" si="55"/>
        <v>ga.f_prior_encumbrance_bal.</v>
      </c>
      <c r="B1150" t="str">
        <f t="shared" si="54"/>
        <v>ga</v>
      </c>
      <c r="C1150" t="str">
        <f t="shared" si="56"/>
        <v>f_prior_encumbrance_bal</v>
      </c>
    </row>
    <row r="1151" spans="1:20" hidden="1" x14ac:dyDescent="0.3">
      <c r="A1151" t="str">
        <f t="shared" si="55"/>
        <v>ga.f_prior_encumbrance_bal.</v>
      </c>
      <c r="B1151" t="str">
        <f t="shared" si="54"/>
        <v>ga</v>
      </c>
      <c r="C1151" t="str">
        <f t="shared" si="56"/>
        <v>f_prior_encumbrance_bal</v>
      </c>
      <c r="E1151" t="s">
        <v>26</v>
      </c>
    </row>
    <row r="1152" spans="1:20" hidden="1" x14ac:dyDescent="0.3">
      <c r="A1152" t="str">
        <f t="shared" si="55"/>
        <v>ga.f_prior_encumbrance_bal.</v>
      </c>
      <c r="B1152" t="str">
        <f t="shared" si="54"/>
        <v>ga</v>
      </c>
      <c r="C1152" t="str">
        <f t="shared" si="56"/>
        <v>f_prior_encumbrance_bal</v>
      </c>
    </row>
    <row r="1153" spans="1:20" hidden="1" x14ac:dyDescent="0.3">
      <c r="A1153" t="str">
        <f t="shared" si="55"/>
        <v>ga.f_prior_encumbrance_bal.</v>
      </c>
      <c r="B1153" t="str">
        <f t="shared" si="54"/>
        <v>ga</v>
      </c>
      <c r="C1153" t="str">
        <f t="shared" si="56"/>
        <v>f_prior_encumbrance_bal</v>
      </c>
      <c r="E1153" t="s">
        <v>27</v>
      </c>
    </row>
    <row r="1154" spans="1:20" hidden="1" x14ac:dyDescent="0.3">
      <c r="A1154" t="str">
        <f t="shared" si="55"/>
        <v>ga.f_prior_encumbrance_bal.pe_fund</v>
      </c>
      <c r="B1154" t="str">
        <f t="shared" si="54"/>
        <v>ga</v>
      </c>
      <c r="C1154" t="str">
        <f t="shared" si="56"/>
        <v>f_prior_encumbrance_bal</v>
      </c>
      <c r="D1154" t="s">
        <v>538</v>
      </c>
      <c r="K1154" t="s">
        <v>6</v>
      </c>
      <c r="N1154">
        <v>6</v>
      </c>
      <c r="Q1154">
        <v>0</v>
      </c>
    </row>
    <row r="1155" spans="1:20" hidden="1" x14ac:dyDescent="0.3">
      <c r="A1155" t="str">
        <f t="shared" si="55"/>
        <v>ga.f_prior_encumbrance_bal.</v>
      </c>
      <c r="B1155" t="str">
        <f t="shared" ref="B1155:B1218" si="57">B1154</f>
        <v>ga</v>
      </c>
      <c r="C1155" t="str">
        <f t="shared" si="56"/>
        <v>f_prior_encumbrance_bal</v>
      </c>
      <c r="E1155" t="s">
        <v>7</v>
      </c>
    </row>
    <row r="1156" spans="1:20" hidden="1" x14ac:dyDescent="0.3">
      <c r="A1156" t="str">
        <f t="shared" si="55"/>
        <v>ga.f_prior_encumbrance_bal.</v>
      </c>
      <c r="B1156" t="str">
        <f t="shared" si="57"/>
        <v>ga</v>
      </c>
      <c r="C1156" t="str">
        <f t="shared" si="56"/>
        <v>f_prior_encumbrance_bal</v>
      </c>
    </row>
    <row r="1157" spans="1:20" hidden="1" x14ac:dyDescent="0.3">
      <c r="A1157" t="str">
        <f t="shared" si="55"/>
        <v>ga.f_prior_encumbrance_bal.</v>
      </c>
      <c r="B1157" t="str">
        <f t="shared" si="57"/>
        <v>ga</v>
      </c>
      <c r="C1157" t="str">
        <f t="shared" si="56"/>
        <v>f_prior_encumbrance_bal</v>
      </c>
      <c r="E1157" t="s">
        <v>8</v>
      </c>
    </row>
    <row r="1158" spans="1:20" hidden="1" x14ac:dyDescent="0.3">
      <c r="A1158" t="str">
        <f t="shared" si="55"/>
        <v>ga.f_prior_encumbrance_bal.pe_account_level1</v>
      </c>
      <c r="B1158" t="str">
        <f t="shared" si="57"/>
        <v>ga</v>
      </c>
      <c r="C1158" t="str">
        <f t="shared" si="56"/>
        <v>f_prior_encumbrance_bal</v>
      </c>
      <c r="D1158" t="s">
        <v>539</v>
      </c>
      <c r="K1158" t="s">
        <v>6</v>
      </c>
      <c r="N1158">
        <v>6</v>
      </c>
      <c r="Q1158">
        <v>0</v>
      </c>
    </row>
    <row r="1159" spans="1:20" hidden="1" x14ac:dyDescent="0.3">
      <c r="A1159" t="str">
        <f t="shared" si="55"/>
        <v>ga.f_prior_encumbrance_bal.</v>
      </c>
      <c r="B1159" t="str">
        <f t="shared" si="57"/>
        <v>ga</v>
      </c>
      <c r="C1159" t="str">
        <f t="shared" si="56"/>
        <v>f_prior_encumbrance_bal</v>
      </c>
      <c r="E1159" t="s">
        <v>540</v>
      </c>
    </row>
    <row r="1160" spans="1:20" hidden="1" x14ac:dyDescent="0.3">
      <c r="A1160" t="str">
        <f t="shared" si="55"/>
        <v>ga.f_prior_encumbrance_bal.pe_account_index</v>
      </c>
      <c r="B1160" t="str">
        <f t="shared" si="57"/>
        <v>ga</v>
      </c>
      <c r="C1160" t="str">
        <f t="shared" si="56"/>
        <v>f_prior_encumbrance_bal</v>
      </c>
      <c r="D1160" t="s">
        <v>541</v>
      </c>
      <c r="K1160" t="s">
        <v>6</v>
      </c>
      <c r="N1160">
        <v>10</v>
      </c>
      <c r="Q1160">
        <v>0</v>
      </c>
    </row>
    <row r="1161" spans="1:20" hidden="1" x14ac:dyDescent="0.3">
      <c r="A1161" t="str">
        <f t="shared" si="55"/>
        <v>ga.f_prior_encumbrance_bal.</v>
      </c>
      <c r="B1161" t="str">
        <f t="shared" si="57"/>
        <v>ga</v>
      </c>
      <c r="C1161" t="str">
        <f t="shared" si="56"/>
        <v>f_prior_encumbrance_bal</v>
      </c>
      <c r="E1161" t="s">
        <v>22</v>
      </c>
    </row>
    <row r="1162" spans="1:20" hidden="1" x14ac:dyDescent="0.3">
      <c r="A1162" t="str">
        <f t="shared" si="55"/>
        <v>ga.f_prior_encumbrance_bal.pe_encumbrance_no</v>
      </c>
      <c r="B1162" t="str">
        <f t="shared" si="57"/>
        <v>ga</v>
      </c>
      <c r="C1162" t="str">
        <f t="shared" si="56"/>
        <v>f_prior_encumbrance_bal</v>
      </c>
      <c r="D1162" t="s">
        <v>542</v>
      </c>
      <c r="K1162" t="s">
        <v>6</v>
      </c>
      <c r="N1162">
        <v>8</v>
      </c>
      <c r="Q1162">
        <v>0</v>
      </c>
    </row>
    <row r="1163" spans="1:20" hidden="1" x14ac:dyDescent="0.3">
      <c r="A1163" t="str">
        <f t="shared" si="55"/>
        <v>ga.f_prior_encumbrance_bal.</v>
      </c>
      <c r="B1163" t="str">
        <f t="shared" si="57"/>
        <v>ga</v>
      </c>
      <c r="C1163" t="str">
        <f t="shared" si="56"/>
        <v>f_prior_encumbrance_bal</v>
      </c>
      <c r="E1163" t="s">
        <v>366</v>
      </c>
    </row>
    <row r="1164" spans="1:20" hidden="1" x14ac:dyDescent="0.3">
      <c r="A1164" t="str">
        <f t="shared" si="55"/>
        <v>ga.f_prior_encumbrance_bal.pe_document_type</v>
      </c>
      <c r="B1164" t="str">
        <f t="shared" si="57"/>
        <v>ga</v>
      </c>
      <c r="C1164" t="str">
        <f t="shared" si="56"/>
        <v>f_prior_encumbrance_bal</v>
      </c>
      <c r="D1164" t="s">
        <v>543</v>
      </c>
      <c r="K1164" t="s">
        <v>6</v>
      </c>
      <c r="N1164">
        <v>3</v>
      </c>
      <c r="Q1164">
        <v>0</v>
      </c>
      <c r="T1164" t="s">
        <v>326</v>
      </c>
    </row>
    <row r="1165" spans="1:20" hidden="1" x14ac:dyDescent="0.3">
      <c r="A1165" t="str">
        <f t="shared" si="55"/>
        <v>ga.f_prior_encumbrance_bal.</v>
      </c>
      <c r="B1165" t="str">
        <f t="shared" si="57"/>
        <v>ga</v>
      </c>
      <c r="C1165" t="str">
        <f t="shared" si="56"/>
        <v>f_prior_encumbrance_bal</v>
      </c>
      <c r="E1165" t="s">
        <v>431</v>
      </c>
    </row>
    <row r="1166" spans="1:20" hidden="1" x14ac:dyDescent="0.3">
      <c r="A1166" t="str">
        <f t="shared" si="55"/>
        <v>ga.f_prior_encumbrance_bal.pe_encumbrance_item</v>
      </c>
      <c r="B1166" t="str">
        <f t="shared" si="57"/>
        <v>ga</v>
      </c>
      <c r="C1166" t="str">
        <f t="shared" si="56"/>
        <v>f_prior_encumbrance_bal</v>
      </c>
      <c r="D1166" t="s">
        <v>544</v>
      </c>
      <c r="K1166" t="s">
        <v>31</v>
      </c>
      <c r="N1166">
        <v>2</v>
      </c>
      <c r="Q1166">
        <v>0</v>
      </c>
    </row>
    <row r="1167" spans="1:20" hidden="1" x14ac:dyDescent="0.3">
      <c r="A1167" t="str">
        <f t="shared" si="55"/>
        <v>ga.f_prior_encumbrance_bal.</v>
      </c>
      <c r="B1167" t="str">
        <f t="shared" si="57"/>
        <v>ga</v>
      </c>
      <c r="C1167" t="str">
        <f t="shared" si="56"/>
        <v>f_prior_encumbrance_bal</v>
      </c>
      <c r="E1167" t="s">
        <v>376</v>
      </c>
    </row>
    <row r="1168" spans="1:20" hidden="1" x14ac:dyDescent="0.3">
      <c r="A1168" t="str">
        <f t="shared" si="55"/>
        <v>ga.f_prior_encumbrance_bal.pe_encumbrance_sequence</v>
      </c>
      <c r="B1168" t="str">
        <f t="shared" si="57"/>
        <v>ga</v>
      </c>
      <c r="C1168" t="str">
        <f t="shared" si="56"/>
        <v>f_prior_encumbrance_bal</v>
      </c>
      <c r="D1168" t="s">
        <v>545</v>
      </c>
      <c r="K1168" t="s">
        <v>31</v>
      </c>
      <c r="N1168">
        <v>2</v>
      </c>
      <c r="Q1168">
        <v>0</v>
      </c>
    </row>
    <row r="1169" spans="1:20" hidden="1" x14ac:dyDescent="0.3">
      <c r="A1169" t="str">
        <f t="shared" si="55"/>
        <v>ga.f_prior_encumbrance_bal.</v>
      </c>
      <c r="B1169" t="str">
        <f t="shared" si="57"/>
        <v>ga</v>
      </c>
      <c r="C1169" t="str">
        <f t="shared" si="56"/>
        <v>f_prior_encumbrance_bal</v>
      </c>
      <c r="E1169" t="s">
        <v>378</v>
      </c>
    </row>
    <row r="1170" spans="1:20" hidden="1" x14ac:dyDescent="0.3">
      <c r="A1170" t="str">
        <f t="shared" si="55"/>
        <v>ga.f_prior_encumbrance_bal.pe_encumbrance_descrip</v>
      </c>
      <c r="B1170" t="str">
        <f t="shared" si="57"/>
        <v>ga</v>
      </c>
      <c r="C1170" t="str">
        <f t="shared" si="56"/>
        <v>f_prior_encumbrance_bal</v>
      </c>
      <c r="D1170" t="s">
        <v>546</v>
      </c>
      <c r="K1170" t="s">
        <v>6</v>
      </c>
      <c r="N1170">
        <v>35</v>
      </c>
      <c r="Q1170">
        <v>0</v>
      </c>
    </row>
    <row r="1171" spans="1:20" hidden="1" x14ac:dyDescent="0.3">
      <c r="A1171" t="str">
        <f t="shared" si="55"/>
        <v>ga.f_prior_encumbrance_bal.</v>
      </c>
      <c r="B1171" t="str">
        <f t="shared" si="57"/>
        <v>ga</v>
      </c>
      <c r="C1171" t="str">
        <f t="shared" si="56"/>
        <v>f_prior_encumbrance_bal</v>
      </c>
      <c r="E1171" t="s">
        <v>360</v>
      </c>
    </row>
    <row r="1172" spans="1:20" hidden="1" x14ac:dyDescent="0.3">
      <c r="A1172" t="str">
        <f t="shared" ref="A1172:A1235" si="58">_xlfn.CONCAT(TRIM($B1172),".",TRIM($C1172),".",TRIM($D1172))</f>
        <v>ga.f_prior_encumbrance_bal.pe_account</v>
      </c>
      <c r="B1172" t="str">
        <f t="shared" si="57"/>
        <v>ga</v>
      </c>
      <c r="C1172" t="str">
        <f t="shared" ref="C1172:C1235" si="59">C1171</f>
        <v>f_prior_encumbrance_bal</v>
      </c>
      <c r="D1172" t="s">
        <v>547</v>
      </c>
      <c r="K1172" t="s">
        <v>6</v>
      </c>
      <c r="N1172">
        <v>6</v>
      </c>
      <c r="Q1172">
        <v>0</v>
      </c>
    </row>
    <row r="1173" spans="1:20" hidden="1" x14ac:dyDescent="0.3">
      <c r="A1173" t="str">
        <f t="shared" si="58"/>
        <v>ga.f_prior_encumbrance_bal.</v>
      </c>
      <c r="B1173" t="str">
        <f t="shared" si="57"/>
        <v>ga</v>
      </c>
      <c r="C1173" t="str">
        <f t="shared" si="59"/>
        <v>f_prior_encumbrance_bal</v>
      </c>
      <c r="E1173" t="s">
        <v>29</v>
      </c>
    </row>
    <row r="1174" spans="1:20" hidden="1" x14ac:dyDescent="0.3">
      <c r="A1174" t="str">
        <f t="shared" si="58"/>
        <v>ga.f_prior_encumbrance_bal.pe_establish_date</v>
      </c>
      <c r="B1174" t="str">
        <f t="shared" si="57"/>
        <v>ga</v>
      </c>
      <c r="C1174" t="str">
        <f t="shared" si="59"/>
        <v>f_prior_encumbrance_bal</v>
      </c>
      <c r="D1174" t="s">
        <v>548</v>
      </c>
      <c r="K1174" t="s">
        <v>354</v>
      </c>
      <c r="N1174">
        <v>4</v>
      </c>
      <c r="Q1174">
        <v>0</v>
      </c>
    </row>
    <row r="1175" spans="1:20" hidden="1" x14ac:dyDescent="0.3">
      <c r="A1175" t="str">
        <f t="shared" si="58"/>
        <v>ga.f_prior_encumbrance_bal.</v>
      </c>
      <c r="B1175" t="str">
        <f t="shared" si="57"/>
        <v>ga</v>
      </c>
      <c r="C1175" t="str">
        <f t="shared" si="59"/>
        <v>f_prior_encumbrance_bal</v>
      </c>
    </row>
    <row r="1176" spans="1:20" hidden="1" x14ac:dyDescent="0.3">
      <c r="A1176" t="str">
        <f t="shared" si="58"/>
        <v>ga.f_prior_encumbrance_bal.pe_amount</v>
      </c>
      <c r="B1176" t="str">
        <f t="shared" si="57"/>
        <v>ga</v>
      </c>
      <c r="C1176" t="str">
        <f t="shared" si="59"/>
        <v>f_prior_encumbrance_bal</v>
      </c>
      <c r="D1176" t="s">
        <v>549</v>
      </c>
      <c r="K1176" t="s">
        <v>9</v>
      </c>
      <c r="N1176">
        <v>19</v>
      </c>
      <c r="Q1176">
        <v>4</v>
      </c>
    </row>
    <row r="1177" spans="1:20" hidden="1" x14ac:dyDescent="0.3">
      <c r="A1177" t="str">
        <f t="shared" si="58"/>
        <v>ga.f_prior_encumbrance_bal.</v>
      </c>
      <c r="B1177" t="str">
        <f t="shared" si="57"/>
        <v>ga</v>
      </c>
      <c r="C1177" t="str">
        <f t="shared" si="59"/>
        <v>f_prior_encumbrance_bal</v>
      </c>
      <c r="E1177" t="s">
        <v>550</v>
      </c>
    </row>
    <row r="1178" spans="1:20" hidden="1" x14ac:dyDescent="0.3">
      <c r="A1178" t="str">
        <f t="shared" si="58"/>
        <v>ga.f_prior_encumbrance_bal.full_accounting_period</v>
      </c>
      <c r="B1178" t="str">
        <f t="shared" si="57"/>
        <v>ga</v>
      </c>
      <c r="C1178" t="str">
        <f t="shared" si="59"/>
        <v>f_prior_encumbrance_bal</v>
      </c>
      <c r="D1178" t="s">
        <v>335</v>
      </c>
      <c r="K1178" t="s">
        <v>332</v>
      </c>
      <c r="N1178">
        <v>4</v>
      </c>
      <c r="Q1178">
        <v>0</v>
      </c>
    </row>
    <row r="1179" spans="1:20" hidden="1" x14ac:dyDescent="0.3">
      <c r="A1179" t="str">
        <f t="shared" si="58"/>
        <v>ga.f_prior_encumbrance_bal.</v>
      </c>
      <c r="B1179" t="str">
        <f t="shared" si="57"/>
        <v>ga</v>
      </c>
      <c r="C1179" t="str">
        <f t="shared" si="59"/>
        <v>f_prior_encumbrance_bal</v>
      </c>
      <c r="E1179" t="s">
        <v>336</v>
      </c>
    </row>
    <row r="1180" spans="1:20" hidden="1" x14ac:dyDescent="0.3">
      <c r="A1180" t="str">
        <f t="shared" si="58"/>
        <v>ga.f_prior_month_balance.COLUMN NAME</v>
      </c>
      <c r="B1180" t="str">
        <f t="shared" si="57"/>
        <v>ga</v>
      </c>
      <c r="C1180" t="s">
        <v>234</v>
      </c>
      <c r="D1180" t="s">
        <v>0</v>
      </c>
      <c r="K1180" t="s">
        <v>1</v>
      </c>
      <c r="N1180" t="s">
        <v>2</v>
      </c>
      <c r="Q1180" t="s">
        <v>3</v>
      </c>
      <c r="T1180" t="s">
        <v>4</v>
      </c>
    </row>
    <row r="1181" spans="1:20" hidden="1" x14ac:dyDescent="0.3">
      <c r="A1181" t="str">
        <f t="shared" si="58"/>
        <v>ga.f_prior_month_balance.</v>
      </c>
      <c r="B1181" t="str">
        <f t="shared" si="57"/>
        <v>ga</v>
      </c>
      <c r="C1181" t="str">
        <f t="shared" si="59"/>
        <v>f_prior_month_balance</v>
      </c>
      <c r="E1181" t="s">
        <v>5</v>
      </c>
    </row>
    <row r="1182" spans="1:20" hidden="1" x14ac:dyDescent="0.3">
      <c r="A1182" t="str">
        <f t="shared" si="58"/>
        <v>ga.f_prior_month_balance.accounting_period</v>
      </c>
      <c r="B1182" t="str">
        <f t="shared" si="57"/>
        <v>ga</v>
      </c>
      <c r="C1182" t="str">
        <f t="shared" si="59"/>
        <v>f_prior_month_balance</v>
      </c>
      <c r="D1182" t="s">
        <v>323</v>
      </c>
      <c r="K1182" t="s">
        <v>31</v>
      </c>
      <c r="N1182">
        <v>2</v>
      </c>
      <c r="Q1182">
        <v>0</v>
      </c>
    </row>
    <row r="1183" spans="1:20" hidden="1" x14ac:dyDescent="0.3">
      <c r="A1183" t="str">
        <f t="shared" si="58"/>
        <v>ga.f_prior_month_balance.</v>
      </c>
      <c r="B1183" t="str">
        <f t="shared" si="57"/>
        <v>ga</v>
      </c>
      <c r="C1183" t="str">
        <f t="shared" si="59"/>
        <v>f_prior_month_balance</v>
      </c>
      <c r="E1183" t="s">
        <v>324</v>
      </c>
    </row>
    <row r="1184" spans="1:20" hidden="1" x14ac:dyDescent="0.3">
      <c r="A1184" t="str">
        <f t="shared" si="58"/>
        <v>ga.f_prior_month_balance.pm_account_index</v>
      </c>
      <c r="B1184" t="str">
        <f t="shared" si="57"/>
        <v>ga</v>
      </c>
      <c r="C1184" t="str">
        <f t="shared" si="59"/>
        <v>f_prior_month_balance</v>
      </c>
      <c r="D1184" t="s">
        <v>551</v>
      </c>
      <c r="K1184" t="s">
        <v>6</v>
      </c>
      <c r="N1184">
        <v>10</v>
      </c>
      <c r="Q1184">
        <v>0</v>
      </c>
    </row>
    <row r="1185" spans="1:17" hidden="1" x14ac:dyDescent="0.3">
      <c r="A1185" t="str">
        <f t="shared" si="58"/>
        <v>ga.f_prior_month_balance.</v>
      </c>
      <c r="B1185" t="str">
        <f t="shared" si="57"/>
        <v>ga</v>
      </c>
      <c r="C1185" t="str">
        <f t="shared" si="59"/>
        <v>f_prior_month_balance</v>
      </c>
      <c r="E1185" t="s">
        <v>22</v>
      </c>
    </row>
    <row r="1186" spans="1:17" hidden="1" x14ac:dyDescent="0.3">
      <c r="A1186" t="str">
        <f t="shared" si="58"/>
        <v>ga.f_prior_month_balance.pm_fund</v>
      </c>
      <c r="B1186" t="str">
        <f t="shared" si="57"/>
        <v>ga</v>
      </c>
      <c r="C1186" t="str">
        <f t="shared" si="59"/>
        <v>f_prior_month_balance</v>
      </c>
      <c r="D1186" t="s">
        <v>552</v>
      </c>
      <c r="K1186" t="s">
        <v>6</v>
      </c>
      <c r="N1186">
        <v>6</v>
      </c>
      <c r="Q1186">
        <v>0</v>
      </c>
    </row>
    <row r="1187" spans="1:17" hidden="1" x14ac:dyDescent="0.3">
      <c r="A1187" t="str">
        <f t="shared" si="58"/>
        <v>ga.f_prior_month_balance.</v>
      </c>
      <c r="B1187" t="str">
        <f t="shared" si="57"/>
        <v>ga</v>
      </c>
      <c r="C1187" t="str">
        <f t="shared" si="59"/>
        <v>f_prior_month_balance</v>
      </c>
      <c r="E1187" t="s">
        <v>7</v>
      </c>
    </row>
    <row r="1188" spans="1:17" hidden="1" x14ac:dyDescent="0.3">
      <c r="A1188" t="str">
        <f t="shared" si="58"/>
        <v>ga.f_prior_month_balance.</v>
      </c>
      <c r="B1188" t="str">
        <f t="shared" si="57"/>
        <v>ga</v>
      </c>
      <c r="C1188" t="str">
        <f t="shared" si="59"/>
        <v>f_prior_month_balance</v>
      </c>
    </row>
    <row r="1189" spans="1:17" hidden="1" x14ac:dyDescent="0.3">
      <c r="A1189" t="str">
        <f t="shared" si="58"/>
        <v>ga.f_prior_month_balance.</v>
      </c>
      <c r="B1189" t="str">
        <f t="shared" si="57"/>
        <v>ga</v>
      </c>
      <c r="C1189" t="str">
        <f t="shared" si="59"/>
        <v>f_prior_month_balance</v>
      </c>
      <c r="E1189" t="s">
        <v>8</v>
      </c>
    </row>
    <row r="1190" spans="1:17" hidden="1" x14ac:dyDescent="0.3">
      <c r="A1190" t="str">
        <f t="shared" si="58"/>
        <v>ga.f_prior_month_balance.pm_organization</v>
      </c>
      <c r="B1190" t="str">
        <f t="shared" si="57"/>
        <v>ga</v>
      </c>
      <c r="C1190" t="str">
        <f t="shared" si="59"/>
        <v>f_prior_month_balance</v>
      </c>
      <c r="D1190" t="s">
        <v>553</v>
      </c>
      <c r="K1190" t="s">
        <v>6</v>
      </c>
      <c r="N1190">
        <v>6</v>
      </c>
      <c r="Q1190">
        <v>0</v>
      </c>
    </row>
    <row r="1191" spans="1:17" hidden="1" x14ac:dyDescent="0.3">
      <c r="A1191" t="str">
        <f t="shared" si="58"/>
        <v>ga.f_prior_month_balance.</v>
      </c>
      <c r="B1191" t="str">
        <f t="shared" si="57"/>
        <v>ga</v>
      </c>
      <c r="C1191" t="str">
        <f t="shared" si="59"/>
        <v>f_prior_month_balance</v>
      </c>
      <c r="E1191" t="s">
        <v>23</v>
      </c>
    </row>
    <row r="1192" spans="1:17" hidden="1" x14ac:dyDescent="0.3">
      <c r="A1192" t="str">
        <f t="shared" si="58"/>
        <v>ga.f_prior_month_balance.</v>
      </c>
      <c r="B1192" t="str">
        <f t="shared" si="57"/>
        <v>ga</v>
      </c>
      <c r="C1192" t="str">
        <f t="shared" si="59"/>
        <v>f_prior_month_balance</v>
      </c>
    </row>
    <row r="1193" spans="1:17" hidden="1" x14ac:dyDescent="0.3">
      <c r="A1193" t="str">
        <f t="shared" si="58"/>
        <v>ga.f_prior_month_balance.</v>
      </c>
      <c r="B1193" t="str">
        <f t="shared" si="57"/>
        <v>ga</v>
      </c>
      <c r="C1193" t="str">
        <f t="shared" si="59"/>
        <v>f_prior_month_balance</v>
      </c>
      <c r="E1193" t="s">
        <v>24</v>
      </c>
    </row>
    <row r="1194" spans="1:17" hidden="1" x14ac:dyDescent="0.3">
      <c r="A1194" t="str">
        <f t="shared" si="58"/>
        <v>ga.f_prior_month_balance.pm_account</v>
      </c>
      <c r="B1194" t="str">
        <f t="shared" si="57"/>
        <v>ga</v>
      </c>
      <c r="C1194" t="str">
        <f t="shared" si="59"/>
        <v>f_prior_month_balance</v>
      </c>
      <c r="D1194" t="s">
        <v>554</v>
      </c>
      <c r="K1194" t="s">
        <v>6</v>
      </c>
      <c r="N1194">
        <v>6</v>
      </c>
      <c r="Q1194">
        <v>0</v>
      </c>
    </row>
    <row r="1195" spans="1:17" hidden="1" x14ac:dyDescent="0.3">
      <c r="A1195" t="str">
        <f t="shared" si="58"/>
        <v>ga.f_prior_month_balance.</v>
      </c>
      <c r="B1195" t="str">
        <f t="shared" si="57"/>
        <v>ga</v>
      </c>
      <c r="C1195" t="str">
        <f t="shared" si="59"/>
        <v>f_prior_month_balance</v>
      </c>
      <c r="E1195" t="s">
        <v>29</v>
      </c>
    </row>
    <row r="1196" spans="1:17" hidden="1" x14ac:dyDescent="0.3">
      <c r="A1196" t="str">
        <f t="shared" si="58"/>
        <v>ga.f_prior_month_balance.pm_program</v>
      </c>
      <c r="B1196" t="str">
        <f t="shared" si="57"/>
        <v>ga</v>
      </c>
      <c r="C1196" t="str">
        <f t="shared" si="59"/>
        <v>f_prior_month_balance</v>
      </c>
      <c r="D1196" t="s">
        <v>555</v>
      </c>
      <c r="K1196" t="s">
        <v>6</v>
      </c>
      <c r="N1196">
        <v>6</v>
      </c>
      <c r="Q1196">
        <v>0</v>
      </c>
    </row>
    <row r="1197" spans="1:17" hidden="1" x14ac:dyDescent="0.3">
      <c r="A1197" t="str">
        <f t="shared" si="58"/>
        <v>ga.f_prior_month_balance.</v>
      </c>
      <c r="B1197" t="str">
        <f t="shared" si="57"/>
        <v>ga</v>
      </c>
      <c r="C1197" t="str">
        <f t="shared" si="59"/>
        <v>f_prior_month_balance</v>
      </c>
      <c r="E1197" t="s">
        <v>25</v>
      </c>
    </row>
    <row r="1198" spans="1:17" hidden="1" x14ac:dyDescent="0.3">
      <c r="A1198" t="str">
        <f t="shared" si="58"/>
        <v>ga.f_prior_month_balance.</v>
      </c>
      <c r="B1198" t="str">
        <f t="shared" si="57"/>
        <v>ga</v>
      </c>
      <c r="C1198" t="str">
        <f t="shared" si="59"/>
        <v>f_prior_month_balance</v>
      </c>
    </row>
    <row r="1199" spans="1:17" hidden="1" x14ac:dyDescent="0.3">
      <c r="A1199" t="str">
        <f t="shared" si="58"/>
        <v>ga.f_prior_month_balance.</v>
      </c>
      <c r="B1199" t="str">
        <f t="shared" si="57"/>
        <v>ga</v>
      </c>
      <c r="C1199" t="str">
        <f t="shared" si="59"/>
        <v>f_prior_month_balance</v>
      </c>
      <c r="E1199" t="s">
        <v>26</v>
      </c>
    </row>
    <row r="1200" spans="1:17" hidden="1" x14ac:dyDescent="0.3">
      <c r="A1200" t="str">
        <f t="shared" si="58"/>
        <v>ga.f_prior_month_balance.</v>
      </c>
      <c r="B1200" t="str">
        <f t="shared" si="57"/>
        <v>ga</v>
      </c>
      <c r="C1200" t="str">
        <f t="shared" si="59"/>
        <v>f_prior_month_balance</v>
      </c>
    </row>
    <row r="1201" spans="1:20" hidden="1" x14ac:dyDescent="0.3">
      <c r="A1201" t="str">
        <f t="shared" si="58"/>
        <v>ga.f_prior_month_balance.</v>
      </c>
      <c r="B1201" t="str">
        <f t="shared" si="57"/>
        <v>ga</v>
      </c>
      <c r="C1201" t="str">
        <f t="shared" si="59"/>
        <v>f_prior_month_balance</v>
      </c>
      <c r="E1201" t="s">
        <v>27</v>
      </c>
    </row>
    <row r="1202" spans="1:20" hidden="1" x14ac:dyDescent="0.3">
      <c r="A1202" t="str">
        <f t="shared" si="58"/>
        <v>ga.f_prior_month_balance.pm_location</v>
      </c>
      <c r="B1202" t="str">
        <f t="shared" si="57"/>
        <v>ga</v>
      </c>
      <c r="C1202" t="str">
        <f t="shared" si="59"/>
        <v>f_prior_month_balance</v>
      </c>
      <c r="D1202" t="s">
        <v>556</v>
      </c>
      <c r="K1202" t="s">
        <v>6</v>
      </c>
      <c r="N1202">
        <v>6</v>
      </c>
      <c r="Q1202">
        <v>0</v>
      </c>
    </row>
    <row r="1203" spans="1:20" hidden="1" x14ac:dyDescent="0.3">
      <c r="A1203" t="str">
        <f t="shared" si="58"/>
        <v>ga.f_prior_month_balance.</v>
      </c>
      <c r="B1203" t="str">
        <f t="shared" si="57"/>
        <v>ga</v>
      </c>
      <c r="C1203" t="str">
        <f t="shared" si="59"/>
        <v>f_prior_month_balance</v>
      </c>
      <c r="E1203" t="s">
        <v>28</v>
      </c>
    </row>
    <row r="1204" spans="1:20" hidden="1" x14ac:dyDescent="0.3">
      <c r="A1204" t="str">
        <f t="shared" si="58"/>
        <v>ga.f_prior_month_balance.pm_budget_amount</v>
      </c>
      <c r="B1204" t="str">
        <f t="shared" si="57"/>
        <v>ga</v>
      </c>
      <c r="C1204" t="str">
        <f t="shared" si="59"/>
        <v>f_prior_month_balance</v>
      </c>
      <c r="D1204" t="s">
        <v>557</v>
      </c>
      <c r="K1204" t="s">
        <v>9</v>
      </c>
      <c r="N1204">
        <v>19</v>
      </c>
      <c r="Q1204">
        <v>4</v>
      </c>
    </row>
    <row r="1205" spans="1:20" hidden="1" x14ac:dyDescent="0.3">
      <c r="A1205" t="str">
        <f t="shared" si="58"/>
        <v>ga.f_prior_month_balance.</v>
      </c>
      <c r="B1205" t="str">
        <f t="shared" si="57"/>
        <v>ga</v>
      </c>
      <c r="C1205" t="str">
        <f t="shared" si="59"/>
        <v>f_prior_month_balance</v>
      </c>
      <c r="E1205" t="s">
        <v>474</v>
      </c>
    </row>
    <row r="1206" spans="1:20" hidden="1" x14ac:dyDescent="0.3">
      <c r="A1206" t="str">
        <f t="shared" si="58"/>
        <v>ga.f_prior_month_balance.pm_financial_amount</v>
      </c>
      <c r="B1206" t="str">
        <f t="shared" si="57"/>
        <v>ga</v>
      </c>
      <c r="C1206" t="str">
        <f t="shared" si="59"/>
        <v>f_prior_month_balance</v>
      </c>
      <c r="D1206" t="s">
        <v>558</v>
      </c>
      <c r="K1206" t="s">
        <v>9</v>
      </c>
      <c r="N1206">
        <v>19</v>
      </c>
      <c r="Q1206">
        <v>4</v>
      </c>
    </row>
    <row r="1207" spans="1:20" hidden="1" x14ac:dyDescent="0.3">
      <c r="A1207" t="str">
        <f t="shared" si="58"/>
        <v>ga.f_prior_month_balance.</v>
      </c>
      <c r="B1207" t="str">
        <f t="shared" si="57"/>
        <v>ga</v>
      </c>
      <c r="C1207" t="str">
        <f t="shared" si="59"/>
        <v>f_prior_month_balance</v>
      </c>
      <c r="E1207" t="s">
        <v>474</v>
      </c>
    </row>
    <row r="1208" spans="1:20" hidden="1" x14ac:dyDescent="0.3">
      <c r="A1208" t="str">
        <f t="shared" si="58"/>
        <v>ga.f_prior_month_balance.pm_encumbrance_amount</v>
      </c>
      <c r="B1208" t="str">
        <f t="shared" si="57"/>
        <v>ga</v>
      </c>
      <c r="C1208" t="str">
        <f t="shared" si="59"/>
        <v>f_prior_month_balance</v>
      </c>
      <c r="D1208" t="s">
        <v>559</v>
      </c>
      <c r="K1208" t="s">
        <v>9</v>
      </c>
      <c r="N1208">
        <v>19</v>
      </c>
      <c r="Q1208">
        <v>4</v>
      </c>
    </row>
    <row r="1209" spans="1:20" hidden="1" x14ac:dyDescent="0.3">
      <c r="A1209" t="str">
        <f t="shared" si="58"/>
        <v>ga.f_prior_month_balance.</v>
      </c>
      <c r="B1209" t="str">
        <f t="shared" si="57"/>
        <v>ga</v>
      </c>
      <c r="C1209" t="str">
        <f t="shared" si="59"/>
        <v>f_prior_month_balance</v>
      </c>
      <c r="E1209" t="s">
        <v>474</v>
      </c>
    </row>
    <row r="1210" spans="1:20" hidden="1" x14ac:dyDescent="0.3">
      <c r="A1210" t="str">
        <f t="shared" si="58"/>
        <v>ga.f_prior_month_balance.full_accounting_period</v>
      </c>
      <c r="B1210" t="str">
        <f t="shared" si="57"/>
        <v>ga</v>
      </c>
      <c r="C1210" t="str">
        <f t="shared" si="59"/>
        <v>f_prior_month_balance</v>
      </c>
      <c r="D1210" t="s">
        <v>335</v>
      </c>
      <c r="K1210" t="s">
        <v>332</v>
      </c>
      <c r="N1210">
        <v>4</v>
      </c>
      <c r="Q1210">
        <v>0</v>
      </c>
    </row>
    <row r="1211" spans="1:20" hidden="1" x14ac:dyDescent="0.3">
      <c r="A1211" t="str">
        <f t="shared" si="58"/>
        <v>ga.f_prior_month_balance.</v>
      </c>
      <c r="B1211" t="str">
        <f t="shared" si="57"/>
        <v>ga</v>
      </c>
      <c r="C1211" t="str">
        <f t="shared" si="59"/>
        <v>f_prior_month_balance</v>
      </c>
      <c r="E1211" t="s">
        <v>336</v>
      </c>
    </row>
    <row r="1212" spans="1:20" hidden="1" x14ac:dyDescent="0.3">
      <c r="A1212" t="str">
        <f t="shared" si="58"/>
        <v>ga.f_transaction_type.COLUMN NAME</v>
      </c>
      <c r="B1212" t="str">
        <f t="shared" si="57"/>
        <v>ga</v>
      </c>
      <c r="C1212" t="s">
        <v>244</v>
      </c>
      <c r="D1212" t="s">
        <v>0</v>
      </c>
      <c r="K1212" t="s">
        <v>1</v>
      </c>
      <c r="N1212" t="s">
        <v>2</v>
      </c>
      <c r="Q1212" t="s">
        <v>3</v>
      </c>
      <c r="T1212" t="s">
        <v>4</v>
      </c>
    </row>
    <row r="1213" spans="1:20" hidden="1" x14ac:dyDescent="0.3">
      <c r="A1213" t="str">
        <f t="shared" si="58"/>
        <v>ga.f_transaction_type.</v>
      </c>
      <c r="B1213" t="str">
        <f t="shared" si="57"/>
        <v>ga</v>
      </c>
      <c r="C1213" t="str">
        <f t="shared" si="59"/>
        <v>f_transaction_type</v>
      </c>
      <c r="E1213" t="s">
        <v>5</v>
      </c>
    </row>
    <row r="1214" spans="1:20" hidden="1" x14ac:dyDescent="0.3">
      <c r="A1214" t="str">
        <f t="shared" si="58"/>
        <v>ga.f_transaction_type.tt_budget</v>
      </c>
      <c r="B1214" t="str">
        <f t="shared" si="57"/>
        <v>ga</v>
      </c>
      <c r="C1214" t="str">
        <f t="shared" si="59"/>
        <v>f_transaction_type</v>
      </c>
      <c r="D1214" t="s">
        <v>560</v>
      </c>
      <c r="K1214" t="s">
        <v>31</v>
      </c>
      <c r="N1214">
        <v>2</v>
      </c>
      <c r="Q1214">
        <v>0</v>
      </c>
    </row>
    <row r="1215" spans="1:20" hidden="1" x14ac:dyDescent="0.3">
      <c r="A1215" t="str">
        <f t="shared" si="58"/>
        <v>ga.f_transaction_type.</v>
      </c>
      <c r="B1215" t="str">
        <f t="shared" si="57"/>
        <v>ga</v>
      </c>
      <c r="C1215" t="str">
        <f t="shared" si="59"/>
        <v>f_transaction_type</v>
      </c>
      <c r="E1215" t="s">
        <v>561</v>
      </c>
    </row>
    <row r="1216" spans="1:20" hidden="1" x14ac:dyDescent="0.3">
      <c r="A1216" t="str">
        <f t="shared" si="58"/>
        <v>ga.f_transaction_type.tt_financial</v>
      </c>
      <c r="B1216" t="str">
        <f t="shared" si="57"/>
        <v>ga</v>
      </c>
      <c r="C1216" t="str">
        <f t="shared" si="59"/>
        <v>f_transaction_type</v>
      </c>
      <c r="D1216" t="s">
        <v>562</v>
      </c>
      <c r="K1216" t="s">
        <v>31</v>
      </c>
      <c r="N1216">
        <v>2</v>
      </c>
      <c r="Q1216">
        <v>0</v>
      </c>
    </row>
    <row r="1217" spans="1:20" hidden="1" x14ac:dyDescent="0.3">
      <c r="A1217" t="str">
        <f t="shared" si="58"/>
        <v>ga.f_transaction_type.</v>
      </c>
      <c r="B1217" t="str">
        <f t="shared" si="57"/>
        <v>ga</v>
      </c>
      <c r="C1217" t="str">
        <f t="shared" si="59"/>
        <v>f_transaction_type</v>
      </c>
      <c r="E1217" t="s">
        <v>468</v>
      </c>
    </row>
    <row r="1218" spans="1:20" hidden="1" x14ac:dyDescent="0.3">
      <c r="A1218" t="str">
        <f t="shared" si="58"/>
        <v>ga.f_transaction_type.tt_encumbrance</v>
      </c>
      <c r="B1218" t="str">
        <f t="shared" si="57"/>
        <v>ga</v>
      </c>
      <c r="C1218" t="str">
        <f t="shared" si="59"/>
        <v>f_transaction_type</v>
      </c>
      <c r="D1218" t="s">
        <v>563</v>
      </c>
      <c r="K1218" t="s">
        <v>31</v>
      </c>
      <c r="N1218">
        <v>2</v>
      </c>
      <c r="Q1218">
        <v>0</v>
      </c>
      <c r="T1218" t="s">
        <v>326</v>
      </c>
    </row>
    <row r="1219" spans="1:20" hidden="1" x14ac:dyDescent="0.3">
      <c r="A1219" t="str">
        <f t="shared" si="58"/>
        <v>ga.f_transaction_type.</v>
      </c>
      <c r="B1219" t="str">
        <f t="shared" ref="B1219:B1282" si="60">B1218</f>
        <v>ga</v>
      </c>
      <c r="C1219" t="str">
        <f t="shared" si="59"/>
        <v>f_transaction_type</v>
      </c>
      <c r="E1219" t="s">
        <v>564</v>
      </c>
    </row>
    <row r="1220" spans="1:20" hidden="1" x14ac:dyDescent="0.3">
      <c r="A1220" t="str">
        <f t="shared" si="58"/>
        <v>ga.f_transaction_type.tt_field_indicator</v>
      </c>
      <c r="B1220" t="str">
        <f t="shared" si="60"/>
        <v>ga</v>
      </c>
      <c r="C1220" t="str">
        <f t="shared" si="59"/>
        <v>f_transaction_type</v>
      </c>
      <c r="D1220" t="s">
        <v>565</v>
      </c>
      <c r="K1220" t="s">
        <v>6</v>
      </c>
      <c r="N1220">
        <v>2</v>
      </c>
      <c r="Q1220">
        <v>0</v>
      </c>
      <c r="T1220" t="s">
        <v>326</v>
      </c>
    </row>
    <row r="1221" spans="1:20" hidden="1" x14ac:dyDescent="0.3">
      <c r="A1221" t="str">
        <f t="shared" si="58"/>
        <v>ga.f_transaction_type.</v>
      </c>
      <c r="B1221" t="str">
        <f t="shared" si="60"/>
        <v>ga</v>
      </c>
      <c r="C1221" t="str">
        <f t="shared" si="59"/>
        <v>f_transaction_type</v>
      </c>
      <c r="E1221" t="s">
        <v>385</v>
      </c>
    </row>
    <row r="1222" spans="1:20" hidden="1" x14ac:dyDescent="0.3">
      <c r="A1222" t="str">
        <f t="shared" si="58"/>
        <v>ga.f_vendor.COLUMN NAME</v>
      </c>
      <c r="B1222" t="str">
        <f t="shared" si="60"/>
        <v>ga</v>
      </c>
      <c r="C1222" t="s">
        <v>249</v>
      </c>
      <c r="D1222" t="s">
        <v>0</v>
      </c>
      <c r="K1222" t="s">
        <v>1</v>
      </c>
      <c r="N1222" t="s">
        <v>2</v>
      </c>
      <c r="Q1222" t="s">
        <v>3</v>
      </c>
      <c r="T1222" t="s">
        <v>4</v>
      </c>
    </row>
    <row r="1223" spans="1:20" hidden="1" x14ac:dyDescent="0.3">
      <c r="A1223" t="str">
        <f t="shared" si="58"/>
        <v>ga.f_vendor.</v>
      </c>
      <c r="B1223" t="str">
        <f t="shared" si="60"/>
        <v>ga</v>
      </c>
      <c r="C1223" t="str">
        <f t="shared" si="59"/>
        <v>f_vendor</v>
      </c>
      <c r="E1223" t="s">
        <v>5</v>
      </c>
    </row>
    <row r="1224" spans="1:20" hidden="1" x14ac:dyDescent="0.3">
      <c r="A1224" t="str">
        <f t="shared" si="58"/>
        <v>ga.f_vendor.v_vendor_code</v>
      </c>
      <c r="B1224" t="str">
        <f t="shared" si="60"/>
        <v>ga</v>
      </c>
      <c r="C1224" t="str">
        <f t="shared" si="59"/>
        <v>f_vendor</v>
      </c>
      <c r="D1224" t="s">
        <v>428</v>
      </c>
      <c r="K1224" t="s">
        <v>6</v>
      </c>
      <c r="N1224">
        <v>10</v>
      </c>
      <c r="Q1224">
        <v>0</v>
      </c>
    </row>
    <row r="1225" spans="1:20" hidden="1" x14ac:dyDescent="0.3">
      <c r="A1225" t="str">
        <f t="shared" si="58"/>
        <v>ga.f_vendor.</v>
      </c>
      <c r="B1225" t="str">
        <f t="shared" si="60"/>
        <v>ga</v>
      </c>
      <c r="C1225" t="str">
        <f t="shared" si="59"/>
        <v>f_vendor</v>
      </c>
      <c r="E1225" t="s">
        <v>372</v>
      </c>
    </row>
    <row r="1226" spans="1:20" hidden="1" x14ac:dyDescent="0.3">
      <c r="A1226" t="str">
        <f t="shared" si="58"/>
        <v>ga.f_vendor.v_vendor_name</v>
      </c>
      <c r="B1226" t="str">
        <f t="shared" si="60"/>
        <v>ga</v>
      </c>
      <c r="C1226" t="str">
        <f t="shared" si="59"/>
        <v>f_vendor</v>
      </c>
      <c r="D1226" t="s">
        <v>566</v>
      </c>
      <c r="K1226" t="s">
        <v>6</v>
      </c>
      <c r="N1226">
        <v>35</v>
      </c>
      <c r="Q1226">
        <v>0</v>
      </c>
    </row>
    <row r="1227" spans="1:20" hidden="1" x14ac:dyDescent="0.3">
      <c r="A1227" t="str">
        <f t="shared" si="58"/>
        <v>ga.f_vendor.</v>
      </c>
      <c r="B1227" t="str">
        <f t="shared" si="60"/>
        <v>ga</v>
      </c>
      <c r="C1227" t="str">
        <f t="shared" si="59"/>
        <v>f_vendor</v>
      </c>
      <c r="E1227" t="s">
        <v>567</v>
      </c>
    </row>
    <row r="1228" spans="1:20" hidden="1" x14ac:dyDescent="0.3">
      <c r="A1228" t="str">
        <f t="shared" si="58"/>
        <v>ga.f_vendor.refresh_date</v>
      </c>
      <c r="B1228" t="str">
        <f t="shared" si="60"/>
        <v>ga</v>
      </c>
      <c r="C1228" t="str">
        <f t="shared" si="59"/>
        <v>f_vendor</v>
      </c>
      <c r="D1228" t="s">
        <v>328</v>
      </c>
      <c r="K1228" t="s">
        <v>329</v>
      </c>
      <c r="N1228">
        <v>10</v>
      </c>
      <c r="Q1228">
        <v>6</v>
      </c>
    </row>
    <row r="1229" spans="1:20" hidden="1" x14ac:dyDescent="0.3">
      <c r="A1229" t="str">
        <f t="shared" si="58"/>
        <v>ga.f_vendor.</v>
      </c>
      <c r="B1229" t="str">
        <f t="shared" si="60"/>
        <v>ga</v>
      </c>
      <c r="C1229" t="str">
        <f t="shared" si="59"/>
        <v>f_vendor</v>
      </c>
      <c r="E1229" t="s">
        <v>330</v>
      </c>
    </row>
    <row r="1230" spans="1:20" hidden="1" x14ac:dyDescent="0.3">
      <c r="A1230" t="str">
        <f t="shared" si="58"/>
        <v>ga.f_vendor.v_internal_id</v>
      </c>
      <c r="B1230" t="str">
        <f t="shared" si="60"/>
        <v>ga</v>
      </c>
      <c r="C1230" t="str">
        <f t="shared" si="59"/>
        <v>f_vendor</v>
      </c>
      <c r="D1230" t="s">
        <v>568</v>
      </c>
      <c r="K1230" t="s">
        <v>332</v>
      </c>
      <c r="N1230">
        <v>4</v>
      </c>
      <c r="Q1230">
        <v>0</v>
      </c>
    </row>
    <row r="1231" spans="1:20" hidden="1" x14ac:dyDescent="0.3">
      <c r="A1231" t="str">
        <f t="shared" si="58"/>
        <v>ga.f_vendor.</v>
      </c>
      <c r="B1231" t="str">
        <f t="shared" si="60"/>
        <v>ga</v>
      </c>
      <c r="C1231" t="str">
        <f t="shared" si="59"/>
        <v>f_vendor</v>
      </c>
    </row>
    <row r="1232" spans="1:20" hidden="1" x14ac:dyDescent="0.3">
      <c r="A1232" t="str">
        <f t="shared" si="58"/>
        <v>ga.f_vendor.v_person_entity_ind</v>
      </c>
      <c r="B1232" t="str">
        <f t="shared" si="60"/>
        <v>ga</v>
      </c>
      <c r="C1232" t="str">
        <f t="shared" si="59"/>
        <v>f_vendor</v>
      </c>
      <c r="D1232" t="s">
        <v>569</v>
      </c>
      <c r="K1232" t="s">
        <v>6</v>
      </c>
      <c r="N1232">
        <v>1</v>
      </c>
      <c r="Q1232">
        <v>0</v>
      </c>
      <c r="T1232" t="s">
        <v>326</v>
      </c>
    </row>
    <row r="1233" spans="1:20" hidden="1" x14ac:dyDescent="0.3">
      <c r="A1233" t="str">
        <f t="shared" si="58"/>
        <v>ga.f_vendor.</v>
      </c>
      <c r="B1233" t="str">
        <f t="shared" si="60"/>
        <v>ga</v>
      </c>
      <c r="C1233" t="str">
        <f t="shared" si="59"/>
        <v>f_vendor</v>
      </c>
      <c r="E1233" t="s">
        <v>570</v>
      </c>
    </row>
    <row r="1234" spans="1:20" hidden="1" x14ac:dyDescent="0.3">
      <c r="A1234" t="str">
        <f t="shared" si="58"/>
        <v>ga.f_vendor.v_address_type_code</v>
      </c>
      <c r="B1234" t="str">
        <f t="shared" si="60"/>
        <v>ga</v>
      </c>
      <c r="C1234" t="str">
        <f t="shared" si="59"/>
        <v>f_vendor</v>
      </c>
      <c r="D1234" t="s">
        <v>571</v>
      </c>
      <c r="K1234" t="s">
        <v>6</v>
      </c>
      <c r="N1234">
        <v>2</v>
      </c>
      <c r="Q1234">
        <v>0</v>
      </c>
      <c r="T1234" t="s">
        <v>326</v>
      </c>
    </row>
    <row r="1235" spans="1:20" hidden="1" x14ac:dyDescent="0.3">
      <c r="A1235" t="str">
        <f t="shared" si="58"/>
        <v>ga.f_vendor.</v>
      </c>
      <c r="B1235" t="str">
        <f t="shared" si="60"/>
        <v>ga</v>
      </c>
      <c r="C1235" t="str">
        <f t="shared" si="59"/>
        <v>f_vendor</v>
      </c>
      <c r="E1235" t="s">
        <v>572</v>
      </c>
    </row>
    <row r="1236" spans="1:20" hidden="1" x14ac:dyDescent="0.3">
      <c r="A1236" t="str">
        <f t="shared" ref="A1236:A1299" si="61">_xlfn.CONCAT(TRIM($B1236),".",TRIM($C1236),".",TRIM($D1236))</f>
        <v>ga.f_vendor.v_timestamp</v>
      </c>
      <c r="B1236" t="str">
        <f t="shared" si="60"/>
        <v>ga</v>
      </c>
      <c r="C1236" t="str">
        <f t="shared" ref="C1236:C1299" si="62">C1235</f>
        <v>f_vendor</v>
      </c>
      <c r="D1236" t="s">
        <v>573</v>
      </c>
      <c r="K1236" t="s">
        <v>329</v>
      </c>
      <c r="N1236">
        <v>10</v>
      </c>
      <c r="Q1236">
        <v>6</v>
      </c>
    </row>
    <row r="1237" spans="1:20" hidden="1" x14ac:dyDescent="0.3">
      <c r="A1237" t="str">
        <f t="shared" si="61"/>
        <v>ga.f_vendor.</v>
      </c>
      <c r="B1237" t="str">
        <f t="shared" si="60"/>
        <v>ga</v>
      </c>
      <c r="C1237" t="str">
        <f t="shared" si="62"/>
        <v>f_vendor</v>
      </c>
      <c r="E1237" t="s">
        <v>574</v>
      </c>
    </row>
    <row r="1238" spans="1:20" hidden="1" x14ac:dyDescent="0.3">
      <c r="A1238" t="str">
        <f t="shared" si="61"/>
        <v>ga.f_vendor.v_vendor_contact_name</v>
      </c>
      <c r="B1238" t="str">
        <f t="shared" si="60"/>
        <v>ga</v>
      </c>
      <c r="C1238" t="str">
        <f t="shared" si="62"/>
        <v>f_vendor</v>
      </c>
      <c r="D1238" t="s">
        <v>575</v>
      </c>
      <c r="K1238" t="s">
        <v>6</v>
      </c>
      <c r="N1238">
        <v>35</v>
      </c>
      <c r="Q1238">
        <v>0</v>
      </c>
    </row>
    <row r="1239" spans="1:20" hidden="1" x14ac:dyDescent="0.3">
      <c r="A1239" t="str">
        <f t="shared" si="61"/>
        <v>ga.f_vendor.</v>
      </c>
      <c r="B1239" t="str">
        <f t="shared" si="60"/>
        <v>ga</v>
      </c>
      <c r="C1239" t="str">
        <f t="shared" si="62"/>
        <v>f_vendor</v>
      </c>
      <c r="E1239" t="s">
        <v>576</v>
      </c>
    </row>
    <row r="1240" spans="1:20" hidden="1" x14ac:dyDescent="0.3">
      <c r="A1240" t="str">
        <f t="shared" si="61"/>
        <v>ga.f_vendor.v_vendor_name_add1</v>
      </c>
      <c r="B1240" t="str">
        <f t="shared" si="60"/>
        <v>ga</v>
      </c>
      <c r="C1240" t="str">
        <f t="shared" si="62"/>
        <v>f_vendor</v>
      </c>
      <c r="D1240" t="s">
        <v>577</v>
      </c>
      <c r="K1240" t="s">
        <v>6</v>
      </c>
      <c r="N1240">
        <v>35</v>
      </c>
      <c r="Q1240">
        <v>0</v>
      </c>
    </row>
    <row r="1241" spans="1:20" hidden="1" x14ac:dyDescent="0.3">
      <c r="A1241" t="str">
        <f t="shared" si="61"/>
        <v>ga.f_vendor.</v>
      </c>
      <c r="B1241" t="str">
        <f t="shared" si="60"/>
        <v>ga</v>
      </c>
      <c r="C1241" t="str">
        <f t="shared" si="62"/>
        <v>f_vendor</v>
      </c>
      <c r="E1241" t="s">
        <v>578</v>
      </c>
    </row>
    <row r="1242" spans="1:20" hidden="1" x14ac:dyDescent="0.3">
      <c r="A1242" t="str">
        <f t="shared" si="61"/>
        <v>ga.f_vendor.v_address_2</v>
      </c>
      <c r="B1242" t="str">
        <f t="shared" si="60"/>
        <v>ga</v>
      </c>
      <c r="C1242" t="str">
        <f t="shared" si="62"/>
        <v>f_vendor</v>
      </c>
      <c r="D1242" t="s">
        <v>579</v>
      </c>
      <c r="K1242" t="s">
        <v>6</v>
      </c>
      <c r="N1242">
        <v>35</v>
      </c>
      <c r="Q1242">
        <v>0</v>
      </c>
    </row>
    <row r="1243" spans="1:20" hidden="1" x14ac:dyDescent="0.3">
      <c r="A1243" t="str">
        <f t="shared" si="61"/>
        <v>ga.f_vendor.</v>
      </c>
      <c r="B1243" t="str">
        <f t="shared" si="60"/>
        <v>ga</v>
      </c>
      <c r="C1243" t="str">
        <f t="shared" si="62"/>
        <v>f_vendor</v>
      </c>
      <c r="E1243" t="s">
        <v>580</v>
      </c>
    </row>
    <row r="1244" spans="1:20" hidden="1" x14ac:dyDescent="0.3">
      <c r="A1244" t="str">
        <f t="shared" si="61"/>
        <v>ga.f_vendor.v_address_3</v>
      </c>
      <c r="B1244" t="str">
        <f t="shared" si="60"/>
        <v>ga</v>
      </c>
      <c r="C1244" t="str">
        <f t="shared" si="62"/>
        <v>f_vendor</v>
      </c>
      <c r="D1244" t="s">
        <v>581</v>
      </c>
      <c r="K1244" t="s">
        <v>6</v>
      </c>
      <c r="N1244">
        <v>35</v>
      </c>
      <c r="Q1244">
        <v>0</v>
      </c>
    </row>
    <row r="1245" spans="1:20" hidden="1" x14ac:dyDescent="0.3">
      <c r="A1245" t="str">
        <f t="shared" si="61"/>
        <v>ga.f_vendor.</v>
      </c>
      <c r="B1245" t="str">
        <f t="shared" si="60"/>
        <v>ga</v>
      </c>
      <c r="C1245" t="str">
        <f t="shared" si="62"/>
        <v>f_vendor</v>
      </c>
      <c r="E1245" t="s">
        <v>582</v>
      </c>
    </row>
    <row r="1246" spans="1:20" hidden="1" x14ac:dyDescent="0.3">
      <c r="A1246" t="str">
        <f t="shared" si="61"/>
        <v>ga.f_vendor.v_address_4</v>
      </c>
      <c r="B1246" t="str">
        <f t="shared" si="60"/>
        <v>ga</v>
      </c>
      <c r="C1246" t="str">
        <f t="shared" si="62"/>
        <v>f_vendor</v>
      </c>
      <c r="D1246" t="s">
        <v>583</v>
      </c>
      <c r="K1246" t="s">
        <v>6</v>
      </c>
      <c r="N1246">
        <v>35</v>
      </c>
      <c r="Q1246">
        <v>0</v>
      </c>
    </row>
    <row r="1247" spans="1:20" hidden="1" x14ac:dyDescent="0.3">
      <c r="A1247" t="str">
        <f t="shared" si="61"/>
        <v>ga.f_vendor.</v>
      </c>
      <c r="B1247" t="str">
        <f t="shared" si="60"/>
        <v>ga</v>
      </c>
      <c r="C1247" t="str">
        <f t="shared" si="62"/>
        <v>f_vendor</v>
      </c>
      <c r="E1247" t="s">
        <v>584</v>
      </c>
    </row>
    <row r="1248" spans="1:20" hidden="1" x14ac:dyDescent="0.3">
      <c r="A1248" t="str">
        <f t="shared" si="61"/>
        <v>ga.f_vendor.v_city</v>
      </c>
      <c r="B1248" t="str">
        <f t="shared" si="60"/>
        <v>ga</v>
      </c>
      <c r="C1248" t="str">
        <f t="shared" si="62"/>
        <v>f_vendor</v>
      </c>
      <c r="D1248" t="s">
        <v>585</v>
      </c>
      <c r="K1248" t="s">
        <v>6</v>
      </c>
      <c r="N1248">
        <v>18</v>
      </c>
      <c r="Q1248">
        <v>0</v>
      </c>
    </row>
    <row r="1249" spans="1:20" hidden="1" x14ac:dyDescent="0.3">
      <c r="A1249" t="str">
        <f t="shared" si="61"/>
        <v>ga.f_vendor.</v>
      </c>
      <c r="B1249" t="str">
        <f t="shared" si="60"/>
        <v>ga</v>
      </c>
      <c r="C1249" t="str">
        <f t="shared" si="62"/>
        <v>f_vendor</v>
      </c>
      <c r="E1249" t="s">
        <v>586</v>
      </c>
    </row>
    <row r="1250" spans="1:20" hidden="1" x14ac:dyDescent="0.3">
      <c r="A1250" t="str">
        <f t="shared" si="61"/>
        <v>ga.f_vendor.v_state_code</v>
      </c>
      <c r="B1250" t="str">
        <f t="shared" si="60"/>
        <v>ga</v>
      </c>
      <c r="C1250" t="str">
        <f t="shared" si="62"/>
        <v>f_vendor</v>
      </c>
      <c r="D1250" t="s">
        <v>587</v>
      </c>
      <c r="K1250" t="s">
        <v>6</v>
      </c>
      <c r="N1250">
        <v>2</v>
      </c>
      <c r="Q1250">
        <v>0</v>
      </c>
      <c r="T1250" t="s">
        <v>326</v>
      </c>
    </row>
    <row r="1251" spans="1:20" hidden="1" x14ac:dyDescent="0.3">
      <c r="A1251" t="str">
        <f t="shared" si="61"/>
        <v>ga.f_vendor.</v>
      </c>
      <c r="B1251" t="str">
        <f t="shared" si="60"/>
        <v>ga</v>
      </c>
      <c r="C1251" t="str">
        <f t="shared" si="62"/>
        <v>f_vendor</v>
      </c>
      <c r="E1251" t="s">
        <v>588</v>
      </c>
    </row>
    <row r="1252" spans="1:20" hidden="1" x14ac:dyDescent="0.3">
      <c r="A1252" t="str">
        <f t="shared" si="61"/>
        <v>ga.f_vendor.v_zip_code</v>
      </c>
      <c r="B1252" t="str">
        <f t="shared" si="60"/>
        <v>ga</v>
      </c>
      <c r="C1252" t="str">
        <f t="shared" si="62"/>
        <v>f_vendor</v>
      </c>
      <c r="D1252" t="s">
        <v>589</v>
      </c>
      <c r="K1252" t="s">
        <v>6</v>
      </c>
      <c r="N1252">
        <v>10</v>
      </c>
      <c r="Q1252">
        <v>0</v>
      </c>
    </row>
    <row r="1253" spans="1:20" hidden="1" x14ac:dyDescent="0.3">
      <c r="A1253" t="str">
        <f t="shared" si="61"/>
        <v>ga.f_vendor.</v>
      </c>
      <c r="B1253" t="str">
        <f t="shared" si="60"/>
        <v>ga</v>
      </c>
      <c r="C1253" t="str">
        <f t="shared" si="62"/>
        <v>f_vendor</v>
      </c>
      <c r="E1253" t="s">
        <v>590</v>
      </c>
    </row>
    <row r="1254" spans="1:20" hidden="1" x14ac:dyDescent="0.3">
      <c r="A1254" t="str">
        <f t="shared" si="61"/>
        <v>ga.f_vendor.v_country_code</v>
      </c>
      <c r="B1254" t="str">
        <f t="shared" si="60"/>
        <v>ga</v>
      </c>
      <c r="C1254" t="str">
        <f t="shared" si="62"/>
        <v>f_vendor</v>
      </c>
      <c r="D1254" t="s">
        <v>591</v>
      </c>
      <c r="K1254" t="s">
        <v>6</v>
      </c>
      <c r="N1254">
        <v>2</v>
      </c>
      <c r="Q1254">
        <v>0</v>
      </c>
      <c r="T1254" t="s">
        <v>326</v>
      </c>
    </row>
    <row r="1255" spans="1:20" hidden="1" x14ac:dyDescent="0.3">
      <c r="A1255" t="str">
        <f t="shared" si="61"/>
        <v>ga.f_vendor.</v>
      </c>
      <c r="B1255" t="str">
        <f t="shared" si="60"/>
        <v>ga</v>
      </c>
      <c r="C1255" t="str">
        <f t="shared" si="62"/>
        <v>f_vendor</v>
      </c>
      <c r="E1255" t="s">
        <v>592</v>
      </c>
    </row>
    <row r="1256" spans="1:20" hidden="1" x14ac:dyDescent="0.3">
      <c r="A1256" t="str">
        <f t="shared" si="61"/>
        <v>ga.f_vendor.v_phone</v>
      </c>
      <c r="B1256" t="str">
        <f t="shared" si="60"/>
        <v>ga</v>
      </c>
      <c r="C1256" t="str">
        <f t="shared" si="62"/>
        <v>f_vendor</v>
      </c>
      <c r="D1256" t="s">
        <v>593</v>
      </c>
      <c r="K1256" t="s">
        <v>6</v>
      </c>
      <c r="N1256">
        <v>17</v>
      </c>
      <c r="Q1256">
        <v>0</v>
      </c>
    </row>
    <row r="1257" spans="1:20" hidden="1" x14ac:dyDescent="0.3">
      <c r="A1257" t="str">
        <f t="shared" si="61"/>
        <v>ga.f_vendor.</v>
      </c>
      <c r="B1257" t="str">
        <f t="shared" si="60"/>
        <v>ga</v>
      </c>
      <c r="C1257" t="str">
        <f t="shared" si="62"/>
        <v>f_vendor</v>
      </c>
      <c r="E1257" t="s">
        <v>594</v>
      </c>
    </row>
    <row r="1258" spans="1:20" hidden="1" x14ac:dyDescent="0.3">
      <c r="A1258" t="str">
        <f t="shared" si="61"/>
        <v>ga.f_vendor.v_sales_use_tax_indicator</v>
      </c>
      <c r="B1258" t="str">
        <f t="shared" si="60"/>
        <v>ga</v>
      </c>
      <c r="C1258" t="str">
        <f t="shared" si="62"/>
        <v>f_vendor</v>
      </c>
      <c r="D1258" t="s">
        <v>595</v>
      </c>
      <c r="K1258" t="s">
        <v>6</v>
      </c>
      <c r="N1258">
        <v>1</v>
      </c>
      <c r="Q1258">
        <v>0</v>
      </c>
    </row>
    <row r="1259" spans="1:20" hidden="1" x14ac:dyDescent="0.3">
      <c r="A1259" t="str">
        <f t="shared" si="61"/>
        <v>ga.f_vendor.</v>
      </c>
      <c r="B1259" t="str">
        <f t="shared" si="60"/>
        <v>ga</v>
      </c>
      <c r="C1259" t="str">
        <f t="shared" si="62"/>
        <v>f_vendor</v>
      </c>
      <c r="E1259" t="s">
        <v>596</v>
      </c>
    </row>
    <row r="1260" spans="1:20" hidden="1" x14ac:dyDescent="0.3">
      <c r="A1260" t="str">
        <f t="shared" si="61"/>
        <v>ga.f_vendor.v_state_withheld_percent</v>
      </c>
      <c r="B1260" t="str">
        <f t="shared" si="60"/>
        <v>ga</v>
      </c>
      <c r="C1260" t="str">
        <f t="shared" si="62"/>
        <v>f_vendor</v>
      </c>
      <c r="D1260" t="s">
        <v>597</v>
      </c>
      <c r="K1260" t="s">
        <v>9</v>
      </c>
      <c r="N1260">
        <v>6</v>
      </c>
      <c r="Q1260">
        <v>3</v>
      </c>
    </row>
    <row r="1261" spans="1:20" hidden="1" x14ac:dyDescent="0.3">
      <c r="A1261" t="str">
        <f t="shared" si="61"/>
        <v>ga.f_vendor.</v>
      </c>
      <c r="B1261" t="str">
        <f t="shared" si="60"/>
        <v>ga</v>
      </c>
      <c r="C1261" t="str">
        <f t="shared" si="62"/>
        <v>f_vendor</v>
      </c>
      <c r="E1261" t="s">
        <v>598</v>
      </c>
    </row>
    <row r="1262" spans="1:20" hidden="1" x14ac:dyDescent="0.3">
      <c r="A1262" t="str">
        <f t="shared" si="61"/>
        <v>ga.f_vendor.v_federal_withheld_percent</v>
      </c>
      <c r="B1262" t="str">
        <f t="shared" si="60"/>
        <v>ga</v>
      </c>
      <c r="C1262" t="str">
        <f t="shared" si="62"/>
        <v>f_vendor</v>
      </c>
      <c r="D1262" t="s">
        <v>599</v>
      </c>
      <c r="K1262" t="s">
        <v>9</v>
      </c>
      <c r="N1262">
        <v>6</v>
      </c>
      <c r="Q1262">
        <v>3</v>
      </c>
    </row>
    <row r="1263" spans="1:20" hidden="1" x14ac:dyDescent="0.3">
      <c r="A1263" t="str">
        <f t="shared" si="61"/>
        <v>ga.f_vendor.</v>
      </c>
      <c r="B1263" t="str">
        <f t="shared" si="60"/>
        <v>ga</v>
      </c>
      <c r="C1263" t="str">
        <f t="shared" si="62"/>
        <v>f_vendor</v>
      </c>
      <c r="E1263" t="s">
        <v>598</v>
      </c>
    </row>
    <row r="1264" spans="1:20" hidden="1" x14ac:dyDescent="0.3">
      <c r="A1264" t="str">
        <f t="shared" si="61"/>
        <v>ga.f_vendor.v_tax_rate_code</v>
      </c>
      <c r="B1264" t="str">
        <f t="shared" si="60"/>
        <v>ga</v>
      </c>
      <c r="C1264" t="str">
        <f t="shared" si="62"/>
        <v>f_vendor</v>
      </c>
      <c r="D1264" t="s">
        <v>600</v>
      </c>
      <c r="K1264" t="s">
        <v>6</v>
      </c>
      <c r="N1264">
        <v>3</v>
      </c>
      <c r="Q1264">
        <v>0</v>
      </c>
      <c r="T1264" t="s">
        <v>326</v>
      </c>
    </row>
    <row r="1265" spans="1:20" hidden="1" x14ac:dyDescent="0.3">
      <c r="A1265" t="str">
        <f t="shared" si="61"/>
        <v>ga.f_vendor.</v>
      </c>
      <c r="B1265" t="str">
        <f t="shared" si="60"/>
        <v>ga</v>
      </c>
      <c r="C1265" t="str">
        <f t="shared" si="62"/>
        <v>f_vendor</v>
      </c>
      <c r="E1265" t="s">
        <v>601</v>
      </c>
    </row>
    <row r="1266" spans="1:20" hidden="1" x14ac:dyDescent="0.3">
      <c r="A1266" t="str">
        <f t="shared" si="61"/>
        <v>ga.f_vendor.v_one_time_indicator</v>
      </c>
      <c r="B1266" t="str">
        <f t="shared" si="60"/>
        <v>ga</v>
      </c>
      <c r="C1266" t="str">
        <f t="shared" si="62"/>
        <v>f_vendor</v>
      </c>
      <c r="D1266" t="s">
        <v>602</v>
      </c>
      <c r="K1266" t="s">
        <v>6</v>
      </c>
      <c r="N1266">
        <v>1</v>
      </c>
      <c r="Q1266">
        <v>0</v>
      </c>
      <c r="T1266" t="s">
        <v>326</v>
      </c>
    </row>
    <row r="1267" spans="1:20" hidden="1" x14ac:dyDescent="0.3">
      <c r="A1267" t="str">
        <f t="shared" si="61"/>
        <v>ga.f_vendor.</v>
      </c>
      <c r="B1267" t="str">
        <f t="shared" si="60"/>
        <v>ga</v>
      </c>
      <c r="C1267" t="str">
        <f t="shared" si="62"/>
        <v>f_vendor</v>
      </c>
      <c r="E1267" t="s">
        <v>603</v>
      </c>
    </row>
    <row r="1268" spans="1:20" hidden="1" x14ac:dyDescent="0.3">
      <c r="A1268" t="str">
        <f t="shared" si="61"/>
        <v>ga.f_vendor.v_discount_code</v>
      </c>
      <c r="B1268" t="str">
        <f t="shared" si="60"/>
        <v>ga</v>
      </c>
      <c r="C1268" t="str">
        <f t="shared" si="62"/>
        <v>f_vendor</v>
      </c>
      <c r="D1268" t="s">
        <v>604</v>
      </c>
      <c r="K1268" t="s">
        <v>6</v>
      </c>
      <c r="N1268">
        <v>2</v>
      </c>
      <c r="Q1268">
        <v>0</v>
      </c>
      <c r="T1268" t="s">
        <v>326</v>
      </c>
    </row>
    <row r="1269" spans="1:20" hidden="1" x14ac:dyDescent="0.3">
      <c r="A1269" t="str">
        <f t="shared" si="61"/>
        <v>ga.f_vendor.</v>
      </c>
      <c r="B1269" t="str">
        <f t="shared" si="60"/>
        <v>ga</v>
      </c>
      <c r="C1269" t="str">
        <f t="shared" si="62"/>
        <v>f_vendor</v>
      </c>
      <c r="E1269" t="s">
        <v>605</v>
      </c>
    </row>
    <row r="1270" spans="1:20" hidden="1" x14ac:dyDescent="0.3">
      <c r="A1270" t="str">
        <f t="shared" si="61"/>
        <v>ga.f_vendor.v_income_type_sequence_number</v>
      </c>
      <c r="B1270" t="str">
        <f t="shared" si="60"/>
        <v>ga</v>
      </c>
      <c r="C1270" t="str">
        <f t="shared" si="62"/>
        <v>f_vendor</v>
      </c>
      <c r="D1270" t="s">
        <v>606</v>
      </c>
      <c r="K1270" t="s">
        <v>31</v>
      </c>
      <c r="N1270">
        <v>2</v>
      </c>
      <c r="Q1270">
        <v>0</v>
      </c>
      <c r="T1270" t="s">
        <v>326</v>
      </c>
    </row>
    <row r="1271" spans="1:20" hidden="1" x14ac:dyDescent="0.3">
      <c r="A1271" t="str">
        <f t="shared" si="61"/>
        <v>ga.f_vendor.</v>
      </c>
      <c r="B1271" t="str">
        <f t="shared" si="60"/>
        <v>ga</v>
      </c>
      <c r="C1271" t="str">
        <f t="shared" si="62"/>
        <v>f_vendor</v>
      </c>
      <c r="E1271" t="s">
        <v>607</v>
      </c>
    </row>
    <row r="1272" spans="1:20" hidden="1" x14ac:dyDescent="0.3">
      <c r="A1272" t="str">
        <f t="shared" si="61"/>
        <v>ga.f_vendor.v_1099_report_id</v>
      </c>
      <c r="B1272" t="str">
        <f t="shared" si="60"/>
        <v>ga</v>
      </c>
      <c r="C1272" t="str">
        <f t="shared" si="62"/>
        <v>f_vendor</v>
      </c>
      <c r="D1272" t="s">
        <v>608</v>
      </c>
      <c r="K1272" t="s">
        <v>6</v>
      </c>
      <c r="N1272">
        <v>9</v>
      </c>
      <c r="Q1272">
        <v>0</v>
      </c>
    </row>
    <row r="1273" spans="1:20" hidden="1" x14ac:dyDescent="0.3">
      <c r="A1273" t="str">
        <f t="shared" si="61"/>
        <v>ga.f_vendor.</v>
      </c>
      <c r="B1273" t="str">
        <f t="shared" si="60"/>
        <v>ga</v>
      </c>
      <c r="C1273" t="str">
        <f t="shared" si="62"/>
        <v>f_vendor</v>
      </c>
      <c r="E1273" t="s">
        <v>609</v>
      </c>
    </row>
    <row r="1274" spans="1:20" hidden="1" x14ac:dyDescent="0.3">
      <c r="A1274" t="str">
        <f t="shared" si="61"/>
        <v>ga.f_vendor.v_ap_credit_balance_ind</v>
      </c>
      <c r="B1274" t="str">
        <f t="shared" si="60"/>
        <v>ga</v>
      </c>
      <c r="C1274" t="str">
        <f t="shared" si="62"/>
        <v>f_vendor</v>
      </c>
      <c r="D1274" t="s">
        <v>610</v>
      </c>
      <c r="K1274" t="s">
        <v>6</v>
      </c>
      <c r="N1274">
        <v>1</v>
      </c>
      <c r="Q1274">
        <v>0</v>
      </c>
      <c r="T1274" t="s">
        <v>326</v>
      </c>
    </row>
    <row r="1275" spans="1:20" hidden="1" x14ac:dyDescent="0.3">
      <c r="A1275" t="str">
        <f t="shared" si="61"/>
        <v>ga.f_vendor.</v>
      </c>
      <c r="B1275" t="str">
        <f t="shared" si="60"/>
        <v>ga</v>
      </c>
      <c r="C1275" t="str">
        <f t="shared" si="62"/>
        <v>f_vendor</v>
      </c>
      <c r="E1275" t="s">
        <v>611</v>
      </c>
    </row>
    <row r="1276" spans="1:20" hidden="1" x14ac:dyDescent="0.3">
      <c r="A1276" t="str">
        <f t="shared" si="61"/>
        <v>ga.f_vendor.v_travel_credit_balance_ind</v>
      </c>
      <c r="B1276" t="str">
        <f t="shared" si="60"/>
        <v>ga</v>
      </c>
      <c r="C1276" t="str">
        <f t="shared" si="62"/>
        <v>f_vendor</v>
      </c>
      <c r="D1276" t="s">
        <v>612</v>
      </c>
      <c r="K1276" t="s">
        <v>6</v>
      </c>
      <c r="N1276">
        <v>1</v>
      </c>
      <c r="Q1276">
        <v>0</v>
      </c>
      <c r="T1276" t="s">
        <v>326</v>
      </c>
    </row>
    <row r="1277" spans="1:20" hidden="1" x14ac:dyDescent="0.3">
      <c r="A1277" t="str">
        <f t="shared" si="61"/>
        <v>ga.f_vendor.</v>
      </c>
      <c r="B1277" t="str">
        <f t="shared" si="60"/>
        <v>ga</v>
      </c>
      <c r="C1277" t="str">
        <f t="shared" si="62"/>
        <v>f_vendor</v>
      </c>
      <c r="E1277" t="s">
        <v>613</v>
      </c>
    </row>
    <row r="1278" spans="1:20" hidden="1" x14ac:dyDescent="0.3">
      <c r="A1278" t="str">
        <f t="shared" si="61"/>
        <v>ga.f_vendor.name_sort</v>
      </c>
      <c r="B1278" t="str">
        <f t="shared" si="60"/>
        <v>ga</v>
      </c>
      <c r="C1278" t="str">
        <f t="shared" si="62"/>
        <v>f_vendor</v>
      </c>
      <c r="D1278" t="s">
        <v>614</v>
      </c>
      <c r="K1278" t="s">
        <v>359</v>
      </c>
      <c r="N1278">
        <v>60</v>
      </c>
      <c r="Q1278">
        <v>0</v>
      </c>
    </row>
    <row r="1279" spans="1:20" hidden="1" x14ac:dyDescent="0.3">
      <c r="A1279" t="str">
        <f t="shared" si="61"/>
        <v>ga.f_vendor.</v>
      </c>
      <c r="B1279" t="str">
        <f t="shared" si="60"/>
        <v>ga</v>
      </c>
      <c r="C1279" t="str">
        <f t="shared" si="62"/>
        <v>f_vendor</v>
      </c>
      <c r="E1279" t="s">
        <v>615</v>
      </c>
    </row>
    <row r="1280" spans="1:20" hidden="1" x14ac:dyDescent="0.3">
      <c r="A1280" t="str">
        <f t="shared" si="61"/>
        <v>ga.gl_detail.COLUMN NAME</v>
      </c>
      <c r="B1280" t="str">
        <f t="shared" si="60"/>
        <v>ga</v>
      </c>
      <c r="C1280" t="s">
        <v>276</v>
      </c>
      <c r="D1280" t="s">
        <v>0</v>
      </c>
      <c r="K1280" t="s">
        <v>1</v>
      </c>
      <c r="N1280" t="s">
        <v>2</v>
      </c>
      <c r="Q1280" t="s">
        <v>3</v>
      </c>
      <c r="T1280" t="s">
        <v>4</v>
      </c>
    </row>
    <row r="1281" spans="1:20" hidden="1" x14ac:dyDescent="0.3">
      <c r="A1281" t="str">
        <f t="shared" si="61"/>
        <v>ga.gl_detail.</v>
      </c>
      <c r="B1281" t="str">
        <f t="shared" si="60"/>
        <v>ga</v>
      </c>
      <c r="C1281" t="str">
        <f t="shared" si="62"/>
        <v>gl_detail</v>
      </c>
      <c r="E1281" t="s">
        <v>5</v>
      </c>
    </row>
    <row r="1282" spans="1:20" hidden="1" x14ac:dyDescent="0.3">
      <c r="A1282" t="str">
        <f t="shared" si="61"/>
        <v>ga.gl_detail.calendar_year_month</v>
      </c>
      <c r="B1282" t="str">
        <f t="shared" si="60"/>
        <v>ga</v>
      </c>
      <c r="C1282" t="str">
        <f t="shared" si="62"/>
        <v>gl_detail</v>
      </c>
      <c r="D1282" t="s">
        <v>331</v>
      </c>
      <c r="K1282" t="s">
        <v>332</v>
      </c>
      <c r="N1282">
        <v>4</v>
      </c>
      <c r="Q1282">
        <v>0</v>
      </c>
    </row>
    <row r="1283" spans="1:20" hidden="1" x14ac:dyDescent="0.3">
      <c r="A1283" t="str">
        <f t="shared" si="61"/>
        <v>ga.gl_detail.</v>
      </c>
      <c r="B1283" t="str">
        <f t="shared" ref="B1283:B1346" si="63">B1282</f>
        <v>ga</v>
      </c>
      <c r="C1283" t="str">
        <f t="shared" si="62"/>
        <v>gl_detail</v>
      </c>
      <c r="E1283" t="s">
        <v>333</v>
      </c>
    </row>
    <row r="1284" spans="1:20" hidden="1" x14ac:dyDescent="0.3">
      <c r="A1284" t="str">
        <f t="shared" si="61"/>
        <v>ga.gl_detail.pi_account_index</v>
      </c>
      <c r="B1284" t="str">
        <f t="shared" si="63"/>
        <v>ga</v>
      </c>
      <c r="C1284" t="str">
        <f t="shared" si="62"/>
        <v>gl_detail</v>
      </c>
      <c r="D1284" t="s">
        <v>406</v>
      </c>
      <c r="K1284" t="s">
        <v>359</v>
      </c>
      <c r="N1284">
        <v>10</v>
      </c>
      <c r="Q1284">
        <v>0</v>
      </c>
      <c r="T1284" t="s">
        <v>326</v>
      </c>
    </row>
    <row r="1285" spans="1:20" hidden="1" x14ac:dyDescent="0.3">
      <c r="A1285" t="str">
        <f t="shared" si="61"/>
        <v>ga.gl_detail.</v>
      </c>
      <c r="B1285" t="str">
        <f t="shared" si="63"/>
        <v>ga</v>
      </c>
      <c r="C1285" t="str">
        <f t="shared" si="62"/>
        <v>gl_detail</v>
      </c>
      <c r="E1285" t="s">
        <v>22</v>
      </c>
    </row>
    <row r="1286" spans="1:20" hidden="1" x14ac:dyDescent="0.3">
      <c r="A1286" t="str">
        <f t="shared" si="61"/>
        <v>ga.gl_detail.pf_fund</v>
      </c>
      <c r="B1286" t="str">
        <f t="shared" si="63"/>
        <v>ga</v>
      </c>
      <c r="C1286" t="str">
        <f t="shared" si="62"/>
        <v>gl_detail</v>
      </c>
      <c r="D1286" t="s">
        <v>407</v>
      </c>
      <c r="K1286" t="s">
        <v>359</v>
      </c>
      <c r="N1286">
        <v>6</v>
      </c>
      <c r="Q1286">
        <v>0</v>
      </c>
      <c r="T1286" t="s">
        <v>326</v>
      </c>
    </row>
    <row r="1287" spans="1:20" hidden="1" x14ac:dyDescent="0.3">
      <c r="A1287" t="str">
        <f t="shared" si="61"/>
        <v>ga.gl_detail.</v>
      </c>
      <c r="B1287" t="str">
        <f t="shared" si="63"/>
        <v>ga</v>
      </c>
      <c r="C1287" t="str">
        <f t="shared" si="62"/>
        <v>gl_detail</v>
      </c>
      <c r="E1287" t="s">
        <v>7</v>
      </c>
    </row>
    <row r="1288" spans="1:20" hidden="1" x14ac:dyDescent="0.3">
      <c r="A1288" t="str">
        <f t="shared" si="61"/>
        <v>ga.gl_detail.</v>
      </c>
      <c r="B1288" t="str">
        <f t="shared" si="63"/>
        <v>ga</v>
      </c>
      <c r="C1288" t="str">
        <f t="shared" si="62"/>
        <v>gl_detail</v>
      </c>
    </row>
    <row r="1289" spans="1:20" hidden="1" x14ac:dyDescent="0.3">
      <c r="A1289" t="str">
        <f t="shared" si="61"/>
        <v>ga.gl_detail.</v>
      </c>
      <c r="B1289" t="str">
        <f t="shared" si="63"/>
        <v>ga</v>
      </c>
      <c r="C1289" t="str">
        <f t="shared" si="62"/>
        <v>gl_detail</v>
      </c>
      <c r="E1289" t="s">
        <v>8</v>
      </c>
    </row>
    <row r="1290" spans="1:20" hidden="1" x14ac:dyDescent="0.3">
      <c r="A1290" t="str">
        <f t="shared" si="61"/>
        <v>ga.gl_detail.po_organization</v>
      </c>
      <c r="B1290" t="str">
        <f t="shared" si="63"/>
        <v>ga</v>
      </c>
      <c r="C1290" t="str">
        <f t="shared" si="62"/>
        <v>gl_detail</v>
      </c>
      <c r="D1290" t="s">
        <v>408</v>
      </c>
      <c r="K1290" t="s">
        <v>359</v>
      </c>
      <c r="N1290">
        <v>6</v>
      </c>
      <c r="Q1290">
        <v>0</v>
      </c>
      <c r="T1290" t="s">
        <v>326</v>
      </c>
    </row>
    <row r="1291" spans="1:20" hidden="1" x14ac:dyDescent="0.3">
      <c r="A1291" t="str">
        <f t="shared" si="61"/>
        <v>ga.gl_detail.</v>
      </c>
      <c r="B1291" t="str">
        <f t="shared" si="63"/>
        <v>ga</v>
      </c>
      <c r="C1291" t="str">
        <f t="shared" si="62"/>
        <v>gl_detail</v>
      </c>
      <c r="E1291" t="s">
        <v>23</v>
      </c>
    </row>
    <row r="1292" spans="1:20" hidden="1" x14ac:dyDescent="0.3">
      <c r="A1292" t="str">
        <f t="shared" si="61"/>
        <v>ga.gl_detail.</v>
      </c>
      <c r="B1292" t="str">
        <f t="shared" si="63"/>
        <v>ga</v>
      </c>
      <c r="C1292" t="str">
        <f t="shared" si="62"/>
        <v>gl_detail</v>
      </c>
    </row>
    <row r="1293" spans="1:20" hidden="1" x14ac:dyDescent="0.3">
      <c r="A1293" t="str">
        <f t="shared" si="61"/>
        <v>ga.gl_detail.</v>
      </c>
      <c r="B1293" t="str">
        <f t="shared" si="63"/>
        <v>ga</v>
      </c>
      <c r="C1293" t="str">
        <f t="shared" si="62"/>
        <v>gl_detail</v>
      </c>
      <c r="E1293" t="s">
        <v>24</v>
      </c>
    </row>
    <row r="1294" spans="1:20" hidden="1" x14ac:dyDescent="0.3">
      <c r="A1294" t="str">
        <f t="shared" si="61"/>
        <v>ga.gl_detail.pa_account</v>
      </c>
      <c r="B1294" t="str">
        <f t="shared" si="63"/>
        <v>ga</v>
      </c>
      <c r="C1294" t="str">
        <f t="shared" si="62"/>
        <v>gl_detail</v>
      </c>
      <c r="D1294" t="s">
        <v>409</v>
      </c>
      <c r="K1294" t="s">
        <v>359</v>
      </c>
      <c r="N1294">
        <v>6</v>
      </c>
      <c r="Q1294">
        <v>0</v>
      </c>
      <c r="T1294" t="s">
        <v>326</v>
      </c>
    </row>
    <row r="1295" spans="1:20" hidden="1" x14ac:dyDescent="0.3">
      <c r="A1295" t="str">
        <f t="shared" si="61"/>
        <v>ga.gl_detail.</v>
      </c>
      <c r="B1295" t="str">
        <f t="shared" si="63"/>
        <v>ga</v>
      </c>
      <c r="C1295" t="str">
        <f t="shared" si="62"/>
        <v>gl_detail</v>
      </c>
      <c r="E1295" t="s">
        <v>29</v>
      </c>
    </row>
    <row r="1296" spans="1:20" hidden="1" x14ac:dyDescent="0.3">
      <c r="A1296" t="str">
        <f t="shared" si="61"/>
        <v>ga.gl_detail.pp_program</v>
      </c>
      <c r="B1296" t="str">
        <f t="shared" si="63"/>
        <v>ga</v>
      </c>
      <c r="C1296" t="str">
        <f t="shared" si="62"/>
        <v>gl_detail</v>
      </c>
      <c r="D1296" t="s">
        <v>410</v>
      </c>
      <c r="K1296" t="s">
        <v>359</v>
      </c>
      <c r="N1296">
        <v>6</v>
      </c>
      <c r="Q1296">
        <v>0</v>
      </c>
      <c r="T1296" t="s">
        <v>326</v>
      </c>
    </row>
    <row r="1297" spans="1:20" hidden="1" x14ac:dyDescent="0.3">
      <c r="A1297" t="str">
        <f t="shared" si="61"/>
        <v>ga.gl_detail.</v>
      </c>
      <c r="B1297" t="str">
        <f t="shared" si="63"/>
        <v>ga</v>
      </c>
      <c r="C1297" t="str">
        <f t="shared" si="62"/>
        <v>gl_detail</v>
      </c>
      <c r="E1297" t="s">
        <v>25</v>
      </c>
    </row>
    <row r="1298" spans="1:20" hidden="1" x14ac:dyDescent="0.3">
      <c r="A1298" t="str">
        <f t="shared" si="61"/>
        <v>ga.gl_detail.</v>
      </c>
      <c r="B1298" t="str">
        <f t="shared" si="63"/>
        <v>ga</v>
      </c>
      <c r="C1298" t="str">
        <f t="shared" si="62"/>
        <v>gl_detail</v>
      </c>
    </row>
    <row r="1299" spans="1:20" hidden="1" x14ac:dyDescent="0.3">
      <c r="A1299" t="str">
        <f t="shared" si="61"/>
        <v>ga.gl_detail.</v>
      </c>
      <c r="B1299" t="str">
        <f t="shared" si="63"/>
        <v>ga</v>
      </c>
      <c r="C1299" t="str">
        <f t="shared" si="62"/>
        <v>gl_detail</v>
      </c>
      <c r="E1299" t="s">
        <v>26</v>
      </c>
    </row>
    <row r="1300" spans="1:20" hidden="1" x14ac:dyDescent="0.3">
      <c r="A1300" t="str">
        <f t="shared" ref="A1300:A1363" si="64">_xlfn.CONCAT(TRIM($B1300),".",TRIM($C1300),".",TRIM($D1300))</f>
        <v>ga.gl_detail.</v>
      </c>
      <c r="B1300" t="str">
        <f t="shared" si="63"/>
        <v>ga</v>
      </c>
      <c r="C1300" t="str">
        <f t="shared" ref="C1300:C1363" si="65">C1299</f>
        <v>gl_detail</v>
      </c>
    </row>
    <row r="1301" spans="1:20" hidden="1" x14ac:dyDescent="0.3">
      <c r="A1301" t="str">
        <f t="shared" si="64"/>
        <v>ga.gl_detail.</v>
      </c>
      <c r="B1301" t="str">
        <f t="shared" si="63"/>
        <v>ga</v>
      </c>
      <c r="C1301" t="str">
        <f t="shared" si="65"/>
        <v>gl_detail</v>
      </c>
      <c r="E1301" t="s">
        <v>27</v>
      </c>
    </row>
    <row r="1302" spans="1:20" hidden="1" x14ac:dyDescent="0.3">
      <c r="A1302" t="str">
        <f t="shared" si="64"/>
        <v>ga.gl_detail.pl_location</v>
      </c>
      <c r="B1302" t="str">
        <f t="shared" si="63"/>
        <v>ga</v>
      </c>
      <c r="C1302" t="str">
        <f t="shared" si="65"/>
        <v>gl_detail</v>
      </c>
      <c r="D1302" t="s">
        <v>411</v>
      </c>
      <c r="K1302" t="s">
        <v>359</v>
      </c>
      <c r="N1302">
        <v>6</v>
      </c>
      <c r="Q1302">
        <v>0</v>
      </c>
      <c r="T1302" t="s">
        <v>326</v>
      </c>
    </row>
    <row r="1303" spans="1:20" hidden="1" x14ac:dyDescent="0.3">
      <c r="A1303" t="str">
        <f t="shared" si="64"/>
        <v>ga.gl_detail.</v>
      </c>
      <c r="B1303" t="str">
        <f t="shared" si="63"/>
        <v>ga</v>
      </c>
      <c r="C1303" t="str">
        <f t="shared" si="65"/>
        <v>gl_detail</v>
      </c>
      <c r="E1303" t="s">
        <v>28</v>
      </c>
    </row>
    <row r="1304" spans="1:20" hidden="1" x14ac:dyDescent="0.3">
      <c r="A1304" t="str">
        <f t="shared" si="64"/>
        <v>ga.gl_detail.dt_sequence_number</v>
      </c>
      <c r="B1304" t="str">
        <f t="shared" si="63"/>
        <v>ga</v>
      </c>
      <c r="C1304" t="str">
        <f t="shared" si="65"/>
        <v>gl_detail</v>
      </c>
      <c r="D1304" t="s">
        <v>412</v>
      </c>
      <c r="K1304" t="s">
        <v>31</v>
      </c>
      <c r="N1304">
        <v>2</v>
      </c>
      <c r="Q1304">
        <v>0</v>
      </c>
      <c r="T1304" t="s">
        <v>326</v>
      </c>
    </row>
    <row r="1305" spans="1:20" hidden="1" x14ac:dyDescent="0.3">
      <c r="A1305" t="str">
        <f t="shared" si="64"/>
        <v>ga.gl_detail.</v>
      </c>
      <c r="B1305" t="str">
        <f t="shared" si="63"/>
        <v>ga</v>
      </c>
      <c r="C1305" t="str">
        <f t="shared" si="65"/>
        <v>gl_detail</v>
      </c>
      <c r="E1305" t="s">
        <v>348</v>
      </c>
    </row>
    <row r="1306" spans="1:20" hidden="1" x14ac:dyDescent="0.3">
      <c r="A1306" t="str">
        <f t="shared" si="64"/>
        <v>ga.gl_detail.lt_document_number</v>
      </c>
      <c r="B1306" t="str">
        <f t="shared" si="63"/>
        <v>ga</v>
      </c>
      <c r="C1306" t="str">
        <f t="shared" si="65"/>
        <v>gl_detail</v>
      </c>
      <c r="D1306" t="s">
        <v>413</v>
      </c>
      <c r="K1306" t="s">
        <v>359</v>
      </c>
      <c r="N1306">
        <v>8</v>
      </c>
      <c r="Q1306">
        <v>0</v>
      </c>
    </row>
    <row r="1307" spans="1:20" hidden="1" x14ac:dyDescent="0.3">
      <c r="A1307" t="str">
        <f t="shared" si="64"/>
        <v>ga.gl_detail.</v>
      </c>
      <c r="B1307" t="str">
        <f t="shared" si="63"/>
        <v>ga</v>
      </c>
      <c r="C1307" t="str">
        <f t="shared" si="65"/>
        <v>gl_detail</v>
      </c>
      <c r="E1307" t="s">
        <v>346</v>
      </c>
    </row>
    <row r="1308" spans="1:20" hidden="1" x14ac:dyDescent="0.3">
      <c r="A1308" t="str">
        <f t="shared" si="64"/>
        <v>ga.gl_detail.lt_transaction_date</v>
      </c>
      <c r="B1308" t="str">
        <f t="shared" si="63"/>
        <v>ga</v>
      </c>
      <c r="C1308" t="str">
        <f t="shared" si="65"/>
        <v>gl_detail</v>
      </c>
      <c r="D1308" t="s">
        <v>414</v>
      </c>
      <c r="K1308" t="s">
        <v>354</v>
      </c>
      <c r="N1308">
        <v>4</v>
      </c>
      <c r="Q1308">
        <v>0</v>
      </c>
    </row>
    <row r="1309" spans="1:20" hidden="1" x14ac:dyDescent="0.3">
      <c r="A1309" t="str">
        <f t="shared" si="64"/>
        <v>ga.gl_detail.</v>
      </c>
      <c r="B1309" t="str">
        <f t="shared" si="63"/>
        <v>ga</v>
      </c>
      <c r="C1309" t="str">
        <f t="shared" si="65"/>
        <v>gl_detail</v>
      </c>
      <c r="E1309" t="s">
        <v>355</v>
      </c>
    </row>
    <row r="1310" spans="1:20" hidden="1" x14ac:dyDescent="0.3">
      <c r="A1310" t="str">
        <f t="shared" si="64"/>
        <v>ga.gl_detail.lt_item_number</v>
      </c>
      <c r="B1310" t="str">
        <f t="shared" si="63"/>
        <v>ga</v>
      </c>
      <c r="C1310" t="str">
        <f t="shared" si="65"/>
        <v>gl_detail</v>
      </c>
      <c r="D1310" t="s">
        <v>415</v>
      </c>
      <c r="K1310" t="s">
        <v>31</v>
      </c>
      <c r="N1310">
        <v>2</v>
      </c>
      <c r="Q1310">
        <v>0</v>
      </c>
    </row>
    <row r="1311" spans="1:20" hidden="1" x14ac:dyDescent="0.3">
      <c r="A1311" t="str">
        <f t="shared" si="64"/>
        <v>ga.gl_detail.</v>
      </c>
      <c r="B1311" t="str">
        <f t="shared" si="63"/>
        <v>ga</v>
      </c>
      <c r="C1311" t="str">
        <f t="shared" si="65"/>
        <v>gl_detail</v>
      </c>
      <c r="E1311" t="s">
        <v>374</v>
      </c>
    </row>
    <row r="1312" spans="1:20" hidden="1" x14ac:dyDescent="0.3">
      <c r="A1312" t="str">
        <f t="shared" si="64"/>
        <v>ga.gl_detail.lt_sequence_number</v>
      </c>
      <c r="B1312" t="str">
        <f t="shared" si="63"/>
        <v>ga</v>
      </c>
      <c r="C1312" t="str">
        <f t="shared" si="65"/>
        <v>gl_detail</v>
      </c>
      <c r="D1312" t="s">
        <v>416</v>
      </c>
      <c r="K1312" t="s">
        <v>31</v>
      </c>
      <c r="N1312">
        <v>2</v>
      </c>
      <c r="Q1312">
        <v>0</v>
      </c>
    </row>
    <row r="1313" spans="1:20" hidden="1" x14ac:dyDescent="0.3">
      <c r="A1313" t="str">
        <f t="shared" si="64"/>
        <v>ga.gl_detail.</v>
      </c>
      <c r="B1313" t="str">
        <f t="shared" si="63"/>
        <v>ga</v>
      </c>
      <c r="C1313" t="str">
        <f t="shared" si="65"/>
        <v>gl_detail</v>
      </c>
      <c r="E1313" t="s">
        <v>616</v>
      </c>
    </row>
    <row r="1314" spans="1:20" hidden="1" x14ac:dyDescent="0.3">
      <c r="A1314" t="str">
        <f t="shared" si="64"/>
        <v>ga.gl_detail.lt_budget_period</v>
      </c>
      <c r="B1314" t="str">
        <f t="shared" si="63"/>
        <v>ga</v>
      </c>
      <c r="C1314" t="str">
        <f t="shared" si="65"/>
        <v>gl_detail</v>
      </c>
      <c r="D1314" t="s">
        <v>417</v>
      </c>
      <c r="K1314" t="s">
        <v>31</v>
      </c>
      <c r="N1314">
        <v>2</v>
      </c>
      <c r="Q1314">
        <v>0</v>
      </c>
    </row>
    <row r="1315" spans="1:20" hidden="1" x14ac:dyDescent="0.3">
      <c r="A1315" t="str">
        <f t="shared" si="64"/>
        <v>ga.gl_detail.</v>
      </c>
      <c r="B1315" t="str">
        <f t="shared" si="63"/>
        <v>ga</v>
      </c>
      <c r="C1315" t="str">
        <f t="shared" si="65"/>
        <v>gl_detail</v>
      </c>
      <c r="E1315" t="s">
        <v>380</v>
      </c>
    </row>
    <row r="1316" spans="1:20" hidden="1" x14ac:dyDescent="0.3">
      <c r="A1316" t="str">
        <f t="shared" si="64"/>
        <v>ga.gl_detail.lt_amount</v>
      </c>
      <c r="B1316" t="str">
        <f t="shared" si="63"/>
        <v>ga</v>
      </c>
      <c r="C1316" t="str">
        <f t="shared" si="65"/>
        <v>gl_detail</v>
      </c>
      <c r="D1316" t="s">
        <v>418</v>
      </c>
      <c r="K1316" t="s">
        <v>9</v>
      </c>
      <c r="N1316">
        <v>19</v>
      </c>
      <c r="Q1316">
        <v>4</v>
      </c>
    </row>
    <row r="1317" spans="1:20" hidden="1" x14ac:dyDescent="0.3">
      <c r="A1317" t="str">
        <f t="shared" si="64"/>
        <v>ga.gl_detail.</v>
      </c>
      <c r="B1317" t="str">
        <f t="shared" si="63"/>
        <v>ga</v>
      </c>
      <c r="C1317" t="str">
        <f t="shared" si="65"/>
        <v>gl_detail</v>
      </c>
      <c r="E1317" t="s">
        <v>357</v>
      </c>
    </row>
    <row r="1318" spans="1:20" hidden="1" x14ac:dyDescent="0.3">
      <c r="A1318" t="str">
        <f t="shared" si="64"/>
        <v>ga.gl_detail.lt_description</v>
      </c>
      <c r="B1318" t="str">
        <f t="shared" si="63"/>
        <v>ga</v>
      </c>
      <c r="C1318" t="str">
        <f t="shared" si="65"/>
        <v>gl_detail</v>
      </c>
      <c r="D1318" t="s">
        <v>419</v>
      </c>
      <c r="K1318" t="s">
        <v>359</v>
      </c>
      <c r="N1318">
        <v>35</v>
      </c>
      <c r="Q1318">
        <v>0</v>
      </c>
    </row>
    <row r="1319" spans="1:20" hidden="1" x14ac:dyDescent="0.3">
      <c r="A1319" t="str">
        <f t="shared" si="64"/>
        <v>ga.gl_detail.</v>
      </c>
      <c r="B1319" t="str">
        <f t="shared" si="63"/>
        <v>ga</v>
      </c>
      <c r="C1319" t="str">
        <f t="shared" si="65"/>
        <v>gl_detail</v>
      </c>
      <c r="E1319" t="s">
        <v>360</v>
      </c>
    </row>
    <row r="1320" spans="1:20" hidden="1" x14ac:dyDescent="0.3">
      <c r="A1320" t="str">
        <f t="shared" si="64"/>
        <v>ga.gl_detail.lt_document_reference_number</v>
      </c>
      <c r="B1320" t="str">
        <f t="shared" si="63"/>
        <v>ga</v>
      </c>
      <c r="C1320" t="str">
        <f t="shared" si="65"/>
        <v>gl_detail</v>
      </c>
      <c r="D1320" t="s">
        <v>420</v>
      </c>
      <c r="K1320" t="s">
        <v>359</v>
      </c>
      <c r="N1320">
        <v>10</v>
      </c>
      <c r="Q1320">
        <v>0</v>
      </c>
    </row>
    <row r="1321" spans="1:20" hidden="1" x14ac:dyDescent="0.3">
      <c r="A1321" t="str">
        <f t="shared" si="64"/>
        <v>ga.gl_detail.</v>
      </c>
      <c r="B1321" t="str">
        <f t="shared" si="63"/>
        <v>ga</v>
      </c>
      <c r="C1321" t="str">
        <f t="shared" si="65"/>
        <v>gl_detail</v>
      </c>
      <c r="E1321" t="s">
        <v>352</v>
      </c>
    </row>
    <row r="1322" spans="1:20" hidden="1" x14ac:dyDescent="0.3">
      <c r="A1322" t="str">
        <f t="shared" si="64"/>
        <v>ga.gl_detail.lt_debit_credit_indicator</v>
      </c>
      <c r="B1322" t="str">
        <f t="shared" si="63"/>
        <v>ga</v>
      </c>
      <c r="C1322" t="str">
        <f t="shared" si="65"/>
        <v>gl_detail</v>
      </c>
      <c r="D1322" t="s">
        <v>421</v>
      </c>
      <c r="K1322" t="s">
        <v>6</v>
      </c>
      <c r="N1322">
        <v>1</v>
      </c>
      <c r="Q1322">
        <v>0</v>
      </c>
      <c r="T1322" t="s">
        <v>326</v>
      </c>
    </row>
    <row r="1323" spans="1:20" hidden="1" x14ac:dyDescent="0.3">
      <c r="A1323" t="str">
        <f t="shared" si="64"/>
        <v>ga.gl_detail.</v>
      </c>
      <c r="B1323" t="str">
        <f t="shared" si="63"/>
        <v>ga</v>
      </c>
      <c r="C1323" t="str">
        <f t="shared" si="65"/>
        <v>gl_detail</v>
      </c>
      <c r="E1323" t="s">
        <v>362</v>
      </c>
    </row>
    <row r="1324" spans="1:20" hidden="1" x14ac:dyDescent="0.3">
      <c r="A1324" t="str">
        <f t="shared" si="64"/>
        <v>ga.gl_detail.lt_activity_date</v>
      </c>
      <c r="B1324" t="str">
        <f t="shared" si="63"/>
        <v>ga</v>
      </c>
      <c r="C1324" t="str">
        <f t="shared" si="65"/>
        <v>gl_detail</v>
      </c>
      <c r="D1324" t="s">
        <v>422</v>
      </c>
      <c r="K1324" t="s">
        <v>329</v>
      </c>
      <c r="N1324">
        <v>10</v>
      </c>
      <c r="Q1324">
        <v>6</v>
      </c>
    </row>
    <row r="1325" spans="1:20" hidden="1" x14ac:dyDescent="0.3">
      <c r="A1325" t="str">
        <f t="shared" si="64"/>
        <v>ga.gl_detail.</v>
      </c>
      <c r="B1325" t="str">
        <f t="shared" si="63"/>
        <v>ga</v>
      </c>
      <c r="C1325" t="str">
        <f t="shared" si="65"/>
        <v>gl_detail</v>
      </c>
      <c r="E1325" t="s">
        <v>350</v>
      </c>
    </row>
    <row r="1326" spans="1:20" hidden="1" x14ac:dyDescent="0.3">
      <c r="A1326" t="str">
        <f t="shared" si="64"/>
        <v>ga.gl_detail.lt_encumbrance_number</v>
      </c>
      <c r="B1326" t="str">
        <f t="shared" si="63"/>
        <v>ga</v>
      </c>
      <c r="C1326" t="str">
        <f t="shared" si="65"/>
        <v>gl_detail</v>
      </c>
      <c r="D1326" t="s">
        <v>423</v>
      </c>
      <c r="K1326" t="s">
        <v>359</v>
      </c>
      <c r="N1326">
        <v>8</v>
      </c>
      <c r="Q1326">
        <v>0</v>
      </c>
    </row>
    <row r="1327" spans="1:20" hidden="1" x14ac:dyDescent="0.3">
      <c r="A1327" t="str">
        <f t="shared" si="64"/>
        <v>ga.gl_detail.</v>
      </c>
      <c r="B1327" t="str">
        <f t="shared" si="63"/>
        <v>ga</v>
      </c>
      <c r="C1327" t="str">
        <f t="shared" si="65"/>
        <v>gl_detail</v>
      </c>
      <c r="E1327" t="s">
        <v>366</v>
      </c>
    </row>
    <row r="1328" spans="1:20" hidden="1" x14ac:dyDescent="0.3">
      <c r="A1328" t="str">
        <f t="shared" si="64"/>
        <v>ga.gl_detail.lt_encumbrance_action</v>
      </c>
      <c r="B1328" t="str">
        <f t="shared" si="63"/>
        <v>ga</v>
      </c>
      <c r="C1328" t="str">
        <f t="shared" si="65"/>
        <v>gl_detail</v>
      </c>
      <c r="D1328" t="s">
        <v>424</v>
      </c>
      <c r="K1328" t="s">
        <v>6</v>
      </c>
      <c r="N1328">
        <v>1</v>
      </c>
      <c r="Q1328">
        <v>0</v>
      </c>
      <c r="T1328" t="s">
        <v>326</v>
      </c>
    </row>
    <row r="1329" spans="1:20" hidden="1" x14ac:dyDescent="0.3">
      <c r="A1329" t="str">
        <f t="shared" si="64"/>
        <v>ga.gl_detail.</v>
      </c>
      <c r="B1329" t="str">
        <f t="shared" si="63"/>
        <v>ga</v>
      </c>
      <c r="C1329" t="str">
        <f t="shared" si="65"/>
        <v>gl_detail</v>
      </c>
      <c r="E1329" t="s">
        <v>368</v>
      </c>
    </row>
    <row r="1330" spans="1:20" hidden="1" x14ac:dyDescent="0.3">
      <c r="A1330" t="str">
        <f t="shared" si="64"/>
        <v>ga.gl_detail.lt_encumbrance_item</v>
      </c>
      <c r="B1330" t="str">
        <f t="shared" si="63"/>
        <v>ga</v>
      </c>
      <c r="C1330" t="str">
        <f t="shared" si="65"/>
        <v>gl_detail</v>
      </c>
      <c r="D1330" t="s">
        <v>425</v>
      </c>
      <c r="K1330" t="s">
        <v>31</v>
      </c>
      <c r="N1330">
        <v>2</v>
      </c>
      <c r="Q1330">
        <v>0</v>
      </c>
    </row>
    <row r="1331" spans="1:20" hidden="1" x14ac:dyDescent="0.3">
      <c r="A1331" t="str">
        <f t="shared" si="64"/>
        <v>ga.gl_detail.</v>
      </c>
      <c r="B1331" t="str">
        <f t="shared" si="63"/>
        <v>ga</v>
      </c>
      <c r="C1331" t="str">
        <f t="shared" si="65"/>
        <v>gl_detail</v>
      </c>
      <c r="E1331" t="s">
        <v>376</v>
      </c>
    </row>
    <row r="1332" spans="1:20" hidden="1" x14ac:dyDescent="0.3">
      <c r="A1332" t="str">
        <f t="shared" si="64"/>
        <v>ga.gl_detail.lt_encumbrance_sequence</v>
      </c>
      <c r="B1332" t="str">
        <f t="shared" si="63"/>
        <v>ga</v>
      </c>
      <c r="C1332" t="str">
        <f t="shared" si="65"/>
        <v>gl_detail</v>
      </c>
      <c r="D1332" t="s">
        <v>426</v>
      </c>
      <c r="K1332" t="s">
        <v>31</v>
      </c>
      <c r="N1332">
        <v>2</v>
      </c>
      <c r="Q1332">
        <v>0</v>
      </c>
    </row>
    <row r="1333" spans="1:20" hidden="1" x14ac:dyDescent="0.3">
      <c r="A1333" t="str">
        <f t="shared" si="64"/>
        <v>ga.gl_detail.</v>
      </c>
      <c r="B1333" t="str">
        <f t="shared" si="63"/>
        <v>ga</v>
      </c>
      <c r="C1333" t="str">
        <f t="shared" si="65"/>
        <v>gl_detail</v>
      </c>
      <c r="E1333" t="s">
        <v>378</v>
      </c>
    </row>
    <row r="1334" spans="1:20" hidden="1" x14ac:dyDescent="0.3">
      <c r="A1334" t="str">
        <f t="shared" si="64"/>
        <v>ga.gl_detail.lt_encumbrance_type</v>
      </c>
      <c r="B1334" t="str">
        <f t="shared" si="63"/>
        <v>ga</v>
      </c>
      <c r="C1334" t="str">
        <f t="shared" si="65"/>
        <v>gl_detail</v>
      </c>
      <c r="D1334" t="s">
        <v>427</v>
      </c>
      <c r="K1334" t="s">
        <v>6</v>
      </c>
      <c r="N1334">
        <v>1</v>
      </c>
      <c r="Q1334">
        <v>0</v>
      </c>
      <c r="T1334" t="s">
        <v>326</v>
      </c>
    </row>
    <row r="1335" spans="1:20" hidden="1" x14ac:dyDescent="0.3">
      <c r="A1335" t="str">
        <f t="shared" si="64"/>
        <v>ga.gl_detail.</v>
      </c>
      <c r="B1335" t="str">
        <f t="shared" si="63"/>
        <v>ga</v>
      </c>
      <c r="C1335" t="str">
        <f t="shared" si="65"/>
        <v>gl_detail</v>
      </c>
      <c r="E1335" t="s">
        <v>370</v>
      </c>
    </row>
    <row r="1336" spans="1:20" hidden="1" x14ac:dyDescent="0.3">
      <c r="A1336" t="str">
        <f t="shared" si="64"/>
        <v>ga.gl_detail.v_vendor_code</v>
      </c>
      <c r="B1336" t="str">
        <f t="shared" si="63"/>
        <v>ga</v>
      </c>
      <c r="C1336" t="str">
        <f t="shared" si="65"/>
        <v>gl_detail</v>
      </c>
      <c r="D1336" t="s">
        <v>428</v>
      </c>
      <c r="K1336" t="s">
        <v>359</v>
      </c>
      <c r="N1336">
        <v>10</v>
      </c>
      <c r="Q1336">
        <v>0</v>
      </c>
    </row>
    <row r="1337" spans="1:20" hidden="1" x14ac:dyDescent="0.3">
      <c r="A1337" t="str">
        <f t="shared" si="64"/>
        <v>ga.gl_detail.</v>
      </c>
      <c r="B1337" t="str">
        <f t="shared" si="63"/>
        <v>ga</v>
      </c>
      <c r="C1337" t="str">
        <f t="shared" si="65"/>
        <v>gl_detail</v>
      </c>
      <c r="E1337" t="s">
        <v>372</v>
      </c>
    </row>
    <row r="1338" spans="1:20" hidden="1" x14ac:dyDescent="0.3">
      <c r="A1338" t="str">
        <f t="shared" si="64"/>
        <v>ga.gl_detail.lt_rule_class_code</v>
      </c>
      <c r="B1338" t="str">
        <f t="shared" si="63"/>
        <v>ga</v>
      </c>
      <c r="C1338" t="str">
        <f t="shared" si="65"/>
        <v>gl_detail</v>
      </c>
      <c r="D1338" t="s">
        <v>429</v>
      </c>
      <c r="K1338" t="s">
        <v>359</v>
      </c>
      <c r="N1338">
        <v>4</v>
      </c>
      <c r="Q1338">
        <v>0</v>
      </c>
      <c r="T1338" t="s">
        <v>326</v>
      </c>
    </row>
    <row r="1339" spans="1:20" ht="19.05" hidden="1" customHeight="1" x14ac:dyDescent="0.3">
      <c r="A1339" t="str">
        <f t="shared" si="64"/>
        <v>ga.gl_detail.</v>
      </c>
      <c r="B1339" t="str">
        <f t="shared" si="63"/>
        <v>ga</v>
      </c>
      <c r="C1339" t="str">
        <f t="shared" si="65"/>
        <v>gl_detail</v>
      </c>
      <c r="E1339" t="s">
        <v>344</v>
      </c>
    </row>
    <row r="1340" spans="1:20" hidden="1" x14ac:dyDescent="0.3">
      <c r="A1340" t="str">
        <f t="shared" si="64"/>
        <v>ga.gl_detail.lt_encumbrance_doc_type</v>
      </c>
      <c r="B1340" t="str">
        <f t="shared" si="63"/>
        <v>ga</v>
      </c>
      <c r="C1340" t="str">
        <f t="shared" si="65"/>
        <v>gl_detail</v>
      </c>
      <c r="D1340" t="s">
        <v>430</v>
      </c>
      <c r="K1340" t="s">
        <v>359</v>
      </c>
      <c r="N1340">
        <v>3</v>
      </c>
      <c r="Q1340">
        <v>0</v>
      </c>
      <c r="T1340" t="s">
        <v>326</v>
      </c>
    </row>
    <row r="1341" spans="1:20" hidden="1" x14ac:dyDescent="0.3">
      <c r="A1341" t="str">
        <f t="shared" si="64"/>
        <v>ga.gl_detail.</v>
      </c>
      <c r="B1341" t="str">
        <f t="shared" si="63"/>
        <v>ga</v>
      </c>
      <c r="C1341" t="str">
        <f t="shared" si="65"/>
        <v>gl_detail</v>
      </c>
      <c r="E1341" t="s">
        <v>431</v>
      </c>
    </row>
    <row r="1342" spans="1:20" hidden="1" x14ac:dyDescent="0.3">
      <c r="A1342" t="str">
        <f t="shared" si="64"/>
        <v>ga.gl_detail.la_ledger_indicator</v>
      </c>
      <c r="B1342" t="str">
        <f t="shared" si="63"/>
        <v>ga</v>
      </c>
      <c r="C1342" t="str">
        <f t="shared" si="65"/>
        <v>gl_detail</v>
      </c>
      <c r="D1342" t="s">
        <v>432</v>
      </c>
      <c r="K1342" t="s">
        <v>6</v>
      </c>
      <c r="N1342">
        <v>1</v>
      </c>
      <c r="Q1342">
        <v>0</v>
      </c>
      <c r="T1342" t="s">
        <v>326</v>
      </c>
    </row>
    <row r="1343" spans="1:20" hidden="1" x14ac:dyDescent="0.3">
      <c r="A1343" t="str">
        <f t="shared" si="64"/>
        <v>ga.gl_detail.</v>
      </c>
      <c r="B1343" t="str">
        <f t="shared" si="63"/>
        <v>ga</v>
      </c>
      <c r="C1343" t="str">
        <f t="shared" si="65"/>
        <v>gl_detail</v>
      </c>
      <c r="E1343" t="s">
        <v>383</v>
      </c>
    </row>
    <row r="1344" spans="1:20" hidden="1" x14ac:dyDescent="0.3">
      <c r="A1344" t="str">
        <f t="shared" si="64"/>
        <v>ga.gl_detail.la_field_indicator</v>
      </c>
      <c r="B1344" t="str">
        <f t="shared" si="63"/>
        <v>ga</v>
      </c>
      <c r="C1344" t="str">
        <f t="shared" si="65"/>
        <v>gl_detail</v>
      </c>
      <c r="D1344" t="s">
        <v>433</v>
      </c>
      <c r="K1344" t="s">
        <v>359</v>
      </c>
      <c r="N1344">
        <v>2</v>
      </c>
      <c r="Q1344">
        <v>0</v>
      </c>
      <c r="T1344" t="s">
        <v>326</v>
      </c>
    </row>
    <row r="1345" spans="1:20" hidden="1" x14ac:dyDescent="0.3">
      <c r="A1345" t="str">
        <f t="shared" si="64"/>
        <v>ga.gl_detail.</v>
      </c>
      <c r="B1345" t="str">
        <f t="shared" si="63"/>
        <v>ga</v>
      </c>
      <c r="C1345" t="str">
        <f t="shared" si="65"/>
        <v>gl_detail</v>
      </c>
      <c r="E1345" t="s">
        <v>385</v>
      </c>
    </row>
    <row r="1346" spans="1:20" hidden="1" x14ac:dyDescent="0.3">
      <c r="A1346" t="str">
        <f t="shared" si="64"/>
        <v>ga.gl_detail.la_amount</v>
      </c>
      <c r="B1346" t="str">
        <f t="shared" si="63"/>
        <v>ga</v>
      </c>
      <c r="C1346" t="str">
        <f t="shared" si="65"/>
        <v>gl_detail</v>
      </c>
      <c r="D1346" t="s">
        <v>434</v>
      </c>
      <c r="K1346" t="s">
        <v>9</v>
      </c>
      <c r="N1346">
        <v>19</v>
      </c>
      <c r="Q1346">
        <v>4</v>
      </c>
    </row>
    <row r="1347" spans="1:20" hidden="1" x14ac:dyDescent="0.3">
      <c r="A1347" t="str">
        <f t="shared" si="64"/>
        <v>ga.gl_detail.</v>
      </c>
      <c r="B1347" t="str">
        <f t="shared" ref="B1347:B1410" si="66">B1346</f>
        <v>ga</v>
      </c>
      <c r="C1347" t="str">
        <f t="shared" si="65"/>
        <v>gl_detail</v>
      </c>
      <c r="E1347" t="s">
        <v>435</v>
      </c>
    </row>
    <row r="1348" spans="1:20" hidden="1" x14ac:dyDescent="0.3">
      <c r="A1348" t="str">
        <f t="shared" si="64"/>
        <v>ga.gl_detail.la_rule_sequence</v>
      </c>
      <c r="B1348" t="str">
        <f t="shared" si="66"/>
        <v>ga</v>
      </c>
      <c r="C1348" t="str">
        <f t="shared" si="65"/>
        <v>gl_detail</v>
      </c>
      <c r="D1348" t="s">
        <v>436</v>
      </c>
      <c r="K1348" t="s">
        <v>31</v>
      </c>
      <c r="N1348">
        <v>2</v>
      </c>
      <c r="Q1348">
        <v>0</v>
      </c>
    </row>
    <row r="1349" spans="1:20" hidden="1" x14ac:dyDescent="0.3">
      <c r="A1349" t="str">
        <f t="shared" si="64"/>
        <v>ga.gl_detail.</v>
      </c>
      <c r="B1349" t="str">
        <f t="shared" si="66"/>
        <v>ga</v>
      </c>
      <c r="C1349" t="str">
        <f t="shared" si="65"/>
        <v>gl_detail</v>
      </c>
      <c r="E1349" t="s">
        <v>389</v>
      </c>
    </row>
    <row r="1350" spans="1:20" hidden="1" x14ac:dyDescent="0.3">
      <c r="A1350" t="str">
        <f t="shared" si="64"/>
        <v>ga.gl_detail.la_process_code</v>
      </c>
      <c r="B1350" t="str">
        <f t="shared" si="66"/>
        <v>ga</v>
      </c>
      <c r="C1350" t="str">
        <f t="shared" si="65"/>
        <v>gl_detail</v>
      </c>
      <c r="D1350" t="s">
        <v>437</v>
      </c>
      <c r="K1350" t="s">
        <v>359</v>
      </c>
      <c r="N1350">
        <v>4</v>
      </c>
      <c r="Q1350">
        <v>0</v>
      </c>
      <c r="T1350" t="s">
        <v>326</v>
      </c>
    </row>
    <row r="1351" spans="1:20" hidden="1" x14ac:dyDescent="0.3">
      <c r="A1351" t="str">
        <f t="shared" si="64"/>
        <v>ga.gl_detail.</v>
      </c>
      <c r="B1351" t="str">
        <f t="shared" si="66"/>
        <v>ga</v>
      </c>
      <c r="C1351" t="str">
        <f t="shared" si="65"/>
        <v>gl_detail</v>
      </c>
      <c r="E1351" t="s">
        <v>387</v>
      </c>
    </row>
    <row r="1352" spans="1:20" hidden="1" x14ac:dyDescent="0.3">
      <c r="A1352" t="str">
        <f t="shared" si="64"/>
        <v>ga.gl_detail.la_debit_credit</v>
      </c>
      <c r="B1352" t="str">
        <f t="shared" si="66"/>
        <v>ga</v>
      </c>
      <c r="C1352" t="str">
        <f t="shared" si="65"/>
        <v>gl_detail</v>
      </c>
      <c r="D1352" t="s">
        <v>438</v>
      </c>
      <c r="K1352" t="s">
        <v>6</v>
      </c>
      <c r="N1352">
        <v>1</v>
      </c>
      <c r="Q1352">
        <v>0</v>
      </c>
      <c r="T1352" t="s">
        <v>326</v>
      </c>
    </row>
    <row r="1353" spans="1:20" hidden="1" x14ac:dyDescent="0.3">
      <c r="A1353" t="str">
        <f t="shared" si="64"/>
        <v>ga.gl_detail.</v>
      </c>
      <c r="B1353" t="str">
        <f t="shared" si="66"/>
        <v>ga</v>
      </c>
      <c r="C1353" t="str">
        <f t="shared" si="65"/>
        <v>gl_detail</v>
      </c>
      <c r="E1353" t="s">
        <v>364</v>
      </c>
    </row>
    <row r="1354" spans="1:20" hidden="1" x14ac:dyDescent="0.3">
      <c r="A1354" t="str">
        <f t="shared" si="64"/>
        <v>ga.gl_detail.la_id</v>
      </c>
      <c r="B1354" t="str">
        <f t="shared" si="66"/>
        <v>ga</v>
      </c>
      <c r="C1354" t="str">
        <f t="shared" si="65"/>
        <v>gl_detail</v>
      </c>
      <c r="D1354" t="s">
        <v>439</v>
      </c>
      <c r="K1354" t="s">
        <v>6</v>
      </c>
      <c r="N1354">
        <v>12</v>
      </c>
      <c r="Q1354">
        <v>0</v>
      </c>
    </row>
    <row r="1355" spans="1:20" hidden="1" x14ac:dyDescent="0.3">
      <c r="A1355" t="str">
        <f t="shared" si="64"/>
        <v>ga.gl_detail.</v>
      </c>
      <c r="B1355" t="str">
        <f t="shared" si="66"/>
        <v>ga</v>
      </c>
      <c r="C1355" t="str">
        <f t="shared" si="65"/>
        <v>gl_detail</v>
      </c>
      <c r="E1355" t="s">
        <v>391</v>
      </c>
    </row>
    <row r="1356" spans="1:20" hidden="1" x14ac:dyDescent="0.3">
      <c r="A1356" t="str">
        <f t="shared" si="64"/>
        <v>ga.gl_detail.lt_id</v>
      </c>
      <c r="B1356" t="str">
        <f t="shared" si="66"/>
        <v>ga</v>
      </c>
      <c r="C1356" t="str">
        <f t="shared" si="65"/>
        <v>gl_detail</v>
      </c>
      <c r="D1356" t="s">
        <v>440</v>
      </c>
      <c r="K1356" t="s">
        <v>6</v>
      </c>
      <c r="N1356">
        <v>12</v>
      </c>
      <c r="Q1356">
        <v>0</v>
      </c>
    </row>
    <row r="1357" spans="1:20" hidden="1" x14ac:dyDescent="0.3">
      <c r="A1357" t="str">
        <f t="shared" si="64"/>
        <v>ga.gl_detail.</v>
      </c>
      <c r="B1357" t="str">
        <f t="shared" si="66"/>
        <v>ga</v>
      </c>
      <c r="C1357" t="str">
        <f t="shared" si="65"/>
        <v>gl_detail</v>
      </c>
      <c r="E1357" t="s">
        <v>394</v>
      </c>
    </row>
    <row r="1358" spans="1:20" hidden="1" x14ac:dyDescent="0.3">
      <c r="A1358" t="str">
        <f t="shared" si="64"/>
        <v>ga.gl_detail.if_id</v>
      </c>
      <c r="B1358" t="str">
        <f t="shared" si="66"/>
        <v>ga</v>
      </c>
      <c r="C1358" t="str">
        <f t="shared" si="65"/>
        <v>gl_detail</v>
      </c>
      <c r="D1358" t="s">
        <v>441</v>
      </c>
      <c r="K1358" t="s">
        <v>6</v>
      </c>
      <c r="N1358">
        <v>12</v>
      </c>
      <c r="Q1358">
        <v>0</v>
      </c>
    </row>
    <row r="1359" spans="1:20" hidden="1" x14ac:dyDescent="0.3">
      <c r="A1359" t="str">
        <f t="shared" si="64"/>
        <v>ga.gl_detail.</v>
      </c>
      <c r="B1359" t="str">
        <f t="shared" si="66"/>
        <v>ga</v>
      </c>
      <c r="C1359" t="str">
        <f t="shared" si="65"/>
        <v>gl_detail</v>
      </c>
      <c r="E1359" t="s">
        <v>396</v>
      </c>
    </row>
    <row r="1360" spans="1:20" hidden="1" x14ac:dyDescent="0.3">
      <c r="A1360" t="str">
        <f t="shared" si="64"/>
        <v>ga.gl_detail.ol_id</v>
      </c>
      <c r="B1360" t="str">
        <f t="shared" si="66"/>
        <v>ga</v>
      </c>
      <c r="C1360" t="str">
        <f t="shared" si="65"/>
        <v>gl_detail</v>
      </c>
      <c r="D1360" t="s">
        <v>442</v>
      </c>
      <c r="K1360" t="s">
        <v>6</v>
      </c>
      <c r="N1360">
        <v>12</v>
      </c>
      <c r="Q1360">
        <v>0</v>
      </c>
    </row>
    <row r="1361" spans="1:20" hidden="1" x14ac:dyDescent="0.3">
      <c r="A1361" t="str">
        <f t="shared" si="64"/>
        <v>ga.gl_detail.</v>
      </c>
      <c r="B1361" t="str">
        <f t="shared" si="66"/>
        <v>ga</v>
      </c>
      <c r="C1361" t="str">
        <f t="shared" si="65"/>
        <v>gl_detail</v>
      </c>
      <c r="E1361" t="s">
        <v>398</v>
      </c>
    </row>
    <row r="1362" spans="1:20" hidden="1" x14ac:dyDescent="0.3">
      <c r="A1362" t="str">
        <f t="shared" si="64"/>
        <v>ga.gl_detail.gl_id</v>
      </c>
      <c r="B1362" t="str">
        <f t="shared" si="66"/>
        <v>ga</v>
      </c>
      <c r="C1362" t="str">
        <f t="shared" si="65"/>
        <v>gl_detail</v>
      </c>
      <c r="D1362" t="s">
        <v>443</v>
      </c>
      <c r="K1362" t="s">
        <v>6</v>
      </c>
      <c r="N1362">
        <v>12</v>
      </c>
      <c r="Q1362">
        <v>0</v>
      </c>
    </row>
    <row r="1363" spans="1:20" hidden="1" x14ac:dyDescent="0.3">
      <c r="A1363" t="str">
        <f t="shared" si="64"/>
        <v>ga.gl_detail.</v>
      </c>
      <c r="B1363" t="str">
        <f t="shared" si="66"/>
        <v>ga</v>
      </c>
      <c r="C1363" t="str">
        <f t="shared" si="65"/>
        <v>gl_detail</v>
      </c>
      <c r="E1363" t="s">
        <v>400</v>
      </c>
    </row>
    <row r="1364" spans="1:20" hidden="1" x14ac:dyDescent="0.3">
      <c r="A1364" t="str">
        <f t="shared" ref="A1364:A1427" si="67">_xlfn.CONCAT(TRIM($B1364),".",TRIM($C1364),".",TRIM($D1364))</f>
        <v>ga.gl_detail.accounting_period</v>
      </c>
      <c r="B1364" t="str">
        <f t="shared" si="66"/>
        <v>ga</v>
      </c>
      <c r="C1364" t="str">
        <f t="shared" ref="C1364:C1387" si="68">C1363</f>
        <v>gl_detail</v>
      </c>
      <c r="D1364" t="s">
        <v>323</v>
      </c>
      <c r="K1364" t="s">
        <v>31</v>
      </c>
      <c r="N1364">
        <v>2</v>
      </c>
      <c r="Q1364">
        <v>0</v>
      </c>
    </row>
    <row r="1365" spans="1:20" hidden="1" x14ac:dyDescent="0.3">
      <c r="A1365" t="str">
        <f t="shared" si="67"/>
        <v>ga.gl_detail.</v>
      </c>
      <c r="B1365" t="str">
        <f t="shared" si="66"/>
        <v>ga</v>
      </c>
      <c r="C1365" t="str">
        <f t="shared" si="68"/>
        <v>gl_detail</v>
      </c>
      <c r="E1365" t="s">
        <v>324</v>
      </c>
    </row>
    <row r="1366" spans="1:20" hidden="1" x14ac:dyDescent="0.3">
      <c r="A1366" t="str">
        <f t="shared" si="67"/>
        <v>ga.gl_detail.refresh_date</v>
      </c>
      <c r="B1366" t="str">
        <f t="shared" si="66"/>
        <v>ga</v>
      </c>
      <c r="C1366" t="str">
        <f t="shared" si="68"/>
        <v>gl_detail</v>
      </c>
      <c r="D1366" t="s">
        <v>328</v>
      </c>
      <c r="K1366" t="s">
        <v>329</v>
      </c>
      <c r="N1366">
        <v>10</v>
      </c>
      <c r="Q1366">
        <v>6</v>
      </c>
    </row>
    <row r="1367" spans="1:20" hidden="1" x14ac:dyDescent="0.3">
      <c r="A1367" t="str">
        <f t="shared" si="67"/>
        <v>ga.gl_detail.</v>
      </c>
      <c r="B1367" t="str">
        <f t="shared" si="66"/>
        <v>ga</v>
      </c>
      <c r="C1367" t="str">
        <f t="shared" si="68"/>
        <v>gl_detail</v>
      </c>
      <c r="E1367" t="s">
        <v>330</v>
      </c>
    </row>
    <row r="1368" spans="1:20" hidden="1" x14ac:dyDescent="0.3">
      <c r="A1368" t="str">
        <f t="shared" si="67"/>
        <v>ga.gl_detail.full_accounting_period</v>
      </c>
      <c r="B1368" t="str">
        <f t="shared" si="66"/>
        <v>ga</v>
      </c>
      <c r="C1368" t="str">
        <f t="shared" si="68"/>
        <v>gl_detail</v>
      </c>
      <c r="D1368" t="s">
        <v>335</v>
      </c>
      <c r="K1368" t="s">
        <v>332</v>
      </c>
      <c r="N1368">
        <v>4</v>
      </c>
      <c r="Q1368">
        <v>0</v>
      </c>
    </row>
    <row r="1369" spans="1:20" hidden="1" x14ac:dyDescent="0.3">
      <c r="A1369" t="str">
        <f t="shared" si="67"/>
        <v>ga.gl_detail.</v>
      </c>
      <c r="B1369" t="str">
        <f t="shared" si="66"/>
        <v>ga</v>
      </c>
      <c r="C1369" t="str">
        <f t="shared" si="68"/>
        <v>gl_detail</v>
      </c>
      <c r="E1369" t="s">
        <v>617</v>
      </c>
    </row>
    <row r="1370" spans="1:20" hidden="1" x14ac:dyDescent="0.3">
      <c r="A1370" t="str">
        <f t="shared" si="67"/>
        <v>ga.gl_detail.bank_account_code</v>
      </c>
      <c r="B1370" t="str">
        <f t="shared" si="66"/>
        <v>ga</v>
      </c>
      <c r="C1370" t="str">
        <f t="shared" si="68"/>
        <v>gl_detail</v>
      </c>
      <c r="D1370" t="s">
        <v>401</v>
      </c>
      <c r="K1370" t="s">
        <v>359</v>
      </c>
      <c r="N1370">
        <v>2</v>
      </c>
      <c r="Q1370">
        <v>0</v>
      </c>
      <c r="T1370" t="s">
        <v>326</v>
      </c>
    </row>
    <row r="1371" spans="1:20" hidden="1" x14ac:dyDescent="0.3">
      <c r="A1371" t="str">
        <f t="shared" si="67"/>
        <v>ga.gl_detail.</v>
      </c>
      <c r="B1371" t="str">
        <f t="shared" si="66"/>
        <v>ga</v>
      </c>
      <c r="C1371" t="str">
        <f t="shared" si="68"/>
        <v>gl_detail</v>
      </c>
      <c r="E1371" t="s">
        <v>618</v>
      </c>
    </row>
    <row r="1372" spans="1:20" hidden="1" x14ac:dyDescent="0.3">
      <c r="A1372" t="str">
        <f t="shared" si="67"/>
        <v>ga.gl_detail.auto_journal_id</v>
      </c>
      <c r="B1372" t="str">
        <f t="shared" si="66"/>
        <v>ga</v>
      </c>
      <c r="C1372" t="str">
        <f t="shared" si="68"/>
        <v>gl_detail</v>
      </c>
      <c r="D1372" t="s">
        <v>402</v>
      </c>
      <c r="K1372" t="s">
        <v>359</v>
      </c>
      <c r="N1372">
        <v>3</v>
      </c>
      <c r="Q1372">
        <v>0</v>
      </c>
      <c r="T1372" t="s">
        <v>326</v>
      </c>
    </row>
    <row r="1373" spans="1:20" hidden="1" x14ac:dyDescent="0.3">
      <c r="A1373" t="str">
        <f t="shared" si="67"/>
        <v>ga.gl_detail.</v>
      </c>
      <c r="B1373" t="str">
        <f t="shared" si="66"/>
        <v>ga</v>
      </c>
      <c r="C1373" t="str">
        <f t="shared" si="68"/>
        <v>gl_detail</v>
      </c>
      <c r="E1373" t="s">
        <v>619</v>
      </c>
    </row>
    <row r="1374" spans="1:20" hidden="1" x14ac:dyDescent="0.3">
      <c r="A1374" t="str">
        <f t="shared" si="67"/>
        <v>ga.gl_detail.auto_journal_reversal</v>
      </c>
      <c r="B1374" t="str">
        <f t="shared" si="66"/>
        <v>ga</v>
      </c>
      <c r="C1374" t="str">
        <f t="shared" si="68"/>
        <v>gl_detail</v>
      </c>
      <c r="D1374" t="s">
        <v>403</v>
      </c>
      <c r="K1374" t="s">
        <v>6</v>
      </c>
      <c r="N1374">
        <v>1</v>
      </c>
      <c r="Q1374">
        <v>0</v>
      </c>
      <c r="T1374" t="s">
        <v>326</v>
      </c>
    </row>
    <row r="1375" spans="1:20" hidden="1" x14ac:dyDescent="0.3">
      <c r="A1375" t="str">
        <f t="shared" si="67"/>
        <v>ga.gl_detail.</v>
      </c>
      <c r="B1375" t="str">
        <f t="shared" si="66"/>
        <v>ga</v>
      </c>
      <c r="C1375" t="str">
        <f t="shared" si="68"/>
        <v>gl_detail</v>
      </c>
      <c r="E1375" t="s">
        <v>620</v>
      </c>
    </row>
    <row r="1376" spans="1:20" hidden="1" x14ac:dyDescent="0.3">
      <c r="A1376" t="str">
        <f t="shared" si="67"/>
        <v>ga.gl_detail.description_privy</v>
      </c>
      <c r="B1376" t="str">
        <f t="shared" si="66"/>
        <v>ga</v>
      </c>
      <c r="C1376" t="str">
        <f t="shared" si="68"/>
        <v>gl_detail</v>
      </c>
      <c r="D1376" t="s">
        <v>404</v>
      </c>
      <c r="K1376" t="s">
        <v>359</v>
      </c>
      <c r="N1376">
        <v>35</v>
      </c>
      <c r="Q1376">
        <v>0</v>
      </c>
    </row>
    <row r="1377" spans="1:20" hidden="1" x14ac:dyDescent="0.3">
      <c r="A1377" t="str">
        <f t="shared" si="67"/>
        <v>ga.gl_detail.</v>
      </c>
      <c r="B1377" t="str">
        <f t="shared" si="66"/>
        <v>ga</v>
      </c>
      <c r="C1377" t="str">
        <f t="shared" si="68"/>
        <v>gl_detail</v>
      </c>
      <c r="E1377" t="s">
        <v>360</v>
      </c>
    </row>
    <row r="1378" spans="1:20" hidden="1" x14ac:dyDescent="0.3">
      <c r="A1378" t="str">
        <f t="shared" si="67"/>
        <v>ga.gl_detail.document_reference_no_privy</v>
      </c>
      <c r="B1378" t="str">
        <f t="shared" si="66"/>
        <v>ga</v>
      </c>
      <c r="C1378" t="str">
        <f t="shared" si="68"/>
        <v>gl_detail</v>
      </c>
      <c r="D1378" t="s">
        <v>405</v>
      </c>
      <c r="K1378" t="s">
        <v>359</v>
      </c>
      <c r="N1378">
        <v>10</v>
      </c>
      <c r="Q1378">
        <v>0</v>
      </c>
    </row>
    <row r="1379" spans="1:20" hidden="1" x14ac:dyDescent="0.3">
      <c r="A1379" t="str">
        <f t="shared" si="67"/>
        <v>ga.gl_detail.</v>
      </c>
      <c r="B1379" t="str">
        <f t="shared" si="66"/>
        <v>ga</v>
      </c>
      <c r="C1379" t="str">
        <f t="shared" si="68"/>
        <v>gl_detail</v>
      </c>
      <c r="E1379" t="s">
        <v>352</v>
      </c>
    </row>
    <row r="1380" spans="1:20" hidden="1" x14ac:dyDescent="0.3">
      <c r="A1380" t="str">
        <f t="shared" si="67"/>
        <v>ga.tf_transfer_detail.COLUMN NAME</v>
      </c>
      <c r="B1380" t="str">
        <f t="shared" si="66"/>
        <v>ga</v>
      </c>
      <c r="C1380" t="s">
        <v>294</v>
      </c>
      <c r="D1380" t="s">
        <v>0</v>
      </c>
      <c r="K1380" t="s">
        <v>1</v>
      </c>
      <c r="N1380" t="s">
        <v>2</v>
      </c>
      <c r="Q1380" t="s">
        <v>3</v>
      </c>
      <c r="T1380" t="s">
        <v>4</v>
      </c>
    </row>
    <row r="1381" spans="1:20" hidden="1" x14ac:dyDescent="0.3">
      <c r="A1381" t="str">
        <f t="shared" si="67"/>
        <v>ga.tf_transfer_detail.</v>
      </c>
      <c r="B1381" t="str">
        <f t="shared" si="66"/>
        <v>ga</v>
      </c>
      <c r="C1381" t="str">
        <f t="shared" si="68"/>
        <v>tf_transfer_detail</v>
      </c>
      <c r="E1381" t="s">
        <v>5</v>
      </c>
    </row>
    <row r="1382" spans="1:20" hidden="1" x14ac:dyDescent="0.3">
      <c r="A1382" t="str">
        <f t="shared" si="67"/>
        <v>ga.tf_transfer_detail.th_document_number</v>
      </c>
      <c r="B1382" t="str">
        <f t="shared" si="66"/>
        <v>ga</v>
      </c>
      <c r="C1382" t="str">
        <f t="shared" si="68"/>
        <v>tf_transfer_detail</v>
      </c>
      <c r="D1382" t="s">
        <v>621</v>
      </c>
      <c r="K1382" t="s">
        <v>6</v>
      </c>
      <c r="N1382">
        <v>8</v>
      </c>
      <c r="Q1382">
        <v>0</v>
      </c>
    </row>
    <row r="1383" spans="1:20" hidden="1" x14ac:dyDescent="0.3">
      <c r="A1383" t="str">
        <f t="shared" si="67"/>
        <v>ga.tf_transfer_detail.</v>
      </c>
      <c r="B1383" t="str">
        <f t="shared" si="66"/>
        <v>ga</v>
      </c>
      <c r="C1383" t="str">
        <f t="shared" si="68"/>
        <v>tf_transfer_detail</v>
      </c>
    </row>
    <row r="1384" spans="1:20" hidden="1" x14ac:dyDescent="0.3">
      <c r="A1384" t="str">
        <f t="shared" si="67"/>
        <v>ga.tf_transfer_detail.td_sequence_number</v>
      </c>
      <c r="B1384" t="str">
        <f t="shared" si="66"/>
        <v>ga</v>
      </c>
      <c r="C1384" t="str">
        <f t="shared" si="68"/>
        <v>tf_transfer_detail</v>
      </c>
      <c r="D1384" t="s">
        <v>622</v>
      </c>
      <c r="K1384" t="s">
        <v>31</v>
      </c>
      <c r="N1384">
        <v>2</v>
      </c>
      <c r="Q1384">
        <v>0</v>
      </c>
    </row>
    <row r="1385" spans="1:20" hidden="1" x14ac:dyDescent="0.3">
      <c r="A1385" t="str">
        <f t="shared" si="67"/>
        <v>ga.tf_transfer_detail.</v>
      </c>
      <c r="B1385" t="str">
        <f t="shared" si="66"/>
        <v>ga</v>
      </c>
      <c r="C1385" t="str">
        <f t="shared" si="68"/>
        <v>tf_transfer_detail</v>
      </c>
      <c r="E1385" t="s">
        <v>348</v>
      </c>
    </row>
    <row r="1386" spans="1:20" hidden="1" x14ac:dyDescent="0.3">
      <c r="A1386" t="str">
        <f t="shared" si="67"/>
        <v>ga.tf_transfer_detail.accounting_period</v>
      </c>
      <c r="B1386" t="str">
        <f t="shared" si="66"/>
        <v>ga</v>
      </c>
      <c r="C1386" t="str">
        <f t="shared" si="68"/>
        <v>tf_transfer_detail</v>
      </c>
      <c r="D1386" t="s">
        <v>323</v>
      </c>
      <c r="K1386" t="s">
        <v>31</v>
      </c>
      <c r="N1386">
        <v>2</v>
      </c>
      <c r="Q1386">
        <v>0</v>
      </c>
    </row>
    <row r="1387" spans="1:20" hidden="1" x14ac:dyDescent="0.3">
      <c r="A1387" t="str">
        <f t="shared" si="67"/>
        <v>ga.tf_transfer_detail.</v>
      </c>
      <c r="B1387" t="str">
        <f t="shared" si="66"/>
        <v>ga</v>
      </c>
      <c r="C1387" t="str">
        <f t="shared" si="68"/>
        <v>tf_transfer_detail</v>
      </c>
      <c r="E1387" t="s">
        <v>324</v>
      </c>
    </row>
    <row r="1388" spans="1:20" hidden="1" x14ac:dyDescent="0.3">
      <c r="A1388" t="str">
        <f t="shared" si="67"/>
        <v>ga.tf_transfer_detail.pi_account_index</v>
      </c>
      <c r="B1388" t="str">
        <f t="shared" si="66"/>
        <v>ga</v>
      </c>
      <c r="C1388" t="str">
        <f t="shared" ref="C1388:C1451" si="69">C1387</f>
        <v>tf_transfer_detail</v>
      </c>
      <c r="D1388" t="s">
        <v>406</v>
      </c>
      <c r="K1388" t="s">
        <v>359</v>
      </c>
      <c r="N1388">
        <v>10</v>
      </c>
      <c r="Q1388">
        <v>0</v>
      </c>
      <c r="T1388" t="s">
        <v>326</v>
      </c>
    </row>
    <row r="1389" spans="1:20" hidden="1" x14ac:dyDescent="0.3">
      <c r="A1389" t="str">
        <f t="shared" si="67"/>
        <v>ga.tf_transfer_detail.</v>
      </c>
      <c r="B1389" t="str">
        <f t="shared" si="66"/>
        <v>ga</v>
      </c>
      <c r="C1389" t="str">
        <f t="shared" si="69"/>
        <v>tf_transfer_detail</v>
      </c>
      <c r="E1389" t="s">
        <v>22</v>
      </c>
    </row>
    <row r="1390" spans="1:20" hidden="1" x14ac:dyDescent="0.3">
      <c r="A1390" t="str">
        <f t="shared" si="67"/>
        <v>ga.tf_transfer_detail.pf_fund</v>
      </c>
      <c r="B1390" t="str">
        <f t="shared" si="66"/>
        <v>ga</v>
      </c>
      <c r="C1390" t="str">
        <f t="shared" si="69"/>
        <v>tf_transfer_detail</v>
      </c>
      <c r="D1390" t="s">
        <v>407</v>
      </c>
      <c r="K1390" t="s">
        <v>359</v>
      </c>
      <c r="N1390">
        <v>6</v>
      </c>
      <c r="Q1390">
        <v>0</v>
      </c>
      <c r="T1390" t="s">
        <v>326</v>
      </c>
    </row>
    <row r="1391" spans="1:20" hidden="1" x14ac:dyDescent="0.3">
      <c r="A1391" t="str">
        <f t="shared" si="67"/>
        <v>ga.tf_transfer_detail.</v>
      </c>
      <c r="B1391" t="str">
        <f t="shared" si="66"/>
        <v>ga</v>
      </c>
      <c r="C1391" t="str">
        <f t="shared" si="69"/>
        <v>tf_transfer_detail</v>
      </c>
      <c r="E1391" t="s">
        <v>7</v>
      </c>
    </row>
    <row r="1392" spans="1:20" hidden="1" x14ac:dyDescent="0.3">
      <c r="A1392" t="str">
        <f t="shared" si="67"/>
        <v>ga.tf_transfer_detail.</v>
      </c>
      <c r="B1392" t="str">
        <f t="shared" si="66"/>
        <v>ga</v>
      </c>
      <c r="C1392" t="str">
        <f t="shared" si="69"/>
        <v>tf_transfer_detail</v>
      </c>
    </row>
    <row r="1393" spans="1:20" hidden="1" x14ac:dyDescent="0.3">
      <c r="A1393" t="str">
        <f t="shared" si="67"/>
        <v>ga.tf_transfer_detail.</v>
      </c>
      <c r="B1393" t="str">
        <f t="shared" si="66"/>
        <v>ga</v>
      </c>
      <c r="C1393" t="str">
        <f t="shared" si="69"/>
        <v>tf_transfer_detail</v>
      </c>
      <c r="E1393" t="s">
        <v>8</v>
      </c>
    </row>
    <row r="1394" spans="1:20" hidden="1" x14ac:dyDescent="0.3">
      <c r="A1394" t="str">
        <f t="shared" si="67"/>
        <v>ga.tf_transfer_detail.po_organization</v>
      </c>
      <c r="B1394" t="str">
        <f t="shared" si="66"/>
        <v>ga</v>
      </c>
      <c r="C1394" t="str">
        <f t="shared" si="69"/>
        <v>tf_transfer_detail</v>
      </c>
      <c r="D1394" t="s">
        <v>408</v>
      </c>
      <c r="K1394" t="s">
        <v>359</v>
      </c>
      <c r="N1394">
        <v>6</v>
      </c>
      <c r="Q1394">
        <v>0</v>
      </c>
      <c r="T1394" t="s">
        <v>326</v>
      </c>
    </row>
    <row r="1395" spans="1:20" hidden="1" x14ac:dyDescent="0.3">
      <c r="A1395" t="str">
        <f t="shared" si="67"/>
        <v>ga.tf_transfer_detail.</v>
      </c>
      <c r="B1395" t="str">
        <f t="shared" si="66"/>
        <v>ga</v>
      </c>
      <c r="C1395" t="str">
        <f t="shared" si="69"/>
        <v>tf_transfer_detail</v>
      </c>
      <c r="E1395" t="s">
        <v>23</v>
      </c>
    </row>
    <row r="1396" spans="1:20" hidden="1" x14ac:dyDescent="0.3">
      <c r="A1396" t="str">
        <f t="shared" si="67"/>
        <v>ga.tf_transfer_detail.</v>
      </c>
      <c r="B1396" t="str">
        <f t="shared" si="66"/>
        <v>ga</v>
      </c>
      <c r="C1396" t="str">
        <f t="shared" si="69"/>
        <v>tf_transfer_detail</v>
      </c>
    </row>
    <row r="1397" spans="1:20" hidden="1" x14ac:dyDescent="0.3">
      <c r="A1397" t="str">
        <f t="shared" si="67"/>
        <v>ga.tf_transfer_detail.</v>
      </c>
      <c r="B1397" t="str">
        <f t="shared" si="66"/>
        <v>ga</v>
      </c>
      <c r="C1397" t="str">
        <f t="shared" si="69"/>
        <v>tf_transfer_detail</v>
      </c>
      <c r="E1397" t="s">
        <v>24</v>
      </c>
    </row>
    <row r="1398" spans="1:20" hidden="1" x14ac:dyDescent="0.3">
      <c r="A1398" t="str">
        <f t="shared" si="67"/>
        <v>ga.tf_transfer_detail.pa_account</v>
      </c>
      <c r="B1398" t="str">
        <f t="shared" si="66"/>
        <v>ga</v>
      </c>
      <c r="C1398" t="str">
        <f t="shared" si="69"/>
        <v>tf_transfer_detail</v>
      </c>
      <c r="D1398" t="s">
        <v>409</v>
      </c>
      <c r="K1398" t="s">
        <v>359</v>
      </c>
      <c r="N1398">
        <v>6</v>
      </c>
      <c r="Q1398">
        <v>0</v>
      </c>
      <c r="T1398" t="s">
        <v>326</v>
      </c>
    </row>
    <row r="1399" spans="1:20" hidden="1" x14ac:dyDescent="0.3">
      <c r="A1399" t="str">
        <f t="shared" si="67"/>
        <v>ga.tf_transfer_detail.</v>
      </c>
      <c r="B1399" t="str">
        <f t="shared" si="66"/>
        <v>ga</v>
      </c>
      <c r="C1399" t="str">
        <f t="shared" si="69"/>
        <v>tf_transfer_detail</v>
      </c>
      <c r="E1399" t="s">
        <v>29</v>
      </c>
    </row>
    <row r="1400" spans="1:20" hidden="1" x14ac:dyDescent="0.3">
      <c r="A1400" t="str">
        <f t="shared" si="67"/>
        <v>ga.tf_transfer_detail.pp_program</v>
      </c>
      <c r="B1400" t="str">
        <f t="shared" si="66"/>
        <v>ga</v>
      </c>
      <c r="C1400" t="str">
        <f t="shared" si="69"/>
        <v>tf_transfer_detail</v>
      </c>
      <c r="D1400" t="s">
        <v>410</v>
      </c>
      <c r="K1400" t="s">
        <v>359</v>
      </c>
      <c r="N1400">
        <v>6</v>
      </c>
      <c r="Q1400">
        <v>0</v>
      </c>
      <c r="T1400" t="s">
        <v>326</v>
      </c>
    </row>
    <row r="1401" spans="1:20" hidden="1" x14ac:dyDescent="0.3">
      <c r="A1401" t="str">
        <f t="shared" si="67"/>
        <v>ga.tf_transfer_detail.</v>
      </c>
      <c r="B1401" t="str">
        <f t="shared" si="66"/>
        <v>ga</v>
      </c>
      <c r="C1401" t="str">
        <f t="shared" si="69"/>
        <v>tf_transfer_detail</v>
      </c>
      <c r="E1401" t="s">
        <v>25</v>
      </c>
    </row>
    <row r="1402" spans="1:20" hidden="1" x14ac:dyDescent="0.3">
      <c r="A1402" t="str">
        <f t="shared" si="67"/>
        <v>ga.tf_transfer_detail.</v>
      </c>
      <c r="B1402" t="str">
        <f t="shared" si="66"/>
        <v>ga</v>
      </c>
      <c r="C1402" t="str">
        <f t="shared" si="69"/>
        <v>tf_transfer_detail</v>
      </c>
    </row>
    <row r="1403" spans="1:20" hidden="1" x14ac:dyDescent="0.3">
      <c r="A1403" t="str">
        <f t="shared" si="67"/>
        <v>ga.tf_transfer_detail.</v>
      </c>
      <c r="B1403" t="str">
        <f t="shared" si="66"/>
        <v>ga</v>
      </c>
      <c r="C1403" t="str">
        <f t="shared" si="69"/>
        <v>tf_transfer_detail</v>
      </c>
      <c r="E1403" t="s">
        <v>26</v>
      </c>
    </row>
    <row r="1404" spans="1:20" hidden="1" x14ac:dyDescent="0.3">
      <c r="A1404" t="str">
        <f t="shared" si="67"/>
        <v>ga.tf_transfer_detail.</v>
      </c>
      <c r="B1404" t="str">
        <f t="shared" si="66"/>
        <v>ga</v>
      </c>
      <c r="C1404" t="str">
        <f t="shared" si="69"/>
        <v>tf_transfer_detail</v>
      </c>
    </row>
    <row r="1405" spans="1:20" hidden="1" x14ac:dyDescent="0.3">
      <c r="A1405" t="str">
        <f t="shared" si="67"/>
        <v>ga.tf_transfer_detail.</v>
      </c>
      <c r="B1405" t="str">
        <f t="shared" si="66"/>
        <v>ga</v>
      </c>
      <c r="C1405" t="str">
        <f t="shared" si="69"/>
        <v>tf_transfer_detail</v>
      </c>
      <c r="E1405" t="s">
        <v>27</v>
      </c>
    </row>
    <row r="1406" spans="1:20" hidden="1" x14ac:dyDescent="0.3">
      <c r="A1406" t="str">
        <f t="shared" si="67"/>
        <v>ga.tf_transfer_detail.pl_location</v>
      </c>
      <c r="B1406" t="str">
        <f t="shared" si="66"/>
        <v>ga</v>
      </c>
      <c r="C1406" t="str">
        <f t="shared" si="69"/>
        <v>tf_transfer_detail</v>
      </c>
      <c r="D1406" t="s">
        <v>411</v>
      </c>
      <c r="K1406" t="s">
        <v>359</v>
      </c>
      <c r="N1406">
        <v>6</v>
      </c>
      <c r="Q1406">
        <v>0</v>
      </c>
      <c r="T1406" t="s">
        <v>326</v>
      </c>
    </row>
    <row r="1407" spans="1:20" hidden="1" x14ac:dyDescent="0.3">
      <c r="A1407" t="str">
        <f t="shared" si="67"/>
        <v>ga.tf_transfer_detail.</v>
      </c>
      <c r="B1407" t="str">
        <f t="shared" si="66"/>
        <v>ga</v>
      </c>
      <c r="C1407" t="str">
        <f t="shared" si="69"/>
        <v>tf_transfer_detail</v>
      </c>
      <c r="E1407" t="s">
        <v>28</v>
      </c>
    </row>
    <row r="1408" spans="1:20" hidden="1" x14ac:dyDescent="0.3">
      <c r="A1408" t="str">
        <f t="shared" si="67"/>
        <v>ga.tf_transfer_detail.td_current_description</v>
      </c>
      <c r="B1408" t="str">
        <f t="shared" si="66"/>
        <v>ga</v>
      </c>
      <c r="C1408" t="str">
        <f t="shared" si="69"/>
        <v>tf_transfer_detail</v>
      </c>
      <c r="D1408" t="s">
        <v>623</v>
      </c>
      <c r="K1408" t="s">
        <v>359</v>
      </c>
      <c r="N1408">
        <v>35</v>
      </c>
      <c r="Q1408">
        <v>0</v>
      </c>
    </row>
    <row r="1409" spans="1:20" hidden="1" x14ac:dyDescent="0.3">
      <c r="A1409" t="str">
        <f t="shared" si="67"/>
        <v>ga.tf_transfer_detail.</v>
      </c>
      <c r="B1409" t="str">
        <f t="shared" si="66"/>
        <v>ga</v>
      </c>
      <c r="C1409" t="str">
        <f t="shared" si="69"/>
        <v>tf_transfer_detail</v>
      </c>
      <c r="E1409" t="s">
        <v>624</v>
      </c>
    </row>
    <row r="1410" spans="1:20" hidden="1" x14ac:dyDescent="0.3">
      <c r="A1410" t="str">
        <f t="shared" si="67"/>
        <v>ga.tf_transfer_detail.td_current_amount</v>
      </c>
      <c r="B1410" t="str">
        <f t="shared" si="66"/>
        <v>ga</v>
      </c>
      <c r="C1410" t="str">
        <f t="shared" si="69"/>
        <v>tf_transfer_detail</v>
      </c>
      <c r="D1410" t="s">
        <v>625</v>
      </c>
      <c r="K1410" t="s">
        <v>9</v>
      </c>
      <c r="N1410">
        <v>19</v>
      </c>
      <c r="Q1410">
        <v>4</v>
      </c>
    </row>
    <row r="1411" spans="1:20" hidden="1" x14ac:dyDescent="0.3">
      <c r="A1411" t="str">
        <f t="shared" si="67"/>
        <v>ga.tf_transfer_detail.</v>
      </c>
      <c r="B1411" t="str">
        <f t="shared" ref="B1411:B1473" si="70">B1410</f>
        <v>ga</v>
      </c>
      <c r="C1411" t="str">
        <f t="shared" si="69"/>
        <v>tf_transfer_detail</v>
      </c>
      <c r="E1411" t="s">
        <v>626</v>
      </c>
    </row>
    <row r="1412" spans="1:20" hidden="1" x14ac:dyDescent="0.3">
      <c r="A1412" t="str">
        <f t="shared" si="67"/>
        <v>ga.tf_transfer_detail.td_current_dbcr_indicator</v>
      </c>
      <c r="B1412" t="str">
        <f t="shared" si="70"/>
        <v>ga</v>
      </c>
      <c r="C1412" t="str">
        <f t="shared" si="69"/>
        <v>tf_transfer_detail</v>
      </c>
      <c r="D1412" t="s">
        <v>627</v>
      </c>
      <c r="K1412" t="s">
        <v>6</v>
      </c>
      <c r="N1412">
        <v>1</v>
      </c>
      <c r="Q1412">
        <v>0</v>
      </c>
      <c r="T1412" t="s">
        <v>326</v>
      </c>
    </row>
    <row r="1413" spans="1:20" ht="19.05" hidden="1" customHeight="1" x14ac:dyDescent="0.3">
      <c r="A1413" t="str">
        <f t="shared" si="67"/>
        <v>ga.tf_transfer_detail.</v>
      </c>
      <c r="B1413" t="str">
        <f t="shared" si="70"/>
        <v>ga</v>
      </c>
      <c r="C1413" t="str">
        <f t="shared" si="69"/>
        <v>tf_transfer_detail</v>
      </c>
      <c r="E1413" t="s">
        <v>628</v>
      </c>
    </row>
    <row r="1414" spans="1:20" hidden="1" x14ac:dyDescent="0.3">
      <c r="A1414" t="str">
        <f t="shared" si="67"/>
        <v>ga.tf_transfer_detail.td_perm_description</v>
      </c>
      <c r="B1414" t="str">
        <f t="shared" si="70"/>
        <v>ga</v>
      </c>
      <c r="C1414" t="str">
        <f t="shared" si="69"/>
        <v>tf_transfer_detail</v>
      </c>
      <c r="D1414" t="s">
        <v>629</v>
      </c>
      <c r="K1414" t="s">
        <v>359</v>
      </c>
      <c r="N1414">
        <v>30</v>
      </c>
      <c r="Q1414">
        <v>0</v>
      </c>
    </row>
    <row r="1415" spans="1:20" hidden="1" x14ac:dyDescent="0.3">
      <c r="A1415" t="str">
        <f t="shared" si="67"/>
        <v>ga.tf_transfer_detail.</v>
      </c>
      <c r="B1415" t="str">
        <f t="shared" si="70"/>
        <v>ga</v>
      </c>
      <c r="C1415" t="str">
        <f t="shared" si="69"/>
        <v>tf_transfer_detail</v>
      </c>
      <c r="E1415" t="s">
        <v>630</v>
      </c>
    </row>
    <row r="1416" spans="1:20" hidden="1" x14ac:dyDescent="0.3">
      <c r="A1416" t="str">
        <f t="shared" si="67"/>
        <v>ga.tf_transfer_detail.td_perm_syswide_admin_unit</v>
      </c>
      <c r="B1416" t="str">
        <f t="shared" si="70"/>
        <v>ga</v>
      </c>
      <c r="C1416" t="str">
        <f t="shared" si="69"/>
        <v>tf_transfer_detail</v>
      </c>
      <c r="D1416" t="s">
        <v>631</v>
      </c>
      <c r="K1416" t="s">
        <v>6</v>
      </c>
      <c r="N1416">
        <v>1</v>
      </c>
      <c r="Q1416">
        <v>0</v>
      </c>
    </row>
    <row r="1417" spans="1:20" hidden="1" x14ac:dyDescent="0.3">
      <c r="A1417" t="str">
        <f t="shared" si="67"/>
        <v>ga.tf_transfer_detail.</v>
      </c>
      <c r="B1417" t="str">
        <f t="shared" si="70"/>
        <v>ga</v>
      </c>
      <c r="C1417" t="str">
        <f t="shared" si="69"/>
        <v>tf_transfer_detail</v>
      </c>
      <c r="E1417" t="s">
        <v>632</v>
      </c>
    </row>
    <row r="1418" spans="1:20" hidden="1" x14ac:dyDescent="0.3">
      <c r="A1418" t="str">
        <f t="shared" si="67"/>
        <v>ga.tf_transfer_detail.td_perm_subcampus</v>
      </c>
      <c r="B1418" t="str">
        <f t="shared" si="70"/>
        <v>ga</v>
      </c>
      <c r="C1418" t="str">
        <f t="shared" si="69"/>
        <v>tf_transfer_detail</v>
      </c>
      <c r="D1418" t="s">
        <v>633</v>
      </c>
      <c r="K1418" t="s">
        <v>6</v>
      </c>
      <c r="N1418">
        <v>1</v>
      </c>
      <c r="Q1418">
        <v>0</v>
      </c>
    </row>
    <row r="1419" spans="1:20" hidden="1" x14ac:dyDescent="0.3">
      <c r="A1419" t="str">
        <f t="shared" si="67"/>
        <v>ga.tf_transfer_detail.</v>
      </c>
      <c r="B1419" t="str">
        <f t="shared" si="70"/>
        <v>ga</v>
      </c>
      <c r="C1419" t="str">
        <f t="shared" si="69"/>
        <v>tf_transfer_detail</v>
      </c>
      <c r="E1419" t="s">
        <v>634</v>
      </c>
    </row>
    <row r="1420" spans="1:20" hidden="1" x14ac:dyDescent="0.3">
      <c r="A1420" t="str">
        <f t="shared" si="67"/>
        <v>ga.tf_transfer_detail.td_perm_class</v>
      </c>
      <c r="B1420" t="str">
        <f t="shared" si="70"/>
        <v>ga</v>
      </c>
      <c r="C1420" t="str">
        <f t="shared" si="69"/>
        <v>tf_transfer_detail</v>
      </c>
      <c r="D1420" t="s">
        <v>635</v>
      </c>
      <c r="K1420" t="s">
        <v>6</v>
      </c>
      <c r="N1420">
        <v>1</v>
      </c>
      <c r="Q1420">
        <v>0</v>
      </c>
    </row>
    <row r="1421" spans="1:20" hidden="1" x14ac:dyDescent="0.3">
      <c r="A1421" t="str">
        <f t="shared" si="67"/>
        <v>ga.tf_transfer_detail.</v>
      </c>
      <c r="B1421" t="str">
        <f t="shared" si="70"/>
        <v>ga</v>
      </c>
      <c r="C1421" t="str">
        <f t="shared" si="69"/>
        <v>tf_transfer_detail</v>
      </c>
      <c r="E1421" t="s">
        <v>636</v>
      </c>
    </row>
    <row r="1422" spans="1:20" hidden="1" x14ac:dyDescent="0.3">
      <c r="A1422" t="str">
        <f t="shared" si="67"/>
        <v>ga.tf_transfer_detail.td_perm_type</v>
      </c>
      <c r="B1422" t="str">
        <f t="shared" si="70"/>
        <v>ga</v>
      </c>
      <c r="C1422" t="str">
        <f t="shared" si="69"/>
        <v>tf_transfer_detail</v>
      </c>
      <c r="D1422" t="s">
        <v>637</v>
      </c>
      <c r="K1422" t="s">
        <v>6</v>
      </c>
      <c r="N1422">
        <v>3</v>
      </c>
      <c r="Q1422">
        <v>0</v>
      </c>
    </row>
    <row r="1423" spans="1:20" hidden="1" x14ac:dyDescent="0.3">
      <c r="A1423" t="str">
        <f t="shared" si="67"/>
        <v>ga.tf_transfer_detail.</v>
      </c>
      <c r="B1423" t="str">
        <f t="shared" si="70"/>
        <v>ga</v>
      </c>
      <c r="C1423" t="str">
        <f t="shared" si="69"/>
        <v>tf_transfer_detail</v>
      </c>
      <c r="E1423" t="s">
        <v>638</v>
      </c>
    </row>
    <row r="1424" spans="1:20" hidden="1" x14ac:dyDescent="0.3">
      <c r="A1424" t="str">
        <f t="shared" si="67"/>
        <v>ga.tf_transfer_detail.td_perm_amount</v>
      </c>
      <c r="B1424" t="str">
        <f t="shared" si="70"/>
        <v>ga</v>
      </c>
      <c r="C1424" t="str">
        <f t="shared" si="69"/>
        <v>tf_transfer_detail</v>
      </c>
      <c r="D1424" t="s">
        <v>639</v>
      </c>
      <c r="K1424" t="s">
        <v>9</v>
      </c>
      <c r="N1424">
        <v>19</v>
      </c>
      <c r="Q1424">
        <v>4</v>
      </c>
    </row>
    <row r="1425" spans="1:20" hidden="1" x14ac:dyDescent="0.3">
      <c r="A1425" t="str">
        <f t="shared" si="67"/>
        <v>ga.tf_transfer_detail.</v>
      </c>
      <c r="B1425" t="str">
        <f t="shared" si="70"/>
        <v>ga</v>
      </c>
      <c r="C1425" t="str">
        <f t="shared" si="69"/>
        <v>tf_transfer_detail</v>
      </c>
      <c r="E1425" t="s">
        <v>640</v>
      </c>
    </row>
    <row r="1426" spans="1:20" hidden="1" x14ac:dyDescent="0.3">
      <c r="A1426" t="str">
        <f t="shared" si="67"/>
        <v>ga.tf_transfer_detail.td_perm_dbcr_indicator</v>
      </c>
      <c r="B1426" t="str">
        <f t="shared" si="70"/>
        <v>ga</v>
      </c>
      <c r="C1426" t="str">
        <f t="shared" si="69"/>
        <v>tf_transfer_detail</v>
      </c>
      <c r="D1426" t="s">
        <v>641</v>
      </c>
      <c r="K1426" t="s">
        <v>6</v>
      </c>
      <c r="N1426">
        <v>1</v>
      </c>
      <c r="Q1426">
        <v>0</v>
      </c>
      <c r="T1426" t="s">
        <v>326</v>
      </c>
    </row>
    <row r="1427" spans="1:20" ht="19.05" hidden="1" customHeight="1" x14ac:dyDescent="0.3">
      <c r="A1427" t="str">
        <f t="shared" si="67"/>
        <v>ga.tf_transfer_detail.</v>
      </c>
      <c r="B1427" t="str">
        <f t="shared" si="70"/>
        <v>ga</v>
      </c>
      <c r="C1427" t="str">
        <f t="shared" si="69"/>
        <v>tf_transfer_detail</v>
      </c>
      <c r="E1427" t="s">
        <v>642</v>
      </c>
    </row>
    <row r="1428" spans="1:20" hidden="1" x14ac:dyDescent="0.3">
      <c r="A1428" t="str">
        <f t="shared" ref="A1428:A1491" si="71">_xlfn.CONCAT(TRIM($B1428),".",TRIM($C1428),".",TRIM($D1428))</f>
        <v>ga.tf_transfer_detail.td_perm_full_time_equivalent</v>
      </c>
      <c r="B1428" t="str">
        <f t="shared" si="70"/>
        <v>ga</v>
      </c>
      <c r="C1428" t="str">
        <f t="shared" si="69"/>
        <v>tf_transfer_detail</v>
      </c>
      <c r="D1428" t="s">
        <v>643</v>
      </c>
      <c r="K1428" t="s">
        <v>9</v>
      </c>
      <c r="N1428">
        <v>19</v>
      </c>
      <c r="Q1428">
        <v>4</v>
      </c>
    </row>
    <row r="1429" spans="1:20" hidden="1" x14ac:dyDescent="0.3">
      <c r="A1429" t="str">
        <f t="shared" si="71"/>
        <v>ga.tf_transfer_detail.</v>
      </c>
      <c r="B1429" t="str">
        <f t="shared" si="70"/>
        <v>ga</v>
      </c>
      <c r="C1429" t="str">
        <f t="shared" si="69"/>
        <v>tf_transfer_detail</v>
      </c>
      <c r="E1429" t="s">
        <v>644</v>
      </c>
    </row>
    <row r="1430" spans="1:20" hidden="1" x14ac:dyDescent="0.3">
      <c r="A1430" t="str">
        <f t="shared" si="71"/>
        <v>ga.tf_transfer_detail.td_fte_dbcr_indicator</v>
      </c>
      <c r="B1430" t="str">
        <f t="shared" si="70"/>
        <v>ga</v>
      </c>
      <c r="C1430" t="str">
        <f t="shared" si="69"/>
        <v>tf_transfer_detail</v>
      </c>
      <c r="D1430" t="s">
        <v>645</v>
      </c>
      <c r="K1430" t="s">
        <v>6</v>
      </c>
      <c r="N1430">
        <v>1</v>
      </c>
      <c r="Q1430">
        <v>0</v>
      </c>
      <c r="T1430" t="s">
        <v>326</v>
      </c>
    </row>
    <row r="1431" spans="1:20" hidden="1" x14ac:dyDescent="0.3">
      <c r="A1431" t="str">
        <f t="shared" si="71"/>
        <v>ga.tf_transfer_detail.</v>
      </c>
      <c r="B1431" t="str">
        <f t="shared" si="70"/>
        <v>ga</v>
      </c>
      <c r="C1431" t="str">
        <f t="shared" si="69"/>
        <v>tf_transfer_detail</v>
      </c>
      <c r="E1431" t="s">
        <v>646</v>
      </c>
    </row>
    <row r="1432" spans="1:20" hidden="1" x14ac:dyDescent="0.3">
      <c r="A1432" t="str">
        <f t="shared" si="71"/>
        <v>ga.tf_transfer_detail.refresh_date</v>
      </c>
      <c r="B1432" t="str">
        <f t="shared" si="70"/>
        <v>ga</v>
      </c>
      <c r="C1432" t="str">
        <f t="shared" si="69"/>
        <v>tf_transfer_detail</v>
      </c>
      <c r="D1432" t="s">
        <v>328</v>
      </c>
      <c r="K1432" t="s">
        <v>354</v>
      </c>
      <c r="N1432">
        <v>4</v>
      </c>
      <c r="Q1432">
        <v>0</v>
      </c>
    </row>
    <row r="1433" spans="1:20" hidden="1" x14ac:dyDescent="0.3">
      <c r="A1433" t="str">
        <f t="shared" si="71"/>
        <v>ga.tf_transfer_detail.</v>
      </c>
      <c r="B1433" t="str">
        <f t="shared" si="70"/>
        <v>ga</v>
      </c>
      <c r="C1433" t="str">
        <f t="shared" si="69"/>
        <v>tf_transfer_detail</v>
      </c>
      <c r="E1433" t="s">
        <v>330</v>
      </c>
    </row>
    <row r="1434" spans="1:20" hidden="1" x14ac:dyDescent="0.3">
      <c r="A1434" t="str">
        <f t="shared" si="71"/>
        <v>ga.tf_transfer_detail.full_accounting_period</v>
      </c>
      <c r="B1434" t="str">
        <f t="shared" si="70"/>
        <v>ga</v>
      </c>
      <c r="C1434" t="str">
        <f t="shared" si="69"/>
        <v>tf_transfer_detail</v>
      </c>
      <c r="D1434" t="s">
        <v>335</v>
      </c>
      <c r="K1434" t="s">
        <v>332</v>
      </c>
      <c r="N1434">
        <v>4</v>
      </c>
      <c r="Q1434">
        <v>0</v>
      </c>
    </row>
    <row r="1435" spans="1:20" hidden="1" x14ac:dyDescent="0.3">
      <c r="A1435" t="str">
        <f t="shared" si="71"/>
        <v>ga.tf_transfer_detail.</v>
      </c>
      <c r="B1435" t="str">
        <f t="shared" si="70"/>
        <v>ga</v>
      </c>
      <c r="C1435" t="str">
        <f t="shared" si="69"/>
        <v>tf_transfer_detail</v>
      </c>
      <c r="E1435" t="s">
        <v>336</v>
      </c>
    </row>
    <row r="1436" spans="1:20" hidden="1" x14ac:dyDescent="0.3">
      <c r="A1436" t="str">
        <f t="shared" si="71"/>
        <v>ga.tf_transfer_detail.td_current_amount_signed</v>
      </c>
      <c r="B1436" t="str">
        <f t="shared" si="70"/>
        <v>ga</v>
      </c>
      <c r="C1436" t="str">
        <f t="shared" si="69"/>
        <v>tf_transfer_detail</v>
      </c>
      <c r="D1436" t="s">
        <v>647</v>
      </c>
      <c r="K1436" t="s">
        <v>9</v>
      </c>
      <c r="N1436">
        <v>19</v>
      </c>
      <c r="Q1436">
        <v>4</v>
      </c>
    </row>
    <row r="1437" spans="1:20" hidden="1" x14ac:dyDescent="0.3">
      <c r="A1437" t="str">
        <f t="shared" si="71"/>
        <v>ga.tf_transfer_detail.</v>
      </c>
      <c r="B1437" t="str">
        <f t="shared" si="70"/>
        <v>ga</v>
      </c>
      <c r="C1437" t="str">
        <f t="shared" si="69"/>
        <v>tf_transfer_detail</v>
      </c>
      <c r="E1437" t="s">
        <v>648</v>
      </c>
    </row>
    <row r="1438" spans="1:20" hidden="1" x14ac:dyDescent="0.3">
      <c r="A1438" t="str">
        <f t="shared" si="71"/>
        <v>ga.tf_transfer_detail.td_perm_amount_signed</v>
      </c>
      <c r="B1438" t="str">
        <f t="shared" si="70"/>
        <v>ga</v>
      </c>
      <c r="C1438" t="str">
        <f t="shared" si="69"/>
        <v>tf_transfer_detail</v>
      </c>
      <c r="D1438" t="s">
        <v>649</v>
      </c>
      <c r="K1438" t="s">
        <v>9</v>
      </c>
      <c r="N1438">
        <v>19</v>
      </c>
      <c r="Q1438">
        <v>4</v>
      </c>
    </row>
    <row r="1439" spans="1:20" hidden="1" x14ac:dyDescent="0.3">
      <c r="A1439" t="str">
        <f t="shared" si="71"/>
        <v>ga.tf_transfer_detail.</v>
      </c>
      <c r="B1439" t="str">
        <f t="shared" si="70"/>
        <v>ga</v>
      </c>
      <c r="C1439" t="str">
        <f t="shared" si="69"/>
        <v>tf_transfer_detail</v>
      </c>
      <c r="E1439" t="s">
        <v>648</v>
      </c>
    </row>
    <row r="1440" spans="1:20" hidden="1" x14ac:dyDescent="0.3">
      <c r="A1440" t="str">
        <f t="shared" si="71"/>
        <v>ga.tf_transfer_detail.td_perm_fte_equivalent_signed</v>
      </c>
      <c r="B1440" t="str">
        <f t="shared" si="70"/>
        <v>ga</v>
      </c>
      <c r="C1440" t="str">
        <f t="shared" si="69"/>
        <v>tf_transfer_detail</v>
      </c>
      <c r="D1440" t="s">
        <v>650</v>
      </c>
      <c r="K1440" t="s">
        <v>9</v>
      </c>
      <c r="N1440">
        <v>19</v>
      </c>
      <c r="Q1440">
        <v>4</v>
      </c>
    </row>
    <row r="1441" spans="1:20" hidden="1" x14ac:dyDescent="0.3">
      <c r="A1441" t="str">
        <f t="shared" si="71"/>
        <v>ga.tf_transfer_detail.</v>
      </c>
      <c r="B1441" t="str">
        <f t="shared" si="70"/>
        <v>ga</v>
      </c>
      <c r="C1441" t="str">
        <f t="shared" si="69"/>
        <v>tf_transfer_detail</v>
      </c>
      <c r="E1441" t="s">
        <v>648</v>
      </c>
    </row>
    <row r="1442" spans="1:20" hidden="1" x14ac:dyDescent="0.3">
      <c r="A1442" t="str">
        <f t="shared" si="71"/>
        <v>ga.tf_transfer_detail.td_rule_class_code</v>
      </c>
      <c r="B1442" t="str">
        <f t="shared" si="70"/>
        <v>ga</v>
      </c>
      <c r="C1442" t="str">
        <f t="shared" si="69"/>
        <v>tf_transfer_detail</v>
      </c>
      <c r="D1442" t="s">
        <v>651</v>
      </c>
      <c r="K1442" t="s">
        <v>359</v>
      </c>
      <c r="N1442">
        <v>4</v>
      </c>
      <c r="Q1442">
        <v>0</v>
      </c>
    </row>
    <row r="1443" spans="1:20" hidden="1" x14ac:dyDescent="0.3">
      <c r="A1443" t="str">
        <f t="shared" si="71"/>
        <v>ga.tf_transfer_detail.</v>
      </c>
      <c r="B1443" t="str">
        <f t="shared" si="70"/>
        <v>ga</v>
      </c>
      <c r="C1443" t="str">
        <f t="shared" si="69"/>
        <v>tf_transfer_detail</v>
      </c>
    </row>
    <row r="1444" spans="1:20" hidden="1" x14ac:dyDescent="0.3">
      <c r="A1444" t="str">
        <f t="shared" si="71"/>
        <v>ga.tf_transfer_header.COLUMN NAME</v>
      </c>
      <c r="B1444" t="str">
        <f t="shared" si="70"/>
        <v>ga</v>
      </c>
      <c r="C1444" t="s">
        <v>312</v>
      </c>
      <c r="D1444" t="s">
        <v>0</v>
      </c>
      <c r="K1444" t="s">
        <v>1</v>
      </c>
      <c r="N1444" t="s">
        <v>2</v>
      </c>
      <c r="Q1444" t="s">
        <v>3</v>
      </c>
      <c r="T1444" t="s">
        <v>4</v>
      </c>
    </row>
    <row r="1445" spans="1:20" hidden="1" x14ac:dyDescent="0.3">
      <c r="A1445" t="str">
        <f t="shared" si="71"/>
        <v>ga.tf_transfer_header.</v>
      </c>
      <c r="B1445" t="str">
        <f t="shared" si="70"/>
        <v>ga</v>
      </c>
      <c r="C1445" t="str">
        <f t="shared" si="69"/>
        <v>tf_transfer_header</v>
      </c>
      <c r="E1445" t="s">
        <v>5</v>
      </c>
    </row>
    <row r="1446" spans="1:20" hidden="1" x14ac:dyDescent="0.3">
      <c r="A1446" t="str">
        <f t="shared" si="71"/>
        <v>ga.tf_transfer_header.th_document_number</v>
      </c>
      <c r="B1446" t="str">
        <f t="shared" si="70"/>
        <v>ga</v>
      </c>
      <c r="C1446" t="str">
        <f t="shared" si="69"/>
        <v>tf_transfer_header</v>
      </c>
      <c r="D1446" t="s">
        <v>621</v>
      </c>
      <c r="K1446" t="s">
        <v>6</v>
      </c>
      <c r="N1446">
        <v>8</v>
      </c>
      <c r="Q1446">
        <v>0</v>
      </c>
    </row>
    <row r="1447" spans="1:20" hidden="1" x14ac:dyDescent="0.3">
      <c r="A1447" t="str">
        <f t="shared" si="71"/>
        <v>ga.tf_transfer_header.</v>
      </c>
      <c r="B1447" t="str">
        <f t="shared" si="70"/>
        <v>ga</v>
      </c>
      <c r="C1447" t="str">
        <f t="shared" si="69"/>
        <v>tf_transfer_header</v>
      </c>
    </row>
    <row r="1448" spans="1:20" hidden="1" x14ac:dyDescent="0.3">
      <c r="A1448" t="str">
        <f t="shared" si="71"/>
        <v>ga.tf_transfer_header.th_document_date</v>
      </c>
      <c r="B1448" t="str">
        <f t="shared" si="70"/>
        <v>ga</v>
      </c>
      <c r="C1448" t="str">
        <f t="shared" si="69"/>
        <v>tf_transfer_header</v>
      </c>
      <c r="D1448" t="s">
        <v>652</v>
      </c>
      <c r="K1448" t="s">
        <v>354</v>
      </c>
      <c r="N1448">
        <v>4</v>
      </c>
      <c r="Q1448">
        <v>0</v>
      </c>
    </row>
    <row r="1449" spans="1:20" hidden="1" x14ac:dyDescent="0.3">
      <c r="A1449" t="str">
        <f t="shared" si="71"/>
        <v>ga.tf_transfer_header.</v>
      </c>
      <c r="B1449" t="str">
        <f t="shared" si="70"/>
        <v>ga</v>
      </c>
      <c r="C1449" t="str">
        <f t="shared" si="69"/>
        <v>tf_transfer_header</v>
      </c>
      <c r="E1449" t="s">
        <v>653</v>
      </c>
    </row>
    <row r="1450" spans="1:20" hidden="1" x14ac:dyDescent="0.3">
      <c r="A1450" t="str">
        <f t="shared" si="71"/>
        <v>ga.tf_transfer_header.th_document_amount</v>
      </c>
      <c r="B1450" t="str">
        <f t="shared" si="70"/>
        <v>ga</v>
      </c>
      <c r="C1450" t="str">
        <f t="shared" si="69"/>
        <v>tf_transfer_header</v>
      </c>
      <c r="D1450" t="s">
        <v>654</v>
      </c>
      <c r="K1450" t="s">
        <v>9</v>
      </c>
      <c r="N1450">
        <v>19</v>
      </c>
      <c r="Q1450">
        <v>4</v>
      </c>
    </row>
    <row r="1451" spans="1:20" hidden="1" x14ac:dyDescent="0.3">
      <c r="A1451" t="str">
        <f t="shared" si="71"/>
        <v>ga.tf_transfer_header.</v>
      </c>
      <c r="B1451" t="str">
        <f t="shared" si="70"/>
        <v>ga</v>
      </c>
      <c r="C1451" t="str">
        <f t="shared" si="69"/>
        <v>tf_transfer_header</v>
      </c>
      <c r="E1451" t="s">
        <v>655</v>
      </c>
    </row>
    <row r="1452" spans="1:20" hidden="1" x14ac:dyDescent="0.3">
      <c r="A1452" t="str">
        <f t="shared" si="71"/>
        <v>ga.tf_transfer_header.th_document_status</v>
      </c>
      <c r="B1452" t="str">
        <f t="shared" si="70"/>
        <v>ga</v>
      </c>
      <c r="C1452" t="str">
        <f t="shared" ref="B1452:C1515" si="72">C1451</f>
        <v>tf_transfer_header</v>
      </c>
      <c r="D1452" t="s">
        <v>656</v>
      </c>
      <c r="K1452" t="s">
        <v>359</v>
      </c>
      <c r="N1452">
        <v>2</v>
      </c>
      <c r="Q1452">
        <v>0</v>
      </c>
    </row>
    <row r="1453" spans="1:20" ht="19.05" hidden="1" customHeight="1" x14ac:dyDescent="0.3">
      <c r="A1453" t="str">
        <f t="shared" si="71"/>
        <v>ga.tf_transfer_header.</v>
      </c>
      <c r="B1453" t="str">
        <f t="shared" si="70"/>
        <v>ga</v>
      </c>
      <c r="C1453" t="str">
        <f t="shared" si="72"/>
        <v>tf_transfer_header</v>
      </c>
      <c r="E1453" t="s">
        <v>657</v>
      </c>
    </row>
    <row r="1454" spans="1:20" hidden="1" x14ac:dyDescent="0.3">
      <c r="A1454" t="str">
        <f t="shared" si="71"/>
        <v>ga.tf_transfer_header.th_current_posting_date</v>
      </c>
      <c r="B1454" t="str">
        <f t="shared" si="70"/>
        <v>ga</v>
      </c>
      <c r="C1454" t="str">
        <f t="shared" si="72"/>
        <v>tf_transfer_header</v>
      </c>
      <c r="D1454" t="s">
        <v>658</v>
      </c>
      <c r="K1454" t="s">
        <v>354</v>
      </c>
      <c r="N1454">
        <v>4</v>
      </c>
      <c r="Q1454">
        <v>0</v>
      </c>
    </row>
    <row r="1455" spans="1:20" hidden="1" x14ac:dyDescent="0.3">
      <c r="A1455" t="str">
        <f t="shared" si="71"/>
        <v>ga.tf_transfer_header.</v>
      </c>
      <c r="B1455" t="str">
        <f t="shared" si="70"/>
        <v>ga</v>
      </c>
      <c r="C1455" t="str">
        <f t="shared" si="72"/>
        <v>tf_transfer_header</v>
      </c>
      <c r="E1455" t="s">
        <v>659</v>
      </c>
    </row>
    <row r="1456" spans="1:20" hidden="1" x14ac:dyDescent="0.3">
      <c r="A1456" t="str">
        <f t="shared" si="71"/>
        <v>ga.tf_transfer_header.th_perm_extract_date</v>
      </c>
      <c r="B1456" t="str">
        <f t="shared" si="70"/>
        <v>ga</v>
      </c>
      <c r="C1456" t="str">
        <f t="shared" si="72"/>
        <v>tf_transfer_header</v>
      </c>
      <c r="D1456" t="s">
        <v>660</v>
      </c>
      <c r="K1456" t="s">
        <v>354</v>
      </c>
      <c r="N1456">
        <v>4</v>
      </c>
      <c r="Q1456">
        <v>0</v>
      </c>
    </row>
    <row r="1457" spans="1:20" ht="19.05" hidden="1" customHeight="1" x14ac:dyDescent="0.3">
      <c r="A1457" t="str">
        <f t="shared" si="71"/>
        <v>ga.tf_transfer_header.</v>
      </c>
      <c r="B1457" t="str">
        <f t="shared" si="70"/>
        <v>ga</v>
      </c>
      <c r="C1457" t="str">
        <f t="shared" si="72"/>
        <v>tf_transfer_header</v>
      </c>
      <c r="E1457" t="s">
        <v>661</v>
      </c>
    </row>
    <row r="1458" spans="1:20" hidden="1" x14ac:dyDescent="0.3">
      <c r="A1458" t="str">
        <f t="shared" si="71"/>
        <v>ga.tf_transfer_header.refresh_date</v>
      </c>
      <c r="B1458" t="str">
        <f t="shared" si="70"/>
        <v>ga</v>
      </c>
      <c r="C1458" t="str">
        <f t="shared" si="72"/>
        <v>tf_transfer_header</v>
      </c>
      <c r="D1458" t="s">
        <v>328</v>
      </c>
      <c r="K1458" t="s">
        <v>354</v>
      </c>
      <c r="N1458">
        <v>4</v>
      </c>
      <c r="Q1458">
        <v>0</v>
      </c>
    </row>
    <row r="1459" spans="1:20" hidden="1" x14ac:dyDescent="0.3">
      <c r="A1459" t="str">
        <f t="shared" si="71"/>
        <v>ga.tf_transfer_header.</v>
      </c>
      <c r="B1459" t="str">
        <f t="shared" si="70"/>
        <v>ga</v>
      </c>
      <c r="C1459" t="str">
        <f t="shared" si="72"/>
        <v>tf_transfer_header</v>
      </c>
      <c r="E1459" t="s">
        <v>330</v>
      </c>
    </row>
    <row r="1460" spans="1:20" hidden="1" x14ac:dyDescent="0.3">
      <c r="A1460" t="str">
        <f t="shared" si="71"/>
        <v>ga.tf_transfer_text.COLUMN NAME</v>
      </c>
      <c r="B1460" t="str">
        <f t="shared" si="70"/>
        <v>ga</v>
      </c>
      <c r="C1460" t="s">
        <v>318</v>
      </c>
      <c r="D1460" t="s">
        <v>0</v>
      </c>
      <c r="K1460" t="s">
        <v>1</v>
      </c>
      <c r="N1460" t="s">
        <v>2</v>
      </c>
      <c r="Q1460" t="s">
        <v>3</v>
      </c>
      <c r="T1460" t="s">
        <v>4</v>
      </c>
    </row>
    <row r="1461" spans="1:20" hidden="1" x14ac:dyDescent="0.3">
      <c r="A1461" t="str">
        <f t="shared" si="71"/>
        <v>ga.tf_transfer_text.</v>
      </c>
      <c r="B1461" t="str">
        <f t="shared" si="70"/>
        <v>ga</v>
      </c>
      <c r="C1461" t="str">
        <f t="shared" si="72"/>
        <v>tf_transfer_text</v>
      </c>
      <c r="E1461" t="s">
        <v>5</v>
      </c>
    </row>
    <row r="1462" spans="1:20" hidden="1" x14ac:dyDescent="0.3">
      <c r="A1462" t="str">
        <f t="shared" si="71"/>
        <v>ga.tf_transfer_text.th_document_number</v>
      </c>
      <c r="B1462" t="str">
        <f t="shared" si="70"/>
        <v>ga</v>
      </c>
      <c r="C1462" t="str">
        <f t="shared" si="72"/>
        <v>tf_transfer_text</v>
      </c>
      <c r="D1462" t="s">
        <v>621</v>
      </c>
      <c r="K1462" t="s">
        <v>6</v>
      </c>
      <c r="N1462">
        <v>8</v>
      </c>
      <c r="Q1462">
        <v>0</v>
      </c>
    </row>
    <row r="1463" spans="1:20" hidden="1" x14ac:dyDescent="0.3">
      <c r="A1463" t="str">
        <f t="shared" si="71"/>
        <v>ga.tf_transfer_text.</v>
      </c>
      <c r="B1463" t="str">
        <f t="shared" si="70"/>
        <v>ga</v>
      </c>
      <c r="C1463" t="str">
        <f t="shared" si="72"/>
        <v>tf_transfer_text</v>
      </c>
    </row>
    <row r="1464" spans="1:20" hidden="1" x14ac:dyDescent="0.3">
      <c r="A1464" t="str">
        <f t="shared" si="71"/>
        <v>ga.tf_transfer_text.tt_sequence_number</v>
      </c>
      <c r="B1464" t="str">
        <f t="shared" si="70"/>
        <v>ga</v>
      </c>
      <c r="C1464" t="str">
        <f t="shared" si="72"/>
        <v>tf_transfer_text</v>
      </c>
      <c r="D1464" t="s">
        <v>662</v>
      </c>
      <c r="K1464" t="s">
        <v>31</v>
      </c>
      <c r="N1464">
        <v>2</v>
      </c>
      <c r="Q1464">
        <v>0</v>
      </c>
    </row>
    <row r="1465" spans="1:20" hidden="1" x14ac:dyDescent="0.3">
      <c r="A1465" t="str">
        <f t="shared" si="71"/>
        <v>ga.tf_transfer_text.</v>
      </c>
      <c r="B1465" t="str">
        <f t="shared" si="70"/>
        <v>ga</v>
      </c>
      <c r="C1465" t="str">
        <f t="shared" si="72"/>
        <v>tf_transfer_text</v>
      </c>
      <c r="E1465" t="s">
        <v>348</v>
      </c>
    </row>
    <row r="1466" spans="1:20" hidden="1" x14ac:dyDescent="0.3">
      <c r="A1466" t="str">
        <f t="shared" si="71"/>
        <v>ga.tf_transfer_text.tt_clause_code</v>
      </c>
      <c r="B1466" t="str">
        <f t="shared" si="70"/>
        <v>ga</v>
      </c>
      <c r="C1466" t="str">
        <f t="shared" si="72"/>
        <v>tf_transfer_text</v>
      </c>
      <c r="D1466" t="s">
        <v>663</v>
      </c>
      <c r="K1466" t="s">
        <v>359</v>
      </c>
      <c r="N1466">
        <v>8</v>
      </c>
      <c r="Q1466">
        <v>0</v>
      </c>
    </row>
    <row r="1467" spans="1:20" hidden="1" x14ac:dyDescent="0.3">
      <c r="A1467" t="str">
        <f t="shared" si="71"/>
        <v>ga.tf_transfer_text.</v>
      </c>
      <c r="B1467" t="str">
        <f t="shared" si="70"/>
        <v>ga</v>
      </c>
      <c r="C1467" t="str">
        <f t="shared" si="72"/>
        <v>tf_transfer_text</v>
      </c>
      <c r="E1467" t="s">
        <v>664</v>
      </c>
    </row>
    <row r="1468" spans="1:20" hidden="1" x14ac:dyDescent="0.3">
      <c r="A1468" t="str">
        <f t="shared" si="71"/>
        <v>ga.tf_transfer_text.tt_text</v>
      </c>
      <c r="B1468" t="str">
        <f t="shared" si="70"/>
        <v>ga</v>
      </c>
      <c r="C1468" t="str">
        <f t="shared" si="72"/>
        <v>tf_transfer_text</v>
      </c>
      <c r="D1468" t="s">
        <v>665</v>
      </c>
      <c r="K1468" t="s">
        <v>359</v>
      </c>
      <c r="N1468">
        <v>55</v>
      </c>
      <c r="Q1468">
        <v>0</v>
      </c>
    </row>
    <row r="1469" spans="1:20" hidden="1" x14ac:dyDescent="0.3">
      <c r="A1469" t="str">
        <f t="shared" si="71"/>
        <v>ga.tf_transfer_text.</v>
      </c>
      <c r="B1469" t="str">
        <f t="shared" si="70"/>
        <v>ga</v>
      </c>
      <c r="C1469" t="str">
        <f t="shared" si="72"/>
        <v>tf_transfer_text</v>
      </c>
      <c r="E1469" t="s">
        <v>666</v>
      </c>
    </row>
    <row r="1470" spans="1:20" hidden="1" x14ac:dyDescent="0.3">
      <c r="A1470" t="str">
        <f t="shared" si="71"/>
        <v>ga.tf_transfer_text.tt_print_flag</v>
      </c>
      <c r="B1470" t="str">
        <f t="shared" si="70"/>
        <v>ga</v>
      </c>
      <c r="C1470" t="str">
        <f t="shared" si="72"/>
        <v>tf_transfer_text</v>
      </c>
      <c r="D1470" t="s">
        <v>667</v>
      </c>
      <c r="K1470" t="s">
        <v>6</v>
      </c>
      <c r="N1470">
        <v>1</v>
      </c>
      <c r="Q1470">
        <v>0</v>
      </c>
      <c r="T1470" t="s">
        <v>326</v>
      </c>
    </row>
    <row r="1471" spans="1:20" hidden="1" x14ac:dyDescent="0.3">
      <c r="A1471" t="str">
        <f t="shared" si="71"/>
        <v>ga.tf_transfer_text.</v>
      </c>
      <c r="B1471" t="str">
        <f t="shared" si="70"/>
        <v>ga</v>
      </c>
      <c r="C1471" t="str">
        <f t="shared" si="72"/>
        <v>tf_transfer_text</v>
      </c>
      <c r="E1471" t="s">
        <v>668</v>
      </c>
    </row>
    <row r="1472" spans="1:20" hidden="1" x14ac:dyDescent="0.3">
      <c r="A1472" t="str">
        <f t="shared" si="71"/>
        <v>ga.tf_transfer_text.refresh_date</v>
      </c>
      <c r="B1472" t="str">
        <f t="shared" si="70"/>
        <v>ga</v>
      </c>
      <c r="C1472" t="str">
        <f t="shared" si="72"/>
        <v>tf_transfer_text</v>
      </c>
      <c r="D1472" t="s">
        <v>328</v>
      </c>
      <c r="K1472" t="s">
        <v>354</v>
      </c>
      <c r="N1472">
        <v>4</v>
      </c>
      <c r="Q1472">
        <v>0</v>
      </c>
    </row>
    <row r="1473" spans="1:20" hidden="1" x14ac:dyDescent="0.3">
      <c r="A1473" t="str">
        <f t="shared" si="71"/>
        <v>ga.tf_transfer_text.</v>
      </c>
      <c r="B1473" t="str">
        <f t="shared" si="70"/>
        <v>ga</v>
      </c>
      <c r="C1473" t="str">
        <f t="shared" si="72"/>
        <v>tf_transfer_text</v>
      </c>
      <c r="E1473" t="s">
        <v>330</v>
      </c>
    </row>
    <row r="1474" spans="1:20" hidden="1" x14ac:dyDescent="0.3">
      <c r="A1474" t="str">
        <f t="shared" si="71"/>
        <v>coa_db.index_table.COLUMN NAME</v>
      </c>
      <c r="B1474" t="s">
        <v>701</v>
      </c>
      <c r="C1474" t="s">
        <v>702</v>
      </c>
      <c r="D1474" t="s">
        <v>0</v>
      </c>
      <c r="K1474" t="s">
        <v>1</v>
      </c>
      <c r="N1474" t="s">
        <v>2</v>
      </c>
      <c r="Q1474" t="s">
        <v>3</v>
      </c>
      <c r="T1474" t="s">
        <v>4</v>
      </c>
    </row>
    <row r="1475" spans="1:20" hidden="1" x14ac:dyDescent="0.3">
      <c r="A1475" t="str">
        <f t="shared" si="71"/>
        <v>coa_db.index_table.</v>
      </c>
      <c r="B1475" t="str">
        <f t="shared" si="72"/>
        <v>coa_db</v>
      </c>
      <c r="C1475" t="str">
        <f t="shared" si="72"/>
        <v>index_table</v>
      </c>
      <c r="E1475" t="s">
        <v>5</v>
      </c>
    </row>
    <row r="1476" spans="1:20" hidden="1" x14ac:dyDescent="0.3">
      <c r="A1476" t="str">
        <f t="shared" si="71"/>
        <v>coa_db.index_table.unvrs_code</v>
      </c>
      <c r="B1476" t="str">
        <f t="shared" si="72"/>
        <v>coa_db</v>
      </c>
      <c r="C1476" t="str">
        <f t="shared" si="72"/>
        <v>index_table</v>
      </c>
      <c r="D1476" t="s">
        <v>703</v>
      </c>
      <c r="K1476" t="s">
        <v>6</v>
      </c>
      <c r="N1476">
        <v>2</v>
      </c>
      <c r="Q1476">
        <v>0</v>
      </c>
      <c r="T1476" t="s">
        <v>326</v>
      </c>
    </row>
    <row r="1477" spans="1:20" hidden="1" x14ac:dyDescent="0.3">
      <c r="A1477" t="str">
        <f t="shared" si="71"/>
        <v>coa_db.index_table.</v>
      </c>
      <c r="B1477" t="str">
        <f t="shared" si="72"/>
        <v>coa_db</v>
      </c>
      <c r="C1477" t="str">
        <f t="shared" si="72"/>
        <v>index_table</v>
      </c>
      <c r="E1477" t="s">
        <v>704</v>
      </c>
    </row>
    <row r="1478" spans="1:20" hidden="1" x14ac:dyDescent="0.3">
      <c r="A1478" t="str">
        <f t="shared" si="71"/>
        <v>coa_db.index_table.coa_code</v>
      </c>
      <c r="B1478" t="str">
        <f t="shared" si="72"/>
        <v>coa_db</v>
      </c>
      <c r="C1478" t="str">
        <f t="shared" si="72"/>
        <v>index_table</v>
      </c>
      <c r="D1478" t="s">
        <v>705</v>
      </c>
      <c r="K1478" t="s">
        <v>6</v>
      </c>
      <c r="N1478">
        <v>1</v>
      </c>
      <c r="Q1478">
        <v>0</v>
      </c>
    </row>
    <row r="1479" spans="1:20" hidden="1" x14ac:dyDescent="0.3">
      <c r="A1479" t="str">
        <f t="shared" si="71"/>
        <v>coa_db.index_table.</v>
      </c>
      <c r="B1479" t="str">
        <f t="shared" si="72"/>
        <v>coa_db</v>
      </c>
      <c r="C1479" t="str">
        <f t="shared" si="72"/>
        <v>index_table</v>
      </c>
      <c r="E1479" t="s">
        <v>706</v>
      </c>
    </row>
    <row r="1480" spans="1:20" hidden="1" x14ac:dyDescent="0.3">
      <c r="A1480" t="str">
        <f t="shared" si="71"/>
        <v>coa_db.index_table.index_code</v>
      </c>
      <c r="B1480" t="str">
        <f t="shared" si="72"/>
        <v>coa_db</v>
      </c>
      <c r="C1480" t="str">
        <f t="shared" si="72"/>
        <v>index_table</v>
      </c>
      <c r="D1480" t="s">
        <v>707</v>
      </c>
      <c r="K1480" t="s">
        <v>6</v>
      </c>
      <c r="N1480">
        <v>10</v>
      </c>
      <c r="Q1480">
        <v>0</v>
      </c>
    </row>
    <row r="1481" spans="1:20" hidden="1" x14ac:dyDescent="0.3">
      <c r="A1481" t="str">
        <f t="shared" si="71"/>
        <v>coa_db.index_table.</v>
      </c>
      <c r="B1481" t="str">
        <f t="shared" si="72"/>
        <v>coa_db</v>
      </c>
      <c r="C1481" t="str">
        <f t="shared" si="72"/>
        <v>index_table</v>
      </c>
      <c r="E1481" t="s">
        <v>22</v>
      </c>
    </row>
    <row r="1482" spans="1:20" hidden="1" x14ac:dyDescent="0.3">
      <c r="A1482" t="str">
        <f t="shared" si="71"/>
        <v>coa_db.index_table.start_date</v>
      </c>
      <c r="B1482" t="str">
        <f t="shared" si="72"/>
        <v>coa_db</v>
      </c>
      <c r="C1482" t="str">
        <f t="shared" si="72"/>
        <v>index_table</v>
      </c>
      <c r="D1482" t="s">
        <v>708</v>
      </c>
      <c r="K1482" t="s">
        <v>329</v>
      </c>
      <c r="N1482">
        <v>10</v>
      </c>
      <c r="Q1482">
        <v>6</v>
      </c>
    </row>
    <row r="1483" spans="1:20" hidden="1" x14ac:dyDescent="0.3">
      <c r="A1483" t="str">
        <f t="shared" si="71"/>
        <v>coa_db.index_table.</v>
      </c>
      <c r="B1483" t="str">
        <f t="shared" si="72"/>
        <v>coa_db</v>
      </c>
      <c r="C1483" t="str">
        <f t="shared" si="72"/>
        <v>index_table</v>
      </c>
      <c r="E1483" t="s">
        <v>709</v>
      </c>
    </row>
    <row r="1484" spans="1:20" hidden="1" x14ac:dyDescent="0.3">
      <c r="A1484" t="str">
        <f t="shared" si="71"/>
        <v>coa_db.index_table.end_date</v>
      </c>
      <c r="B1484" t="str">
        <f t="shared" si="72"/>
        <v>coa_db</v>
      </c>
      <c r="C1484" t="str">
        <f t="shared" si="72"/>
        <v>index_table</v>
      </c>
      <c r="D1484" t="s">
        <v>710</v>
      </c>
      <c r="K1484" t="s">
        <v>354</v>
      </c>
      <c r="N1484">
        <v>4</v>
      </c>
      <c r="Q1484">
        <v>0</v>
      </c>
    </row>
    <row r="1485" spans="1:20" hidden="1" x14ac:dyDescent="0.3">
      <c r="A1485" t="str">
        <f t="shared" si="71"/>
        <v>coa_db.index_table.</v>
      </c>
      <c r="B1485" t="str">
        <f t="shared" si="72"/>
        <v>coa_db</v>
      </c>
      <c r="C1485" t="str">
        <f t="shared" si="72"/>
        <v>index_table</v>
      </c>
      <c r="E1485" t="s">
        <v>711</v>
      </c>
    </row>
    <row r="1486" spans="1:20" hidden="1" x14ac:dyDescent="0.3">
      <c r="A1486" t="str">
        <f t="shared" si="71"/>
        <v>coa_db.index_table.last_actvy_date</v>
      </c>
      <c r="B1486" t="str">
        <f t="shared" si="72"/>
        <v>coa_db</v>
      </c>
      <c r="C1486" t="str">
        <f t="shared" si="72"/>
        <v>index_table</v>
      </c>
      <c r="D1486" t="s">
        <v>712</v>
      </c>
      <c r="K1486" t="s">
        <v>354</v>
      </c>
      <c r="N1486">
        <v>4</v>
      </c>
      <c r="Q1486">
        <v>0</v>
      </c>
    </row>
    <row r="1487" spans="1:20" hidden="1" x14ac:dyDescent="0.3">
      <c r="A1487" t="str">
        <f t="shared" si="71"/>
        <v>coa_db.index_table.</v>
      </c>
      <c r="B1487" t="str">
        <f t="shared" si="72"/>
        <v>coa_db</v>
      </c>
      <c r="C1487" t="str">
        <f t="shared" si="72"/>
        <v>index_table</v>
      </c>
      <c r="E1487" t="s">
        <v>713</v>
      </c>
    </row>
    <row r="1488" spans="1:20" hidden="1" x14ac:dyDescent="0.3">
      <c r="A1488" t="str">
        <f t="shared" si="71"/>
        <v>coa_db.index_table.status</v>
      </c>
      <c r="B1488" t="str">
        <f t="shared" si="72"/>
        <v>coa_db</v>
      </c>
      <c r="C1488" t="str">
        <f t="shared" si="72"/>
        <v>index_table</v>
      </c>
      <c r="D1488" t="s">
        <v>714</v>
      </c>
      <c r="K1488" t="s">
        <v>6</v>
      </c>
      <c r="N1488">
        <v>1</v>
      </c>
      <c r="Q1488">
        <v>0</v>
      </c>
      <c r="T1488" t="s">
        <v>326</v>
      </c>
    </row>
    <row r="1489" spans="1:20" hidden="1" x14ac:dyDescent="0.3">
      <c r="A1489" t="str">
        <f t="shared" si="71"/>
        <v>coa_db.index_table.</v>
      </c>
      <c r="B1489" t="str">
        <f t="shared" si="72"/>
        <v>coa_db</v>
      </c>
      <c r="C1489" t="str">
        <f t="shared" si="72"/>
        <v>index_table</v>
      </c>
      <c r="E1489" t="s">
        <v>715</v>
      </c>
    </row>
    <row r="1490" spans="1:20" hidden="1" x14ac:dyDescent="0.3">
      <c r="A1490" t="str">
        <f t="shared" si="71"/>
        <v>coa_db.index_table.user_code</v>
      </c>
      <c r="B1490" t="str">
        <f t="shared" si="72"/>
        <v>coa_db</v>
      </c>
      <c r="C1490" t="str">
        <f t="shared" si="72"/>
        <v>index_table</v>
      </c>
      <c r="D1490" t="s">
        <v>716</v>
      </c>
      <c r="K1490" t="s">
        <v>359</v>
      </c>
      <c r="N1490">
        <v>8</v>
      </c>
      <c r="Q1490">
        <v>0</v>
      </c>
    </row>
    <row r="1491" spans="1:20" hidden="1" x14ac:dyDescent="0.3">
      <c r="A1491" t="str">
        <f t="shared" si="71"/>
        <v>coa_db.index_table.</v>
      </c>
      <c r="B1491" t="str">
        <f t="shared" si="72"/>
        <v>coa_db</v>
      </c>
      <c r="C1491" t="str">
        <f t="shared" si="72"/>
        <v>index_table</v>
      </c>
      <c r="E1491" t="s">
        <v>717</v>
      </c>
    </row>
    <row r="1492" spans="1:20" hidden="1" x14ac:dyDescent="0.3">
      <c r="A1492" t="str">
        <f t="shared" ref="A1492:A1555" si="73">_xlfn.CONCAT(TRIM($B1492),".",TRIM($C1492),".",TRIM($D1492))</f>
        <v>coa_db.index_table.index_code_title</v>
      </c>
      <c r="B1492" t="str">
        <f t="shared" si="72"/>
        <v>coa_db</v>
      </c>
      <c r="C1492" t="str">
        <f t="shared" si="72"/>
        <v>index_table</v>
      </c>
      <c r="D1492" t="s">
        <v>718</v>
      </c>
      <c r="K1492" t="s">
        <v>359</v>
      </c>
      <c r="N1492">
        <v>35</v>
      </c>
      <c r="Q1492">
        <v>0</v>
      </c>
    </row>
    <row r="1493" spans="1:20" hidden="1" x14ac:dyDescent="0.3">
      <c r="A1493" t="str">
        <f t="shared" si="73"/>
        <v>coa_db.index_table.</v>
      </c>
      <c r="B1493" t="str">
        <f t="shared" si="72"/>
        <v>coa_db</v>
      </c>
      <c r="C1493" t="str">
        <f t="shared" si="72"/>
        <v>index_table</v>
      </c>
      <c r="E1493" t="s">
        <v>518</v>
      </c>
    </row>
    <row r="1494" spans="1:20" hidden="1" x14ac:dyDescent="0.3">
      <c r="A1494" t="str">
        <f t="shared" si="73"/>
        <v>coa_db.index_table.fund_ovrde</v>
      </c>
      <c r="B1494" t="str">
        <f t="shared" si="72"/>
        <v>coa_db</v>
      </c>
      <c r="C1494" t="str">
        <f t="shared" si="72"/>
        <v>index_table</v>
      </c>
      <c r="D1494" t="s">
        <v>719</v>
      </c>
      <c r="K1494" t="s">
        <v>6</v>
      </c>
      <c r="N1494">
        <v>1</v>
      </c>
      <c r="Q1494">
        <v>0</v>
      </c>
      <c r="T1494" t="s">
        <v>326</v>
      </c>
    </row>
    <row r="1495" spans="1:20" hidden="1" x14ac:dyDescent="0.3">
      <c r="A1495" t="str">
        <f t="shared" si="73"/>
        <v>coa_db.index_table.</v>
      </c>
      <c r="B1495" t="str">
        <f t="shared" si="72"/>
        <v>coa_db</v>
      </c>
      <c r="C1495" t="str">
        <f t="shared" si="72"/>
        <v>index_table</v>
      </c>
      <c r="E1495" t="s">
        <v>720</v>
      </c>
    </row>
    <row r="1496" spans="1:20" hidden="1" x14ac:dyDescent="0.3">
      <c r="A1496" t="str">
        <f t="shared" si="73"/>
        <v>coa_db.index_table.orgn_ovrde</v>
      </c>
      <c r="B1496" t="str">
        <f t="shared" si="72"/>
        <v>coa_db</v>
      </c>
      <c r="C1496" t="str">
        <f t="shared" si="72"/>
        <v>index_table</v>
      </c>
      <c r="D1496" t="s">
        <v>721</v>
      </c>
      <c r="K1496" t="s">
        <v>6</v>
      </c>
      <c r="N1496">
        <v>1</v>
      </c>
      <c r="Q1496">
        <v>0</v>
      </c>
      <c r="T1496" t="s">
        <v>326</v>
      </c>
    </row>
    <row r="1497" spans="1:20" hidden="1" x14ac:dyDescent="0.3">
      <c r="A1497" t="str">
        <f t="shared" si="73"/>
        <v>coa_db.index_table.</v>
      </c>
      <c r="B1497" t="str">
        <f t="shared" si="72"/>
        <v>coa_db</v>
      </c>
      <c r="C1497" t="str">
        <f t="shared" si="72"/>
        <v>index_table</v>
      </c>
      <c r="E1497" t="s">
        <v>722</v>
      </c>
    </row>
    <row r="1498" spans="1:20" hidden="1" x14ac:dyDescent="0.3">
      <c r="A1498" t="str">
        <f t="shared" si="73"/>
        <v>coa_db.index_table.acct_ovrde</v>
      </c>
      <c r="B1498" t="str">
        <f t="shared" si="72"/>
        <v>coa_db</v>
      </c>
      <c r="C1498" t="str">
        <f t="shared" si="72"/>
        <v>index_table</v>
      </c>
      <c r="D1498" t="s">
        <v>723</v>
      </c>
      <c r="K1498" t="s">
        <v>6</v>
      </c>
      <c r="N1498">
        <v>1</v>
      </c>
      <c r="Q1498">
        <v>0</v>
      </c>
      <c r="T1498" t="s">
        <v>326</v>
      </c>
    </row>
    <row r="1499" spans="1:20" hidden="1" x14ac:dyDescent="0.3">
      <c r="A1499" t="str">
        <f t="shared" si="73"/>
        <v>coa_db.index_table.</v>
      </c>
      <c r="B1499" t="str">
        <f t="shared" si="72"/>
        <v>coa_db</v>
      </c>
      <c r="C1499" t="str">
        <f t="shared" si="72"/>
        <v>index_table</v>
      </c>
      <c r="E1499" t="s">
        <v>724</v>
      </c>
    </row>
    <row r="1500" spans="1:20" hidden="1" x14ac:dyDescent="0.3">
      <c r="A1500" t="str">
        <f t="shared" si="73"/>
        <v>coa_db.index_table.prog_ovrde</v>
      </c>
      <c r="B1500" t="str">
        <f t="shared" si="72"/>
        <v>coa_db</v>
      </c>
      <c r="C1500" t="str">
        <f t="shared" si="72"/>
        <v>index_table</v>
      </c>
      <c r="D1500" t="s">
        <v>725</v>
      </c>
      <c r="K1500" t="s">
        <v>6</v>
      </c>
      <c r="N1500">
        <v>1</v>
      </c>
      <c r="Q1500">
        <v>0</v>
      </c>
      <c r="T1500" t="s">
        <v>326</v>
      </c>
    </row>
    <row r="1501" spans="1:20" hidden="1" x14ac:dyDescent="0.3">
      <c r="A1501" t="str">
        <f t="shared" si="73"/>
        <v>coa_db.index_table.</v>
      </c>
      <c r="B1501" t="str">
        <f t="shared" si="72"/>
        <v>coa_db</v>
      </c>
      <c r="C1501" t="str">
        <f t="shared" si="72"/>
        <v>index_table</v>
      </c>
      <c r="E1501" t="s">
        <v>726</v>
      </c>
    </row>
    <row r="1502" spans="1:20" hidden="1" x14ac:dyDescent="0.3">
      <c r="A1502" t="str">
        <f t="shared" si="73"/>
        <v>coa_db.index_table.actv_ovrde</v>
      </c>
      <c r="B1502" t="str">
        <f t="shared" si="72"/>
        <v>coa_db</v>
      </c>
      <c r="C1502" t="str">
        <f t="shared" si="72"/>
        <v>index_table</v>
      </c>
      <c r="D1502" t="s">
        <v>727</v>
      </c>
      <c r="K1502" t="s">
        <v>6</v>
      </c>
      <c r="N1502">
        <v>1</v>
      </c>
      <c r="Q1502">
        <v>0</v>
      </c>
      <c r="T1502" t="s">
        <v>326</v>
      </c>
    </row>
    <row r="1503" spans="1:20" hidden="1" x14ac:dyDescent="0.3">
      <c r="A1503" t="str">
        <f t="shared" si="73"/>
        <v>coa_db.index_table.</v>
      </c>
      <c r="B1503" t="str">
        <f t="shared" si="72"/>
        <v>coa_db</v>
      </c>
      <c r="C1503" t="str">
        <f t="shared" si="72"/>
        <v>index_table</v>
      </c>
      <c r="E1503" t="s">
        <v>728</v>
      </c>
    </row>
    <row r="1504" spans="1:20" hidden="1" x14ac:dyDescent="0.3">
      <c r="A1504" t="str">
        <f t="shared" si="73"/>
        <v>coa_db.index_table.lctn_ovrde</v>
      </c>
      <c r="B1504" t="str">
        <f t="shared" si="72"/>
        <v>coa_db</v>
      </c>
      <c r="C1504" t="str">
        <f t="shared" si="72"/>
        <v>index_table</v>
      </c>
      <c r="D1504" t="s">
        <v>729</v>
      </c>
      <c r="K1504" t="s">
        <v>6</v>
      </c>
      <c r="N1504">
        <v>1</v>
      </c>
      <c r="Q1504">
        <v>0</v>
      </c>
      <c r="T1504" t="s">
        <v>326</v>
      </c>
    </row>
    <row r="1505" spans="1:17" hidden="1" x14ac:dyDescent="0.3">
      <c r="A1505" t="str">
        <f t="shared" si="73"/>
        <v>coa_db.index_table.</v>
      </c>
      <c r="B1505" t="str">
        <f t="shared" si="72"/>
        <v>coa_db</v>
      </c>
      <c r="C1505" t="str">
        <f t="shared" si="72"/>
        <v>index_table</v>
      </c>
      <c r="E1505" t="s">
        <v>724</v>
      </c>
    </row>
    <row r="1506" spans="1:17" hidden="1" x14ac:dyDescent="0.3">
      <c r="A1506" t="str">
        <f t="shared" si="73"/>
        <v>coa_db.index_table.fund_code</v>
      </c>
      <c r="B1506" t="str">
        <f t="shared" si="72"/>
        <v>coa_db</v>
      </c>
      <c r="C1506" t="str">
        <f t="shared" si="72"/>
        <v>index_table</v>
      </c>
      <c r="D1506" t="s">
        <v>730</v>
      </c>
      <c r="K1506" t="s">
        <v>359</v>
      </c>
      <c r="N1506">
        <v>6</v>
      </c>
      <c r="Q1506">
        <v>0</v>
      </c>
    </row>
    <row r="1507" spans="1:17" hidden="1" x14ac:dyDescent="0.3">
      <c r="A1507" t="str">
        <f t="shared" si="73"/>
        <v>coa_db.index_table.</v>
      </c>
      <c r="B1507" t="str">
        <f t="shared" si="72"/>
        <v>coa_db</v>
      </c>
      <c r="C1507" t="str">
        <f t="shared" si="72"/>
        <v>index_table</v>
      </c>
      <c r="E1507" t="s">
        <v>7</v>
      </c>
    </row>
    <row r="1508" spans="1:17" hidden="1" x14ac:dyDescent="0.3">
      <c r="A1508" t="str">
        <f t="shared" si="73"/>
        <v>coa_db.index_table.</v>
      </c>
      <c r="B1508" t="str">
        <f t="shared" si="72"/>
        <v>coa_db</v>
      </c>
      <c r="C1508" t="str">
        <f t="shared" si="72"/>
        <v>index_table</v>
      </c>
    </row>
    <row r="1509" spans="1:17" hidden="1" x14ac:dyDescent="0.3">
      <c r="A1509" t="str">
        <f t="shared" si="73"/>
        <v>coa_db.index_table.</v>
      </c>
      <c r="B1509" t="str">
        <f t="shared" si="72"/>
        <v>coa_db</v>
      </c>
      <c r="C1509" t="str">
        <f t="shared" si="72"/>
        <v>index_table</v>
      </c>
      <c r="E1509" t="s">
        <v>8</v>
      </c>
    </row>
    <row r="1510" spans="1:17" hidden="1" x14ac:dyDescent="0.3">
      <c r="A1510" t="str">
        <f t="shared" si="73"/>
        <v>coa_db.index_table.orgn_code</v>
      </c>
      <c r="B1510" t="str">
        <f t="shared" si="72"/>
        <v>coa_db</v>
      </c>
      <c r="C1510" t="str">
        <f t="shared" si="72"/>
        <v>index_table</v>
      </c>
      <c r="D1510" t="s">
        <v>731</v>
      </c>
      <c r="K1510" t="s">
        <v>359</v>
      </c>
      <c r="N1510">
        <v>6</v>
      </c>
      <c r="Q1510">
        <v>0</v>
      </c>
    </row>
    <row r="1511" spans="1:17" hidden="1" x14ac:dyDescent="0.3">
      <c r="A1511" t="str">
        <f t="shared" si="73"/>
        <v>coa_db.index_table.</v>
      </c>
      <c r="B1511" t="str">
        <f t="shared" si="72"/>
        <v>coa_db</v>
      </c>
      <c r="C1511" t="str">
        <f t="shared" si="72"/>
        <v>index_table</v>
      </c>
      <c r="E1511" t="s">
        <v>23</v>
      </c>
    </row>
    <row r="1512" spans="1:17" hidden="1" x14ac:dyDescent="0.3">
      <c r="A1512" t="str">
        <f t="shared" si="73"/>
        <v>coa_db.index_table.</v>
      </c>
      <c r="B1512" t="str">
        <f t="shared" si="72"/>
        <v>coa_db</v>
      </c>
      <c r="C1512" t="str">
        <f t="shared" si="72"/>
        <v>index_table</v>
      </c>
    </row>
    <row r="1513" spans="1:17" hidden="1" x14ac:dyDescent="0.3">
      <c r="A1513" t="str">
        <f t="shared" si="73"/>
        <v>coa_db.index_table.</v>
      </c>
      <c r="B1513" t="str">
        <f t="shared" si="72"/>
        <v>coa_db</v>
      </c>
      <c r="C1513" t="str">
        <f t="shared" si="72"/>
        <v>index_table</v>
      </c>
      <c r="E1513" t="s">
        <v>24</v>
      </c>
    </row>
    <row r="1514" spans="1:17" hidden="1" x14ac:dyDescent="0.3">
      <c r="A1514" t="str">
        <f t="shared" si="73"/>
        <v>coa_db.index_table.acct_code</v>
      </c>
      <c r="B1514" t="str">
        <f t="shared" si="72"/>
        <v>coa_db</v>
      </c>
      <c r="C1514" t="str">
        <f t="shared" si="72"/>
        <v>index_table</v>
      </c>
      <c r="D1514" t="s">
        <v>732</v>
      </c>
      <c r="K1514" t="s">
        <v>359</v>
      </c>
      <c r="N1514">
        <v>6</v>
      </c>
      <c r="Q1514">
        <v>0</v>
      </c>
    </row>
    <row r="1515" spans="1:17" hidden="1" x14ac:dyDescent="0.3">
      <c r="A1515" t="str">
        <f t="shared" si="73"/>
        <v>coa_db.index_table.</v>
      </c>
      <c r="B1515" t="str">
        <f t="shared" si="72"/>
        <v>coa_db</v>
      </c>
      <c r="C1515" t="str">
        <f t="shared" si="72"/>
        <v>index_table</v>
      </c>
      <c r="E1515" t="s">
        <v>733</v>
      </c>
    </row>
    <row r="1516" spans="1:17" hidden="1" x14ac:dyDescent="0.3">
      <c r="A1516" t="str">
        <f t="shared" si="73"/>
        <v>coa_db.index_table.prog_code</v>
      </c>
      <c r="B1516" t="str">
        <f t="shared" ref="B1516:C1579" si="74">B1515</f>
        <v>coa_db</v>
      </c>
      <c r="C1516" t="str">
        <f t="shared" si="74"/>
        <v>index_table</v>
      </c>
      <c r="D1516" t="s">
        <v>734</v>
      </c>
      <c r="K1516" t="s">
        <v>359</v>
      </c>
      <c r="N1516">
        <v>6</v>
      </c>
      <c r="Q1516">
        <v>0</v>
      </c>
    </row>
    <row r="1517" spans="1:17" hidden="1" x14ac:dyDescent="0.3">
      <c r="A1517" t="str">
        <f t="shared" si="73"/>
        <v>coa_db.index_table.</v>
      </c>
      <c r="B1517" t="str">
        <f t="shared" si="74"/>
        <v>coa_db</v>
      </c>
      <c r="C1517" t="str">
        <f t="shared" si="74"/>
        <v>index_table</v>
      </c>
      <c r="E1517" t="s">
        <v>25</v>
      </c>
    </row>
    <row r="1518" spans="1:17" hidden="1" x14ac:dyDescent="0.3">
      <c r="A1518" t="str">
        <f t="shared" si="73"/>
        <v>coa_db.index_table.</v>
      </c>
      <c r="B1518" t="str">
        <f t="shared" si="74"/>
        <v>coa_db</v>
      </c>
      <c r="C1518" t="str">
        <f t="shared" si="74"/>
        <v>index_table</v>
      </c>
    </row>
    <row r="1519" spans="1:17" hidden="1" x14ac:dyDescent="0.3">
      <c r="A1519" t="str">
        <f t="shared" si="73"/>
        <v>coa_db.index_table.</v>
      </c>
      <c r="B1519" t="str">
        <f t="shared" si="74"/>
        <v>coa_db</v>
      </c>
      <c r="C1519" t="str">
        <f t="shared" si="74"/>
        <v>index_table</v>
      </c>
      <c r="E1519" t="s">
        <v>26</v>
      </c>
    </row>
    <row r="1520" spans="1:17" hidden="1" x14ac:dyDescent="0.3">
      <c r="A1520" t="str">
        <f t="shared" si="73"/>
        <v>coa_db.index_table.</v>
      </c>
      <c r="B1520" t="str">
        <f t="shared" si="74"/>
        <v>coa_db</v>
      </c>
      <c r="C1520" t="str">
        <f t="shared" si="74"/>
        <v>index_table</v>
      </c>
    </row>
    <row r="1521" spans="1:20" hidden="1" x14ac:dyDescent="0.3">
      <c r="A1521" t="str">
        <f t="shared" si="73"/>
        <v>coa_db.index_table.</v>
      </c>
      <c r="B1521" t="str">
        <f t="shared" si="74"/>
        <v>coa_db</v>
      </c>
      <c r="C1521" t="str">
        <f t="shared" si="74"/>
        <v>index_table</v>
      </c>
      <c r="E1521" t="s">
        <v>27</v>
      </c>
    </row>
    <row r="1522" spans="1:20" hidden="1" x14ac:dyDescent="0.3">
      <c r="A1522" t="str">
        <f t="shared" si="73"/>
        <v>coa_db.index_table.actv_code</v>
      </c>
      <c r="B1522" t="str">
        <f t="shared" si="74"/>
        <v>coa_db</v>
      </c>
      <c r="C1522" t="str">
        <f t="shared" si="74"/>
        <v>index_table</v>
      </c>
      <c r="D1522" t="s">
        <v>735</v>
      </c>
      <c r="K1522" t="s">
        <v>359</v>
      </c>
      <c r="N1522">
        <v>6</v>
      </c>
      <c r="Q1522">
        <v>0</v>
      </c>
    </row>
    <row r="1523" spans="1:20" hidden="1" x14ac:dyDescent="0.3">
      <c r="A1523" t="str">
        <f t="shared" si="73"/>
        <v>coa_db.index_table.</v>
      </c>
      <c r="B1523" t="str">
        <f t="shared" si="74"/>
        <v>coa_db</v>
      </c>
      <c r="C1523" t="str">
        <f t="shared" si="74"/>
        <v>index_table</v>
      </c>
      <c r="E1523" t="s">
        <v>736</v>
      </c>
    </row>
    <row r="1524" spans="1:20" hidden="1" x14ac:dyDescent="0.3">
      <c r="A1524" t="str">
        <f t="shared" si="73"/>
        <v>coa_db.index_table.lctn_code</v>
      </c>
      <c r="B1524" t="str">
        <f t="shared" si="74"/>
        <v>coa_db</v>
      </c>
      <c r="C1524" t="str">
        <f t="shared" si="74"/>
        <v>index_table</v>
      </c>
      <c r="D1524" t="s">
        <v>737</v>
      </c>
      <c r="K1524" t="s">
        <v>359</v>
      </c>
      <c r="N1524">
        <v>6</v>
      </c>
      <c r="Q1524">
        <v>0</v>
      </c>
    </row>
    <row r="1525" spans="1:20" hidden="1" x14ac:dyDescent="0.3">
      <c r="A1525" t="str">
        <f t="shared" si="73"/>
        <v>coa_db.index_table.</v>
      </c>
      <c r="B1525" t="str">
        <f t="shared" si="74"/>
        <v>coa_db</v>
      </c>
      <c r="C1525" t="str">
        <f t="shared" si="74"/>
        <v>index_table</v>
      </c>
      <c r="E1525" t="s">
        <v>28</v>
      </c>
    </row>
    <row r="1526" spans="1:20" hidden="1" x14ac:dyDescent="0.3">
      <c r="A1526" t="str">
        <f t="shared" si="73"/>
        <v>coa_db.index_table.early_inactive_date</v>
      </c>
      <c r="B1526" t="str">
        <f t="shared" si="74"/>
        <v>coa_db</v>
      </c>
      <c r="C1526" t="str">
        <f t="shared" si="74"/>
        <v>index_table</v>
      </c>
      <c r="D1526" t="s">
        <v>738</v>
      </c>
      <c r="K1526" t="s">
        <v>354</v>
      </c>
      <c r="N1526">
        <v>4</v>
      </c>
      <c r="Q1526">
        <v>0</v>
      </c>
    </row>
    <row r="1527" spans="1:20" hidden="1" x14ac:dyDescent="0.3">
      <c r="A1527" t="str">
        <f t="shared" si="73"/>
        <v>coa_db.index_table.</v>
      </c>
      <c r="B1527" t="str">
        <f t="shared" si="74"/>
        <v>coa_db</v>
      </c>
      <c r="C1527" t="str">
        <f t="shared" si="74"/>
        <v>index_table</v>
      </c>
      <c r="E1527" t="s">
        <v>739</v>
      </c>
    </row>
    <row r="1528" spans="1:20" hidden="1" x14ac:dyDescent="0.3">
      <c r="A1528" t="str">
        <f t="shared" si="73"/>
        <v>coa_db.index_table.refresh_date</v>
      </c>
      <c r="B1528" t="str">
        <f t="shared" si="74"/>
        <v>coa_db</v>
      </c>
      <c r="C1528" t="str">
        <f t="shared" si="74"/>
        <v>index_table</v>
      </c>
      <c r="D1528" t="s">
        <v>328</v>
      </c>
      <c r="K1528" t="s">
        <v>354</v>
      </c>
      <c r="N1528">
        <v>4</v>
      </c>
      <c r="Q1528">
        <v>0</v>
      </c>
    </row>
    <row r="1529" spans="1:20" hidden="1" x14ac:dyDescent="0.3">
      <c r="A1529" t="str">
        <f t="shared" si="73"/>
        <v>coa_db.index_table.</v>
      </c>
      <c r="B1529" t="str">
        <f t="shared" si="74"/>
        <v>coa_db</v>
      </c>
      <c r="C1529" t="str">
        <f t="shared" si="74"/>
        <v>index_table</v>
      </c>
      <c r="E1529" t="s">
        <v>330</v>
      </c>
    </row>
    <row r="1530" spans="1:20" hidden="1" x14ac:dyDescent="0.3">
      <c r="A1530" t="str">
        <f t="shared" si="73"/>
        <v>coa_db.index_table.index_table_id</v>
      </c>
      <c r="B1530" t="str">
        <f t="shared" si="74"/>
        <v>coa_db</v>
      </c>
      <c r="C1530" t="str">
        <f t="shared" si="74"/>
        <v>index_table</v>
      </c>
      <c r="D1530" t="s">
        <v>740</v>
      </c>
      <c r="K1530" t="s">
        <v>9</v>
      </c>
      <c r="N1530">
        <v>10</v>
      </c>
      <c r="Q1530">
        <v>0</v>
      </c>
    </row>
    <row r="1531" spans="1:20" hidden="1" x14ac:dyDescent="0.3">
      <c r="A1531" t="str">
        <f t="shared" si="73"/>
        <v>coa_db.index_table.</v>
      </c>
      <c r="B1531" t="str">
        <f t="shared" si="74"/>
        <v>coa_db</v>
      </c>
      <c r="C1531" t="str">
        <f t="shared" si="74"/>
        <v>index_table</v>
      </c>
      <c r="E1531" t="s">
        <v>741</v>
      </c>
    </row>
    <row r="1532" spans="1:20" hidden="1" x14ac:dyDescent="0.3">
      <c r="A1532" t="str">
        <f t="shared" si="73"/>
        <v>coa_db.fund_table.COLUMN NAME</v>
      </c>
      <c r="B1532" t="str">
        <f t="shared" si="74"/>
        <v>coa_db</v>
      </c>
      <c r="C1532" t="s">
        <v>808</v>
      </c>
      <c r="D1532" t="s">
        <v>0</v>
      </c>
      <c r="K1532" t="s">
        <v>1</v>
      </c>
      <c r="N1532" t="s">
        <v>2</v>
      </c>
      <c r="Q1532" t="s">
        <v>3</v>
      </c>
      <c r="T1532" t="s">
        <v>4</v>
      </c>
    </row>
    <row r="1533" spans="1:20" hidden="1" x14ac:dyDescent="0.3">
      <c r="A1533" t="str">
        <f t="shared" si="73"/>
        <v>coa_db.fund_table.</v>
      </c>
      <c r="B1533" t="str">
        <f t="shared" si="74"/>
        <v>coa_db</v>
      </c>
      <c r="C1533" t="str">
        <f t="shared" si="74"/>
        <v>fund_table</v>
      </c>
      <c r="E1533" t="s">
        <v>5</v>
      </c>
    </row>
    <row r="1534" spans="1:20" hidden="1" x14ac:dyDescent="0.3">
      <c r="A1534" t="str">
        <f t="shared" si="73"/>
        <v>coa_db.fund_table.unvrs_code</v>
      </c>
      <c r="B1534" t="str">
        <f t="shared" si="74"/>
        <v>coa_db</v>
      </c>
      <c r="C1534" t="str">
        <f t="shared" si="74"/>
        <v>fund_table</v>
      </c>
      <c r="D1534" t="s">
        <v>703</v>
      </c>
      <c r="K1534" t="s">
        <v>6</v>
      </c>
      <c r="N1534">
        <v>2</v>
      </c>
      <c r="Q1534">
        <v>0</v>
      </c>
      <c r="T1534" t="s">
        <v>326</v>
      </c>
    </row>
    <row r="1535" spans="1:20" hidden="1" x14ac:dyDescent="0.3">
      <c r="A1535" t="str">
        <f t="shared" si="73"/>
        <v>coa_db.fund_table.</v>
      </c>
      <c r="B1535" t="str">
        <f t="shared" si="74"/>
        <v>coa_db</v>
      </c>
      <c r="C1535" t="str">
        <f t="shared" si="74"/>
        <v>fund_table</v>
      </c>
      <c r="E1535" t="s">
        <v>704</v>
      </c>
    </row>
    <row r="1536" spans="1:20" hidden="1" x14ac:dyDescent="0.3">
      <c r="A1536" t="str">
        <f t="shared" si="73"/>
        <v>coa_db.fund_table.coa_code</v>
      </c>
      <c r="B1536" t="str">
        <f t="shared" si="74"/>
        <v>coa_db</v>
      </c>
      <c r="C1536" t="str">
        <f t="shared" si="74"/>
        <v>fund_table</v>
      </c>
      <c r="D1536" t="s">
        <v>705</v>
      </c>
      <c r="K1536" t="s">
        <v>6</v>
      </c>
      <c r="N1536">
        <v>1</v>
      </c>
      <c r="Q1536">
        <v>0</v>
      </c>
    </row>
    <row r="1537" spans="1:20" hidden="1" x14ac:dyDescent="0.3">
      <c r="A1537" t="str">
        <f t="shared" si="73"/>
        <v>coa_db.fund_table.</v>
      </c>
      <c r="B1537" t="str">
        <f t="shared" si="74"/>
        <v>coa_db</v>
      </c>
      <c r="C1537" t="str">
        <f t="shared" si="74"/>
        <v>fund_table</v>
      </c>
      <c r="E1537" t="s">
        <v>706</v>
      </c>
    </row>
    <row r="1538" spans="1:20" hidden="1" x14ac:dyDescent="0.3">
      <c r="A1538" t="str">
        <f t="shared" si="73"/>
        <v>coa_db.fund_table.fund_code</v>
      </c>
      <c r="B1538" t="str">
        <f t="shared" si="74"/>
        <v>coa_db</v>
      </c>
      <c r="C1538" t="str">
        <f t="shared" si="74"/>
        <v>fund_table</v>
      </c>
      <c r="D1538" t="s">
        <v>730</v>
      </c>
      <c r="K1538" t="s">
        <v>6</v>
      </c>
      <c r="N1538">
        <v>6</v>
      </c>
      <c r="Q1538">
        <v>0</v>
      </c>
    </row>
    <row r="1539" spans="1:20" hidden="1" x14ac:dyDescent="0.3">
      <c r="A1539" t="str">
        <f t="shared" si="73"/>
        <v>coa_db.fund_table.</v>
      </c>
      <c r="B1539" t="str">
        <f t="shared" si="74"/>
        <v>coa_db</v>
      </c>
      <c r="C1539" t="str">
        <f t="shared" si="74"/>
        <v>fund_table</v>
      </c>
      <c r="E1539" t="s">
        <v>7</v>
      </c>
    </row>
    <row r="1540" spans="1:20" hidden="1" x14ac:dyDescent="0.3">
      <c r="A1540" t="str">
        <f t="shared" si="73"/>
        <v>coa_db.fund_table.</v>
      </c>
      <c r="B1540" t="str">
        <f t="shared" si="74"/>
        <v>coa_db</v>
      </c>
      <c r="C1540" t="str">
        <f t="shared" si="74"/>
        <v>fund_table</v>
      </c>
    </row>
    <row r="1541" spans="1:20" hidden="1" x14ac:dyDescent="0.3">
      <c r="A1541" t="str">
        <f t="shared" si="73"/>
        <v>coa_db.fund_table.</v>
      </c>
      <c r="B1541" t="str">
        <f t="shared" si="74"/>
        <v>coa_db</v>
      </c>
      <c r="C1541" t="str">
        <f t="shared" si="74"/>
        <v>fund_table</v>
      </c>
      <c r="E1541" t="s">
        <v>8</v>
      </c>
    </row>
    <row r="1542" spans="1:20" hidden="1" x14ac:dyDescent="0.3">
      <c r="A1542" t="str">
        <f t="shared" si="73"/>
        <v>coa_db.fund_table.start_date</v>
      </c>
      <c r="B1542" t="str">
        <f t="shared" si="74"/>
        <v>coa_db</v>
      </c>
      <c r="C1542" t="str">
        <f t="shared" si="74"/>
        <v>fund_table</v>
      </c>
      <c r="D1542" t="s">
        <v>708</v>
      </c>
      <c r="K1542" t="s">
        <v>329</v>
      </c>
      <c r="N1542">
        <v>10</v>
      </c>
      <c r="Q1542">
        <v>6</v>
      </c>
    </row>
    <row r="1543" spans="1:20" hidden="1" x14ac:dyDescent="0.3">
      <c r="A1543" t="str">
        <f t="shared" si="73"/>
        <v>coa_db.fund_table.</v>
      </c>
      <c r="B1543" t="str">
        <f t="shared" si="74"/>
        <v>coa_db</v>
      </c>
      <c r="C1543" t="str">
        <f t="shared" si="74"/>
        <v>fund_table</v>
      </c>
      <c r="E1543" t="s">
        <v>709</v>
      </c>
    </row>
    <row r="1544" spans="1:20" hidden="1" x14ac:dyDescent="0.3">
      <c r="A1544" t="str">
        <f t="shared" si="73"/>
        <v>coa_db.fund_table.end_date</v>
      </c>
      <c r="B1544" t="str">
        <f t="shared" si="74"/>
        <v>coa_db</v>
      </c>
      <c r="C1544" t="str">
        <f t="shared" si="74"/>
        <v>fund_table</v>
      </c>
      <c r="D1544" t="s">
        <v>710</v>
      </c>
      <c r="K1544" t="s">
        <v>354</v>
      </c>
      <c r="N1544">
        <v>4</v>
      </c>
      <c r="Q1544">
        <v>0</v>
      </c>
    </row>
    <row r="1545" spans="1:20" hidden="1" x14ac:dyDescent="0.3">
      <c r="A1545" t="str">
        <f t="shared" si="73"/>
        <v>coa_db.fund_table.</v>
      </c>
      <c r="B1545" t="str">
        <f t="shared" si="74"/>
        <v>coa_db</v>
      </c>
      <c r="C1545" t="str">
        <f t="shared" si="74"/>
        <v>fund_table</v>
      </c>
      <c r="E1545" t="s">
        <v>711</v>
      </c>
    </row>
    <row r="1546" spans="1:20" hidden="1" x14ac:dyDescent="0.3">
      <c r="A1546" t="str">
        <f t="shared" si="73"/>
        <v>coa_db.fund_table.last_actvy_date</v>
      </c>
      <c r="B1546" t="str">
        <f t="shared" si="74"/>
        <v>coa_db</v>
      </c>
      <c r="C1546" t="str">
        <f t="shared" si="74"/>
        <v>fund_table</v>
      </c>
      <c r="D1546" t="s">
        <v>712</v>
      </c>
      <c r="K1546" t="s">
        <v>354</v>
      </c>
      <c r="N1546">
        <v>4</v>
      </c>
      <c r="Q1546">
        <v>0</v>
      </c>
    </row>
    <row r="1547" spans="1:20" hidden="1" x14ac:dyDescent="0.3">
      <c r="A1547" t="str">
        <f t="shared" si="73"/>
        <v>coa_db.fund_table.</v>
      </c>
      <c r="B1547" t="str">
        <f t="shared" si="74"/>
        <v>coa_db</v>
      </c>
      <c r="C1547" t="str">
        <f t="shared" si="74"/>
        <v>fund_table</v>
      </c>
      <c r="E1547" t="s">
        <v>713</v>
      </c>
    </row>
    <row r="1548" spans="1:20" hidden="1" x14ac:dyDescent="0.3">
      <c r="A1548" t="str">
        <f t="shared" si="73"/>
        <v>coa_db.fund_table.status</v>
      </c>
      <c r="B1548" t="str">
        <f t="shared" si="74"/>
        <v>coa_db</v>
      </c>
      <c r="C1548" t="str">
        <f t="shared" si="74"/>
        <v>fund_table</v>
      </c>
      <c r="D1548" t="s">
        <v>714</v>
      </c>
      <c r="K1548" t="s">
        <v>6</v>
      </c>
      <c r="N1548">
        <v>1</v>
      </c>
      <c r="Q1548">
        <v>0</v>
      </c>
      <c r="T1548" t="s">
        <v>326</v>
      </c>
    </row>
    <row r="1549" spans="1:20" hidden="1" x14ac:dyDescent="0.3">
      <c r="A1549" t="str">
        <f t="shared" si="73"/>
        <v>coa_db.fund_table.</v>
      </c>
      <c r="B1549" t="str">
        <f t="shared" si="74"/>
        <v>coa_db</v>
      </c>
      <c r="C1549" t="str">
        <f t="shared" si="74"/>
        <v>fund_table</v>
      </c>
      <c r="E1549" t="s">
        <v>715</v>
      </c>
    </row>
    <row r="1550" spans="1:20" hidden="1" x14ac:dyDescent="0.3">
      <c r="A1550" t="str">
        <f t="shared" si="73"/>
        <v>coa_db.fund_table.user_code</v>
      </c>
      <c r="B1550" t="str">
        <f t="shared" si="74"/>
        <v>coa_db</v>
      </c>
      <c r="C1550" t="str">
        <f t="shared" si="74"/>
        <v>fund_table</v>
      </c>
      <c r="D1550" t="s">
        <v>716</v>
      </c>
      <c r="K1550" t="s">
        <v>359</v>
      </c>
      <c r="N1550">
        <v>8</v>
      </c>
      <c r="Q1550">
        <v>0</v>
      </c>
    </row>
    <row r="1551" spans="1:20" hidden="1" x14ac:dyDescent="0.3">
      <c r="A1551" t="str">
        <f t="shared" si="73"/>
        <v>coa_db.fund_table.</v>
      </c>
      <c r="B1551" t="str">
        <f t="shared" si="74"/>
        <v>coa_db</v>
      </c>
      <c r="C1551" t="str">
        <f t="shared" si="74"/>
        <v>fund_table</v>
      </c>
      <c r="E1551" t="s">
        <v>717</v>
      </c>
    </row>
    <row r="1552" spans="1:20" hidden="1" x14ac:dyDescent="0.3">
      <c r="A1552" t="str">
        <f t="shared" si="73"/>
        <v>coa_db.fund_table.fund_title</v>
      </c>
      <c r="B1552" t="str">
        <f t="shared" si="74"/>
        <v>coa_db</v>
      </c>
      <c r="C1552" t="str">
        <f t="shared" si="74"/>
        <v>fund_table</v>
      </c>
      <c r="D1552" t="s">
        <v>809</v>
      </c>
      <c r="K1552" t="s">
        <v>359</v>
      </c>
      <c r="N1552">
        <v>35</v>
      </c>
      <c r="Q1552">
        <v>0</v>
      </c>
    </row>
    <row r="1553" spans="1:20" hidden="1" x14ac:dyDescent="0.3">
      <c r="A1553" t="str">
        <f t="shared" si="73"/>
        <v>coa_db.fund_table.</v>
      </c>
      <c r="B1553" t="str">
        <f t="shared" si="74"/>
        <v>coa_db</v>
      </c>
      <c r="C1553" t="str">
        <f t="shared" si="74"/>
        <v>fund_table</v>
      </c>
      <c r="E1553" t="s">
        <v>504</v>
      </c>
    </row>
    <row r="1554" spans="1:20" hidden="1" x14ac:dyDescent="0.3">
      <c r="A1554" t="str">
        <f t="shared" si="73"/>
        <v>coa_db.fund_table.pred_fund_code</v>
      </c>
      <c r="B1554" t="str">
        <f t="shared" si="74"/>
        <v>coa_db</v>
      </c>
      <c r="C1554" t="str">
        <f t="shared" si="74"/>
        <v>fund_table</v>
      </c>
      <c r="D1554" t="s">
        <v>810</v>
      </c>
      <c r="K1554" t="s">
        <v>359</v>
      </c>
      <c r="N1554">
        <v>6</v>
      </c>
      <c r="Q1554">
        <v>0</v>
      </c>
    </row>
    <row r="1555" spans="1:20" hidden="1" x14ac:dyDescent="0.3">
      <c r="A1555" t="str">
        <f t="shared" si="73"/>
        <v>coa_db.fund_table.</v>
      </c>
      <c r="B1555" t="str">
        <f t="shared" si="74"/>
        <v>coa_db</v>
      </c>
      <c r="C1555" t="str">
        <f t="shared" si="74"/>
        <v>fund_table</v>
      </c>
      <c r="E1555" t="s">
        <v>502</v>
      </c>
    </row>
    <row r="1556" spans="1:20" hidden="1" x14ac:dyDescent="0.3">
      <c r="A1556" t="str">
        <f t="shared" ref="A1556:A1619" si="75">_xlfn.CONCAT(TRIM($B1556),".",TRIM($C1556),".",TRIM($D1556))</f>
        <v>coa_db.fund_table.data_entry_ind</v>
      </c>
      <c r="B1556" t="str">
        <f t="shared" si="74"/>
        <v>coa_db</v>
      </c>
      <c r="C1556" t="str">
        <f t="shared" si="74"/>
        <v>fund_table</v>
      </c>
      <c r="D1556" t="s">
        <v>811</v>
      </c>
      <c r="K1556" t="s">
        <v>6</v>
      </c>
      <c r="N1556">
        <v>1</v>
      </c>
      <c r="Q1556">
        <v>0</v>
      </c>
      <c r="T1556" t="s">
        <v>326</v>
      </c>
    </row>
    <row r="1557" spans="1:20" hidden="1" x14ac:dyDescent="0.3">
      <c r="A1557" t="str">
        <f t="shared" si="75"/>
        <v>coa_db.fund_table.</v>
      </c>
      <c r="B1557" t="str">
        <f t="shared" si="74"/>
        <v>coa_db</v>
      </c>
      <c r="C1557" t="str">
        <f t="shared" si="74"/>
        <v>fund_table</v>
      </c>
      <c r="E1557" t="s">
        <v>812</v>
      </c>
    </row>
    <row r="1558" spans="1:20" hidden="1" x14ac:dyDescent="0.3">
      <c r="A1558" t="str">
        <f t="shared" si="75"/>
        <v>coa_db.fund_table.fdrl_flow_thru_ind</v>
      </c>
      <c r="B1558" t="str">
        <f t="shared" si="74"/>
        <v>coa_db</v>
      </c>
      <c r="C1558" t="str">
        <f t="shared" si="74"/>
        <v>fund_table</v>
      </c>
      <c r="D1558" t="s">
        <v>813</v>
      </c>
      <c r="K1558" t="s">
        <v>6</v>
      </c>
      <c r="N1558">
        <v>1</v>
      </c>
      <c r="Q1558">
        <v>0</v>
      </c>
      <c r="T1558" t="s">
        <v>326</v>
      </c>
    </row>
    <row r="1559" spans="1:20" hidden="1" x14ac:dyDescent="0.3">
      <c r="A1559" t="str">
        <f t="shared" si="75"/>
        <v>coa_db.fund_table.</v>
      </c>
      <c r="B1559" t="str">
        <f t="shared" si="74"/>
        <v>coa_db</v>
      </c>
      <c r="C1559" t="str">
        <f t="shared" si="74"/>
        <v>fund_table</v>
      </c>
      <c r="E1559" t="s">
        <v>814</v>
      </c>
    </row>
    <row r="1560" spans="1:20" hidden="1" x14ac:dyDescent="0.3">
      <c r="A1560" t="str">
        <f t="shared" si="75"/>
        <v>coa_db.fund_table.rvnu_acct</v>
      </c>
      <c r="B1560" t="str">
        <f t="shared" si="74"/>
        <v>coa_db</v>
      </c>
      <c r="C1560" t="str">
        <f t="shared" si="74"/>
        <v>fund_table</v>
      </c>
      <c r="D1560" t="s">
        <v>815</v>
      </c>
      <c r="K1560" t="s">
        <v>359</v>
      </c>
      <c r="N1560">
        <v>6</v>
      </c>
      <c r="Q1560">
        <v>0</v>
      </c>
    </row>
    <row r="1561" spans="1:20" hidden="1" x14ac:dyDescent="0.3">
      <c r="A1561" t="str">
        <f t="shared" si="75"/>
        <v>coa_db.fund_table.</v>
      </c>
      <c r="B1561" t="str">
        <f t="shared" si="74"/>
        <v>coa_db</v>
      </c>
      <c r="C1561" t="str">
        <f t="shared" si="74"/>
        <v>fund_table</v>
      </c>
      <c r="E1561" t="s">
        <v>816</v>
      </c>
    </row>
    <row r="1562" spans="1:20" hidden="1" x14ac:dyDescent="0.3">
      <c r="A1562" t="str">
        <f t="shared" si="75"/>
        <v>coa_db.fund_table.acrl_acct</v>
      </c>
      <c r="B1562" t="str">
        <f t="shared" si="74"/>
        <v>coa_db</v>
      </c>
      <c r="C1562" t="str">
        <f t="shared" si="74"/>
        <v>fund_table</v>
      </c>
      <c r="D1562" t="s">
        <v>817</v>
      </c>
      <c r="K1562" t="s">
        <v>359</v>
      </c>
      <c r="N1562">
        <v>6</v>
      </c>
      <c r="Q1562">
        <v>0</v>
      </c>
    </row>
    <row r="1563" spans="1:20" hidden="1" x14ac:dyDescent="0.3">
      <c r="A1563" t="str">
        <f t="shared" si="75"/>
        <v>coa_db.fund_table.</v>
      </c>
      <c r="B1563" t="str">
        <f t="shared" si="74"/>
        <v>coa_db</v>
      </c>
      <c r="C1563" t="str">
        <f t="shared" si="74"/>
        <v>fund_table</v>
      </c>
      <c r="E1563" t="s">
        <v>818</v>
      </c>
    </row>
    <row r="1564" spans="1:20" hidden="1" x14ac:dyDescent="0.3">
      <c r="A1564" t="str">
        <f t="shared" si="75"/>
        <v>coa_db.fund_table.cptlzn_acct_code</v>
      </c>
      <c r="B1564" t="str">
        <f t="shared" si="74"/>
        <v>coa_db</v>
      </c>
      <c r="C1564" t="str">
        <f t="shared" si="74"/>
        <v>fund_table</v>
      </c>
      <c r="D1564" t="s">
        <v>819</v>
      </c>
      <c r="K1564" t="s">
        <v>359</v>
      </c>
      <c r="N1564">
        <v>6</v>
      </c>
      <c r="Q1564">
        <v>0</v>
      </c>
    </row>
    <row r="1565" spans="1:20" hidden="1" x14ac:dyDescent="0.3">
      <c r="A1565" t="str">
        <f t="shared" si="75"/>
        <v>coa_db.fund_table.</v>
      </c>
      <c r="B1565" t="str">
        <f t="shared" si="74"/>
        <v>coa_db</v>
      </c>
      <c r="C1565" t="str">
        <f t="shared" si="74"/>
        <v>fund_table</v>
      </c>
      <c r="E1565" t="s">
        <v>820</v>
      </c>
    </row>
    <row r="1566" spans="1:20" hidden="1" x14ac:dyDescent="0.3">
      <c r="A1566" t="str">
        <f t="shared" si="75"/>
        <v>coa_db.fund_table.cptlzn_fund_code</v>
      </c>
      <c r="B1566" t="str">
        <f t="shared" si="74"/>
        <v>coa_db</v>
      </c>
      <c r="C1566" t="str">
        <f t="shared" si="74"/>
        <v>fund_table</v>
      </c>
      <c r="D1566" t="s">
        <v>821</v>
      </c>
      <c r="K1566" t="s">
        <v>359</v>
      </c>
      <c r="N1566">
        <v>6</v>
      </c>
      <c r="Q1566">
        <v>0</v>
      </c>
    </row>
    <row r="1567" spans="1:20" hidden="1" x14ac:dyDescent="0.3">
      <c r="A1567" t="str">
        <f t="shared" si="75"/>
        <v>coa_db.fund_table.</v>
      </c>
      <c r="B1567" t="str">
        <f t="shared" si="74"/>
        <v>coa_db</v>
      </c>
      <c r="C1567" t="str">
        <f t="shared" si="74"/>
        <v>fund_table</v>
      </c>
      <c r="E1567" t="s">
        <v>820</v>
      </c>
    </row>
    <row r="1568" spans="1:20" hidden="1" x14ac:dyDescent="0.3">
      <c r="A1568" t="str">
        <f t="shared" si="75"/>
        <v>coa_db.fund_table.dflt_orgn_code</v>
      </c>
      <c r="B1568" t="str">
        <f t="shared" si="74"/>
        <v>coa_db</v>
      </c>
      <c r="C1568" t="str">
        <f t="shared" si="74"/>
        <v>fund_table</v>
      </c>
      <c r="D1568" t="s">
        <v>822</v>
      </c>
      <c r="K1568" t="s">
        <v>359</v>
      </c>
      <c r="N1568">
        <v>6</v>
      </c>
      <c r="Q1568">
        <v>0</v>
      </c>
    </row>
    <row r="1569" spans="1:20" hidden="1" x14ac:dyDescent="0.3">
      <c r="A1569" t="str">
        <f t="shared" si="75"/>
        <v>coa_db.fund_table.</v>
      </c>
      <c r="B1569" t="str">
        <f t="shared" si="74"/>
        <v>coa_db</v>
      </c>
      <c r="C1569" t="str">
        <f t="shared" si="74"/>
        <v>fund_table</v>
      </c>
      <c r="E1569" t="s">
        <v>820</v>
      </c>
    </row>
    <row r="1570" spans="1:20" hidden="1" x14ac:dyDescent="0.3">
      <c r="A1570" t="str">
        <f t="shared" si="75"/>
        <v>coa_db.fund_table.dflt_prog_code</v>
      </c>
      <c r="B1570" t="str">
        <f t="shared" si="74"/>
        <v>coa_db</v>
      </c>
      <c r="C1570" t="str">
        <f t="shared" si="74"/>
        <v>fund_table</v>
      </c>
      <c r="D1570" t="s">
        <v>823</v>
      </c>
      <c r="K1570" t="s">
        <v>359</v>
      </c>
      <c r="N1570">
        <v>6</v>
      </c>
      <c r="Q1570">
        <v>0</v>
      </c>
    </row>
    <row r="1571" spans="1:20" hidden="1" x14ac:dyDescent="0.3">
      <c r="A1571" t="str">
        <f t="shared" si="75"/>
        <v>coa_db.fund_table.</v>
      </c>
      <c r="B1571" t="str">
        <f t="shared" si="74"/>
        <v>coa_db</v>
      </c>
      <c r="C1571" t="str">
        <f t="shared" si="74"/>
        <v>fund_table</v>
      </c>
      <c r="E1571" t="s">
        <v>820</v>
      </c>
    </row>
    <row r="1572" spans="1:20" hidden="1" x14ac:dyDescent="0.3">
      <c r="A1572" t="str">
        <f t="shared" si="75"/>
        <v>coa_db.fund_table.dftl_actv_code</v>
      </c>
      <c r="B1572" t="str">
        <f t="shared" si="74"/>
        <v>coa_db</v>
      </c>
      <c r="C1572" t="str">
        <f t="shared" si="74"/>
        <v>fund_table</v>
      </c>
      <c r="D1572" t="s">
        <v>824</v>
      </c>
      <c r="K1572" t="s">
        <v>359</v>
      </c>
      <c r="N1572">
        <v>6</v>
      </c>
      <c r="Q1572">
        <v>0</v>
      </c>
    </row>
    <row r="1573" spans="1:20" hidden="1" x14ac:dyDescent="0.3">
      <c r="A1573" t="str">
        <f t="shared" si="75"/>
        <v>coa_db.fund_table.</v>
      </c>
      <c r="B1573" t="str">
        <f t="shared" si="74"/>
        <v>coa_db</v>
      </c>
      <c r="C1573" t="str">
        <f t="shared" si="74"/>
        <v>fund_table</v>
      </c>
      <c r="E1573" t="s">
        <v>820</v>
      </c>
    </row>
    <row r="1574" spans="1:20" hidden="1" x14ac:dyDescent="0.3">
      <c r="A1574" t="str">
        <f t="shared" si="75"/>
        <v>coa_db.fund_table.dflt_lctn_code</v>
      </c>
      <c r="B1574" t="str">
        <f t="shared" si="74"/>
        <v>coa_db</v>
      </c>
      <c r="C1574" t="str">
        <f t="shared" si="74"/>
        <v>fund_table</v>
      </c>
      <c r="D1574" t="s">
        <v>825</v>
      </c>
      <c r="K1574" t="s">
        <v>359</v>
      </c>
      <c r="N1574">
        <v>6</v>
      </c>
      <c r="Q1574">
        <v>0</v>
      </c>
    </row>
    <row r="1575" spans="1:20" hidden="1" x14ac:dyDescent="0.3">
      <c r="A1575" t="str">
        <f t="shared" si="75"/>
        <v>coa_db.fund_table.</v>
      </c>
      <c r="B1575" t="str">
        <f t="shared" si="74"/>
        <v>coa_db</v>
      </c>
      <c r="C1575" t="str">
        <f t="shared" si="74"/>
        <v>fund_table</v>
      </c>
      <c r="E1575" t="s">
        <v>820</v>
      </c>
    </row>
    <row r="1576" spans="1:20" hidden="1" x14ac:dyDescent="0.3">
      <c r="A1576" t="str">
        <f t="shared" si="75"/>
        <v>coa_db.fund_table.bank_acct_code</v>
      </c>
      <c r="B1576" t="str">
        <f t="shared" si="74"/>
        <v>coa_db</v>
      </c>
      <c r="C1576" t="str">
        <f t="shared" si="74"/>
        <v>fund_table</v>
      </c>
      <c r="D1576" t="s">
        <v>826</v>
      </c>
      <c r="K1576" t="s">
        <v>359</v>
      </c>
      <c r="N1576">
        <v>2</v>
      </c>
      <c r="Q1576">
        <v>0</v>
      </c>
      <c r="T1576" t="s">
        <v>326</v>
      </c>
    </row>
    <row r="1577" spans="1:20" hidden="1" x14ac:dyDescent="0.3">
      <c r="A1577" t="str">
        <f t="shared" si="75"/>
        <v>coa_db.fund_table.</v>
      </c>
      <c r="B1577" t="str">
        <f t="shared" si="74"/>
        <v>coa_db</v>
      </c>
      <c r="C1577" t="str">
        <f t="shared" si="74"/>
        <v>fund_table</v>
      </c>
      <c r="E1577" t="s">
        <v>618</v>
      </c>
    </row>
    <row r="1578" spans="1:20" hidden="1" x14ac:dyDescent="0.3">
      <c r="A1578" t="str">
        <f t="shared" si="75"/>
        <v>coa_db.fund_table.cnstrctn_prjct_code</v>
      </c>
      <c r="B1578" t="str">
        <f t="shared" si="74"/>
        <v>coa_db</v>
      </c>
      <c r="C1578" t="str">
        <f t="shared" si="74"/>
        <v>fund_table</v>
      </c>
      <c r="D1578" t="s">
        <v>827</v>
      </c>
      <c r="K1578" t="s">
        <v>359</v>
      </c>
      <c r="N1578">
        <v>15</v>
      </c>
      <c r="Q1578">
        <v>0</v>
      </c>
    </row>
    <row r="1579" spans="1:20" hidden="1" x14ac:dyDescent="0.3">
      <c r="A1579" t="str">
        <f t="shared" si="75"/>
        <v>coa_db.fund_table.</v>
      </c>
      <c r="B1579" t="str">
        <f t="shared" si="74"/>
        <v>coa_db</v>
      </c>
      <c r="C1579" t="str">
        <f t="shared" si="74"/>
        <v>fund_table</v>
      </c>
      <c r="E1579" t="s">
        <v>820</v>
      </c>
    </row>
    <row r="1580" spans="1:20" hidden="1" x14ac:dyDescent="0.3">
      <c r="A1580" t="str">
        <f t="shared" si="75"/>
        <v>coa_db.fund_table.prjct_desc</v>
      </c>
      <c r="B1580" t="str">
        <f t="shared" ref="B1580:C1643" si="76">B1579</f>
        <v>coa_db</v>
      </c>
      <c r="C1580" t="str">
        <f t="shared" si="76"/>
        <v>fund_table</v>
      </c>
      <c r="D1580" t="s">
        <v>828</v>
      </c>
      <c r="K1580" t="s">
        <v>359</v>
      </c>
      <c r="N1580">
        <v>35</v>
      </c>
      <c r="Q1580">
        <v>0</v>
      </c>
    </row>
    <row r="1581" spans="1:20" hidden="1" x14ac:dyDescent="0.3">
      <c r="A1581" t="str">
        <f t="shared" si="75"/>
        <v>coa_db.fund_table.</v>
      </c>
      <c r="B1581" t="str">
        <f t="shared" si="76"/>
        <v>coa_db</v>
      </c>
      <c r="C1581" t="str">
        <f t="shared" si="76"/>
        <v>fund_table</v>
      </c>
      <c r="E1581" t="s">
        <v>820</v>
      </c>
    </row>
    <row r="1582" spans="1:20" hidden="1" x14ac:dyDescent="0.3">
      <c r="A1582" t="str">
        <f t="shared" si="75"/>
        <v>coa_db.fund_table.eqty_acct_code</v>
      </c>
      <c r="B1582" t="str">
        <f t="shared" si="76"/>
        <v>coa_db</v>
      </c>
      <c r="C1582" t="str">
        <f t="shared" si="76"/>
        <v>fund_table</v>
      </c>
      <c r="D1582" t="s">
        <v>829</v>
      </c>
      <c r="K1582" t="s">
        <v>359</v>
      </c>
      <c r="N1582">
        <v>6</v>
      </c>
      <c r="Q1582">
        <v>0</v>
      </c>
    </row>
    <row r="1583" spans="1:20" hidden="1" x14ac:dyDescent="0.3">
      <c r="A1583" t="str">
        <f t="shared" si="75"/>
        <v>coa_db.fund_table.</v>
      </c>
      <c r="B1583" t="str">
        <f t="shared" si="76"/>
        <v>coa_db</v>
      </c>
      <c r="C1583" t="str">
        <f t="shared" si="76"/>
        <v>fund_table</v>
      </c>
      <c r="E1583" t="s">
        <v>820</v>
      </c>
    </row>
    <row r="1584" spans="1:20" hidden="1" x14ac:dyDescent="0.3">
      <c r="A1584" t="str">
        <f t="shared" si="75"/>
        <v>coa_db.fund_table.cnstrctn_cptlzn_acct</v>
      </c>
      <c r="B1584" t="str">
        <f t="shared" si="76"/>
        <v>coa_db</v>
      </c>
      <c r="C1584" t="str">
        <f t="shared" si="76"/>
        <v>fund_table</v>
      </c>
      <c r="D1584" t="s">
        <v>830</v>
      </c>
      <c r="K1584" t="s">
        <v>359</v>
      </c>
      <c r="N1584">
        <v>6</v>
      </c>
      <c r="Q1584">
        <v>0</v>
      </c>
    </row>
    <row r="1585" spans="1:17" hidden="1" x14ac:dyDescent="0.3">
      <c r="A1585" t="str">
        <f t="shared" si="75"/>
        <v>coa_db.fund_table.</v>
      </c>
      <c r="B1585" t="str">
        <f t="shared" si="76"/>
        <v>coa_db</v>
      </c>
      <c r="C1585" t="str">
        <f t="shared" si="76"/>
        <v>fund_table</v>
      </c>
      <c r="E1585" t="s">
        <v>820</v>
      </c>
    </row>
    <row r="1586" spans="1:17" hidden="1" x14ac:dyDescent="0.3">
      <c r="A1586" t="str">
        <f t="shared" si="75"/>
        <v>coa_db.fund_table.cnstrctn_cptlzn_fund</v>
      </c>
      <c r="B1586" t="str">
        <f t="shared" si="76"/>
        <v>coa_db</v>
      </c>
      <c r="C1586" t="str">
        <f t="shared" si="76"/>
        <v>fund_table</v>
      </c>
      <c r="D1586" t="s">
        <v>831</v>
      </c>
      <c r="K1586" t="s">
        <v>359</v>
      </c>
      <c r="N1586">
        <v>6</v>
      </c>
      <c r="Q1586">
        <v>0</v>
      </c>
    </row>
    <row r="1587" spans="1:17" hidden="1" x14ac:dyDescent="0.3">
      <c r="A1587" t="str">
        <f t="shared" si="75"/>
        <v>coa_db.fund_table.</v>
      </c>
      <c r="B1587" t="str">
        <f t="shared" si="76"/>
        <v>coa_db</v>
      </c>
      <c r="C1587" t="str">
        <f t="shared" si="76"/>
        <v>fund_table</v>
      </c>
      <c r="E1587" t="s">
        <v>820</v>
      </c>
    </row>
    <row r="1588" spans="1:17" hidden="1" x14ac:dyDescent="0.3">
      <c r="A1588" t="str">
        <f t="shared" si="75"/>
        <v>coa_db.fund_table.funding_srce</v>
      </c>
      <c r="B1588" t="str">
        <f t="shared" si="76"/>
        <v>coa_db</v>
      </c>
      <c r="C1588" t="str">
        <f t="shared" si="76"/>
        <v>fund_table</v>
      </c>
      <c r="D1588" t="s">
        <v>832</v>
      </c>
      <c r="K1588" t="s">
        <v>359</v>
      </c>
      <c r="N1588">
        <v>6</v>
      </c>
      <c r="Q1588">
        <v>0</v>
      </c>
    </row>
    <row r="1589" spans="1:17" hidden="1" x14ac:dyDescent="0.3">
      <c r="A1589" t="str">
        <f t="shared" si="75"/>
        <v>coa_db.fund_table.</v>
      </c>
      <c r="B1589" t="str">
        <f t="shared" si="76"/>
        <v>coa_db</v>
      </c>
      <c r="C1589" t="str">
        <f t="shared" si="76"/>
        <v>fund_table</v>
      </c>
      <c r="E1589" t="s">
        <v>820</v>
      </c>
    </row>
    <row r="1590" spans="1:17" hidden="1" x14ac:dyDescent="0.3">
      <c r="A1590" t="str">
        <f t="shared" si="75"/>
        <v>coa_db.fund_table.cip_acct</v>
      </c>
      <c r="B1590" t="str">
        <f t="shared" si="76"/>
        <v>coa_db</v>
      </c>
      <c r="C1590" t="str">
        <f t="shared" si="76"/>
        <v>fund_table</v>
      </c>
      <c r="D1590" t="s">
        <v>833</v>
      </c>
      <c r="K1590" t="s">
        <v>359</v>
      </c>
      <c r="N1590">
        <v>6</v>
      </c>
      <c r="Q1590">
        <v>0</v>
      </c>
    </row>
    <row r="1591" spans="1:17" hidden="1" x14ac:dyDescent="0.3">
      <c r="A1591" t="str">
        <f t="shared" si="75"/>
        <v>coa_db.fund_table.</v>
      </c>
      <c r="B1591" t="str">
        <f t="shared" si="76"/>
        <v>coa_db</v>
      </c>
      <c r="C1591" t="str">
        <f t="shared" si="76"/>
        <v>fund_table</v>
      </c>
      <c r="E1591" t="s">
        <v>820</v>
      </c>
    </row>
    <row r="1592" spans="1:17" hidden="1" x14ac:dyDescent="0.3">
      <c r="A1592" t="str">
        <f t="shared" si="75"/>
        <v>coa_db.fund_table.asset_acct</v>
      </c>
      <c r="B1592" t="str">
        <f t="shared" si="76"/>
        <v>coa_db</v>
      </c>
      <c r="C1592" t="str">
        <f t="shared" si="76"/>
        <v>fund_table</v>
      </c>
      <c r="D1592" t="s">
        <v>834</v>
      </c>
      <c r="K1592" t="s">
        <v>359</v>
      </c>
      <c r="N1592">
        <v>6</v>
      </c>
      <c r="Q1592">
        <v>0</v>
      </c>
    </row>
    <row r="1593" spans="1:17" hidden="1" x14ac:dyDescent="0.3">
      <c r="A1593" t="str">
        <f t="shared" si="75"/>
        <v>coa_db.fund_table.</v>
      </c>
      <c r="B1593" t="str">
        <f t="shared" si="76"/>
        <v>coa_db</v>
      </c>
      <c r="C1593" t="str">
        <f t="shared" si="76"/>
        <v>fund_table</v>
      </c>
      <c r="E1593" t="s">
        <v>820</v>
      </c>
    </row>
    <row r="1594" spans="1:17" hidden="1" x14ac:dyDescent="0.3">
      <c r="A1594" t="str">
        <f t="shared" si="75"/>
        <v>coa_db.fund_table.max_cnstrctn_amt</v>
      </c>
      <c r="B1594" t="str">
        <f t="shared" si="76"/>
        <v>coa_db</v>
      </c>
      <c r="C1594" t="str">
        <f t="shared" si="76"/>
        <v>fund_table</v>
      </c>
      <c r="D1594" t="s">
        <v>835</v>
      </c>
      <c r="K1594" t="s">
        <v>9</v>
      </c>
      <c r="N1594">
        <v>12</v>
      </c>
      <c r="Q1594">
        <v>2</v>
      </c>
    </row>
    <row r="1595" spans="1:17" hidden="1" x14ac:dyDescent="0.3">
      <c r="A1595" t="str">
        <f t="shared" si="75"/>
        <v>coa_db.fund_table.</v>
      </c>
      <c r="B1595" t="str">
        <f t="shared" si="76"/>
        <v>coa_db</v>
      </c>
      <c r="C1595" t="str">
        <f t="shared" si="76"/>
        <v>fund_table</v>
      </c>
      <c r="E1595" t="s">
        <v>820</v>
      </c>
    </row>
    <row r="1596" spans="1:17" hidden="1" x14ac:dyDescent="0.3">
      <c r="A1596" t="str">
        <f t="shared" si="75"/>
        <v>coa_db.fund_table.close_prjct_ind</v>
      </c>
      <c r="B1596" t="str">
        <f t="shared" si="76"/>
        <v>coa_db</v>
      </c>
      <c r="C1596" t="str">
        <f t="shared" si="76"/>
        <v>fund_table</v>
      </c>
      <c r="D1596" t="s">
        <v>836</v>
      </c>
      <c r="K1596" t="s">
        <v>6</v>
      </c>
      <c r="N1596">
        <v>1</v>
      </c>
      <c r="Q1596">
        <v>0</v>
      </c>
    </row>
    <row r="1597" spans="1:17" hidden="1" x14ac:dyDescent="0.3">
      <c r="A1597" t="str">
        <f t="shared" si="75"/>
        <v>coa_db.fund_table.</v>
      </c>
      <c r="B1597" t="str">
        <f t="shared" si="76"/>
        <v>coa_db</v>
      </c>
      <c r="C1597" t="str">
        <f t="shared" si="76"/>
        <v>fund_table</v>
      </c>
      <c r="E1597" t="s">
        <v>820</v>
      </c>
    </row>
    <row r="1598" spans="1:17" hidden="1" x14ac:dyDescent="0.3">
      <c r="A1598" t="str">
        <f t="shared" si="75"/>
        <v>coa_db.fund_table.prjct_cost_share</v>
      </c>
      <c r="B1598" t="str">
        <f t="shared" si="76"/>
        <v>coa_db</v>
      </c>
      <c r="C1598" t="str">
        <f t="shared" si="76"/>
        <v>fund_table</v>
      </c>
      <c r="D1598" t="s">
        <v>837</v>
      </c>
      <c r="K1598" t="s">
        <v>359</v>
      </c>
      <c r="N1598">
        <v>6</v>
      </c>
      <c r="Q1598">
        <v>0</v>
      </c>
    </row>
    <row r="1599" spans="1:17" hidden="1" x14ac:dyDescent="0.3">
      <c r="A1599" t="str">
        <f t="shared" si="75"/>
        <v>coa_db.fund_table.</v>
      </c>
      <c r="B1599" t="str">
        <f t="shared" si="76"/>
        <v>coa_db</v>
      </c>
      <c r="C1599" t="str">
        <f t="shared" si="76"/>
        <v>fund_table</v>
      </c>
      <c r="E1599" t="s">
        <v>820</v>
      </c>
    </row>
    <row r="1600" spans="1:17" hidden="1" x14ac:dyDescent="0.3">
      <c r="A1600" t="str">
        <f t="shared" si="75"/>
        <v>coa_db.fund_table.prjct_cost_share_amt</v>
      </c>
      <c r="B1600" t="str">
        <f t="shared" si="76"/>
        <v>coa_db</v>
      </c>
      <c r="C1600" t="str">
        <f t="shared" si="76"/>
        <v>fund_table</v>
      </c>
      <c r="D1600" t="s">
        <v>838</v>
      </c>
      <c r="K1600" t="s">
        <v>9</v>
      </c>
      <c r="N1600">
        <v>19</v>
      </c>
      <c r="Q1600">
        <v>4</v>
      </c>
    </row>
    <row r="1601" spans="1:20" hidden="1" x14ac:dyDescent="0.3">
      <c r="A1601" t="str">
        <f t="shared" si="75"/>
        <v>coa_db.fund_table.</v>
      </c>
      <c r="B1601" t="str">
        <f t="shared" si="76"/>
        <v>coa_db</v>
      </c>
      <c r="C1601" t="str">
        <f t="shared" si="76"/>
        <v>fund_table</v>
      </c>
      <c r="E1601" t="s">
        <v>820</v>
      </c>
    </row>
    <row r="1602" spans="1:20" hidden="1" x14ac:dyDescent="0.3">
      <c r="A1602" t="str">
        <f t="shared" si="75"/>
        <v>coa_db.fund_table.cum_auth_amt</v>
      </c>
      <c r="B1602" t="str">
        <f t="shared" si="76"/>
        <v>coa_db</v>
      </c>
      <c r="C1602" t="str">
        <f t="shared" si="76"/>
        <v>fund_table</v>
      </c>
      <c r="D1602" t="s">
        <v>839</v>
      </c>
      <c r="K1602" t="s">
        <v>9</v>
      </c>
      <c r="N1602">
        <v>14</v>
      </c>
      <c r="Q1602">
        <v>2</v>
      </c>
    </row>
    <row r="1603" spans="1:20" hidden="1" x14ac:dyDescent="0.3">
      <c r="A1603" t="str">
        <f t="shared" si="75"/>
        <v>coa_db.fund_table.</v>
      </c>
      <c r="B1603" t="str">
        <f t="shared" si="76"/>
        <v>coa_db</v>
      </c>
      <c r="C1603" t="str">
        <f t="shared" si="76"/>
        <v>fund_table</v>
      </c>
      <c r="E1603" t="s">
        <v>840</v>
      </c>
    </row>
    <row r="1604" spans="1:20" hidden="1" x14ac:dyDescent="0.3">
      <c r="A1604" t="str">
        <f t="shared" si="75"/>
        <v>coa_db.fund_table.grant_cntrct_nmbr</v>
      </c>
      <c r="B1604" t="str">
        <f t="shared" si="76"/>
        <v>coa_db</v>
      </c>
      <c r="C1604" t="str">
        <f t="shared" si="76"/>
        <v>fund_table</v>
      </c>
      <c r="D1604" t="s">
        <v>841</v>
      </c>
      <c r="K1604" t="s">
        <v>359</v>
      </c>
      <c r="N1604">
        <v>20</v>
      </c>
      <c r="Q1604">
        <v>0</v>
      </c>
    </row>
    <row r="1605" spans="1:20" hidden="1" x14ac:dyDescent="0.3">
      <c r="A1605" t="str">
        <f t="shared" si="75"/>
        <v>coa_db.fund_table.</v>
      </c>
      <c r="B1605" t="str">
        <f t="shared" si="76"/>
        <v>coa_db</v>
      </c>
      <c r="C1605" t="str">
        <f t="shared" si="76"/>
        <v>fund_table</v>
      </c>
      <c r="E1605" t="s">
        <v>842</v>
      </c>
    </row>
    <row r="1606" spans="1:20" hidden="1" x14ac:dyDescent="0.3">
      <c r="A1606" t="str">
        <f t="shared" si="75"/>
        <v>coa_db.fund_table.pms_code</v>
      </c>
      <c r="B1606" t="str">
        <f t="shared" si="76"/>
        <v>coa_db</v>
      </c>
      <c r="C1606" t="str">
        <f t="shared" si="76"/>
        <v>fund_table</v>
      </c>
      <c r="D1606" t="s">
        <v>843</v>
      </c>
      <c r="K1606" t="s">
        <v>359</v>
      </c>
      <c r="N1606">
        <v>15</v>
      </c>
      <c r="Q1606">
        <v>0</v>
      </c>
    </row>
    <row r="1607" spans="1:20" hidden="1" x14ac:dyDescent="0.3">
      <c r="A1607" t="str">
        <f t="shared" si="75"/>
        <v>coa_db.fund_table.</v>
      </c>
      <c r="B1607" t="str">
        <f t="shared" si="76"/>
        <v>coa_db</v>
      </c>
      <c r="C1607" t="str">
        <f t="shared" si="76"/>
        <v>fund_table</v>
      </c>
      <c r="E1607" t="s">
        <v>844</v>
      </c>
    </row>
    <row r="1608" spans="1:20" hidden="1" x14ac:dyDescent="0.3">
      <c r="A1608" t="str">
        <f t="shared" si="75"/>
        <v>coa_db.fund_table.report_cycle</v>
      </c>
      <c r="B1608" t="str">
        <f t="shared" si="76"/>
        <v>coa_db</v>
      </c>
      <c r="C1608" t="str">
        <f t="shared" si="76"/>
        <v>fund_table</v>
      </c>
      <c r="D1608" t="s">
        <v>845</v>
      </c>
      <c r="K1608" t="s">
        <v>6</v>
      </c>
      <c r="N1608">
        <v>1</v>
      </c>
      <c r="Q1608">
        <v>0</v>
      </c>
      <c r="T1608" t="s">
        <v>326</v>
      </c>
    </row>
    <row r="1609" spans="1:20" hidden="1" x14ac:dyDescent="0.3">
      <c r="A1609" t="str">
        <f t="shared" si="75"/>
        <v>coa_db.fund_table.</v>
      </c>
      <c r="B1609" t="str">
        <f t="shared" si="76"/>
        <v>coa_db</v>
      </c>
      <c r="C1609" t="str">
        <f t="shared" si="76"/>
        <v>fund_table</v>
      </c>
      <c r="E1609" t="s">
        <v>846</v>
      </c>
    </row>
    <row r="1610" spans="1:20" hidden="1" x14ac:dyDescent="0.3">
      <c r="A1610" t="str">
        <f t="shared" si="75"/>
        <v>coa_db.fund_table.billing_frmt</v>
      </c>
      <c r="B1610" t="str">
        <f t="shared" si="76"/>
        <v>coa_db</v>
      </c>
      <c r="C1610" t="str">
        <f t="shared" si="76"/>
        <v>fund_table</v>
      </c>
      <c r="D1610" t="s">
        <v>847</v>
      </c>
      <c r="K1610" t="s">
        <v>6</v>
      </c>
      <c r="N1610">
        <v>1</v>
      </c>
      <c r="Q1610">
        <v>0</v>
      </c>
      <c r="T1610" t="s">
        <v>326</v>
      </c>
    </row>
    <row r="1611" spans="1:20" hidden="1" x14ac:dyDescent="0.3">
      <c r="A1611" t="str">
        <f t="shared" si="75"/>
        <v>coa_db.fund_table.</v>
      </c>
      <c r="B1611" t="str">
        <f t="shared" si="76"/>
        <v>coa_db</v>
      </c>
      <c r="C1611" t="str">
        <f t="shared" si="76"/>
        <v>fund_table</v>
      </c>
      <c r="E1611" t="s">
        <v>848</v>
      </c>
    </row>
    <row r="1612" spans="1:20" hidden="1" x14ac:dyDescent="0.3">
      <c r="A1612" t="str">
        <f t="shared" si="75"/>
        <v>coa_db.fund_table.auth_funding_amt</v>
      </c>
      <c r="B1612" t="str">
        <f t="shared" si="76"/>
        <v>coa_db</v>
      </c>
      <c r="C1612" t="str">
        <f t="shared" si="76"/>
        <v>fund_table</v>
      </c>
      <c r="D1612" t="s">
        <v>849</v>
      </c>
      <c r="K1612" t="s">
        <v>9</v>
      </c>
      <c r="N1612">
        <v>19</v>
      </c>
      <c r="Q1612">
        <v>4</v>
      </c>
    </row>
    <row r="1613" spans="1:20" hidden="1" x14ac:dyDescent="0.3">
      <c r="A1613" t="str">
        <f t="shared" si="75"/>
        <v>coa_db.fund_table.</v>
      </c>
      <c r="B1613" t="str">
        <f t="shared" si="76"/>
        <v>coa_db</v>
      </c>
      <c r="C1613" t="str">
        <f t="shared" si="76"/>
        <v>fund_table</v>
      </c>
      <c r="E1613" t="s">
        <v>850</v>
      </c>
    </row>
    <row r="1614" spans="1:20" hidden="1" x14ac:dyDescent="0.3">
      <c r="A1614" t="str">
        <f t="shared" si="75"/>
        <v>coa_db.fund_table.pay_mthd_code</v>
      </c>
      <c r="B1614" t="str">
        <f t="shared" si="76"/>
        <v>coa_db</v>
      </c>
      <c r="C1614" t="str">
        <f t="shared" si="76"/>
        <v>fund_table</v>
      </c>
      <c r="D1614" t="s">
        <v>851</v>
      </c>
      <c r="K1614" t="s">
        <v>359</v>
      </c>
      <c r="N1614">
        <v>4</v>
      </c>
      <c r="Q1614">
        <v>0</v>
      </c>
      <c r="T1614" t="s">
        <v>326</v>
      </c>
    </row>
    <row r="1615" spans="1:20" hidden="1" x14ac:dyDescent="0.3">
      <c r="A1615" t="str">
        <f t="shared" si="75"/>
        <v>coa_db.fund_table.</v>
      </c>
      <c r="B1615" t="str">
        <f t="shared" si="76"/>
        <v>coa_db</v>
      </c>
      <c r="C1615" t="str">
        <f t="shared" si="76"/>
        <v>fund_table</v>
      </c>
      <c r="E1615" t="s">
        <v>852</v>
      </c>
    </row>
    <row r="1616" spans="1:20" hidden="1" x14ac:dyDescent="0.3">
      <c r="A1616" t="str">
        <f t="shared" si="75"/>
        <v>coa_db.fund_table.grant_cost_share_code</v>
      </c>
      <c r="B1616" t="str">
        <f t="shared" si="76"/>
        <v>coa_db</v>
      </c>
      <c r="C1616" t="str">
        <f t="shared" si="76"/>
        <v>fund_table</v>
      </c>
      <c r="D1616" t="s">
        <v>853</v>
      </c>
      <c r="K1616" t="s">
        <v>359</v>
      </c>
      <c r="N1616">
        <v>6</v>
      </c>
      <c r="Q1616">
        <v>0</v>
      </c>
    </row>
    <row r="1617" spans="1:20" hidden="1" x14ac:dyDescent="0.3">
      <c r="A1617" t="str">
        <f t="shared" si="75"/>
        <v>coa_db.fund_table.</v>
      </c>
      <c r="B1617" t="str">
        <f t="shared" si="76"/>
        <v>coa_db</v>
      </c>
      <c r="C1617" t="str">
        <f t="shared" si="76"/>
        <v>fund_table</v>
      </c>
      <c r="E1617" t="s">
        <v>854</v>
      </c>
    </row>
    <row r="1618" spans="1:20" hidden="1" x14ac:dyDescent="0.3">
      <c r="A1618" t="str">
        <f t="shared" si="75"/>
        <v>coa_db.fund_table.grant_cost_share_amt</v>
      </c>
      <c r="B1618" t="str">
        <f t="shared" si="76"/>
        <v>coa_db</v>
      </c>
      <c r="C1618" t="str">
        <f t="shared" si="76"/>
        <v>fund_table</v>
      </c>
      <c r="D1618" t="s">
        <v>855</v>
      </c>
      <c r="K1618" t="s">
        <v>9</v>
      </c>
      <c r="N1618">
        <v>12</v>
      </c>
      <c r="Q1618">
        <v>2</v>
      </c>
    </row>
    <row r="1619" spans="1:20" hidden="1" x14ac:dyDescent="0.3">
      <c r="A1619" t="str">
        <f t="shared" si="75"/>
        <v>coa_db.fund_table.</v>
      </c>
      <c r="B1619" t="str">
        <f t="shared" si="76"/>
        <v>coa_db</v>
      </c>
      <c r="C1619" t="str">
        <f t="shared" si="76"/>
        <v>fund_table</v>
      </c>
      <c r="E1619" t="s">
        <v>856</v>
      </c>
    </row>
    <row r="1620" spans="1:20" hidden="1" x14ac:dyDescent="0.3">
      <c r="A1620" t="str">
        <f t="shared" ref="A1620:A1683" si="77">_xlfn.CONCAT(TRIM($B1620),".",TRIM($C1620),".",TRIM($D1620))</f>
        <v>coa_db.fund_table.grant_indrt_cost_code</v>
      </c>
      <c r="B1620" t="str">
        <f t="shared" si="76"/>
        <v>coa_db</v>
      </c>
      <c r="C1620" t="str">
        <f t="shared" si="76"/>
        <v>fund_table</v>
      </c>
      <c r="D1620" t="s">
        <v>857</v>
      </c>
      <c r="K1620" t="s">
        <v>359</v>
      </c>
      <c r="N1620">
        <v>6</v>
      </c>
      <c r="Q1620">
        <v>0</v>
      </c>
    </row>
    <row r="1621" spans="1:20" hidden="1" x14ac:dyDescent="0.3">
      <c r="A1621" t="str">
        <f t="shared" si="77"/>
        <v>coa_db.fund_table.</v>
      </c>
      <c r="B1621" t="str">
        <f t="shared" si="76"/>
        <v>coa_db</v>
      </c>
      <c r="C1621" t="str">
        <f t="shared" si="76"/>
        <v>fund_table</v>
      </c>
      <c r="E1621" t="s">
        <v>508</v>
      </c>
    </row>
    <row r="1622" spans="1:20" hidden="1" x14ac:dyDescent="0.3">
      <c r="A1622" t="str">
        <f t="shared" si="77"/>
        <v>coa_db.fund_table.estmd_cmpln_date</v>
      </c>
      <c r="B1622" t="str">
        <f t="shared" si="76"/>
        <v>coa_db</v>
      </c>
      <c r="C1622" t="str">
        <f t="shared" si="76"/>
        <v>fund_table</v>
      </c>
      <c r="D1622" t="s">
        <v>858</v>
      </c>
      <c r="K1622" t="s">
        <v>354</v>
      </c>
      <c r="N1622">
        <v>4</v>
      </c>
      <c r="Q1622">
        <v>0</v>
      </c>
    </row>
    <row r="1623" spans="1:20" hidden="1" x14ac:dyDescent="0.3">
      <c r="A1623" t="str">
        <f t="shared" si="77"/>
        <v>coa_db.fund_table.</v>
      </c>
      <c r="B1623" t="str">
        <f t="shared" si="76"/>
        <v>coa_db</v>
      </c>
      <c r="C1623" t="str">
        <f t="shared" si="76"/>
        <v>fund_table</v>
      </c>
      <c r="E1623" t="s">
        <v>820</v>
      </c>
    </row>
    <row r="1624" spans="1:20" hidden="1" x14ac:dyDescent="0.3">
      <c r="A1624" t="str">
        <f t="shared" si="77"/>
        <v>coa_db.fund_table.prjct_close_date</v>
      </c>
      <c r="B1624" t="str">
        <f t="shared" si="76"/>
        <v>coa_db</v>
      </c>
      <c r="C1624" t="str">
        <f t="shared" si="76"/>
        <v>fund_table</v>
      </c>
      <c r="D1624" t="s">
        <v>859</v>
      </c>
      <c r="K1624" t="s">
        <v>354</v>
      </c>
      <c r="N1624">
        <v>4</v>
      </c>
      <c r="Q1624">
        <v>0</v>
      </c>
    </row>
    <row r="1625" spans="1:20" hidden="1" x14ac:dyDescent="0.3">
      <c r="A1625" t="str">
        <f t="shared" si="77"/>
        <v>coa_db.fund_table.</v>
      </c>
      <c r="B1625" t="str">
        <f t="shared" si="76"/>
        <v>coa_db</v>
      </c>
      <c r="C1625" t="str">
        <f t="shared" si="76"/>
        <v>fund_table</v>
      </c>
      <c r="E1625" t="s">
        <v>820</v>
      </c>
    </row>
    <row r="1626" spans="1:20" hidden="1" x14ac:dyDescent="0.3">
      <c r="A1626" t="str">
        <f t="shared" si="77"/>
        <v>coa_db.fund_table.cntrl_fund</v>
      </c>
      <c r="B1626" t="str">
        <f t="shared" si="76"/>
        <v>coa_db</v>
      </c>
      <c r="C1626" t="str">
        <f t="shared" si="76"/>
        <v>fund_table</v>
      </c>
      <c r="D1626" t="s">
        <v>860</v>
      </c>
      <c r="K1626" t="s">
        <v>359</v>
      </c>
      <c r="N1626">
        <v>6</v>
      </c>
      <c r="Q1626">
        <v>0</v>
      </c>
    </row>
    <row r="1627" spans="1:20" hidden="1" x14ac:dyDescent="0.3">
      <c r="A1627" t="str">
        <f t="shared" si="77"/>
        <v>coa_db.fund_table.</v>
      </c>
      <c r="B1627" t="str">
        <f t="shared" si="76"/>
        <v>coa_db</v>
      </c>
      <c r="C1627" t="str">
        <f t="shared" si="76"/>
        <v>fund_table</v>
      </c>
      <c r="E1627" t="s">
        <v>820</v>
      </c>
    </row>
    <row r="1628" spans="1:20" hidden="1" x14ac:dyDescent="0.3">
      <c r="A1628" t="str">
        <f t="shared" si="77"/>
        <v>coa_db.fund_table.cmbnd_cntrl_ind</v>
      </c>
      <c r="B1628" t="str">
        <f t="shared" si="76"/>
        <v>coa_db</v>
      </c>
      <c r="C1628" t="str">
        <f t="shared" si="76"/>
        <v>fund_table</v>
      </c>
      <c r="D1628" t="s">
        <v>861</v>
      </c>
      <c r="K1628" t="s">
        <v>6</v>
      </c>
      <c r="N1628">
        <v>1</v>
      </c>
      <c r="Q1628">
        <v>0</v>
      </c>
      <c r="T1628" t="s">
        <v>326</v>
      </c>
    </row>
    <row r="1629" spans="1:20" hidden="1" x14ac:dyDescent="0.3">
      <c r="A1629" t="str">
        <f t="shared" si="77"/>
        <v>coa_db.fund_table.</v>
      </c>
      <c r="B1629" t="str">
        <f t="shared" si="76"/>
        <v>coa_db</v>
      </c>
      <c r="C1629" t="str">
        <f t="shared" si="76"/>
        <v>fund_table</v>
      </c>
      <c r="E1629" t="s">
        <v>820</v>
      </c>
    </row>
    <row r="1630" spans="1:20" hidden="1" x14ac:dyDescent="0.3">
      <c r="A1630" t="str">
        <f t="shared" si="77"/>
        <v>coa_db.fund_table.indx_bdgt_cntrl</v>
      </c>
      <c r="B1630" t="str">
        <f t="shared" si="76"/>
        <v>coa_db</v>
      </c>
      <c r="C1630" t="str">
        <f t="shared" si="76"/>
        <v>fund_table</v>
      </c>
      <c r="D1630" t="s">
        <v>862</v>
      </c>
      <c r="K1630" t="s">
        <v>6</v>
      </c>
      <c r="N1630">
        <v>1</v>
      </c>
      <c r="Q1630">
        <v>0</v>
      </c>
      <c r="T1630" t="s">
        <v>326</v>
      </c>
    </row>
    <row r="1631" spans="1:20" hidden="1" x14ac:dyDescent="0.3">
      <c r="A1631" t="str">
        <f t="shared" si="77"/>
        <v>coa_db.fund_table.</v>
      </c>
      <c r="B1631" t="str">
        <f t="shared" si="76"/>
        <v>coa_db</v>
      </c>
      <c r="C1631" t="str">
        <f t="shared" si="76"/>
        <v>fund_table</v>
      </c>
      <c r="E1631" t="s">
        <v>820</v>
      </c>
    </row>
    <row r="1632" spans="1:20" hidden="1" x14ac:dyDescent="0.3">
      <c r="A1632" t="str">
        <f t="shared" si="77"/>
        <v>coa_db.fund_table.fund_bdgt_cntrl</v>
      </c>
      <c r="B1632" t="str">
        <f t="shared" si="76"/>
        <v>coa_db</v>
      </c>
      <c r="C1632" t="str">
        <f t="shared" si="76"/>
        <v>fund_table</v>
      </c>
      <c r="D1632" t="s">
        <v>863</v>
      </c>
      <c r="K1632" t="s">
        <v>6</v>
      </c>
      <c r="N1632">
        <v>1</v>
      </c>
      <c r="Q1632">
        <v>0</v>
      </c>
      <c r="T1632" t="s">
        <v>326</v>
      </c>
    </row>
    <row r="1633" spans="1:20" hidden="1" x14ac:dyDescent="0.3">
      <c r="A1633" t="str">
        <f t="shared" si="77"/>
        <v>coa_db.fund_table.</v>
      </c>
      <c r="B1633" t="str">
        <f t="shared" si="76"/>
        <v>coa_db</v>
      </c>
      <c r="C1633" t="str">
        <f t="shared" si="76"/>
        <v>fund_table</v>
      </c>
      <c r="E1633" t="s">
        <v>820</v>
      </c>
    </row>
    <row r="1634" spans="1:20" hidden="1" x14ac:dyDescent="0.3">
      <c r="A1634" t="str">
        <f t="shared" si="77"/>
        <v>coa_db.fund_table.orgn_bdgt_cntrl</v>
      </c>
      <c r="B1634" t="str">
        <f t="shared" si="76"/>
        <v>coa_db</v>
      </c>
      <c r="C1634" t="str">
        <f t="shared" si="76"/>
        <v>fund_table</v>
      </c>
      <c r="D1634" t="s">
        <v>864</v>
      </c>
      <c r="K1634" t="s">
        <v>6</v>
      </c>
      <c r="N1634">
        <v>1</v>
      </c>
      <c r="Q1634">
        <v>0</v>
      </c>
      <c r="T1634" t="s">
        <v>326</v>
      </c>
    </row>
    <row r="1635" spans="1:20" hidden="1" x14ac:dyDescent="0.3">
      <c r="A1635" t="str">
        <f t="shared" si="77"/>
        <v>coa_db.fund_table.</v>
      </c>
      <c r="B1635" t="str">
        <f t="shared" si="76"/>
        <v>coa_db</v>
      </c>
      <c r="C1635" t="str">
        <f t="shared" si="76"/>
        <v>fund_table</v>
      </c>
      <c r="E1635" t="s">
        <v>820</v>
      </c>
    </row>
    <row r="1636" spans="1:20" hidden="1" x14ac:dyDescent="0.3">
      <c r="A1636" t="str">
        <f t="shared" si="77"/>
        <v>coa_db.fund_table.acct_bdgt_cntrl</v>
      </c>
      <c r="B1636" t="str">
        <f t="shared" si="76"/>
        <v>coa_db</v>
      </c>
      <c r="C1636" t="str">
        <f t="shared" si="76"/>
        <v>fund_table</v>
      </c>
      <c r="D1636" t="s">
        <v>865</v>
      </c>
      <c r="K1636" t="s">
        <v>6</v>
      </c>
      <c r="N1636">
        <v>1</v>
      </c>
      <c r="Q1636">
        <v>0</v>
      </c>
      <c r="T1636" t="s">
        <v>326</v>
      </c>
    </row>
    <row r="1637" spans="1:20" hidden="1" x14ac:dyDescent="0.3">
      <c r="A1637" t="str">
        <f t="shared" si="77"/>
        <v>coa_db.fund_table.</v>
      </c>
      <c r="B1637" t="str">
        <f t="shared" si="76"/>
        <v>coa_db</v>
      </c>
      <c r="C1637" t="str">
        <f t="shared" si="76"/>
        <v>fund_table</v>
      </c>
      <c r="E1637" t="s">
        <v>820</v>
      </c>
    </row>
    <row r="1638" spans="1:20" hidden="1" x14ac:dyDescent="0.3">
      <c r="A1638" t="str">
        <f t="shared" si="77"/>
        <v>coa_db.fund_table.prog_bdgt_cntrl</v>
      </c>
      <c r="B1638" t="str">
        <f t="shared" si="76"/>
        <v>coa_db</v>
      </c>
      <c r="C1638" t="str">
        <f t="shared" si="76"/>
        <v>fund_table</v>
      </c>
      <c r="D1638" t="s">
        <v>866</v>
      </c>
      <c r="K1638" t="s">
        <v>6</v>
      </c>
      <c r="N1638">
        <v>1</v>
      </c>
      <c r="Q1638">
        <v>0</v>
      </c>
      <c r="T1638" t="s">
        <v>326</v>
      </c>
    </row>
    <row r="1639" spans="1:20" hidden="1" x14ac:dyDescent="0.3">
      <c r="A1639" t="str">
        <f t="shared" si="77"/>
        <v>coa_db.fund_table.</v>
      </c>
      <c r="B1639" t="str">
        <f t="shared" si="76"/>
        <v>coa_db</v>
      </c>
      <c r="C1639" t="str">
        <f t="shared" si="76"/>
        <v>fund_table</v>
      </c>
      <c r="E1639" t="s">
        <v>820</v>
      </c>
    </row>
    <row r="1640" spans="1:20" hidden="1" x14ac:dyDescent="0.3">
      <c r="A1640" t="str">
        <f t="shared" si="77"/>
        <v>coa_db.fund_table.cntrl_prd_code</v>
      </c>
      <c r="B1640" t="str">
        <f t="shared" si="76"/>
        <v>coa_db</v>
      </c>
      <c r="C1640" t="str">
        <f t="shared" si="76"/>
        <v>fund_table</v>
      </c>
      <c r="D1640" t="s">
        <v>867</v>
      </c>
      <c r="K1640" t="s">
        <v>6</v>
      </c>
      <c r="N1640">
        <v>1</v>
      </c>
      <c r="Q1640">
        <v>0</v>
      </c>
      <c r="T1640" t="s">
        <v>326</v>
      </c>
    </row>
    <row r="1641" spans="1:20" hidden="1" x14ac:dyDescent="0.3">
      <c r="A1641" t="str">
        <f t="shared" si="77"/>
        <v>coa_db.fund_table.</v>
      </c>
      <c r="B1641" t="str">
        <f t="shared" si="76"/>
        <v>coa_db</v>
      </c>
      <c r="C1641" t="str">
        <f t="shared" si="76"/>
        <v>fund_table</v>
      </c>
      <c r="E1641" t="s">
        <v>820</v>
      </c>
    </row>
    <row r="1642" spans="1:20" hidden="1" x14ac:dyDescent="0.3">
      <c r="A1642" t="str">
        <f t="shared" si="77"/>
        <v>coa_db.fund_table.cntrl_svrty_code</v>
      </c>
      <c r="B1642" t="str">
        <f t="shared" si="76"/>
        <v>coa_db</v>
      </c>
      <c r="C1642" t="str">
        <f t="shared" si="76"/>
        <v>fund_table</v>
      </c>
      <c r="D1642" t="s">
        <v>868</v>
      </c>
      <c r="K1642" t="s">
        <v>6</v>
      </c>
      <c r="N1642">
        <v>1</v>
      </c>
      <c r="Q1642">
        <v>0</v>
      </c>
      <c r="T1642" t="s">
        <v>326</v>
      </c>
    </row>
    <row r="1643" spans="1:20" hidden="1" x14ac:dyDescent="0.3">
      <c r="A1643" t="str">
        <f t="shared" si="77"/>
        <v>coa_db.fund_table.</v>
      </c>
      <c r="B1643" t="str">
        <f t="shared" si="76"/>
        <v>coa_db</v>
      </c>
      <c r="C1643" t="str">
        <f t="shared" si="76"/>
        <v>fund_table</v>
      </c>
      <c r="E1643" t="s">
        <v>820</v>
      </c>
    </row>
    <row r="1644" spans="1:20" hidden="1" x14ac:dyDescent="0.3">
      <c r="A1644" t="str">
        <f t="shared" si="77"/>
        <v>coa_db.fund_table.cmplt_ind</v>
      </c>
      <c r="B1644" t="str">
        <f t="shared" ref="B1644:C1707" si="78">B1643</f>
        <v>coa_db</v>
      </c>
      <c r="C1644" t="str">
        <f t="shared" si="78"/>
        <v>fund_table</v>
      </c>
      <c r="D1644" t="s">
        <v>869</v>
      </c>
      <c r="K1644" t="s">
        <v>6</v>
      </c>
      <c r="N1644">
        <v>1</v>
      </c>
      <c r="Q1644">
        <v>0</v>
      </c>
      <c r="T1644" t="s">
        <v>326</v>
      </c>
    </row>
    <row r="1645" spans="1:20" hidden="1" x14ac:dyDescent="0.3">
      <c r="A1645" t="str">
        <f t="shared" si="77"/>
        <v>coa_db.fund_table.</v>
      </c>
      <c r="B1645" t="str">
        <f t="shared" si="78"/>
        <v>coa_db</v>
      </c>
      <c r="C1645" t="str">
        <f t="shared" si="78"/>
        <v>fund_table</v>
      </c>
      <c r="E1645" t="s">
        <v>870</v>
      </c>
    </row>
    <row r="1646" spans="1:20" hidden="1" x14ac:dyDescent="0.3">
      <c r="A1646" t="str">
        <f t="shared" si="77"/>
        <v>coa_db.fund_table.alt_pool_ind</v>
      </c>
      <c r="B1646" t="str">
        <f t="shared" si="78"/>
        <v>coa_db</v>
      </c>
      <c r="C1646" t="str">
        <f t="shared" si="78"/>
        <v>fund_table</v>
      </c>
      <c r="D1646" t="s">
        <v>871</v>
      </c>
      <c r="K1646" t="s">
        <v>6</v>
      </c>
      <c r="N1646">
        <v>1</v>
      </c>
      <c r="Q1646">
        <v>0</v>
      </c>
    </row>
    <row r="1647" spans="1:20" hidden="1" x14ac:dyDescent="0.3">
      <c r="A1647" t="str">
        <f t="shared" si="77"/>
        <v>coa_db.fund_table.</v>
      </c>
      <c r="B1647" t="str">
        <f t="shared" si="78"/>
        <v>coa_db</v>
      </c>
      <c r="C1647" t="str">
        <f t="shared" si="78"/>
        <v>fund_table</v>
      </c>
      <c r="E1647" t="s">
        <v>820</v>
      </c>
    </row>
    <row r="1648" spans="1:20" hidden="1" x14ac:dyDescent="0.3">
      <c r="A1648" t="str">
        <f t="shared" si="77"/>
        <v>coa_db.fund_table.agncy_intrl_ref_id</v>
      </c>
      <c r="B1648" t="str">
        <f t="shared" si="78"/>
        <v>coa_db</v>
      </c>
      <c r="C1648" t="str">
        <f t="shared" si="78"/>
        <v>fund_table</v>
      </c>
      <c r="D1648" t="s">
        <v>872</v>
      </c>
      <c r="K1648" t="s">
        <v>9</v>
      </c>
      <c r="N1648">
        <v>7</v>
      </c>
      <c r="Q1648">
        <v>0</v>
      </c>
      <c r="T1648" t="s">
        <v>326</v>
      </c>
    </row>
    <row r="1649" spans="1:20" hidden="1" x14ac:dyDescent="0.3">
      <c r="A1649" t="str">
        <f t="shared" si="77"/>
        <v>coa_db.fund_table.</v>
      </c>
      <c r="B1649" t="str">
        <f t="shared" si="78"/>
        <v>coa_db</v>
      </c>
      <c r="C1649" t="str">
        <f t="shared" si="78"/>
        <v>fund_table</v>
      </c>
      <c r="E1649" t="s">
        <v>873</v>
      </c>
    </row>
    <row r="1650" spans="1:20" hidden="1" x14ac:dyDescent="0.3">
      <c r="A1650" t="str">
        <f t="shared" si="77"/>
        <v>coa_db.fund_table.mgr_intrl_ref_id</v>
      </c>
      <c r="B1650" t="str">
        <f t="shared" si="78"/>
        <v>coa_db</v>
      </c>
      <c r="C1650" t="str">
        <f t="shared" si="78"/>
        <v>fund_table</v>
      </c>
      <c r="D1650" t="s">
        <v>874</v>
      </c>
      <c r="K1650" t="s">
        <v>9</v>
      </c>
      <c r="N1650">
        <v>7</v>
      </c>
      <c r="Q1650">
        <v>0</v>
      </c>
      <c r="T1650" t="s">
        <v>326</v>
      </c>
    </row>
    <row r="1651" spans="1:20" hidden="1" x14ac:dyDescent="0.3">
      <c r="A1651" t="str">
        <f t="shared" si="77"/>
        <v>coa_db.fund_table.</v>
      </c>
      <c r="B1651" t="str">
        <f t="shared" si="78"/>
        <v>coa_db</v>
      </c>
      <c r="C1651" t="str">
        <f t="shared" si="78"/>
        <v>fund_table</v>
      </c>
      <c r="E1651" t="s">
        <v>873</v>
      </c>
    </row>
    <row r="1652" spans="1:20" hidden="1" x14ac:dyDescent="0.3">
      <c r="A1652" t="str">
        <f t="shared" si="77"/>
        <v>coa_db.fund_table.cnstrctn_intrl_ref</v>
      </c>
      <c r="B1652" t="str">
        <f t="shared" si="78"/>
        <v>coa_db</v>
      </c>
      <c r="C1652" t="str">
        <f t="shared" si="78"/>
        <v>fund_table</v>
      </c>
      <c r="D1652" t="s">
        <v>875</v>
      </c>
      <c r="K1652" t="s">
        <v>9</v>
      </c>
      <c r="N1652">
        <v>7</v>
      </c>
      <c r="Q1652">
        <v>0</v>
      </c>
    </row>
    <row r="1653" spans="1:20" hidden="1" x14ac:dyDescent="0.3">
      <c r="A1653" t="str">
        <f t="shared" si="77"/>
        <v>coa_db.fund_table.</v>
      </c>
      <c r="B1653" t="str">
        <f t="shared" si="78"/>
        <v>coa_db</v>
      </c>
      <c r="C1653" t="str">
        <f t="shared" si="78"/>
        <v>fund_table</v>
      </c>
      <c r="E1653" t="s">
        <v>820</v>
      </c>
    </row>
    <row r="1654" spans="1:20" hidden="1" x14ac:dyDescent="0.3">
      <c r="A1654" t="str">
        <f t="shared" si="77"/>
        <v>coa_db.fund_table.invgr_intrl_ref</v>
      </c>
      <c r="B1654" t="str">
        <f t="shared" si="78"/>
        <v>coa_db</v>
      </c>
      <c r="C1654" t="str">
        <f t="shared" si="78"/>
        <v>fund_table</v>
      </c>
      <c r="D1654" t="s">
        <v>876</v>
      </c>
      <c r="K1654" t="s">
        <v>9</v>
      </c>
      <c r="N1654">
        <v>7</v>
      </c>
      <c r="Q1654">
        <v>0</v>
      </c>
      <c r="T1654" t="s">
        <v>326</v>
      </c>
    </row>
    <row r="1655" spans="1:20" hidden="1" x14ac:dyDescent="0.3">
      <c r="A1655" t="str">
        <f t="shared" si="77"/>
        <v>coa_db.fund_table.</v>
      </c>
      <c r="B1655" t="str">
        <f t="shared" si="78"/>
        <v>coa_db</v>
      </c>
      <c r="C1655" t="str">
        <f t="shared" si="78"/>
        <v>fund_table</v>
      </c>
      <c r="E1655" t="s">
        <v>873</v>
      </c>
    </row>
    <row r="1656" spans="1:20" hidden="1" x14ac:dyDescent="0.3">
      <c r="A1656" t="str">
        <f t="shared" si="77"/>
        <v>coa_db.fund_table.co_invgr_intrl_ref</v>
      </c>
      <c r="B1656" t="str">
        <f t="shared" si="78"/>
        <v>coa_db</v>
      </c>
      <c r="C1656" t="str">
        <f t="shared" si="78"/>
        <v>fund_table</v>
      </c>
      <c r="D1656" t="s">
        <v>877</v>
      </c>
      <c r="K1656" t="s">
        <v>9</v>
      </c>
      <c r="N1656">
        <v>7</v>
      </c>
      <c r="Q1656">
        <v>0</v>
      </c>
      <c r="T1656" t="s">
        <v>326</v>
      </c>
    </row>
    <row r="1657" spans="1:20" hidden="1" x14ac:dyDescent="0.3">
      <c r="A1657" t="str">
        <f t="shared" si="77"/>
        <v>coa_db.fund_table.</v>
      </c>
      <c r="B1657" t="str">
        <f t="shared" si="78"/>
        <v>coa_db</v>
      </c>
      <c r="C1657" t="str">
        <f t="shared" si="78"/>
        <v>fund_table</v>
      </c>
      <c r="E1657" t="s">
        <v>873</v>
      </c>
    </row>
    <row r="1658" spans="1:20" hidden="1" x14ac:dyDescent="0.3">
      <c r="A1658" t="str">
        <f t="shared" si="77"/>
        <v>coa_db.fund_table.from_bdgt_date</v>
      </c>
      <c r="B1658" t="str">
        <f t="shared" si="78"/>
        <v>coa_db</v>
      </c>
      <c r="C1658" t="str">
        <f t="shared" si="78"/>
        <v>fund_table</v>
      </c>
      <c r="D1658" t="s">
        <v>878</v>
      </c>
      <c r="K1658" t="s">
        <v>354</v>
      </c>
      <c r="N1658">
        <v>4</v>
      </c>
      <c r="Q1658">
        <v>0</v>
      </c>
    </row>
    <row r="1659" spans="1:20" hidden="1" x14ac:dyDescent="0.3">
      <c r="A1659" t="str">
        <f t="shared" si="77"/>
        <v>coa_db.fund_table.</v>
      </c>
      <c r="B1659" t="str">
        <f t="shared" si="78"/>
        <v>coa_db</v>
      </c>
      <c r="C1659" t="str">
        <f t="shared" si="78"/>
        <v>fund_table</v>
      </c>
      <c r="E1659" t="s">
        <v>879</v>
      </c>
    </row>
    <row r="1660" spans="1:20" hidden="1" x14ac:dyDescent="0.3">
      <c r="A1660" t="str">
        <f t="shared" si="77"/>
        <v>coa_db.fund_table.to_bdgt_date</v>
      </c>
      <c r="B1660" t="str">
        <f t="shared" si="78"/>
        <v>coa_db</v>
      </c>
      <c r="C1660" t="str">
        <f t="shared" si="78"/>
        <v>fund_table</v>
      </c>
      <c r="D1660" t="s">
        <v>880</v>
      </c>
      <c r="K1660" t="s">
        <v>354</v>
      </c>
      <c r="N1660">
        <v>4</v>
      </c>
      <c r="Q1660">
        <v>0</v>
      </c>
    </row>
    <row r="1661" spans="1:20" hidden="1" x14ac:dyDescent="0.3">
      <c r="A1661" t="str">
        <f t="shared" si="77"/>
        <v>coa_db.fund_table.</v>
      </c>
      <c r="B1661" t="str">
        <f t="shared" si="78"/>
        <v>coa_db</v>
      </c>
      <c r="C1661" t="str">
        <f t="shared" si="78"/>
        <v>fund_table</v>
      </c>
      <c r="E1661" t="s">
        <v>881</v>
      </c>
    </row>
    <row r="1662" spans="1:20" hidden="1" x14ac:dyDescent="0.3">
      <c r="A1662" t="str">
        <f t="shared" si="77"/>
        <v>coa_db.fund_table.from_grant_date</v>
      </c>
      <c r="B1662" t="str">
        <f t="shared" si="78"/>
        <v>coa_db</v>
      </c>
      <c r="C1662" t="str">
        <f t="shared" si="78"/>
        <v>fund_table</v>
      </c>
      <c r="D1662" t="s">
        <v>882</v>
      </c>
      <c r="K1662" t="s">
        <v>354</v>
      </c>
      <c r="N1662">
        <v>4</v>
      </c>
      <c r="Q1662">
        <v>0</v>
      </c>
    </row>
    <row r="1663" spans="1:20" hidden="1" x14ac:dyDescent="0.3">
      <c r="A1663" t="str">
        <f t="shared" si="77"/>
        <v>coa_db.fund_table.</v>
      </c>
      <c r="B1663" t="str">
        <f t="shared" si="78"/>
        <v>coa_db</v>
      </c>
      <c r="C1663" t="str">
        <f t="shared" si="78"/>
        <v>fund_table</v>
      </c>
      <c r="E1663" t="s">
        <v>883</v>
      </c>
    </row>
    <row r="1664" spans="1:20" hidden="1" x14ac:dyDescent="0.3">
      <c r="A1664" t="str">
        <f t="shared" si="77"/>
        <v>coa_db.fund_table.to_grant_date</v>
      </c>
      <c r="B1664" t="str">
        <f t="shared" si="78"/>
        <v>coa_db</v>
      </c>
      <c r="C1664" t="str">
        <f t="shared" si="78"/>
        <v>fund_table</v>
      </c>
      <c r="D1664" t="s">
        <v>884</v>
      </c>
      <c r="K1664" t="s">
        <v>354</v>
      </c>
      <c r="N1664">
        <v>4</v>
      </c>
      <c r="Q1664">
        <v>0</v>
      </c>
    </row>
    <row r="1665" spans="1:20" hidden="1" x14ac:dyDescent="0.3">
      <c r="A1665" t="str">
        <f t="shared" si="77"/>
        <v>coa_db.fund_table.</v>
      </c>
      <c r="B1665" t="str">
        <f t="shared" si="78"/>
        <v>coa_db</v>
      </c>
      <c r="C1665" t="str">
        <f t="shared" si="78"/>
        <v>fund_table</v>
      </c>
      <c r="E1665" t="s">
        <v>885</v>
      </c>
    </row>
    <row r="1666" spans="1:20" hidden="1" x14ac:dyDescent="0.3">
      <c r="A1666" t="str">
        <f t="shared" si="77"/>
        <v>coa_db.fund_table.from_prjct_date</v>
      </c>
      <c r="B1666" t="str">
        <f t="shared" si="78"/>
        <v>coa_db</v>
      </c>
      <c r="C1666" t="str">
        <f t="shared" si="78"/>
        <v>fund_table</v>
      </c>
      <c r="D1666" t="s">
        <v>886</v>
      </c>
      <c r="K1666" t="s">
        <v>354</v>
      </c>
      <c r="N1666">
        <v>4</v>
      </c>
      <c r="Q1666">
        <v>0</v>
      </c>
    </row>
    <row r="1667" spans="1:20" hidden="1" x14ac:dyDescent="0.3">
      <c r="A1667" t="str">
        <f t="shared" si="77"/>
        <v>coa_db.fund_table.</v>
      </c>
      <c r="B1667" t="str">
        <f t="shared" si="78"/>
        <v>coa_db</v>
      </c>
      <c r="C1667" t="str">
        <f t="shared" si="78"/>
        <v>fund_table</v>
      </c>
      <c r="E1667" t="s">
        <v>820</v>
      </c>
    </row>
    <row r="1668" spans="1:20" hidden="1" x14ac:dyDescent="0.3">
      <c r="A1668" t="str">
        <f t="shared" si="77"/>
        <v>coa_db.fund_table.to_prjct_date</v>
      </c>
      <c r="B1668" t="str">
        <f t="shared" si="78"/>
        <v>coa_db</v>
      </c>
      <c r="C1668" t="str">
        <f t="shared" si="78"/>
        <v>fund_table</v>
      </c>
      <c r="D1668" t="s">
        <v>887</v>
      </c>
      <c r="K1668" t="s">
        <v>354</v>
      </c>
      <c r="N1668">
        <v>4</v>
      </c>
      <c r="Q1668">
        <v>0</v>
      </c>
    </row>
    <row r="1669" spans="1:20" hidden="1" x14ac:dyDescent="0.3">
      <c r="A1669" t="str">
        <f t="shared" si="77"/>
        <v>coa_db.fund_table.</v>
      </c>
      <c r="B1669" t="str">
        <f t="shared" si="78"/>
        <v>coa_db</v>
      </c>
      <c r="C1669" t="str">
        <f t="shared" si="78"/>
        <v>fund_table</v>
      </c>
      <c r="E1669" t="s">
        <v>820</v>
      </c>
    </row>
    <row r="1670" spans="1:20" hidden="1" x14ac:dyDescent="0.3">
      <c r="A1670" t="str">
        <f t="shared" si="77"/>
        <v>coa_db.fund_table.asset_lctn_code</v>
      </c>
      <c r="B1670" t="str">
        <f t="shared" si="78"/>
        <v>coa_db</v>
      </c>
      <c r="C1670" t="str">
        <f t="shared" si="78"/>
        <v>fund_table</v>
      </c>
      <c r="D1670" t="s">
        <v>888</v>
      </c>
      <c r="K1670" t="s">
        <v>359</v>
      </c>
      <c r="N1670">
        <v>6</v>
      </c>
      <c r="Q1670">
        <v>0</v>
      </c>
    </row>
    <row r="1671" spans="1:20" hidden="1" x14ac:dyDescent="0.3">
      <c r="A1671" t="str">
        <f t="shared" si="77"/>
        <v>coa_db.fund_table.</v>
      </c>
      <c r="B1671" t="str">
        <f t="shared" si="78"/>
        <v>coa_db</v>
      </c>
      <c r="C1671" t="str">
        <f t="shared" si="78"/>
        <v>fund_table</v>
      </c>
      <c r="E1671" t="s">
        <v>820</v>
      </c>
    </row>
    <row r="1672" spans="1:20" hidden="1" x14ac:dyDescent="0.3">
      <c r="A1672" t="str">
        <f t="shared" si="77"/>
        <v>coa_db.fund_table.roll_bdgt_ind</v>
      </c>
      <c r="B1672" t="str">
        <f t="shared" si="78"/>
        <v>coa_db</v>
      </c>
      <c r="C1672" t="str">
        <f t="shared" si="78"/>
        <v>fund_table</v>
      </c>
      <c r="D1672" t="s">
        <v>889</v>
      </c>
      <c r="K1672" t="s">
        <v>6</v>
      </c>
      <c r="N1672">
        <v>1</v>
      </c>
      <c r="Q1672">
        <v>0</v>
      </c>
      <c r="T1672" t="s">
        <v>326</v>
      </c>
    </row>
    <row r="1673" spans="1:20" hidden="1" x14ac:dyDescent="0.3">
      <c r="A1673" t="str">
        <f t="shared" si="77"/>
        <v>coa_db.fund_table.</v>
      </c>
      <c r="B1673" t="str">
        <f t="shared" si="78"/>
        <v>coa_db</v>
      </c>
      <c r="C1673" t="str">
        <f t="shared" si="78"/>
        <v>fund_table</v>
      </c>
      <c r="E1673" t="s">
        <v>890</v>
      </c>
    </row>
    <row r="1674" spans="1:20" hidden="1" x14ac:dyDescent="0.3">
      <c r="A1674" t="str">
        <f t="shared" si="77"/>
        <v>coa_db.fund_table.tax_ind</v>
      </c>
      <c r="B1674" t="str">
        <f t="shared" si="78"/>
        <v>coa_db</v>
      </c>
      <c r="C1674" t="str">
        <f t="shared" si="78"/>
        <v>fund_table</v>
      </c>
      <c r="D1674" t="s">
        <v>891</v>
      </c>
      <c r="K1674" t="s">
        <v>6</v>
      </c>
      <c r="N1674">
        <v>1</v>
      </c>
      <c r="Q1674">
        <v>0</v>
      </c>
    </row>
    <row r="1675" spans="1:20" hidden="1" x14ac:dyDescent="0.3">
      <c r="A1675" t="str">
        <f t="shared" si="77"/>
        <v>coa_db.fund_table.</v>
      </c>
      <c r="B1675" t="str">
        <f t="shared" si="78"/>
        <v>coa_db</v>
      </c>
      <c r="C1675" t="str">
        <f t="shared" si="78"/>
        <v>fund_table</v>
      </c>
      <c r="E1675" t="s">
        <v>820</v>
      </c>
    </row>
    <row r="1676" spans="1:20" hidden="1" x14ac:dyDescent="0.3">
      <c r="A1676" t="str">
        <f t="shared" si="77"/>
        <v>coa_db.fund_table.ar_acct_id_digt_one</v>
      </c>
      <c r="B1676" t="str">
        <f t="shared" si="78"/>
        <v>coa_db</v>
      </c>
      <c r="C1676" t="str">
        <f t="shared" si="78"/>
        <v>fund_table</v>
      </c>
      <c r="D1676" t="s">
        <v>892</v>
      </c>
      <c r="K1676" t="s">
        <v>6</v>
      </c>
      <c r="N1676">
        <v>1</v>
      </c>
      <c r="Q1676">
        <v>0</v>
      </c>
    </row>
    <row r="1677" spans="1:20" hidden="1" x14ac:dyDescent="0.3">
      <c r="A1677" t="str">
        <f t="shared" si="77"/>
        <v>coa_db.fund_table.</v>
      </c>
      <c r="B1677" t="str">
        <f t="shared" si="78"/>
        <v>coa_db</v>
      </c>
      <c r="C1677" t="str">
        <f t="shared" si="78"/>
        <v>fund_table</v>
      </c>
      <c r="E1677" t="s">
        <v>820</v>
      </c>
    </row>
    <row r="1678" spans="1:20" hidden="1" x14ac:dyDescent="0.3">
      <c r="A1678" t="str">
        <f t="shared" si="77"/>
        <v>coa_db.fund_table.ar_acct_id_last_nine</v>
      </c>
      <c r="B1678" t="str">
        <f t="shared" si="78"/>
        <v>coa_db</v>
      </c>
      <c r="C1678" t="str">
        <f t="shared" si="78"/>
        <v>fund_table</v>
      </c>
      <c r="D1678" t="s">
        <v>893</v>
      </c>
      <c r="K1678" t="s">
        <v>359</v>
      </c>
      <c r="N1678">
        <v>9</v>
      </c>
      <c r="Q1678">
        <v>0</v>
      </c>
    </row>
    <row r="1679" spans="1:20" hidden="1" x14ac:dyDescent="0.3">
      <c r="A1679" t="str">
        <f t="shared" si="77"/>
        <v>coa_db.fund_table.</v>
      </c>
      <c r="B1679" t="str">
        <f t="shared" si="78"/>
        <v>coa_db</v>
      </c>
      <c r="C1679" t="str">
        <f t="shared" si="78"/>
        <v>fund_table</v>
      </c>
      <c r="E1679" t="s">
        <v>820</v>
      </c>
    </row>
    <row r="1680" spans="1:20" hidden="1" x14ac:dyDescent="0.3">
      <c r="A1680" t="str">
        <f t="shared" si="77"/>
        <v>coa_db.fund_table.fund_type_code</v>
      </c>
      <c r="B1680" t="str">
        <f t="shared" si="78"/>
        <v>coa_db</v>
      </c>
      <c r="C1680" t="str">
        <f t="shared" si="78"/>
        <v>fund_table</v>
      </c>
      <c r="D1680" t="s">
        <v>894</v>
      </c>
      <c r="K1680" t="s">
        <v>359</v>
      </c>
      <c r="N1680">
        <v>2</v>
      </c>
      <c r="Q1680">
        <v>0</v>
      </c>
      <c r="T1680" t="s">
        <v>326</v>
      </c>
    </row>
    <row r="1681" spans="1:17" hidden="1" x14ac:dyDescent="0.3">
      <c r="A1681" t="str">
        <f t="shared" si="77"/>
        <v>coa_db.fund_table.</v>
      </c>
      <c r="B1681" t="str">
        <f t="shared" si="78"/>
        <v>coa_db</v>
      </c>
      <c r="C1681" t="str">
        <f t="shared" si="78"/>
        <v>fund_table</v>
      </c>
      <c r="E1681" t="s">
        <v>464</v>
      </c>
    </row>
    <row r="1682" spans="1:17" hidden="1" x14ac:dyDescent="0.3">
      <c r="A1682" t="str">
        <f t="shared" si="77"/>
        <v>coa_db.fund_table.refresh_date</v>
      </c>
      <c r="B1682" t="str">
        <f t="shared" si="78"/>
        <v>coa_db</v>
      </c>
      <c r="C1682" t="str">
        <f t="shared" si="78"/>
        <v>fund_table</v>
      </c>
      <c r="D1682" t="s">
        <v>328</v>
      </c>
      <c r="K1682" t="s">
        <v>354</v>
      </c>
      <c r="N1682">
        <v>4</v>
      </c>
      <c r="Q1682">
        <v>0</v>
      </c>
    </row>
    <row r="1683" spans="1:17" hidden="1" x14ac:dyDescent="0.3">
      <c r="A1683" t="str">
        <f t="shared" si="77"/>
        <v>coa_db.fund_table.</v>
      </c>
      <c r="B1683" t="str">
        <f t="shared" si="78"/>
        <v>coa_db</v>
      </c>
      <c r="C1683" t="str">
        <f t="shared" si="78"/>
        <v>fund_table</v>
      </c>
      <c r="E1683" t="s">
        <v>330</v>
      </c>
    </row>
    <row r="1684" spans="1:17" hidden="1" x14ac:dyDescent="0.3">
      <c r="A1684" t="str">
        <f t="shared" ref="A1684:A1747" si="79">_xlfn.CONCAT(TRIM($B1684),".",TRIM($C1684),".",TRIM($D1684))</f>
        <v>coa_db.fund_table.fund_table_id</v>
      </c>
      <c r="B1684" t="str">
        <f t="shared" si="78"/>
        <v>coa_db</v>
      </c>
      <c r="C1684" t="str">
        <f t="shared" si="78"/>
        <v>fund_table</v>
      </c>
      <c r="D1684" t="s">
        <v>895</v>
      </c>
      <c r="K1684" t="s">
        <v>9</v>
      </c>
      <c r="N1684">
        <v>10</v>
      </c>
      <c r="Q1684">
        <v>0</v>
      </c>
    </row>
    <row r="1685" spans="1:17" hidden="1" x14ac:dyDescent="0.3">
      <c r="A1685" t="str">
        <f t="shared" si="79"/>
        <v>coa_db.fund_table.</v>
      </c>
      <c r="B1685" t="str">
        <f t="shared" si="78"/>
        <v>coa_db</v>
      </c>
      <c r="C1685" t="str">
        <f t="shared" si="78"/>
        <v>fund_table</v>
      </c>
      <c r="E1685" t="s">
        <v>741</v>
      </c>
    </row>
    <row r="1686" spans="1:17" hidden="1" x14ac:dyDescent="0.3">
      <c r="A1686" t="str">
        <f t="shared" si="79"/>
        <v>coa_db.fund_table.base_ucsd_award_number</v>
      </c>
      <c r="B1686" t="str">
        <f t="shared" si="78"/>
        <v>coa_db</v>
      </c>
      <c r="C1686" t="str">
        <f t="shared" si="78"/>
        <v>fund_table</v>
      </c>
      <c r="D1686" t="s">
        <v>896</v>
      </c>
      <c r="K1686" t="s">
        <v>359</v>
      </c>
      <c r="N1686">
        <v>8</v>
      </c>
      <c r="Q1686">
        <v>0</v>
      </c>
    </row>
    <row r="1687" spans="1:17" hidden="1" x14ac:dyDescent="0.3">
      <c r="A1687" t="str">
        <f t="shared" si="79"/>
        <v>coa_db.fund_table.</v>
      </c>
      <c r="B1687" t="str">
        <f t="shared" si="78"/>
        <v>coa_db</v>
      </c>
      <c r="C1687" t="str">
        <f t="shared" si="78"/>
        <v>fund_table</v>
      </c>
    </row>
    <row r="1688" spans="1:17" hidden="1" x14ac:dyDescent="0.3">
      <c r="A1688" t="str">
        <f t="shared" si="79"/>
        <v>coa_db.fund_table.agency_code</v>
      </c>
      <c r="B1688" t="str">
        <f t="shared" si="78"/>
        <v>coa_db</v>
      </c>
      <c r="C1688" t="str">
        <f t="shared" si="78"/>
        <v>fund_table</v>
      </c>
      <c r="D1688" t="s">
        <v>897</v>
      </c>
      <c r="K1688" t="s">
        <v>359</v>
      </c>
      <c r="N1688">
        <v>9</v>
      </c>
      <c r="Q1688">
        <v>0</v>
      </c>
    </row>
    <row r="1689" spans="1:17" hidden="1" x14ac:dyDescent="0.3">
      <c r="A1689" t="str">
        <f t="shared" si="79"/>
        <v>coa_db.fund_table.</v>
      </c>
      <c r="B1689" t="str">
        <f t="shared" si="78"/>
        <v>coa_db</v>
      </c>
      <c r="C1689" t="str">
        <f t="shared" si="78"/>
        <v>fund_table</v>
      </c>
    </row>
    <row r="1690" spans="1:17" hidden="1" x14ac:dyDescent="0.3">
      <c r="A1690" t="str">
        <f t="shared" si="79"/>
        <v>coa_db.fund_table.agency_name</v>
      </c>
      <c r="B1690" t="str">
        <f t="shared" si="78"/>
        <v>coa_db</v>
      </c>
      <c r="C1690" t="str">
        <f t="shared" si="78"/>
        <v>fund_table</v>
      </c>
      <c r="D1690" t="s">
        <v>898</v>
      </c>
      <c r="K1690" t="s">
        <v>359</v>
      </c>
      <c r="N1690">
        <v>35</v>
      </c>
      <c r="Q1690">
        <v>0</v>
      </c>
    </row>
    <row r="1691" spans="1:17" hidden="1" x14ac:dyDescent="0.3">
      <c r="A1691" t="str">
        <f t="shared" si="79"/>
        <v>coa_db.fund_table.</v>
      </c>
      <c r="B1691" t="str">
        <f t="shared" si="78"/>
        <v>coa_db</v>
      </c>
      <c r="C1691" t="str">
        <f t="shared" si="78"/>
        <v>fund_table</v>
      </c>
    </row>
    <row r="1692" spans="1:17" hidden="1" x14ac:dyDescent="0.3">
      <c r="A1692" t="str">
        <f t="shared" si="79"/>
        <v>coa_db.fund_table.manager_employee_id</v>
      </c>
      <c r="B1692" t="str">
        <f t="shared" si="78"/>
        <v>coa_db</v>
      </c>
      <c r="C1692" t="str">
        <f t="shared" si="78"/>
        <v>fund_table</v>
      </c>
      <c r="D1692" t="s">
        <v>899</v>
      </c>
      <c r="K1692" t="s">
        <v>359</v>
      </c>
      <c r="N1692">
        <v>9</v>
      </c>
      <c r="Q1692">
        <v>0</v>
      </c>
    </row>
    <row r="1693" spans="1:17" hidden="1" x14ac:dyDescent="0.3">
      <c r="A1693" t="str">
        <f t="shared" si="79"/>
        <v>coa_db.fund_table.</v>
      </c>
      <c r="B1693" t="str">
        <f t="shared" si="78"/>
        <v>coa_db</v>
      </c>
      <c r="C1693" t="str">
        <f t="shared" si="78"/>
        <v>fund_table</v>
      </c>
    </row>
    <row r="1694" spans="1:17" hidden="1" x14ac:dyDescent="0.3">
      <c r="A1694" t="str">
        <f t="shared" si="79"/>
        <v>coa_db.fund_table.manager_name</v>
      </c>
      <c r="B1694" t="str">
        <f t="shared" si="78"/>
        <v>coa_db</v>
      </c>
      <c r="C1694" t="str">
        <f t="shared" si="78"/>
        <v>fund_table</v>
      </c>
      <c r="D1694" t="s">
        <v>900</v>
      </c>
      <c r="K1694" t="s">
        <v>359</v>
      </c>
      <c r="N1694">
        <v>35</v>
      </c>
      <c r="Q1694">
        <v>0</v>
      </c>
    </row>
    <row r="1695" spans="1:17" hidden="1" x14ac:dyDescent="0.3">
      <c r="A1695" t="str">
        <f t="shared" si="79"/>
        <v>coa_db.fund_table.</v>
      </c>
      <c r="B1695" t="str">
        <f t="shared" si="78"/>
        <v>coa_db</v>
      </c>
      <c r="C1695" t="str">
        <f t="shared" si="78"/>
        <v>fund_table</v>
      </c>
    </row>
    <row r="1696" spans="1:17" hidden="1" x14ac:dyDescent="0.3">
      <c r="A1696" t="str">
        <f t="shared" si="79"/>
        <v>coa_db.fund_table.investigator_employee_id</v>
      </c>
      <c r="B1696" t="str">
        <f t="shared" si="78"/>
        <v>coa_db</v>
      </c>
      <c r="C1696" t="str">
        <f t="shared" si="78"/>
        <v>fund_table</v>
      </c>
      <c r="D1696" t="s">
        <v>901</v>
      </c>
      <c r="K1696" t="s">
        <v>359</v>
      </c>
      <c r="N1696">
        <v>9</v>
      </c>
      <c r="Q1696">
        <v>0</v>
      </c>
    </row>
    <row r="1697" spans="1:17" hidden="1" x14ac:dyDescent="0.3">
      <c r="A1697" t="str">
        <f t="shared" si="79"/>
        <v>coa_db.fund_table.</v>
      </c>
      <c r="B1697" t="str">
        <f t="shared" si="78"/>
        <v>coa_db</v>
      </c>
      <c r="C1697" t="str">
        <f t="shared" si="78"/>
        <v>fund_table</v>
      </c>
    </row>
    <row r="1698" spans="1:17" hidden="1" x14ac:dyDescent="0.3">
      <c r="A1698" t="str">
        <f t="shared" si="79"/>
        <v>coa_db.fund_table.investigator_name</v>
      </c>
      <c r="B1698" t="str">
        <f t="shared" si="78"/>
        <v>coa_db</v>
      </c>
      <c r="C1698" t="str">
        <f t="shared" si="78"/>
        <v>fund_table</v>
      </c>
      <c r="D1698" t="s">
        <v>902</v>
      </c>
      <c r="K1698" t="s">
        <v>359</v>
      </c>
      <c r="N1698">
        <v>35</v>
      </c>
      <c r="Q1698">
        <v>0</v>
      </c>
    </row>
    <row r="1699" spans="1:17" hidden="1" x14ac:dyDescent="0.3">
      <c r="A1699" t="str">
        <f t="shared" si="79"/>
        <v>coa_db.fund_table.</v>
      </c>
      <c r="B1699" t="str">
        <f t="shared" si="78"/>
        <v>coa_db</v>
      </c>
      <c r="C1699" t="str">
        <f t="shared" si="78"/>
        <v>fund_table</v>
      </c>
    </row>
    <row r="1700" spans="1:17" hidden="1" x14ac:dyDescent="0.3">
      <c r="A1700" t="str">
        <f t="shared" si="79"/>
        <v>coa_db.fund_table.co_investigator_name</v>
      </c>
      <c r="B1700" t="str">
        <f t="shared" si="78"/>
        <v>coa_db</v>
      </c>
      <c r="C1700" t="str">
        <f t="shared" si="78"/>
        <v>fund_table</v>
      </c>
      <c r="D1700" t="s">
        <v>903</v>
      </c>
      <c r="K1700" t="s">
        <v>359</v>
      </c>
      <c r="N1700">
        <v>35</v>
      </c>
      <c r="Q1700">
        <v>0</v>
      </c>
    </row>
    <row r="1701" spans="1:17" hidden="1" x14ac:dyDescent="0.3">
      <c r="A1701" t="str">
        <f t="shared" si="79"/>
        <v>coa_db.fund_table.</v>
      </c>
      <c r="B1701" t="str">
        <f t="shared" si="78"/>
        <v>coa_db</v>
      </c>
      <c r="C1701" t="str">
        <f t="shared" si="78"/>
        <v>fund_table</v>
      </c>
    </row>
    <row r="1702" spans="1:17" hidden="1" x14ac:dyDescent="0.3">
      <c r="A1702" t="str">
        <f t="shared" si="79"/>
        <v>coa_db.fund_table.co_investigator_id</v>
      </c>
      <c r="B1702" t="str">
        <f t="shared" si="78"/>
        <v>coa_db</v>
      </c>
      <c r="C1702" t="str">
        <f t="shared" si="78"/>
        <v>fund_table</v>
      </c>
      <c r="D1702" t="s">
        <v>904</v>
      </c>
      <c r="K1702" t="s">
        <v>359</v>
      </c>
      <c r="N1702">
        <v>9</v>
      </c>
      <c r="Q1702">
        <v>0</v>
      </c>
    </row>
    <row r="1703" spans="1:17" hidden="1" x14ac:dyDescent="0.3">
      <c r="A1703" t="str">
        <f t="shared" si="79"/>
        <v>coa_db.fund_table.</v>
      </c>
      <c r="B1703" t="str">
        <f t="shared" si="78"/>
        <v>coa_db</v>
      </c>
      <c r="C1703" t="str">
        <f t="shared" si="78"/>
        <v>fund_table</v>
      </c>
    </row>
    <row r="1704" spans="1:17" hidden="1" x14ac:dyDescent="0.3">
      <c r="A1704" t="str">
        <f t="shared" si="79"/>
        <v>coa_db.fund_table.sponsor_award_number</v>
      </c>
      <c r="B1704" t="str">
        <f t="shared" si="78"/>
        <v>coa_db</v>
      </c>
      <c r="C1704" t="str">
        <f t="shared" si="78"/>
        <v>fund_table</v>
      </c>
      <c r="D1704" t="s">
        <v>905</v>
      </c>
      <c r="K1704" t="s">
        <v>359</v>
      </c>
      <c r="N1704">
        <v>20</v>
      </c>
      <c r="Q1704">
        <v>0</v>
      </c>
    </row>
    <row r="1705" spans="1:17" hidden="1" x14ac:dyDescent="0.3">
      <c r="A1705" t="str">
        <f t="shared" si="79"/>
        <v>coa_db.fund_table.</v>
      </c>
      <c r="B1705" t="str">
        <f t="shared" si="78"/>
        <v>coa_db</v>
      </c>
      <c r="C1705" t="str">
        <f t="shared" si="78"/>
        <v>fund_table</v>
      </c>
    </row>
    <row r="1706" spans="1:17" hidden="1" x14ac:dyDescent="0.3">
      <c r="A1706" t="str">
        <f t="shared" si="79"/>
        <v>coa_db.fund_table.grant_contract_number</v>
      </c>
      <c r="B1706" t="str">
        <f t="shared" si="78"/>
        <v>coa_db</v>
      </c>
      <c r="C1706" t="str">
        <f t="shared" si="78"/>
        <v>fund_table</v>
      </c>
      <c r="D1706" t="s">
        <v>906</v>
      </c>
      <c r="K1706" t="s">
        <v>359</v>
      </c>
      <c r="N1706">
        <v>20</v>
      </c>
      <c r="Q1706">
        <v>0</v>
      </c>
    </row>
    <row r="1707" spans="1:17" hidden="1" x14ac:dyDescent="0.3">
      <c r="A1707" t="str">
        <f t="shared" si="79"/>
        <v>coa_db.fund_table.</v>
      </c>
      <c r="B1707" t="str">
        <f t="shared" si="78"/>
        <v>coa_db</v>
      </c>
      <c r="C1707" t="str">
        <f t="shared" si="78"/>
        <v>fund_table</v>
      </c>
    </row>
    <row r="1708" spans="1:17" hidden="1" x14ac:dyDescent="0.3">
      <c r="A1708" t="str">
        <f t="shared" si="79"/>
        <v>coa_db.fund_table.budget_treatment_code</v>
      </c>
      <c r="B1708" t="str">
        <f t="shared" ref="B1708:C1771" si="80">B1707</f>
        <v>coa_db</v>
      </c>
      <c r="C1708" t="str">
        <f t="shared" si="80"/>
        <v>fund_table</v>
      </c>
      <c r="D1708" t="s">
        <v>907</v>
      </c>
      <c r="K1708" t="s">
        <v>6</v>
      </c>
      <c r="N1708">
        <v>4</v>
      </c>
      <c r="Q1708">
        <v>0</v>
      </c>
    </row>
    <row r="1709" spans="1:17" hidden="1" x14ac:dyDescent="0.3">
      <c r="A1709" t="str">
        <f t="shared" si="79"/>
        <v>coa_db.fund_table.</v>
      </c>
      <c r="B1709" t="str">
        <f t="shared" si="80"/>
        <v>coa_db</v>
      </c>
      <c r="C1709" t="str">
        <f t="shared" si="80"/>
        <v>fund_table</v>
      </c>
    </row>
    <row r="1710" spans="1:17" hidden="1" x14ac:dyDescent="0.3">
      <c r="A1710" t="str">
        <f t="shared" si="79"/>
        <v>coa_db.fund_table.deficit_bal_report_code</v>
      </c>
      <c r="B1710" t="str">
        <f t="shared" si="80"/>
        <v>coa_db</v>
      </c>
      <c r="C1710" t="str">
        <f t="shared" si="80"/>
        <v>fund_table</v>
      </c>
      <c r="D1710" t="s">
        <v>908</v>
      </c>
      <c r="K1710" t="s">
        <v>6</v>
      </c>
      <c r="N1710">
        <v>2</v>
      </c>
      <c r="Q1710">
        <v>0</v>
      </c>
    </row>
    <row r="1711" spans="1:17" hidden="1" x14ac:dyDescent="0.3">
      <c r="A1711" t="str">
        <f t="shared" si="79"/>
        <v>coa_db.fund_table.</v>
      </c>
      <c r="B1711" t="str">
        <f t="shared" si="80"/>
        <v>coa_db</v>
      </c>
      <c r="C1711" t="str">
        <f t="shared" si="80"/>
        <v>fund_table</v>
      </c>
    </row>
    <row r="1712" spans="1:17" hidden="1" x14ac:dyDescent="0.3">
      <c r="A1712" t="str">
        <f t="shared" si="79"/>
        <v>coa_db.fund_table.deficit_bal_report_descr</v>
      </c>
      <c r="B1712" t="str">
        <f t="shared" si="80"/>
        <v>coa_db</v>
      </c>
      <c r="C1712" t="str">
        <f t="shared" si="80"/>
        <v>fund_table</v>
      </c>
      <c r="D1712" t="s">
        <v>909</v>
      </c>
      <c r="K1712" t="s">
        <v>359</v>
      </c>
      <c r="N1712">
        <v>35</v>
      </c>
      <c r="Q1712">
        <v>0</v>
      </c>
    </row>
    <row r="1713" spans="1:20" hidden="1" x14ac:dyDescent="0.3">
      <c r="A1713" t="str">
        <f t="shared" si="79"/>
        <v>coa_db.fund_table.</v>
      </c>
      <c r="B1713" t="str">
        <f t="shared" si="80"/>
        <v>coa_db</v>
      </c>
      <c r="C1713" t="str">
        <f t="shared" si="80"/>
        <v>fund_table</v>
      </c>
    </row>
    <row r="1714" spans="1:20" hidden="1" x14ac:dyDescent="0.3">
      <c r="A1714" t="str">
        <f t="shared" si="79"/>
        <v>coa_db.fund_table.from_award_fin_date</v>
      </c>
      <c r="B1714" t="str">
        <f t="shared" si="80"/>
        <v>coa_db</v>
      </c>
      <c r="C1714" t="str">
        <f t="shared" si="80"/>
        <v>fund_table</v>
      </c>
      <c r="D1714" t="s">
        <v>910</v>
      </c>
      <c r="K1714" t="s">
        <v>329</v>
      </c>
      <c r="N1714">
        <v>10</v>
      </c>
      <c r="Q1714">
        <v>6</v>
      </c>
    </row>
    <row r="1715" spans="1:20" hidden="1" x14ac:dyDescent="0.3">
      <c r="A1715" t="str">
        <f t="shared" si="79"/>
        <v>coa_db.fund_table.</v>
      </c>
      <c r="B1715" t="str">
        <f t="shared" si="80"/>
        <v>coa_db</v>
      </c>
      <c r="C1715" t="str">
        <f t="shared" si="80"/>
        <v>fund_table</v>
      </c>
    </row>
    <row r="1716" spans="1:20" hidden="1" x14ac:dyDescent="0.3">
      <c r="A1716" t="str">
        <f t="shared" si="79"/>
        <v>coa_db.fund_table.to_award_fin_date</v>
      </c>
      <c r="B1716" t="str">
        <f t="shared" si="80"/>
        <v>coa_db</v>
      </c>
      <c r="C1716" t="str">
        <f t="shared" si="80"/>
        <v>fund_table</v>
      </c>
      <c r="D1716" t="s">
        <v>911</v>
      </c>
      <c r="K1716" t="s">
        <v>329</v>
      </c>
      <c r="N1716">
        <v>10</v>
      </c>
      <c r="Q1716">
        <v>6</v>
      </c>
    </row>
    <row r="1717" spans="1:20" hidden="1" x14ac:dyDescent="0.3">
      <c r="A1717" t="str">
        <f t="shared" si="79"/>
        <v>coa_db.fund_table.</v>
      </c>
      <c r="B1717" t="str">
        <f t="shared" si="80"/>
        <v>coa_db</v>
      </c>
      <c r="C1717" t="str">
        <f t="shared" si="80"/>
        <v>fund_table</v>
      </c>
    </row>
    <row r="1718" spans="1:20" hidden="1" x14ac:dyDescent="0.3">
      <c r="A1718" t="str">
        <f t="shared" si="79"/>
        <v>coa_db.fundtype_table.COLUMN NAME</v>
      </c>
      <c r="B1718" t="str">
        <f t="shared" si="80"/>
        <v>coa_db</v>
      </c>
      <c r="C1718" t="s">
        <v>924</v>
      </c>
      <c r="D1718" t="s">
        <v>0</v>
      </c>
      <c r="K1718" t="s">
        <v>1</v>
      </c>
      <c r="N1718" t="s">
        <v>2</v>
      </c>
      <c r="Q1718" t="s">
        <v>3</v>
      </c>
      <c r="T1718" t="s">
        <v>4</v>
      </c>
    </row>
    <row r="1719" spans="1:20" hidden="1" x14ac:dyDescent="0.3">
      <c r="A1719" t="str">
        <f t="shared" si="79"/>
        <v>coa_db.fundtype_table.</v>
      </c>
      <c r="B1719" t="str">
        <f t="shared" si="80"/>
        <v>coa_db</v>
      </c>
      <c r="C1719" t="str">
        <f t="shared" si="80"/>
        <v>fundtype_table</v>
      </c>
      <c r="E1719" t="s">
        <v>5</v>
      </c>
    </row>
    <row r="1720" spans="1:20" hidden="1" x14ac:dyDescent="0.3">
      <c r="A1720" t="str">
        <f t="shared" si="79"/>
        <v>coa_db.fundtype_table.unvrs_code</v>
      </c>
      <c r="B1720" t="str">
        <f t="shared" si="80"/>
        <v>coa_db</v>
      </c>
      <c r="C1720" t="str">
        <f t="shared" si="80"/>
        <v>fundtype_table</v>
      </c>
      <c r="D1720" t="s">
        <v>703</v>
      </c>
      <c r="K1720" t="s">
        <v>6</v>
      </c>
      <c r="N1720">
        <v>2</v>
      </c>
      <c r="Q1720">
        <v>0</v>
      </c>
      <c r="T1720" t="s">
        <v>326</v>
      </c>
    </row>
    <row r="1721" spans="1:20" hidden="1" x14ac:dyDescent="0.3">
      <c r="A1721" t="str">
        <f t="shared" si="79"/>
        <v>coa_db.fundtype_table.</v>
      </c>
      <c r="B1721" t="str">
        <f t="shared" si="80"/>
        <v>coa_db</v>
      </c>
      <c r="C1721" t="str">
        <f t="shared" si="80"/>
        <v>fundtype_table</v>
      </c>
      <c r="E1721" t="s">
        <v>704</v>
      </c>
    </row>
    <row r="1722" spans="1:20" hidden="1" x14ac:dyDescent="0.3">
      <c r="A1722" t="str">
        <f t="shared" si="79"/>
        <v>coa_db.fundtype_table.coa_code</v>
      </c>
      <c r="B1722" t="str">
        <f t="shared" si="80"/>
        <v>coa_db</v>
      </c>
      <c r="C1722" t="str">
        <f t="shared" si="80"/>
        <v>fundtype_table</v>
      </c>
      <c r="D1722" t="s">
        <v>705</v>
      </c>
      <c r="K1722" t="s">
        <v>6</v>
      </c>
      <c r="N1722">
        <v>1</v>
      </c>
      <c r="Q1722">
        <v>0</v>
      </c>
    </row>
    <row r="1723" spans="1:20" hidden="1" x14ac:dyDescent="0.3">
      <c r="A1723" t="str">
        <f t="shared" si="79"/>
        <v>coa_db.fundtype_table.</v>
      </c>
      <c r="B1723" t="str">
        <f t="shared" si="80"/>
        <v>coa_db</v>
      </c>
      <c r="C1723" t="str">
        <f t="shared" si="80"/>
        <v>fundtype_table</v>
      </c>
      <c r="E1723" t="s">
        <v>706</v>
      </c>
    </row>
    <row r="1724" spans="1:20" hidden="1" x14ac:dyDescent="0.3">
      <c r="A1724" t="str">
        <f t="shared" si="79"/>
        <v>coa_db.fundtype_table.fund_type_code</v>
      </c>
      <c r="B1724" t="str">
        <f t="shared" si="80"/>
        <v>coa_db</v>
      </c>
      <c r="C1724" t="str">
        <f t="shared" si="80"/>
        <v>fundtype_table</v>
      </c>
      <c r="D1724" t="s">
        <v>894</v>
      </c>
      <c r="K1724" t="s">
        <v>6</v>
      </c>
      <c r="N1724">
        <v>2</v>
      </c>
      <c r="Q1724">
        <v>0</v>
      </c>
      <c r="T1724" t="s">
        <v>326</v>
      </c>
    </row>
    <row r="1725" spans="1:20" hidden="1" x14ac:dyDescent="0.3">
      <c r="A1725" t="str">
        <f t="shared" si="79"/>
        <v>coa_db.fundtype_table.</v>
      </c>
      <c r="B1725" t="str">
        <f t="shared" si="80"/>
        <v>coa_db</v>
      </c>
      <c r="C1725" t="str">
        <f t="shared" si="80"/>
        <v>fundtype_table</v>
      </c>
      <c r="E1725" t="s">
        <v>464</v>
      </c>
    </row>
    <row r="1726" spans="1:20" hidden="1" x14ac:dyDescent="0.3">
      <c r="A1726" t="str">
        <f t="shared" si="79"/>
        <v>coa_db.fundtype_table.start_date</v>
      </c>
      <c r="B1726" t="str">
        <f t="shared" si="80"/>
        <v>coa_db</v>
      </c>
      <c r="C1726" t="str">
        <f t="shared" si="80"/>
        <v>fundtype_table</v>
      </c>
      <c r="D1726" t="s">
        <v>708</v>
      </c>
      <c r="K1726" t="s">
        <v>354</v>
      </c>
      <c r="N1726">
        <v>4</v>
      </c>
      <c r="Q1726">
        <v>0</v>
      </c>
    </row>
    <row r="1727" spans="1:20" hidden="1" x14ac:dyDescent="0.3">
      <c r="A1727" t="str">
        <f t="shared" si="79"/>
        <v>coa_db.fundtype_table.</v>
      </c>
      <c r="B1727" t="str">
        <f t="shared" si="80"/>
        <v>coa_db</v>
      </c>
      <c r="C1727" t="str">
        <f t="shared" si="80"/>
        <v>fundtype_table</v>
      </c>
      <c r="E1727" t="s">
        <v>709</v>
      </c>
    </row>
    <row r="1728" spans="1:20" hidden="1" x14ac:dyDescent="0.3">
      <c r="A1728" t="str">
        <f t="shared" si="79"/>
        <v>coa_db.fundtype_table.end_date</v>
      </c>
      <c r="B1728" t="str">
        <f t="shared" si="80"/>
        <v>coa_db</v>
      </c>
      <c r="C1728" t="str">
        <f t="shared" si="80"/>
        <v>fundtype_table</v>
      </c>
      <c r="D1728" t="s">
        <v>710</v>
      </c>
      <c r="K1728" t="s">
        <v>354</v>
      </c>
      <c r="N1728">
        <v>4</v>
      </c>
      <c r="Q1728">
        <v>0</v>
      </c>
    </row>
    <row r="1729" spans="1:20" hidden="1" x14ac:dyDescent="0.3">
      <c r="A1729" t="str">
        <f t="shared" si="79"/>
        <v>coa_db.fundtype_table.</v>
      </c>
      <c r="B1729" t="str">
        <f t="shared" si="80"/>
        <v>coa_db</v>
      </c>
      <c r="C1729" t="str">
        <f t="shared" si="80"/>
        <v>fundtype_table</v>
      </c>
      <c r="E1729" t="s">
        <v>711</v>
      </c>
    </row>
    <row r="1730" spans="1:20" hidden="1" x14ac:dyDescent="0.3">
      <c r="A1730" t="str">
        <f t="shared" si="79"/>
        <v>coa_db.fundtype_table.last_actvy_date</v>
      </c>
      <c r="B1730" t="str">
        <f t="shared" si="80"/>
        <v>coa_db</v>
      </c>
      <c r="C1730" t="str">
        <f t="shared" si="80"/>
        <v>fundtype_table</v>
      </c>
      <c r="D1730" t="s">
        <v>712</v>
      </c>
      <c r="K1730" t="s">
        <v>354</v>
      </c>
      <c r="N1730">
        <v>4</v>
      </c>
      <c r="Q1730">
        <v>0</v>
      </c>
    </row>
    <row r="1731" spans="1:20" hidden="1" x14ac:dyDescent="0.3">
      <c r="A1731" t="str">
        <f t="shared" si="79"/>
        <v>coa_db.fundtype_table.</v>
      </c>
      <c r="B1731" t="str">
        <f t="shared" si="80"/>
        <v>coa_db</v>
      </c>
      <c r="C1731" t="str">
        <f t="shared" si="80"/>
        <v>fundtype_table</v>
      </c>
      <c r="E1731" t="s">
        <v>713</v>
      </c>
    </row>
    <row r="1732" spans="1:20" hidden="1" x14ac:dyDescent="0.3">
      <c r="A1732" t="str">
        <f t="shared" si="79"/>
        <v>coa_db.fundtype_table.status</v>
      </c>
      <c r="B1732" t="str">
        <f t="shared" si="80"/>
        <v>coa_db</v>
      </c>
      <c r="C1732" t="str">
        <f t="shared" si="80"/>
        <v>fundtype_table</v>
      </c>
      <c r="D1732" t="s">
        <v>714</v>
      </c>
      <c r="K1732" t="s">
        <v>6</v>
      </c>
      <c r="N1732">
        <v>1</v>
      </c>
      <c r="Q1732">
        <v>0</v>
      </c>
      <c r="T1732" t="s">
        <v>326</v>
      </c>
    </row>
    <row r="1733" spans="1:20" hidden="1" x14ac:dyDescent="0.3">
      <c r="A1733" t="str">
        <f t="shared" si="79"/>
        <v>coa_db.fundtype_table.</v>
      </c>
      <c r="B1733" t="str">
        <f t="shared" si="80"/>
        <v>coa_db</v>
      </c>
      <c r="C1733" t="str">
        <f t="shared" si="80"/>
        <v>fundtype_table</v>
      </c>
      <c r="E1733" t="s">
        <v>715</v>
      </c>
    </row>
    <row r="1734" spans="1:20" hidden="1" x14ac:dyDescent="0.3">
      <c r="A1734" t="str">
        <f t="shared" si="79"/>
        <v>coa_db.fundtype_table.user_code</v>
      </c>
      <c r="B1734" t="str">
        <f t="shared" si="80"/>
        <v>coa_db</v>
      </c>
      <c r="C1734" t="str">
        <f t="shared" si="80"/>
        <v>fundtype_table</v>
      </c>
      <c r="D1734" t="s">
        <v>716</v>
      </c>
      <c r="K1734" t="s">
        <v>359</v>
      </c>
      <c r="N1734">
        <v>8</v>
      </c>
      <c r="Q1734">
        <v>0</v>
      </c>
    </row>
    <row r="1735" spans="1:20" hidden="1" x14ac:dyDescent="0.3">
      <c r="A1735" t="str">
        <f t="shared" si="79"/>
        <v>coa_db.fundtype_table.</v>
      </c>
      <c r="B1735" t="str">
        <f t="shared" si="80"/>
        <v>coa_db</v>
      </c>
      <c r="C1735" t="str">
        <f t="shared" si="80"/>
        <v>fundtype_table</v>
      </c>
      <c r="E1735" t="s">
        <v>717</v>
      </c>
    </row>
    <row r="1736" spans="1:20" hidden="1" x14ac:dyDescent="0.3">
      <c r="A1736" t="str">
        <f t="shared" si="79"/>
        <v>coa_db.fundtype_table.fund_type_title</v>
      </c>
      <c r="B1736" t="str">
        <f t="shared" si="80"/>
        <v>coa_db</v>
      </c>
      <c r="C1736" t="str">
        <f t="shared" si="80"/>
        <v>fundtype_table</v>
      </c>
      <c r="D1736" t="s">
        <v>925</v>
      </c>
      <c r="K1736" t="s">
        <v>359</v>
      </c>
      <c r="N1736">
        <v>35</v>
      </c>
      <c r="Q1736">
        <v>0</v>
      </c>
    </row>
    <row r="1737" spans="1:20" hidden="1" x14ac:dyDescent="0.3">
      <c r="A1737" t="str">
        <f t="shared" si="79"/>
        <v>coa_db.fundtype_table.</v>
      </c>
      <c r="B1737" t="str">
        <f t="shared" si="80"/>
        <v>coa_db</v>
      </c>
      <c r="C1737" t="str">
        <f t="shared" si="80"/>
        <v>fundtype_table</v>
      </c>
      <c r="E1737" t="s">
        <v>515</v>
      </c>
    </row>
    <row r="1738" spans="1:20" hidden="1" x14ac:dyDescent="0.3">
      <c r="A1738" t="str">
        <f t="shared" si="79"/>
        <v>coa_db.fundtype_table.pred_fund_type_code</v>
      </c>
      <c r="B1738" t="str">
        <f t="shared" si="80"/>
        <v>coa_db</v>
      </c>
      <c r="C1738" t="str">
        <f t="shared" si="80"/>
        <v>fundtype_table</v>
      </c>
      <c r="D1738" t="s">
        <v>926</v>
      </c>
      <c r="K1738" t="s">
        <v>359</v>
      </c>
      <c r="N1738">
        <v>2</v>
      </c>
      <c r="Q1738">
        <v>0</v>
      </c>
      <c r="T1738" t="s">
        <v>326</v>
      </c>
    </row>
    <row r="1739" spans="1:20" hidden="1" x14ac:dyDescent="0.3">
      <c r="A1739" t="str">
        <f t="shared" si="79"/>
        <v>coa_db.fundtype_table.</v>
      </c>
      <c r="B1739" t="str">
        <f t="shared" si="80"/>
        <v>coa_db</v>
      </c>
      <c r="C1739" t="str">
        <f t="shared" si="80"/>
        <v>fundtype_table</v>
      </c>
      <c r="E1739" t="s">
        <v>927</v>
      </c>
    </row>
    <row r="1740" spans="1:20" hidden="1" x14ac:dyDescent="0.3">
      <c r="A1740" t="str">
        <f t="shared" si="79"/>
        <v>coa_db.fundtype_table.sbrdt_fund_type_code</v>
      </c>
      <c r="B1740" t="str">
        <f t="shared" si="80"/>
        <v>coa_db</v>
      </c>
      <c r="C1740" t="str">
        <f t="shared" si="80"/>
        <v>fundtype_table</v>
      </c>
      <c r="D1740" t="s">
        <v>928</v>
      </c>
      <c r="K1740" t="s">
        <v>359</v>
      </c>
      <c r="N1740">
        <v>2</v>
      </c>
      <c r="Q1740">
        <v>0</v>
      </c>
      <c r="T1740" t="s">
        <v>326</v>
      </c>
    </row>
    <row r="1741" spans="1:20" hidden="1" x14ac:dyDescent="0.3">
      <c r="A1741" t="str">
        <f t="shared" si="79"/>
        <v>coa_db.fundtype_table.</v>
      </c>
      <c r="B1741" t="str">
        <f t="shared" si="80"/>
        <v>coa_db</v>
      </c>
      <c r="C1741" t="str">
        <f t="shared" si="80"/>
        <v>fundtype_table</v>
      </c>
      <c r="E1741" t="s">
        <v>820</v>
      </c>
    </row>
    <row r="1742" spans="1:20" hidden="1" x14ac:dyDescent="0.3">
      <c r="A1742" t="str">
        <f t="shared" si="79"/>
        <v>coa_db.fundtype_table.intrl_fund_type_code</v>
      </c>
      <c r="B1742" t="str">
        <f t="shared" si="80"/>
        <v>coa_db</v>
      </c>
      <c r="C1742" t="str">
        <f t="shared" si="80"/>
        <v>fundtype_table</v>
      </c>
      <c r="D1742" t="s">
        <v>929</v>
      </c>
      <c r="K1742" t="s">
        <v>359</v>
      </c>
      <c r="N1742">
        <v>2</v>
      </c>
      <c r="Q1742">
        <v>0</v>
      </c>
      <c r="T1742" t="s">
        <v>326</v>
      </c>
    </row>
    <row r="1743" spans="1:20" hidden="1" x14ac:dyDescent="0.3">
      <c r="A1743" t="str">
        <f t="shared" si="79"/>
        <v>coa_db.fundtype_table.</v>
      </c>
      <c r="B1743" t="str">
        <f t="shared" si="80"/>
        <v>coa_db</v>
      </c>
      <c r="C1743" t="str">
        <f t="shared" si="80"/>
        <v>fundtype_table</v>
      </c>
      <c r="E1743" t="s">
        <v>820</v>
      </c>
    </row>
    <row r="1744" spans="1:20" hidden="1" x14ac:dyDescent="0.3">
      <c r="A1744" t="str">
        <f t="shared" si="79"/>
        <v>coa_db.fundtype_table.cptlzn_fund_code</v>
      </c>
      <c r="B1744" t="str">
        <f t="shared" si="80"/>
        <v>coa_db</v>
      </c>
      <c r="C1744" t="str">
        <f t="shared" si="80"/>
        <v>fundtype_table</v>
      </c>
      <c r="D1744" t="s">
        <v>821</v>
      </c>
      <c r="K1744" t="s">
        <v>359</v>
      </c>
      <c r="N1744">
        <v>6</v>
      </c>
      <c r="Q1744">
        <v>0</v>
      </c>
    </row>
    <row r="1745" spans="1:20" hidden="1" x14ac:dyDescent="0.3">
      <c r="A1745" t="str">
        <f t="shared" si="79"/>
        <v>coa_db.fundtype_table.</v>
      </c>
      <c r="B1745" t="str">
        <f t="shared" si="80"/>
        <v>coa_db</v>
      </c>
      <c r="C1745" t="str">
        <f t="shared" si="80"/>
        <v>fundtype_table</v>
      </c>
      <c r="E1745" t="s">
        <v>820</v>
      </c>
    </row>
    <row r="1746" spans="1:20" hidden="1" x14ac:dyDescent="0.3">
      <c r="A1746" t="str">
        <f t="shared" si="79"/>
        <v>coa_db.fundtype_table.cptlzn_acct_code</v>
      </c>
      <c r="B1746" t="str">
        <f t="shared" si="80"/>
        <v>coa_db</v>
      </c>
      <c r="C1746" t="str">
        <f t="shared" si="80"/>
        <v>fundtype_table</v>
      </c>
      <c r="D1746" t="s">
        <v>819</v>
      </c>
      <c r="K1746" t="s">
        <v>359</v>
      </c>
      <c r="N1746">
        <v>6</v>
      </c>
      <c r="Q1746">
        <v>0</v>
      </c>
    </row>
    <row r="1747" spans="1:20" hidden="1" x14ac:dyDescent="0.3">
      <c r="A1747" t="str">
        <f t="shared" si="79"/>
        <v>coa_db.fundtype_table.</v>
      </c>
      <c r="B1747" t="str">
        <f t="shared" si="80"/>
        <v>coa_db</v>
      </c>
      <c r="C1747" t="str">
        <f t="shared" si="80"/>
        <v>fundtype_table</v>
      </c>
      <c r="E1747" t="s">
        <v>820</v>
      </c>
    </row>
    <row r="1748" spans="1:20" hidden="1" x14ac:dyDescent="0.3">
      <c r="A1748" t="str">
        <f t="shared" ref="A1748:A1811" si="81">_xlfn.CONCAT(TRIM($B1748),".",TRIM($C1748),".",TRIM($D1748))</f>
        <v>coa_db.fundtype_table.indx_bdgt_cntrl</v>
      </c>
      <c r="B1748" t="str">
        <f t="shared" si="80"/>
        <v>coa_db</v>
      </c>
      <c r="C1748" t="str">
        <f t="shared" si="80"/>
        <v>fundtype_table</v>
      </c>
      <c r="D1748" t="s">
        <v>862</v>
      </c>
      <c r="K1748" t="s">
        <v>6</v>
      </c>
      <c r="N1748">
        <v>1</v>
      </c>
      <c r="Q1748">
        <v>0</v>
      </c>
      <c r="T1748" t="s">
        <v>326</v>
      </c>
    </row>
    <row r="1749" spans="1:20" hidden="1" x14ac:dyDescent="0.3">
      <c r="A1749" t="str">
        <f t="shared" si="81"/>
        <v>coa_db.fundtype_table.</v>
      </c>
      <c r="B1749" t="str">
        <f t="shared" si="80"/>
        <v>coa_db</v>
      </c>
      <c r="C1749" t="str">
        <f t="shared" si="80"/>
        <v>fundtype_table</v>
      </c>
      <c r="E1749" t="s">
        <v>820</v>
      </c>
    </row>
    <row r="1750" spans="1:20" hidden="1" x14ac:dyDescent="0.3">
      <c r="A1750" t="str">
        <f t="shared" si="81"/>
        <v>coa_db.fundtype_table.fund_bdgt_cntrl</v>
      </c>
      <c r="B1750" t="str">
        <f t="shared" si="80"/>
        <v>coa_db</v>
      </c>
      <c r="C1750" t="str">
        <f t="shared" si="80"/>
        <v>fundtype_table</v>
      </c>
      <c r="D1750" t="s">
        <v>863</v>
      </c>
      <c r="K1750" t="s">
        <v>6</v>
      </c>
      <c r="N1750">
        <v>1</v>
      </c>
      <c r="Q1750">
        <v>0</v>
      </c>
      <c r="T1750" t="s">
        <v>326</v>
      </c>
    </row>
    <row r="1751" spans="1:20" hidden="1" x14ac:dyDescent="0.3">
      <c r="A1751" t="str">
        <f t="shared" si="81"/>
        <v>coa_db.fundtype_table.</v>
      </c>
      <c r="B1751" t="str">
        <f t="shared" si="80"/>
        <v>coa_db</v>
      </c>
      <c r="C1751" t="str">
        <f t="shared" si="80"/>
        <v>fundtype_table</v>
      </c>
      <c r="E1751" t="s">
        <v>820</v>
      </c>
    </row>
    <row r="1752" spans="1:20" hidden="1" x14ac:dyDescent="0.3">
      <c r="A1752" t="str">
        <f t="shared" si="81"/>
        <v>coa_db.fundtype_table.orgn_bdgt_cntrl</v>
      </c>
      <c r="B1752" t="str">
        <f t="shared" si="80"/>
        <v>coa_db</v>
      </c>
      <c r="C1752" t="str">
        <f t="shared" si="80"/>
        <v>fundtype_table</v>
      </c>
      <c r="D1752" t="s">
        <v>864</v>
      </c>
      <c r="K1752" t="s">
        <v>6</v>
      </c>
      <c r="N1752">
        <v>1</v>
      </c>
      <c r="Q1752">
        <v>0</v>
      </c>
      <c r="T1752" t="s">
        <v>326</v>
      </c>
    </row>
    <row r="1753" spans="1:20" hidden="1" x14ac:dyDescent="0.3">
      <c r="A1753" t="str">
        <f t="shared" si="81"/>
        <v>coa_db.fundtype_table.</v>
      </c>
      <c r="B1753" t="str">
        <f t="shared" si="80"/>
        <v>coa_db</v>
      </c>
      <c r="C1753" t="str">
        <f t="shared" si="80"/>
        <v>fundtype_table</v>
      </c>
      <c r="E1753" t="s">
        <v>820</v>
      </c>
    </row>
    <row r="1754" spans="1:20" hidden="1" x14ac:dyDescent="0.3">
      <c r="A1754" t="str">
        <f t="shared" si="81"/>
        <v>coa_db.fundtype_table.acct_bdgt_cntrl</v>
      </c>
      <c r="B1754" t="str">
        <f t="shared" si="80"/>
        <v>coa_db</v>
      </c>
      <c r="C1754" t="str">
        <f t="shared" si="80"/>
        <v>fundtype_table</v>
      </c>
      <c r="D1754" t="s">
        <v>865</v>
      </c>
      <c r="K1754" t="s">
        <v>6</v>
      </c>
      <c r="N1754">
        <v>1</v>
      </c>
      <c r="Q1754">
        <v>0</v>
      </c>
      <c r="T1754" t="s">
        <v>326</v>
      </c>
    </row>
    <row r="1755" spans="1:20" hidden="1" x14ac:dyDescent="0.3">
      <c r="A1755" t="str">
        <f t="shared" si="81"/>
        <v>coa_db.fundtype_table.</v>
      </c>
      <c r="B1755" t="str">
        <f t="shared" si="80"/>
        <v>coa_db</v>
      </c>
      <c r="C1755" t="str">
        <f t="shared" si="80"/>
        <v>fundtype_table</v>
      </c>
      <c r="E1755" t="s">
        <v>820</v>
      </c>
    </row>
    <row r="1756" spans="1:20" hidden="1" x14ac:dyDescent="0.3">
      <c r="A1756" t="str">
        <f t="shared" si="81"/>
        <v>coa_db.fundtype_table.prog_bdgt_cntrl</v>
      </c>
      <c r="B1756" t="str">
        <f t="shared" si="80"/>
        <v>coa_db</v>
      </c>
      <c r="C1756" t="str">
        <f t="shared" si="80"/>
        <v>fundtype_table</v>
      </c>
      <c r="D1756" t="s">
        <v>866</v>
      </c>
      <c r="K1756" t="s">
        <v>6</v>
      </c>
      <c r="N1756">
        <v>1</v>
      </c>
      <c r="Q1756">
        <v>0</v>
      </c>
      <c r="T1756" t="s">
        <v>326</v>
      </c>
    </row>
    <row r="1757" spans="1:20" hidden="1" x14ac:dyDescent="0.3">
      <c r="A1757" t="str">
        <f t="shared" si="81"/>
        <v>coa_db.fundtype_table.</v>
      </c>
      <c r="B1757" t="str">
        <f t="shared" si="80"/>
        <v>coa_db</v>
      </c>
      <c r="C1757" t="str">
        <f t="shared" si="80"/>
        <v>fundtype_table</v>
      </c>
      <c r="E1757" t="s">
        <v>820</v>
      </c>
    </row>
    <row r="1758" spans="1:20" hidden="1" x14ac:dyDescent="0.3">
      <c r="A1758" t="str">
        <f t="shared" si="81"/>
        <v>coa_db.fundtype_table.cntrl_prd_code</v>
      </c>
      <c r="B1758" t="str">
        <f t="shared" si="80"/>
        <v>coa_db</v>
      </c>
      <c r="C1758" t="str">
        <f t="shared" si="80"/>
        <v>fundtype_table</v>
      </c>
      <c r="D1758" t="s">
        <v>867</v>
      </c>
      <c r="K1758" t="s">
        <v>6</v>
      </c>
      <c r="N1758">
        <v>1</v>
      </c>
      <c r="Q1758">
        <v>0</v>
      </c>
      <c r="T1758" t="s">
        <v>326</v>
      </c>
    </row>
    <row r="1759" spans="1:20" hidden="1" x14ac:dyDescent="0.3">
      <c r="A1759" t="str">
        <f t="shared" si="81"/>
        <v>coa_db.fundtype_table.</v>
      </c>
      <c r="B1759" t="str">
        <f t="shared" si="80"/>
        <v>coa_db</v>
      </c>
      <c r="C1759" t="str">
        <f t="shared" si="80"/>
        <v>fundtype_table</v>
      </c>
      <c r="E1759" t="s">
        <v>820</v>
      </c>
    </row>
    <row r="1760" spans="1:20" hidden="1" x14ac:dyDescent="0.3">
      <c r="A1760" t="str">
        <f t="shared" si="81"/>
        <v>coa_db.fundtype_table.cntrl_svrty_code</v>
      </c>
      <c r="B1760" t="str">
        <f t="shared" si="80"/>
        <v>coa_db</v>
      </c>
      <c r="C1760" t="str">
        <f t="shared" si="80"/>
        <v>fundtype_table</v>
      </c>
      <c r="D1760" t="s">
        <v>868</v>
      </c>
      <c r="K1760" t="s">
        <v>6</v>
      </c>
      <c r="N1760">
        <v>1</v>
      </c>
      <c r="Q1760">
        <v>0</v>
      </c>
      <c r="T1760" t="s">
        <v>326</v>
      </c>
    </row>
    <row r="1761" spans="1:20" hidden="1" x14ac:dyDescent="0.3">
      <c r="A1761" t="str">
        <f t="shared" si="81"/>
        <v>coa_db.fundtype_table.</v>
      </c>
      <c r="B1761" t="str">
        <f t="shared" si="80"/>
        <v>coa_db</v>
      </c>
      <c r="C1761" t="str">
        <f t="shared" si="80"/>
        <v>fundtype_table</v>
      </c>
      <c r="E1761" t="s">
        <v>820</v>
      </c>
    </row>
    <row r="1762" spans="1:20" hidden="1" x14ac:dyDescent="0.3">
      <c r="A1762" t="str">
        <f t="shared" si="81"/>
        <v>coa_db.fundtype_table.dflt_from_ind</v>
      </c>
      <c r="B1762" t="str">
        <f t="shared" si="80"/>
        <v>coa_db</v>
      </c>
      <c r="C1762" t="str">
        <f t="shared" si="80"/>
        <v>fundtype_table</v>
      </c>
      <c r="D1762" t="s">
        <v>930</v>
      </c>
      <c r="K1762" t="s">
        <v>6</v>
      </c>
      <c r="N1762">
        <v>1</v>
      </c>
      <c r="Q1762">
        <v>0</v>
      </c>
    </row>
    <row r="1763" spans="1:20" hidden="1" x14ac:dyDescent="0.3">
      <c r="A1763" t="str">
        <f t="shared" si="81"/>
        <v>coa_db.fundtype_table.</v>
      </c>
      <c r="B1763" t="str">
        <f t="shared" si="80"/>
        <v>coa_db</v>
      </c>
      <c r="C1763" t="str">
        <f t="shared" si="80"/>
        <v>fundtype_table</v>
      </c>
      <c r="E1763" t="s">
        <v>931</v>
      </c>
    </row>
    <row r="1764" spans="1:20" hidden="1" x14ac:dyDescent="0.3">
      <c r="A1764" t="str">
        <f t="shared" si="81"/>
        <v>coa_db.fundtype_table.encmbr_jrnl_type</v>
      </c>
      <c r="B1764" t="str">
        <f t="shared" si="80"/>
        <v>coa_db</v>
      </c>
      <c r="C1764" t="str">
        <f t="shared" si="80"/>
        <v>fundtype_table</v>
      </c>
      <c r="D1764" t="s">
        <v>932</v>
      </c>
      <c r="K1764" t="s">
        <v>359</v>
      </c>
      <c r="N1764">
        <v>4</v>
      </c>
      <c r="Q1764">
        <v>0</v>
      </c>
      <c r="T1764" t="s">
        <v>326</v>
      </c>
    </row>
    <row r="1765" spans="1:20" hidden="1" x14ac:dyDescent="0.3">
      <c r="A1765" t="str">
        <f t="shared" si="81"/>
        <v>coa_db.fundtype_table.</v>
      </c>
      <c r="B1765" t="str">
        <f t="shared" si="80"/>
        <v>coa_db</v>
      </c>
      <c r="C1765" t="str">
        <f t="shared" si="80"/>
        <v>fundtype_table</v>
      </c>
      <c r="E1765" t="s">
        <v>820</v>
      </c>
    </row>
    <row r="1766" spans="1:20" hidden="1" x14ac:dyDescent="0.3">
      <c r="A1766" t="str">
        <f t="shared" si="81"/>
        <v>coa_db.fundtype_table.cmtmnt_type</v>
      </c>
      <c r="B1766" t="str">
        <f t="shared" si="80"/>
        <v>coa_db</v>
      </c>
      <c r="C1766" t="str">
        <f t="shared" si="80"/>
        <v>fundtype_table</v>
      </c>
      <c r="D1766" t="s">
        <v>933</v>
      </c>
      <c r="K1766" t="s">
        <v>6</v>
      </c>
      <c r="N1766">
        <v>1</v>
      </c>
      <c r="Q1766">
        <v>0</v>
      </c>
    </row>
    <row r="1767" spans="1:20" hidden="1" x14ac:dyDescent="0.3">
      <c r="A1767" t="str">
        <f t="shared" si="81"/>
        <v>coa_db.fundtype_table.</v>
      </c>
      <c r="B1767" t="str">
        <f t="shared" si="80"/>
        <v>coa_db</v>
      </c>
      <c r="C1767" t="str">
        <f t="shared" si="80"/>
        <v>fundtype_table</v>
      </c>
      <c r="E1767" t="s">
        <v>820</v>
      </c>
    </row>
    <row r="1768" spans="1:20" hidden="1" x14ac:dyDescent="0.3">
      <c r="A1768" t="str">
        <f t="shared" si="81"/>
        <v>coa_db.fundtype_table.roll_bdgt_ind</v>
      </c>
      <c r="B1768" t="str">
        <f t="shared" si="80"/>
        <v>coa_db</v>
      </c>
      <c r="C1768" t="str">
        <f t="shared" si="80"/>
        <v>fundtype_table</v>
      </c>
      <c r="D1768" t="s">
        <v>889</v>
      </c>
      <c r="K1768" t="s">
        <v>6</v>
      </c>
      <c r="N1768">
        <v>1</v>
      </c>
      <c r="Q1768">
        <v>0</v>
      </c>
      <c r="T1768" t="s">
        <v>326</v>
      </c>
    </row>
    <row r="1769" spans="1:20" hidden="1" x14ac:dyDescent="0.3">
      <c r="A1769" t="str">
        <f t="shared" si="81"/>
        <v>coa_db.fundtype_table.</v>
      </c>
      <c r="B1769" t="str">
        <f t="shared" si="80"/>
        <v>coa_db</v>
      </c>
      <c r="C1769" t="str">
        <f t="shared" si="80"/>
        <v>fundtype_table</v>
      </c>
      <c r="E1769" t="s">
        <v>820</v>
      </c>
    </row>
    <row r="1770" spans="1:20" hidden="1" x14ac:dyDescent="0.3">
      <c r="A1770" t="str">
        <f t="shared" si="81"/>
        <v>coa_db.fundtype_table.bdgt_dspsn</v>
      </c>
      <c r="B1770" t="str">
        <f t="shared" si="80"/>
        <v>coa_db</v>
      </c>
      <c r="C1770" t="str">
        <f t="shared" si="80"/>
        <v>fundtype_table</v>
      </c>
      <c r="D1770" t="s">
        <v>934</v>
      </c>
      <c r="K1770" t="s">
        <v>6</v>
      </c>
      <c r="N1770">
        <v>1</v>
      </c>
      <c r="Q1770">
        <v>0</v>
      </c>
      <c r="T1770" t="s">
        <v>326</v>
      </c>
    </row>
    <row r="1771" spans="1:20" hidden="1" x14ac:dyDescent="0.3">
      <c r="A1771" t="str">
        <f t="shared" si="81"/>
        <v>coa_db.fundtype_table.</v>
      </c>
      <c r="B1771" t="str">
        <f t="shared" si="80"/>
        <v>coa_db</v>
      </c>
      <c r="C1771" t="str">
        <f t="shared" si="80"/>
        <v>fundtype_table</v>
      </c>
      <c r="E1771" t="s">
        <v>820</v>
      </c>
    </row>
    <row r="1772" spans="1:20" hidden="1" x14ac:dyDescent="0.3">
      <c r="A1772" t="str">
        <f t="shared" si="81"/>
        <v>coa_db.fundtype_table.encmbr_pct</v>
      </c>
      <c r="B1772" t="str">
        <f t="shared" ref="B1772:C1818" si="82">B1771</f>
        <v>coa_db</v>
      </c>
      <c r="C1772" t="str">
        <f t="shared" si="82"/>
        <v>fundtype_table</v>
      </c>
      <c r="D1772" t="s">
        <v>935</v>
      </c>
      <c r="K1772" t="s">
        <v>9</v>
      </c>
      <c r="N1772">
        <v>6</v>
      </c>
      <c r="Q1772">
        <v>3</v>
      </c>
    </row>
    <row r="1773" spans="1:20" hidden="1" x14ac:dyDescent="0.3">
      <c r="A1773" t="str">
        <f t="shared" si="81"/>
        <v>coa_db.fundtype_table.</v>
      </c>
      <c r="B1773" t="str">
        <f t="shared" si="82"/>
        <v>coa_db</v>
      </c>
      <c r="C1773" t="str">
        <f t="shared" si="82"/>
        <v>fundtype_table</v>
      </c>
      <c r="E1773" t="s">
        <v>820</v>
      </c>
    </row>
    <row r="1774" spans="1:20" hidden="1" x14ac:dyDescent="0.3">
      <c r="A1774" t="str">
        <f t="shared" si="81"/>
        <v>coa_db.fundtype_table.bdgt_jrnl_type</v>
      </c>
      <c r="B1774" t="str">
        <f t="shared" si="82"/>
        <v>coa_db</v>
      </c>
      <c r="C1774" t="str">
        <f t="shared" si="82"/>
        <v>fundtype_table</v>
      </c>
      <c r="D1774" t="s">
        <v>936</v>
      </c>
      <c r="K1774" t="s">
        <v>359</v>
      </c>
      <c r="N1774">
        <v>4</v>
      </c>
      <c r="Q1774">
        <v>0</v>
      </c>
      <c r="T1774" t="s">
        <v>326</v>
      </c>
    </row>
    <row r="1775" spans="1:20" hidden="1" x14ac:dyDescent="0.3">
      <c r="A1775" t="str">
        <f t="shared" si="81"/>
        <v>coa_db.fundtype_table.</v>
      </c>
      <c r="B1775" t="str">
        <f t="shared" si="82"/>
        <v>coa_db</v>
      </c>
      <c r="C1775" t="str">
        <f t="shared" si="82"/>
        <v>fundtype_table</v>
      </c>
      <c r="E1775" t="s">
        <v>820</v>
      </c>
    </row>
    <row r="1776" spans="1:20" hidden="1" x14ac:dyDescent="0.3">
      <c r="A1776" t="str">
        <f t="shared" si="81"/>
        <v>coa_db.fundtype_table.bdgt_clsfn</v>
      </c>
      <c r="B1776" t="str">
        <f t="shared" si="82"/>
        <v>coa_db</v>
      </c>
      <c r="C1776" t="str">
        <f t="shared" si="82"/>
        <v>fundtype_table</v>
      </c>
      <c r="D1776" t="s">
        <v>937</v>
      </c>
      <c r="K1776" t="s">
        <v>6</v>
      </c>
      <c r="N1776">
        <v>1</v>
      </c>
      <c r="Q1776">
        <v>0</v>
      </c>
      <c r="T1776" t="s">
        <v>326</v>
      </c>
    </row>
    <row r="1777" spans="1:20" hidden="1" x14ac:dyDescent="0.3">
      <c r="A1777" t="str">
        <f t="shared" si="81"/>
        <v>coa_db.fundtype_table.</v>
      </c>
      <c r="B1777" t="str">
        <f t="shared" si="82"/>
        <v>coa_db</v>
      </c>
      <c r="C1777" t="str">
        <f t="shared" si="82"/>
        <v>fundtype_table</v>
      </c>
      <c r="E1777" t="s">
        <v>820</v>
      </c>
    </row>
    <row r="1778" spans="1:20" hidden="1" x14ac:dyDescent="0.3">
      <c r="A1778" t="str">
        <f t="shared" si="81"/>
        <v>coa_db.fundtype_table.refresh_date</v>
      </c>
      <c r="B1778" t="str">
        <f t="shared" si="82"/>
        <v>coa_db</v>
      </c>
      <c r="C1778" t="str">
        <f t="shared" si="82"/>
        <v>fundtype_table</v>
      </c>
      <c r="D1778" t="s">
        <v>328</v>
      </c>
      <c r="K1778" t="s">
        <v>354</v>
      </c>
      <c r="N1778">
        <v>4</v>
      </c>
      <c r="Q1778">
        <v>0</v>
      </c>
    </row>
    <row r="1779" spans="1:20" hidden="1" x14ac:dyDescent="0.3">
      <c r="A1779" t="str">
        <f t="shared" si="81"/>
        <v>coa_db.fundtype_table.</v>
      </c>
      <c r="B1779" t="str">
        <f t="shared" si="82"/>
        <v>coa_db</v>
      </c>
      <c r="C1779" t="str">
        <f t="shared" si="82"/>
        <v>fundtype_table</v>
      </c>
      <c r="E1779" t="s">
        <v>330</v>
      </c>
    </row>
    <row r="1780" spans="1:20" hidden="1" x14ac:dyDescent="0.3">
      <c r="A1780" t="str">
        <f t="shared" si="81"/>
        <v>coa_db.fundtype_table.fundtype_table_id</v>
      </c>
      <c r="B1780" t="str">
        <f t="shared" si="82"/>
        <v>coa_db</v>
      </c>
      <c r="C1780" t="str">
        <f t="shared" si="82"/>
        <v>fundtype_table</v>
      </c>
      <c r="D1780" t="s">
        <v>938</v>
      </c>
      <c r="K1780" t="s">
        <v>9</v>
      </c>
      <c r="N1780">
        <v>10</v>
      </c>
      <c r="Q1780">
        <v>0</v>
      </c>
    </row>
    <row r="1781" spans="1:20" hidden="1" x14ac:dyDescent="0.3">
      <c r="A1781" t="str">
        <f t="shared" si="81"/>
        <v>coa_db.fundtype_table.</v>
      </c>
      <c r="B1781" t="str">
        <f t="shared" si="82"/>
        <v>coa_db</v>
      </c>
      <c r="C1781" t="str">
        <f t="shared" si="82"/>
        <v>fundtype_table</v>
      </c>
      <c r="E1781" t="s">
        <v>741</v>
      </c>
    </row>
    <row r="1782" spans="1:20" hidden="1" x14ac:dyDescent="0.3">
      <c r="A1782" t="str">
        <f t="shared" si="81"/>
        <v>coa_db.agency_table.COLUMN NAME</v>
      </c>
      <c r="B1782" t="str">
        <f t="shared" si="82"/>
        <v>coa_db</v>
      </c>
      <c r="C1782" t="s">
        <v>942</v>
      </c>
      <c r="D1782" t="s">
        <v>0</v>
      </c>
      <c r="K1782" t="s">
        <v>1</v>
      </c>
      <c r="N1782" t="s">
        <v>2</v>
      </c>
      <c r="Q1782" t="s">
        <v>3</v>
      </c>
      <c r="T1782" t="s">
        <v>4</v>
      </c>
    </row>
    <row r="1783" spans="1:20" hidden="1" x14ac:dyDescent="0.3">
      <c r="A1783" t="str">
        <f t="shared" si="81"/>
        <v>coa_db.agency_table.</v>
      </c>
      <c r="B1783" t="str">
        <f t="shared" si="82"/>
        <v>coa_db</v>
      </c>
      <c r="C1783" t="str">
        <f t="shared" si="82"/>
        <v>agency_table</v>
      </c>
      <c r="E1783" t="s">
        <v>5</v>
      </c>
    </row>
    <row r="1784" spans="1:20" hidden="1" x14ac:dyDescent="0.3">
      <c r="A1784" t="str">
        <f t="shared" si="81"/>
        <v>coa_db.agency_table.agency_id</v>
      </c>
      <c r="B1784" t="str">
        <f t="shared" si="82"/>
        <v>coa_db</v>
      </c>
      <c r="C1784" t="str">
        <f t="shared" si="82"/>
        <v>agency_table</v>
      </c>
      <c r="D1784" t="s">
        <v>943</v>
      </c>
      <c r="K1784" t="s">
        <v>6</v>
      </c>
      <c r="N1784">
        <v>9</v>
      </c>
      <c r="Q1784">
        <v>0</v>
      </c>
    </row>
    <row r="1785" spans="1:20" hidden="1" x14ac:dyDescent="0.3">
      <c r="A1785" t="str">
        <f t="shared" si="81"/>
        <v>coa_db.agency_table.</v>
      </c>
      <c r="B1785" t="str">
        <f t="shared" si="82"/>
        <v>coa_db</v>
      </c>
      <c r="C1785" t="str">
        <f t="shared" si="82"/>
        <v>agency_table</v>
      </c>
      <c r="E1785" t="s">
        <v>944</v>
      </c>
    </row>
    <row r="1786" spans="1:20" hidden="1" x14ac:dyDescent="0.3">
      <c r="A1786" t="str">
        <f t="shared" si="81"/>
        <v>coa_db.agency_table.agency_name</v>
      </c>
      <c r="B1786" t="str">
        <f t="shared" si="82"/>
        <v>coa_db</v>
      </c>
      <c r="C1786" t="str">
        <f t="shared" si="82"/>
        <v>agency_table</v>
      </c>
      <c r="D1786" t="s">
        <v>898</v>
      </c>
      <c r="K1786" t="s">
        <v>6</v>
      </c>
      <c r="N1786">
        <v>35</v>
      </c>
      <c r="Q1786">
        <v>0</v>
      </c>
    </row>
    <row r="1787" spans="1:20" hidden="1" x14ac:dyDescent="0.3">
      <c r="A1787" t="str">
        <f t="shared" si="81"/>
        <v>coa_db.agency_table.</v>
      </c>
      <c r="B1787" t="str">
        <f t="shared" si="82"/>
        <v>coa_db</v>
      </c>
      <c r="C1787" t="str">
        <f t="shared" si="82"/>
        <v>agency_table</v>
      </c>
      <c r="E1787" t="s">
        <v>945</v>
      </c>
    </row>
    <row r="1788" spans="1:20" hidden="1" x14ac:dyDescent="0.3">
      <c r="A1788" t="str">
        <f t="shared" si="81"/>
        <v>coa_db.agency_table.agncy_intrl_ref_id</v>
      </c>
      <c r="B1788" t="str">
        <f t="shared" si="82"/>
        <v>coa_db</v>
      </c>
      <c r="C1788" t="str">
        <f t="shared" si="82"/>
        <v>agency_table</v>
      </c>
      <c r="D1788" t="s">
        <v>872</v>
      </c>
      <c r="K1788" t="s">
        <v>9</v>
      </c>
      <c r="N1788">
        <v>8</v>
      </c>
      <c r="Q1788">
        <v>0</v>
      </c>
      <c r="T1788" t="s">
        <v>326</v>
      </c>
    </row>
    <row r="1789" spans="1:20" hidden="1" x14ac:dyDescent="0.3">
      <c r="A1789" t="str">
        <f t="shared" si="81"/>
        <v>coa_db.agency_table.</v>
      </c>
      <c r="B1789" t="str">
        <f t="shared" si="82"/>
        <v>coa_db</v>
      </c>
      <c r="C1789" t="str">
        <f t="shared" si="82"/>
        <v>agency_table</v>
      </c>
      <c r="E1789" t="s">
        <v>873</v>
      </c>
    </row>
    <row r="1790" spans="1:20" hidden="1" x14ac:dyDescent="0.3">
      <c r="A1790" t="str">
        <f t="shared" si="81"/>
        <v>coa_db.agency_table.refresh_date</v>
      </c>
      <c r="B1790" t="str">
        <f t="shared" si="82"/>
        <v>coa_db</v>
      </c>
      <c r="C1790" t="str">
        <f t="shared" si="82"/>
        <v>agency_table</v>
      </c>
      <c r="D1790" t="s">
        <v>328</v>
      </c>
      <c r="K1790" t="s">
        <v>354</v>
      </c>
      <c r="N1790">
        <v>4</v>
      </c>
      <c r="Q1790">
        <v>0</v>
      </c>
    </row>
    <row r="1791" spans="1:20" hidden="1" x14ac:dyDescent="0.3">
      <c r="A1791" t="str">
        <f t="shared" si="81"/>
        <v>coa_db.agency_table.</v>
      </c>
      <c r="B1791" t="str">
        <f t="shared" si="82"/>
        <v>coa_db</v>
      </c>
      <c r="C1791" t="str">
        <f t="shared" si="82"/>
        <v>agency_table</v>
      </c>
      <c r="E1791" t="s">
        <v>330</v>
      </c>
    </row>
    <row r="1792" spans="1:20" hidden="1" x14ac:dyDescent="0.3">
      <c r="A1792" t="str">
        <f t="shared" si="81"/>
        <v>coa_db.agency_table.agency_table_id</v>
      </c>
      <c r="B1792" t="str">
        <f t="shared" si="82"/>
        <v>coa_db</v>
      </c>
      <c r="C1792" t="str">
        <f t="shared" si="82"/>
        <v>agency_table</v>
      </c>
      <c r="D1792" t="s">
        <v>946</v>
      </c>
      <c r="K1792" t="s">
        <v>9</v>
      </c>
      <c r="N1792">
        <v>10</v>
      </c>
      <c r="Q1792">
        <v>0</v>
      </c>
    </row>
    <row r="1793" spans="1:20" hidden="1" x14ac:dyDescent="0.3">
      <c r="A1793" t="str">
        <f t="shared" si="81"/>
        <v>coa_db.agency_table.</v>
      </c>
      <c r="B1793" t="str">
        <f t="shared" si="82"/>
        <v>coa_db</v>
      </c>
      <c r="C1793" t="str">
        <f t="shared" si="82"/>
        <v>agency_table</v>
      </c>
      <c r="E1793" t="s">
        <v>741</v>
      </c>
    </row>
    <row r="1794" spans="1:20" hidden="1" x14ac:dyDescent="0.3">
      <c r="A1794" t="str">
        <f t="shared" si="81"/>
        <v>coa_db.agency_fund_table.COLUMN NAME</v>
      </c>
      <c r="B1794" t="str">
        <f t="shared" si="82"/>
        <v>coa_db</v>
      </c>
      <c r="C1794" t="s">
        <v>948</v>
      </c>
      <c r="D1794" t="s">
        <v>0</v>
      </c>
      <c r="K1794" t="s">
        <v>1</v>
      </c>
      <c r="N1794" t="s">
        <v>2</v>
      </c>
      <c r="Q1794" t="s">
        <v>3</v>
      </c>
      <c r="T1794" t="s">
        <v>4</v>
      </c>
    </row>
    <row r="1795" spans="1:20" hidden="1" x14ac:dyDescent="0.3">
      <c r="A1795" t="str">
        <f t="shared" si="81"/>
        <v>coa_db.agency_fund_table.</v>
      </c>
      <c r="B1795" t="str">
        <f t="shared" si="82"/>
        <v>coa_db</v>
      </c>
      <c r="C1795" t="str">
        <f t="shared" si="82"/>
        <v>agency_fund_table</v>
      </c>
      <c r="E1795" t="s">
        <v>5</v>
      </c>
    </row>
    <row r="1796" spans="1:20" hidden="1" x14ac:dyDescent="0.3">
      <c r="A1796" t="str">
        <f t="shared" si="81"/>
        <v>coa_db.agency_fund_table.agncy_intrl_ref_id</v>
      </c>
      <c r="B1796" t="str">
        <f t="shared" si="82"/>
        <v>coa_db</v>
      </c>
      <c r="C1796" t="str">
        <f t="shared" si="82"/>
        <v>agency_fund_table</v>
      </c>
      <c r="D1796" t="s">
        <v>872</v>
      </c>
      <c r="K1796" t="s">
        <v>9</v>
      </c>
      <c r="N1796">
        <v>8</v>
      </c>
      <c r="Q1796">
        <v>0</v>
      </c>
      <c r="T1796" t="s">
        <v>326</v>
      </c>
    </row>
    <row r="1797" spans="1:20" hidden="1" x14ac:dyDescent="0.3">
      <c r="A1797" t="str">
        <f t="shared" si="81"/>
        <v>coa_db.agency_fund_table.</v>
      </c>
      <c r="B1797" t="str">
        <f t="shared" si="82"/>
        <v>coa_db</v>
      </c>
      <c r="C1797" t="str">
        <f t="shared" si="82"/>
        <v>agency_fund_table</v>
      </c>
      <c r="E1797" t="s">
        <v>873</v>
      </c>
    </row>
    <row r="1798" spans="1:20" hidden="1" x14ac:dyDescent="0.3">
      <c r="A1798" t="str">
        <f t="shared" si="81"/>
        <v>coa_db.agency_fund_table.fund_code</v>
      </c>
      <c r="B1798" t="str">
        <f t="shared" si="82"/>
        <v>coa_db</v>
      </c>
      <c r="C1798" t="str">
        <f t="shared" si="82"/>
        <v>agency_fund_table</v>
      </c>
      <c r="D1798" t="s">
        <v>730</v>
      </c>
      <c r="K1798" t="s">
        <v>6</v>
      </c>
      <c r="N1798">
        <v>6</v>
      </c>
      <c r="Q1798">
        <v>0</v>
      </c>
    </row>
    <row r="1799" spans="1:20" hidden="1" x14ac:dyDescent="0.3">
      <c r="A1799" t="str">
        <f t="shared" si="81"/>
        <v>coa_db.agency_fund_table.</v>
      </c>
      <c r="B1799" t="str">
        <f t="shared" si="82"/>
        <v>coa_db</v>
      </c>
      <c r="C1799" t="str">
        <f t="shared" si="82"/>
        <v>agency_fund_table</v>
      </c>
      <c r="E1799" t="s">
        <v>7</v>
      </c>
    </row>
    <row r="1800" spans="1:20" hidden="1" x14ac:dyDescent="0.3">
      <c r="A1800" t="str">
        <f t="shared" si="81"/>
        <v>coa_db.agency_fund_table.</v>
      </c>
      <c r="B1800" t="str">
        <f t="shared" si="82"/>
        <v>coa_db</v>
      </c>
      <c r="C1800" t="str">
        <f t="shared" si="82"/>
        <v>agency_fund_table</v>
      </c>
    </row>
    <row r="1801" spans="1:20" hidden="1" x14ac:dyDescent="0.3">
      <c r="A1801" t="str">
        <f t="shared" si="81"/>
        <v>coa_db.agency_fund_table.</v>
      </c>
      <c r="B1801" t="str">
        <f t="shared" si="82"/>
        <v>coa_db</v>
      </c>
      <c r="C1801" t="str">
        <f t="shared" si="82"/>
        <v>agency_fund_table</v>
      </c>
      <c r="E1801" t="s">
        <v>8</v>
      </c>
    </row>
    <row r="1802" spans="1:20" hidden="1" x14ac:dyDescent="0.3">
      <c r="A1802" t="str">
        <f t="shared" si="81"/>
        <v>coa_db.agency_fund_table.refresh_date</v>
      </c>
      <c r="B1802" t="str">
        <f t="shared" si="82"/>
        <v>coa_db</v>
      </c>
      <c r="C1802" t="str">
        <f t="shared" si="82"/>
        <v>agency_fund_table</v>
      </c>
      <c r="D1802" t="s">
        <v>328</v>
      </c>
      <c r="K1802" t="s">
        <v>354</v>
      </c>
      <c r="N1802">
        <v>4</v>
      </c>
      <c r="Q1802">
        <v>0</v>
      </c>
    </row>
    <row r="1803" spans="1:20" hidden="1" x14ac:dyDescent="0.3">
      <c r="A1803" t="str">
        <f t="shared" si="81"/>
        <v>coa_db.agency_fund_table.</v>
      </c>
      <c r="B1803" t="str">
        <f t="shared" si="82"/>
        <v>coa_db</v>
      </c>
      <c r="C1803" t="str">
        <f t="shared" si="82"/>
        <v>agency_fund_table</v>
      </c>
      <c r="E1803" t="s">
        <v>330</v>
      </c>
    </row>
    <row r="1804" spans="1:20" hidden="1" x14ac:dyDescent="0.3">
      <c r="A1804" t="str">
        <f t="shared" si="81"/>
        <v>coa_db.agency_fund_table.agency_fund_table_id</v>
      </c>
      <c r="B1804" t="str">
        <f t="shared" si="82"/>
        <v>coa_db</v>
      </c>
      <c r="C1804" t="str">
        <f t="shared" si="82"/>
        <v>agency_fund_table</v>
      </c>
      <c r="D1804" t="s">
        <v>949</v>
      </c>
      <c r="K1804" t="s">
        <v>9</v>
      </c>
      <c r="N1804">
        <v>10</v>
      </c>
      <c r="Q1804">
        <v>0</v>
      </c>
    </row>
    <row r="1805" spans="1:20" hidden="1" x14ac:dyDescent="0.3">
      <c r="A1805" t="str">
        <f t="shared" si="81"/>
        <v>coa_db.agency_fund_table.</v>
      </c>
      <c r="B1805" t="str">
        <f t="shared" si="82"/>
        <v>coa_db</v>
      </c>
      <c r="C1805" t="str">
        <f t="shared" si="82"/>
        <v>agency_fund_table</v>
      </c>
      <c r="E1805" t="s">
        <v>741</v>
      </c>
    </row>
    <row r="1806" spans="1:20" hidden="1" x14ac:dyDescent="0.3">
      <c r="A1806" t="str">
        <f t="shared" si="81"/>
        <v>coa_db.invgr_table.COLUMN NAME</v>
      </c>
      <c r="B1806" t="str">
        <f t="shared" si="82"/>
        <v>coa_db</v>
      </c>
      <c r="C1806" t="s">
        <v>950</v>
      </c>
      <c r="D1806" t="s">
        <v>0</v>
      </c>
      <c r="K1806" t="s">
        <v>1</v>
      </c>
      <c r="N1806" t="s">
        <v>2</v>
      </c>
      <c r="Q1806" t="s">
        <v>3</v>
      </c>
      <c r="T1806" t="s">
        <v>4</v>
      </c>
    </row>
    <row r="1807" spans="1:20" hidden="1" x14ac:dyDescent="0.3">
      <c r="A1807" t="str">
        <f t="shared" si="81"/>
        <v>coa_db.invgr_table.</v>
      </c>
      <c r="B1807" t="str">
        <f t="shared" si="82"/>
        <v>coa_db</v>
      </c>
      <c r="C1807" t="str">
        <f t="shared" si="82"/>
        <v>invgr_table</v>
      </c>
      <c r="E1807" t="s">
        <v>5</v>
      </c>
    </row>
    <row r="1808" spans="1:20" hidden="1" x14ac:dyDescent="0.3">
      <c r="A1808" t="str">
        <f t="shared" si="81"/>
        <v>coa_db.invgr_table.invgr_id</v>
      </c>
      <c r="B1808" t="str">
        <f t="shared" si="82"/>
        <v>coa_db</v>
      </c>
      <c r="C1808" t="str">
        <f t="shared" si="82"/>
        <v>invgr_table</v>
      </c>
      <c r="D1808" t="s">
        <v>955</v>
      </c>
      <c r="K1808" t="s">
        <v>6</v>
      </c>
      <c r="N1808">
        <v>9</v>
      </c>
      <c r="Q1808">
        <v>0</v>
      </c>
    </row>
    <row r="1809" spans="1:20" hidden="1" x14ac:dyDescent="0.3">
      <c r="A1809" t="str">
        <f t="shared" si="81"/>
        <v>coa_db.invgr_table.</v>
      </c>
      <c r="B1809" t="str">
        <f t="shared" si="82"/>
        <v>coa_db</v>
      </c>
      <c r="C1809" t="str">
        <f t="shared" si="82"/>
        <v>invgr_table</v>
      </c>
      <c r="E1809" t="s">
        <v>944</v>
      </c>
    </row>
    <row r="1810" spans="1:20" hidden="1" x14ac:dyDescent="0.3">
      <c r="A1810" t="str">
        <f t="shared" si="81"/>
        <v>coa_db.invgr_table.invgr_name</v>
      </c>
      <c r="B1810" t="str">
        <f t="shared" si="82"/>
        <v>coa_db</v>
      </c>
      <c r="C1810" t="str">
        <f t="shared" si="82"/>
        <v>invgr_table</v>
      </c>
      <c r="D1810" t="s">
        <v>956</v>
      </c>
      <c r="K1810" t="s">
        <v>6</v>
      </c>
      <c r="N1810">
        <v>35</v>
      </c>
      <c r="Q1810">
        <v>0</v>
      </c>
    </row>
    <row r="1811" spans="1:20" hidden="1" x14ac:dyDescent="0.3">
      <c r="A1811" t="str">
        <f t="shared" si="81"/>
        <v>coa_db.invgr_table.</v>
      </c>
      <c r="B1811" t="str">
        <f t="shared" si="82"/>
        <v>coa_db</v>
      </c>
      <c r="C1811" t="str">
        <f t="shared" si="82"/>
        <v>invgr_table</v>
      </c>
      <c r="E1811" t="s">
        <v>957</v>
      </c>
    </row>
    <row r="1812" spans="1:20" hidden="1" x14ac:dyDescent="0.3">
      <c r="A1812" t="str">
        <f t="shared" ref="A1812:A1875" si="83">_xlfn.CONCAT(TRIM($B1812),".",TRIM($C1812),".",TRIM($D1812))</f>
        <v>coa_db.invgr_table.invgr_intrl_ref_id</v>
      </c>
      <c r="B1812" t="str">
        <f t="shared" si="82"/>
        <v>coa_db</v>
      </c>
      <c r="C1812" t="str">
        <f t="shared" si="82"/>
        <v>invgr_table</v>
      </c>
      <c r="D1812" t="s">
        <v>958</v>
      </c>
      <c r="K1812" t="s">
        <v>9</v>
      </c>
      <c r="N1812">
        <v>8</v>
      </c>
      <c r="Q1812">
        <v>0</v>
      </c>
    </row>
    <row r="1813" spans="1:20" hidden="1" x14ac:dyDescent="0.3">
      <c r="A1813" t="str">
        <f t="shared" si="83"/>
        <v>coa_db.invgr_table.</v>
      </c>
      <c r="B1813" t="str">
        <f t="shared" si="82"/>
        <v>coa_db</v>
      </c>
      <c r="C1813" t="str">
        <f t="shared" si="82"/>
        <v>invgr_table</v>
      </c>
      <c r="E1813" t="s">
        <v>873</v>
      </c>
    </row>
    <row r="1814" spans="1:20" hidden="1" x14ac:dyDescent="0.3">
      <c r="A1814" t="str">
        <f t="shared" si="83"/>
        <v>coa_db.invgr_table.refresh_date</v>
      </c>
      <c r="B1814" t="str">
        <f t="shared" si="82"/>
        <v>coa_db</v>
      </c>
      <c r="C1814" t="str">
        <f t="shared" si="82"/>
        <v>invgr_table</v>
      </c>
      <c r="D1814" t="s">
        <v>328</v>
      </c>
      <c r="K1814" t="s">
        <v>354</v>
      </c>
      <c r="N1814">
        <v>4</v>
      </c>
      <c r="Q1814">
        <v>0</v>
      </c>
    </row>
    <row r="1815" spans="1:20" hidden="1" x14ac:dyDescent="0.3">
      <c r="A1815" t="str">
        <f t="shared" si="83"/>
        <v>coa_db.invgr_table.</v>
      </c>
      <c r="B1815" t="str">
        <f t="shared" si="82"/>
        <v>coa_db</v>
      </c>
      <c r="C1815" t="str">
        <f t="shared" si="82"/>
        <v>invgr_table</v>
      </c>
      <c r="E1815" t="s">
        <v>330</v>
      </c>
    </row>
    <row r="1816" spans="1:20" hidden="1" x14ac:dyDescent="0.3">
      <c r="A1816" t="str">
        <f t="shared" si="83"/>
        <v>coa_db.invgr_table.invgr_table_id</v>
      </c>
      <c r="B1816" t="str">
        <f t="shared" si="82"/>
        <v>coa_db</v>
      </c>
      <c r="C1816" t="str">
        <f t="shared" si="82"/>
        <v>invgr_table</v>
      </c>
      <c r="D1816" t="s">
        <v>959</v>
      </c>
      <c r="K1816" t="s">
        <v>9</v>
      </c>
      <c r="N1816">
        <v>10</v>
      </c>
      <c r="Q1816">
        <v>0</v>
      </c>
    </row>
    <row r="1817" spans="1:20" hidden="1" x14ac:dyDescent="0.3">
      <c r="A1817" t="str">
        <f t="shared" si="83"/>
        <v>coa_db.invgr_table.</v>
      </c>
      <c r="B1817" t="str">
        <f t="shared" si="82"/>
        <v>coa_db</v>
      </c>
      <c r="C1817" t="str">
        <f t="shared" si="82"/>
        <v>invgr_table</v>
      </c>
      <c r="E1817" t="s">
        <v>741</v>
      </c>
    </row>
    <row r="1818" spans="1:20" hidden="1" x14ac:dyDescent="0.3">
      <c r="A1818" t="str">
        <f t="shared" si="83"/>
        <v>coa_db.invgr_fund_table.COLUMN NAME</v>
      </c>
      <c r="B1818" t="str">
        <f t="shared" si="82"/>
        <v>coa_db</v>
      </c>
      <c r="C1818" t="s">
        <v>961</v>
      </c>
      <c r="D1818" t="s">
        <v>0</v>
      </c>
      <c r="K1818" t="s">
        <v>1</v>
      </c>
      <c r="N1818" t="s">
        <v>2</v>
      </c>
      <c r="Q1818" t="s">
        <v>3</v>
      </c>
      <c r="T1818" t="s">
        <v>4</v>
      </c>
    </row>
    <row r="1819" spans="1:20" hidden="1" x14ac:dyDescent="0.3">
      <c r="A1819" t="str">
        <f t="shared" si="83"/>
        <v>coa_db.invgr_fund_table.</v>
      </c>
      <c r="B1819" t="str">
        <f t="shared" ref="B1819:B1882" si="84">B1818</f>
        <v>coa_db</v>
      </c>
      <c r="C1819" t="str">
        <f t="shared" ref="C1819:C1882" si="85">C1818</f>
        <v>invgr_fund_table</v>
      </c>
      <c r="E1819" t="s">
        <v>5</v>
      </c>
    </row>
    <row r="1820" spans="1:20" hidden="1" x14ac:dyDescent="0.3">
      <c r="A1820" t="str">
        <f t="shared" si="83"/>
        <v>coa_db.invgr_fund_table.invgr_intrl_ref_id</v>
      </c>
      <c r="B1820" t="str">
        <f t="shared" si="84"/>
        <v>coa_db</v>
      </c>
      <c r="C1820" t="str">
        <f t="shared" si="85"/>
        <v>invgr_fund_table</v>
      </c>
      <c r="D1820" t="s">
        <v>958</v>
      </c>
      <c r="K1820" t="s">
        <v>9</v>
      </c>
      <c r="N1820">
        <v>8</v>
      </c>
      <c r="Q1820">
        <v>0</v>
      </c>
    </row>
    <row r="1821" spans="1:20" hidden="1" x14ac:dyDescent="0.3">
      <c r="A1821" t="str">
        <f t="shared" si="83"/>
        <v>coa_db.invgr_fund_table.</v>
      </c>
      <c r="B1821" t="str">
        <f t="shared" si="84"/>
        <v>coa_db</v>
      </c>
      <c r="C1821" t="str">
        <f t="shared" si="85"/>
        <v>invgr_fund_table</v>
      </c>
      <c r="E1821" t="s">
        <v>873</v>
      </c>
    </row>
    <row r="1822" spans="1:20" hidden="1" x14ac:dyDescent="0.3">
      <c r="A1822" t="str">
        <f t="shared" si="83"/>
        <v>coa_db.invgr_fund_table.fund_code</v>
      </c>
      <c r="B1822" t="str">
        <f t="shared" si="84"/>
        <v>coa_db</v>
      </c>
      <c r="C1822" t="str">
        <f t="shared" si="85"/>
        <v>invgr_fund_table</v>
      </c>
      <c r="D1822" t="s">
        <v>730</v>
      </c>
      <c r="K1822" t="s">
        <v>6</v>
      </c>
      <c r="N1822">
        <v>6</v>
      </c>
      <c r="Q1822">
        <v>0</v>
      </c>
    </row>
    <row r="1823" spans="1:20" hidden="1" x14ac:dyDescent="0.3">
      <c r="A1823" t="str">
        <f t="shared" si="83"/>
        <v>coa_db.invgr_fund_table.</v>
      </c>
      <c r="B1823" t="str">
        <f t="shared" si="84"/>
        <v>coa_db</v>
      </c>
      <c r="C1823" t="str">
        <f t="shared" si="85"/>
        <v>invgr_fund_table</v>
      </c>
      <c r="E1823" t="s">
        <v>7</v>
      </c>
    </row>
    <row r="1824" spans="1:20" hidden="1" x14ac:dyDescent="0.3">
      <c r="A1824" t="str">
        <f t="shared" si="83"/>
        <v>coa_db.invgr_fund_table.</v>
      </c>
      <c r="B1824" t="str">
        <f t="shared" si="84"/>
        <v>coa_db</v>
      </c>
      <c r="C1824" t="str">
        <f t="shared" si="85"/>
        <v>invgr_fund_table</v>
      </c>
    </row>
    <row r="1825" spans="1:20" hidden="1" x14ac:dyDescent="0.3">
      <c r="A1825" t="str">
        <f t="shared" si="83"/>
        <v>coa_db.invgr_fund_table.</v>
      </c>
      <c r="B1825" t="str">
        <f t="shared" si="84"/>
        <v>coa_db</v>
      </c>
      <c r="C1825" t="str">
        <f t="shared" si="85"/>
        <v>invgr_fund_table</v>
      </c>
      <c r="E1825" t="s">
        <v>8</v>
      </c>
    </row>
    <row r="1826" spans="1:20" hidden="1" x14ac:dyDescent="0.3">
      <c r="A1826" t="str">
        <f t="shared" si="83"/>
        <v>coa_db.invgr_fund_table.refresh_date</v>
      </c>
      <c r="B1826" t="str">
        <f t="shared" si="84"/>
        <v>coa_db</v>
      </c>
      <c r="C1826" t="str">
        <f t="shared" si="85"/>
        <v>invgr_fund_table</v>
      </c>
      <c r="D1826" t="s">
        <v>328</v>
      </c>
      <c r="K1826" t="s">
        <v>354</v>
      </c>
      <c r="N1826">
        <v>4</v>
      </c>
      <c r="Q1826">
        <v>0</v>
      </c>
    </row>
    <row r="1827" spans="1:20" hidden="1" x14ac:dyDescent="0.3">
      <c r="A1827" t="str">
        <f t="shared" si="83"/>
        <v>coa_db.invgr_fund_table.</v>
      </c>
      <c r="B1827" t="str">
        <f t="shared" si="84"/>
        <v>coa_db</v>
      </c>
      <c r="C1827" t="str">
        <f t="shared" si="85"/>
        <v>invgr_fund_table</v>
      </c>
      <c r="E1827" t="s">
        <v>330</v>
      </c>
    </row>
    <row r="1828" spans="1:20" hidden="1" x14ac:dyDescent="0.3">
      <c r="A1828" t="str">
        <f t="shared" si="83"/>
        <v>coa_db.invgr_fund_table.invgr_fund_table_id</v>
      </c>
      <c r="B1828" t="str">
        <f t="shared" si="84"/>
        <v>coa_db</v>
      </c>
      <c r="C1828" t="str">
        <f t="shared" si="85"/>
        <v>invgr_fund_table</v>
      </c>
      <c r="D1828" t="s">
        <v>962</v>
      </c>
      <c r="K1828" t="s">
        <v>9</v>
      </c>
      <c r="N1828">
        <v>10</v>
      </c>
      <c r="Q1828">
        <v>0</v>
      </c>
    </row>
    <row r="1829" spans="1:20" hidden="1" x14ac:dyDescent="0.3">
      <c r="A1829" t="str">
        <f t="shared" si="83"/>
        <v>coa_db.invgr_fund_table.</v>
      </c>
      <c r="B1829" t="str">
        <f t="shared" si="84"/>
        <v>coa_db</v>
      </c>
      <c r="C1829" t="str">
        <f t="shared" si="85"/>
        <v>invgr_fund_table</v>
      </c>
      <c r="E1829" t="s">
        <v>741</v>
      </c>
    </row>
    <row r="1830" spans="1:20" hidden="1" x14ac:dyDescent="0.3">
      <c r="A1830" t="str">
        <f t="shared" si="83"/>
        <v>coa_db.idc_table.COLUMN NAME</v>
      </c>
      <c r="B1830" t="str">
        <f t="shared" si="84"/>
        <v>coa_db</v>
      </c>
      <c r="C1830" t="s">
        <v>963</v>
      </c>
      <c r="D1830" t="s">
        <v>0</v>
      </c>
      <c r="K1830" t="s">
        <v>1</v>
      </c>
      <c r="N1830" t="s">
        <v>2</v>
      </c>
      <c r="Q1830" t="s">
        <v>3</v>
      </c>
      <c r="T1830" t="s">
        <v>4</v>
      </c>
    </row>
    <row r="1831" spans="1:20" hidden="1" x14ac:dyDescent="0.3">
      <c r="A1831" t="str">
        <f t="shared" si="83"/>
        <v>coa_db.idc_table.</v>
      </c>
      <c r="B1831" t="str">
        <f t="shared" si="84"/>
        <v>coa_db</v>
      </c>
      <c r="C1831" t="str">
        <f t="shared" si="85"/>
        <v>idc_table</v>
      </c>
      <c r="E1831" t="s">
        <v>5</v>
      </c>
    </row>
    <row r="1832" spans="1:20" hidden="1" x14ac:dyDescent="0.3">
      <c r="A1832" t="str">
        <f t="shared" si="83"/>
        <v>coa_db.idc_table.unvrs_code</v>
      </c>
      <c r="B1832" t="str">
        <f t="shared" si="84"/>
        <v>coa_db</v>
      </c>
      <c r="C1832" t="str">
        <f t="shared" si="85"/>
        <v>idc_table</v>
      </c>
      <c r="D1832" t="s">
        <v>703</v>
      </c>
      <c r="K1832" t="s">
        <v>6</v>
      </c>
      <c r="N1832">
        <v>2</v>
      </c>
      <c r="Q1832">
        <v>0</v>
      </c>
      <c r="T1832" t="s">
        <v>326</v>
      </c>
    </row>
    <row r="1833" spans="1:20" hidden="1" x14ac:dyDescent="0.3">
      <c r="A1833" t="str">
        <f t="shared" si="83"/>
        <v>coa_db.idc_table.</v>
      </c>
      <c r="B1833" t="str">
        <f t="shared" si="84"/>
        <v>coa_db</v>
      </c>
      <c r="C1833" t="str">
        <f t="shared" si="85"/>
        <v>idc_table</v>
      </c>
      <c r="E1833" t="s">
        <v>704</v>
      </c>
    </row>
    <row r="1834" spans="1:20" hidden="1" x14ac:dyDescent="0.3">
      <c r="A1834" t="str">
        <f t="shared" si="83"/>
        <v>coa_db.idc_table.coa_code</v>
      </c>
      <c r="B1834" t="str">
        <f t="shared" si="84"/>
        <v>coa_db</v>
      </c>
      <c r="C1834" t="str">
        <f t="shared" si="85"/>
        <v>idc_table</v>
      </c>
      <c r="D1834" t="s">
        <v>705</v>
      </c>
      <c r="K1834" t="s">
        <v>6</v>
      </c>
      <c r="N1834">
        <v>1</v>
      </c>
      <c r="Q1834">
        <v>0</v>
      </c>
    </row>
    <row r="1835" spans="1:20" hidden="1" x14ac:dyDescent="0.3">
      <c r="A1835" t="str">
        <f t="shared" si="83"/>
        <v>coa_db.idc_table.</v>
      </c>
      <c r="B1835" t="str">
        <f t="shared" si="84"/>
        <v>coa_db</v>
      </c>
      <c r="C1835" t="str">
        <f t="shared" si="85"/>
        <v>idc_table</v>
      </c>
      <c r="E1835" t="s">
        <v>706</v>
      </c>
    </row>
    <row r="1836" spans="1:20" hidden="1" x14ac:dyDescent="0.3">
      <c r="A1836" t="str">
        <f t="shared" si="83"/>
        <v>coa_db.idc_table.idc_code</v>
      </c>
      <c r="B1836" t="str">
        <f t="shared" si="84"/>
        <v>coa_db</v>
      </c>
      <c r="C1836" t="str">
        <f t="shared" si="85"/>
        <v>idc_table</v>
      </c>
      <c r="D1836" t="s">
        <v>971</v>
      </c>
      <c r="K1836" t="s">
        <v>6</v>
      </c>
      <c r="N1836">
        <v>6</v>
      </c>
      <c r="Q1836">
        <v>0</v>
      </c>
    </row>
    <row r="1837" spans="1:20" hidden="1" x14ac:dyDescent="0.3">
      <c r="A1837" t="str">
        <f t="shared" si="83"/>
        <v>coa_db.idc_table.</v>
      </c>
      <c r="B1837" t="str">
        <f t="shared" si="84"/>
        <v>coa_db</v>
      </c>
      <c r="C1837" t="str">
        <f t="shared" si="85"/>
        <v>idc_table</v>
      </c>
      <c r="E1837" t="s">
        <v>508</v>
      </c>
    </row>
    <row r="1838" spans="1:20" hidden="1" x14ac:dyDescent="0.3">
      <c r="A1838" t="str">
        <f t="shared" si="83"/>
        <v>coa_db.idc_table.last_actvy_date</v>
      </c>
      <c r="B1838" t="str">
        <f t="shared" si="84"/>
        <v>coa_db</v>
      </c>
      <c r="C1838" t="str">
        <f t="shared" si="85"/>
        <v>idc_table</v>
      </c>
      <c r="D1838" t="s">
        <v>712</v>
      </c>
      <c r="K1838" t="s">
        <v>354</v>
      </c>
      <c r="N1838">
        <v>4</v>
      </c>
      <c r="Q1838">
        <v>0</v>
      </c>
    </row>
    <row r="1839" spans="1:20" hidden="1" x14ac:dyDescent="0.3">
      <c r="A1839" t="str">
        <f t="shared" si="83"/>
        <v>coa_db.idc_table.</v>
      </c>
      <c r="B1839" t="str">
        <f t="shared" si="84"/>
        <v>coa_db</v>
      </c>
      <c r="C1839" t="str">
        <f t="shared" si="85"/>
        <v>idc_table</v>
      </c>
      <c r="E1839" t="s">
        <v>713</v>
      </c>
    </row>
    <row r="1840" spans="1:20" hidden="1" x14ac:dyDescent="0.3">
      <c r="A1840" t="str">
        <f t="shared" si="83"/>
        <v>coa_db.idc_table.user_code</v>
      </c>
      <c r="B1840" t="str">
        <f t="shared" si="84"/>
        <v>coa_db</v>
      </c>
      <c r="C1840" t="str">
        <f t="shared" si="85"/>
        <v>idc_table</v>
      </c>
      <c r="D1840" t="s">
        <v>716</v>
      </c>
      <c r="K1840" t="s">
        <v>359</v>
      </c>
      <c r="N1840">
        <v>8</v>
      </c>
      <c r="Q1840">
        <v>0</v>
      </c>
    </row>
    <row r="1841" spans="1:20" hidden="1" x14ac:dyDescent="0.3">
      <c r="A1841" t="str">
        <f t="shared" si="83"/>
        <v>coa_db.idc_table.</v>
      </c>
      <c r="B1841" t="str">
        <f t="shared" si="84"/>
        <v>coa_db</v>
      </c>
      <c r="C1841" t="str">
        <f t="shared" si="85"/>
        <v>idc_table</v>
      </c>
      <c r="E1841" t="s">
        <v>717</v>
      </c>
    </row>
    <row r="1842" spans="1:20" hidden="1" x14ac:dyDescent="0.3">
      <c r="A1842" t="str">
        <f t="shared" si="83"/>
        <v>coa_db.idc_table.start_date</v>
      </c>
      <c r="B1842" t="str">
        <f t="shared" si="84"/>
        <v>coa_db</v>
      </c>
      <c r="C1842" t="str">
        <f t="shared" si="85"/>
        <v>idc_table</v>
      </c>
      <c r="D1842" t="s">
        <v>708</v>
      </c>
      <c r="K1842" t="s">
        <v>329</v>
      </c>
      <c r="N1842">
        <v>10</v>
      </c>
      <c r="Q1842">
        <v>6</v>
      </c>
    </row>
    <row r="1843" spans="1:20" hidden="1" x14ac:dyDescent="0.3">
      <c r="A1843" t="str">
        <f t="shared" si="83"/>
        <v>coa_db.idc_table.</v>
      </c>
      <c r="B1843" t="str">
        <f t="shared" si="84"/>
        <v>coa_db</v>
      </c>
      <c r="C1843" t="str">
        <f t="shared" si="85"/>
        <v>idc_table</v>
      </c>
      <c r="E1843" t="s">
        <v>709</v>
      </c>
    </row>
    <row r="1844" spans="1:20" hidden="1" x14ac:dyDescent="0.3">
      <c r="A1844" t="str">
        <f t="shared" si="83"/>
        <v>coa_db.idc_table.end_date</v>
      </c>
      <c r="B1844" t="str">
        <f t="shared" si="84"/>
        <v>coa_db</v>
      </c>
      <c r="C1844" t="str">
        <f t="shared" si="85"/>
        <v>idc_table</v>
      </c>
      <c r="D1844" t="s">
        <v>710</v>
      </c>
      <c r="K1844" t="s">
        <v>354</v>
      </c>
      <c r="N1844">
        <v>4</v>
      </c>
      <c r="Q1844">
        <v>0</v>
      </c>
    </row>
    <row r="1845" spans="1:20" hidden="1" x14ac:dyDescent="0.3">
      <c r="A1845" t="str">
        <f t="shared" si="83"/>
        <v>coa_db.idc_table.</v>
      </c>
      <c r="B1845" t="str">
        <f t="shared" si="84"/>
        <v>coa_db</v>
      </c>
      <c r="C1845" t="str">
        <f t="shared" si="85"/>
        <v>idc_table</v>
      </c>
      <c r="E1845" t="s">
        <v>711</v>
      </c>
    </row>
    <row r="1846" spans="1:20" hidden="1" x14ac:dyDescent="0.3">
      <c r="A1846" t="str">
        <f t="shared" si="83"/>
        <v>coa_db.idc_table.status</v>
      </c>
      <c r="B1846" t="str">
        <f t="shared" si="84"/>
        <v>coa_db</v>
      </c>
      <c r="C1846" t="str">
        <f t="shared" si="85"/>
        <v>idc_table</v>
      </c>
      <c r="D1846" t="s">
        <v>714</v>
      </c>
      <c r="K1846" t="s">
        <v>6</v>
      </c>
      <c r="N1846">
        <v>1</v>
      </c>
      <c r="Q1846">
        <v>0</v>
      </c>
      <c r="T1846" t="s">
        <v>326</v>
      </c>
    </row>
    <row r="1847" spans="1:20" hidden="1" x14ac:dyDescent="0.3">
      <c r="A1847" t="str">
        <f t="shared" si="83"/>
        <v>coa_db.idc_table.</v>
      </c>
      <c r="B1847" t="str">
        <f t="shared" si="84"/>
        <v>coa_db</v>
      </c>
      <c r="C1847" t="str">
        <f t="shared" si="85"/>
        <v>idc_table</v>
      </c>
      <c r="E1847" t="s">
        <v>715</v>
      </c>
    </row>
    <row r="1848" spans="1:20" hidden="1" x14ac:dyDescent="0.3">
      <c r="A1848" t="str">
        <f t="shared" si="83"/>
        <v>coa_db.idc_table.cmplt_ind</v>
      </c>
      <c r="B1848" t="str">
        <f t="shared" si="84"/>
        <v>coa_db</v>
      </c>
      <c r="C1848" t="str">
        <f t="shared" si="85"/>
        <v>idc_table</v>
      </c>
      <c r="D1848" t="s">
        <v>869</v>
      </c>
      <c r="K1848" t="s">
        <v>6</v>
      </c>
      <c r="N1848">
        <v>1</v>
      </c>
      <c r="Q1848">
        <v>0</v>
      </c>
      <c r="T1848" t="s">
        <v>326</v>
      </c>
    </row>
    <row r="1849" spans="1:20" hidden="1" x14ac:dyDescent="0.3">
      <c r="A1849" t="str">
        <f t="shared" si="83"/>
        <v>coa_db.idc_table.</v>
      </c>
      <c r="B1849" t="str">
        <f t="shared" si="84"/>
        <v>coa_db</v>
      </c>
      <c r="C1849" t="str">
        <f t="shared" si="85"/>
        <v>idc_table</v>
      </c>
      <c r="E1849" t="s">
        <v>870</v>
      </c>
    </row>
    <row r="1850" spans="1:20" hidden="1" x14ac:dyDescent="0.3">
      <c r="A1850" t="str">
        <f t="shared" si="83"/>
        <v>coa_db.idc_table.idc_desc</v>
      </c>
      <c r="B1850" t="str">
        <f t="shared" si="84"/>
        <v>coa_db</v>
      </c>
      <c r="C1850" t="str">
        <f t="shared" si="85"/>
        <v>idc_table</v>
      </c>
      <c r="D1850" t="s">
        <v>972</v>
      </c>
      <c r="K1850" t="s">
        <v>359</v>
      </c>
      <c r="N1850">
        <v>35</v>
      </c>
      <c r="Q1850">
        <v>0</v>
      </c>
    </row>
    <row r="1851" spans="1:20" hidden="1" x14ac:dyDescent="0.3">
      <c r="A1851" t="str">
        <f t="shared" si="83"/>
        <v>coa_db.idc_table.</v>
      </c>
      <c r="B1851" t="str">
        <f t="shared" si="84"/>
        <v>coa_db</v>
      </c>
      <c r="C1851" t="str">
        <f t="shared" si="85"/>
        <v>idc_table</v>
      </c>
      <c r="E1851" t="s">
        <v>973</v>
      </c>
    </row>
    <row r="1852" spans="1:20" hidden="1" x14ac:dyDescent="0.3">
      <c r="A1852" t="str">
        <f t="shared" si="83"/>
        <v>coa_db.idc_table.idc_basis</v>
      </c>
      <c r="B1852" t="str">
        <f t="shared" si="84"/>
        <v>coa_db</v>
      </c>
      <c r="C1852" t="str">
        <f t="shared" si="85"/>
        <v>idc_table</v>
      </c>
      <c r="D1852" t="s">
        <v>974</v>
      </c>
      <c r="K1852" t="s">
        <v>6</v>
      </c>
      <c r="N1852">
        <v>1</v>
      </c>
      <c r="Q1852">
        <v>0</v>
      </c>
      <c r="T1852" t="s">
        <v>326</v>
      </c>
    </row>
    <row r="1853" spans="1:20" hidden="1" x14ac:dyDescent="0.3">
      <c r="A1853" t="str">
        <f t="shared" si="83"/>
        <v>coa_db.idc_table.</v>
      </c>
      <c r="B1853" t="str">
        <f t="shared" si="84"/>
        <v>coa_db</v>
      </c>
      <c r="C1853" t="str">
        <f t="shared" si="85"/>
        <v>idc_table</v>
      </c>
      <c r="E1853" t="s">
        <v>975</v>
      </c>
    </row>
    <row r="1854" spans="1:20" hidden="1" x14ac:dyDescent="0.3">
      <c r="A1854" t="str">
        <f t="shared" si="83"/>
        <v>coa_db.idc_table.idc_std_pct</v>
      </c>
      <c r="B1854" t="str">
        <f t="shared" si="84"/>
        <v>coa_db</v>
      </c>
      <c r="C1854" t="str">
        <f t="shared" si="85"/>
        <v>idc_table</v>
      </c>
      <c r="D1854" t="s">
        <v>976</v>
      </c>
      <c r="K1854" t="s">
        <v>9</v>
      </c>
      <c r="N1854">
        <v>7</v>
      </c>
      <c r="Q1854">
        <v>4</v>
      </c>
    </row>
    <row r="1855" spans="1:20" hidden="1" x14ac:dyDescent="0.3">
      <c r="A1855" t="str">
        <f t="shared" si="83"/>
        <v>coa_db.idc_table.</v>
      </c>
      <c r="B1855" t="str">
        <f t="shared" si="84"/>
        <v>coa_db</v>
      </c>
      <c r="C1855" t="str">
        <f t="shared" si="85"/>
        <v>idc_table</v>
      </c>
      <c r="E1855" t="s">
        <v>977</v>
      </c>
    </row>
    <row r="1856" spans="1:20" hidden="1" x14ac:dyDescent="0.3">
      <c r="A1856" t="str">
        <f t="shared" si="83"/>
        <v>coa_db.idc_table.idc_aplcn_basis_ind</v>
      </c>
      <c r="B1856" t="str">
        <f t="shared" si="84"/>
        <v>coa_db</v>
      </c>
      <c r="C1856" t="str">
        <f t="shared" si="85"/>
        <v>idc_table</v>
      </c>
      <c r="D1856" t="s">
        <v>978</v>
      </c>
      <c r="K1856" t="s">
        <v>6</v>
      </c>
      <c r="N1856">
        <v>1</v>
      </c>
      <c r="Q1856">
        <v>0</v>
      </c>
    </row>
    <row r="1857" spans="1:20" hidden="1" x14ac:dyDescent="0.3">
      <c r="A1857" t="str">
        <f t="shared" si="83"/>
        <v>coa_db.idc_table.</v>
      </c>
      <c r="B1857" t="str">
        <f t="shared" si="84"/>
        <v>coa_db</v>
      </c>
      <c r="C1857" t="str">
        <f t="shared" si="85"/>
        <v>idc_table</v>
      </c>
      <c r="E1857" t="s">
        <v>979</v>
      </c>
    </row>
    <row r="1858" spans="1:20" hidden="1" x14ac:dyDescent="0.3">
      <c r="A1858" t="str">
        <f t="shared" si="83"/>
        <v>coa_db.idc_table.idc_memo_ind</v>
      </c>
      <c r="B1858" t="str">
        <f t="shared" si="84"/>
        <v>coa_db</v>
      </c>
      <c r="C1858" t="str">
        <f t="shared" si="85"/>
        <v>idc_table</v>
      </c>
      <c r="D1858" t="s">
        <v>980</v>
      </c>
      <c r="K1858" t="s">
        <v>6</v>
      </c>
      <c r="N1858">
        <v>1</v>
      </c>
      <c r="Q1858">
        <v>0</v>
      </c>
      <c r="T1858" t="s">
        <v>326</v>
      </c>
    </row>
    <row r="1859" spans="1:20" hidden="1" x14ac:dyDescent="0.3">
      <c r="A1859" t="str">
        <f t="shared" si="83"/>
        <v>coa_db.idc_table.</v>
      </c>
      <c r="B1859" t="str">
        <f t="shared" si="84"/>
        <v>coa_db</v>
      </c>
      <c r="C1859" t="str">
        <f t="shared" si="85"/>
        <v>idc_table</v>
      </c>
      <c r="E1859" t="s">
        <v>820</v>
      </c>
    </row>
    <row r="1860" spans="1:20" hidden="1" x14ac:dyDescent="0.3">
      <c r="A1860" t="str">
        <f t="shared" si="83"/>
        <v>coa_db.idc_table.refresh_date</v>
      </c>
      <c r="B1860" t="str">
        <f t="shared" si="84"/>
        <v>coa_db</v>
      </c>
      <c r="C1860" t="str">
        <f t="shared" si="85"/>
        <v>idc_table</v>
      </c>
      <c r="D1860" t="s">
        <v>328</v>
      </c>
      <c r="K1860" t="s">
        <v>354</v>
      </c>
      <c r="N1860">
        <v>4</v>
      </c>
      <c r="Q1860">
        <v>0</v>
      </c>
    </row>
    <row r="1861" spans="1:20" hidden="1" x14ac:dyDescent="0.3">
      <c r="A1861" t="str">
        <f t="shared" si="83"/>
        <v>coa_db.idc_table.</v>
      </c>
      <c r="B1861" t="str">
        <f t="shared" si="84"/>
        <v>coa_db</v>
      </c>
      <c r="C1861" t="str">
        <f t="shared" si="85"/>
        <v>idc_table</v>
      </c>
      <c r="E1861" t="s">
        <v>330</v>
      </c>
    </row>
    <row r="1862" spans="1:20" hidden="1" x14ac:dyDescent="0.3">
      <c r="A1862" t="str">
        <f t="shared" si="83"/>
        <v>coa_db.idc_table.idc_table_id</v>
      </c>
      <c r="B1862" t="str">
        <f t="shared" si="84"/>
        <v>coa_db</v>
      </c>
      <c r="C1862" t="str">
        <f t="shared" si="85"/>
        <v>idc_table</v>
      </c>
      <c r="D1862" t="s">
        <v>981</v>
      </c>
      <c r="K1862" t="s">
        <v>9</v>
      </c>
      <c r="N1862">
        <v>10</v>
      </c>
      <c r="Q1862">
        <v>0</v>
      </c>
    </row>
    <row r="1863" spans="1:20" hidden="1" x14ac:dyDescent="0.3">
      <c r="A1863" t="str">
        <f t="shared" si="83"/>
        <v>coa_db.idc_table.</v>
      </c>
      <c r="B1863" t="str">
        <f t="shared" si="84"/>
        <v>coa_db</v>
      </c>
      <c r="C1863" t="str">
        <f t="shared" si="85"/>
        <v>idc_table</v>
      </c>
      <c r="E1863" t="s">
        <v>741</v>
      </c>
    </row>
    <row r="1864" spans="1:20" hidden="1" x14ac:dyDescent="0.3">
      <c r="A1864" t="str">
        <f t="shared" si="83"/>
        <v>coa_db.idc_aplcn_table.COLUMN NAME</v>
      </c>
      <c r="B1864" t="str">
        <f t="shared" si="84"/>
        <v>coa_db</v>
      </c>
      <c r="C1864" s="1" t="s">
        <v>986</v>
      </c>
      <c r="D1864" t="s">
        <v>0</v>
      </c>
      <c r="K1864" t="s">
        <v>1</v>
      </c>
      <c r="N1864" t="s">
        <v>2</v>
      </c>
      <c r="Q1864" t="s">
        <v>3</v>
      </c>
      <c r="T1864" t="s">
        <v>4</v>
      </c>
    </row>
    <row r="1865" spans="1:20" hidden="1" x14ac:dyDescent="0.3">
      <c r="A1865" t="str">
        <f t="shared" si="83"/>
        <v>coa_db.idc_aplcn_table.</v>
      </c>
      <c r="B1865" t="str">
        <f t="shared" si="84"/>
        <v>coa_db</v>
      </c>
      <c r="C1865" t="str">
        <f t="shared" si="85"/>
        <v>idc_aplcn_table</v>
      </c>
      <c r="E1865" t="s">
        <v>5</v>
      </c>
    </row>
    <row r="1866" spans="1:20" hidden="1" x14ac:dyDescent="0.3">
      <c r="A1866" t="str">
        <f t="shared" si="83"/>
        <v>coa_db.idc_aplcn_table.unvrs_code</v>
      </c>
      <c r="B1866" t="str">
        <f t="shared" si="84"/>
        <v>coa_db</v>
      </c>
      <c r="C1866" t="str">
        <f t="shared" si="85"/>
        <v>idc_aplcn_table</v>
      </c>
      <c r="D1866" t="s">
        <v>703</v>
      </c>
      <c r="K1866" t="s">
        <v>6</v>
      </c>
      <c r="N1866">
        <v>2</v>
      </c>
      <c r="Q1866">
        <v>0</v>
      </c>
      <c r="T1866" t="s">
        <v>326</v>
      </c>
    </row>
    <row r="1867" spans="1:20" hidden="1" x14ac:dyDescent="0.3">
      <c r="A1867" t="str">
        <f t="shared" si="83"/>
        <v>coa_db.idc_aplcn_table.</v>
      </c>
      <c r="B1867" t="str">
        <f t="shared" si="84"/>
        <v>coa_db</v>
      </c>
      <c r="C1867" t="str">
        <f t="shared" si="85"/>
        <v>idc_aplcn_table</v>
      </c>
      <c r="E1867" t="s">
        <v>704</v>
      </c>
    </row>
    <row r="1868" spans="1:20" hidden="1" x14ac:dyDescent="0.3">
      <c r="A1868" t="str">
        <f t="shared" si="83"/>
        <v>coa_db.idc_aplcn_table.coa_code</v>
      </c>
      <c r="B1868" t="str">
        <f t="shared" si="84"/>
        <v>coa_db</v>
      </c>
      <c r="C1868" t="str">
        <f t="shared" si="85"/>
        <v>idc_aplcn_table</v>
      </c>
      <c r="D1868" t="s">
        <v>705</v>
      </c>
      <c r="K1868" t="s">
        <v>6</v>
      </c>
      <c r="N1868">
        <v>1</v>
      </c>
      <c r="Q1868">
        <v>0</v>
      </c>
    </row>
    <row r="1869" spans="1:20" hidden="1" x14ac:dyDescent="0.3">
      <c r="A1869" t="str">
        <f t="shared" si="83"/>
        <v>coa_db.idc_aplcn_table.</v>
      </c>
      <c r="B1869" t="str">
        <f t="shared" si="84"/>
        <v>coa_db</v>
      </c>
      <c r="C1869" t="str">
        <f t="shared" si="85"/>
        <v>idc_aplcn_table</v>
      </c>
      <c r="E1869" t="s">
        <v>706</v>
      </c>
    </row>
    <row r="1870" spans="1:20" hidden="1" x14ac:dyDescent="0.3">
      <c r="A1870" t="str">
        <f t="shared" si="83"/>
        <v>coa_db.idc_aplcn_table.idc_code</v>
      </c>
      <c r="B1870" t="str">
        <f t="shared" si="84"/>
        <v>coa_db</v>
      </c>
      <c r="C1870" t="str">
        <f t="shared" si="85"/>
        <v>idc_aplcn_table</v>
      </c>
      <c r="D1870" t="s">
        <v>971</v>
      </c>
      <c r="K1870" t="s">
        <v>6</v>
      </c>
      <c r="N1870">
        <v>6</v>
      </c>
      <c r="Q1870">
        <v>0</v>
      </c>
    </row>
    <row r="1871" spans="1:20" hidden="1" x14ac:dyDescent="0.3">
      <c r="A1871" t="str">
        <f t="shared" si="83"/>
        <v>coa_db.idc_aplcn_table.</v>
      </c>
      <c r="B1871" t="str">
        <f t="shared" si="84"/>
        <v>coa_db</v>
      </c>
      <c r="C1871" t="str">
        <f t="shared" si="85"/>
        <v>idc_aplcn_table</v>
      </c>
      <c r="E1871" t="s">
        <v>508</v>
      </c>
    </row>
    <row r="1872" spans="1:20" hidden="1" x14ac:dyDescent="0.3">
      <c r="A1872" t="str">
        <f t="shared" si="83"/>
        <v>coa_db.idc_aplcn_table.last_actvy_date</v>
      </c>
      <c r="B1872" t="str">
        <f t="shared" si="84"/>
        <v>coa_db</v>
      </c>
      <c r="C1872" t="str">
        <f t="shared" si="85"/>
        <v>idc_aplcn_table</v>
      </c>
      <c r="D1872" t="s">
        <v>712</v>
      </c>
      <c r="K1872" t="s">
        <v>354</v>
      </c>
      <c r="N1872">
        <v>4</v>
      </c>
      <c r="Q1872">
        <v>0</v>
      </c>
    </row>
    <row r="1873" spans="1:17" hidden="1" x14ac:dyDescent="0.3">
      <c r="A1873" t="str">
        <f t="shared" si="83"/>
        <v>coa_db.idc_aplcn_table.</v>
      </c>
      <c r="B1873" t="str">
        <f t="shared" si="84"/>
        <v>coa_db</v>
      </c>
      <c r="C1873" t="str">
        <f t="shared" si="85"/>
        <v>idc_aplcn_table</v>
      </c>
      <c r="E1873" t="s">
        <v>713</v>
      </c>
    </row>
    <row r="1874" spans="1:17" hidden="1" x14ac:dyDescent="0.3">
      <c r="A1874" t="str">
        <f t="shared" si="83"/>
        <v>coa_db.idc_aplcn_table.user_code</v>
      </c>
      <c r="B1874" t="str">
        <f t="shared" si="84"/>
        <v>coa_db</v>
      </c>
      <c r="C1874" t="str">
        <f t="shared" si="85"/>
        <v>idc_aplcn_table</v>
      </c>
      <c r="D1874" t="s">
        <v>716</v>
      </c>
      <c r="K1874" t="s">
        <v>359</v>
      </c>
      <c r="N1874">
        <v>8</v>
      </c>
      <c r="Q1874">
        <v>0</v>
      </c>
    </row>
    <row r="1875" spans="1:17" hidden="1" x14ac:dyDescent="0.3">
      <c r="A1875" t="str">
        <f t="shared" si="83"/>
        <v>coa_db.idc_aplcn_table.</v>
      </c>
      <c r="B1875" t="str">
        <f t="shared" si="84"/>
        <v>coa_db</v>
      </c>
      <c r="C1875" t="str">
        <f t="shared" si="85"/>
        <v>idc_aplcn_table</v>
      </c>
      <c r="E1875" t="s">
        <v>717</v>
      </c>
    </row>
    <row r="1876" spans="1:17" hidden="1" x14ac:dyDescent="0.3">
      <c r="A1876" t="str">
        <f t="shared" ref="A1876:A1939" si="86">_xlfn.CONCAT(TRIM($B1876),".",TRIM($C1876),".",TRIM($D1876))</f>
        <v>coa_db.idc_aplcn_table.start_date</v>
      </c>
      <c r="B1876" t="str">
        <f t="shared" si="84"/>
        <v>coa_db</v>
      </c>
      <c r="C1876" t="str">
        <f t="shared" si="85"/>
        <v>idc_aplcn_table</v>
      </c>
      <c r="D1876" t="s">
        <v>708</v>
      </c>
      <c r="K1876" t="s">
        <v>329</v>
      </c>
      <c r="N1876">
        <v>10</v>
      </c>
      <c r="Q1876">
        <v>6</v>
      </c>
    </row>
    <row r="1877" spans="1:17" hidden="1" x14ac:dyDescent="0.3">
      <c r="A1877" t="str">
        <f t="shared" si="86"/>
        <v>coa_db.idc_aplcn_table.</v>
      </c>
      <c r="B1877" t="str">
        <f t="shared" si="84"/>
        <v>coa_db</v>
      </c>
      <c r="C1877" t="str">
        <f t="shared" si="85"/>
        <v>idc_aplcn_table</v>
      </c>
      <c r="E1877" t="s">
        <v>709</v>
      </c>
    </row>
    <row r="1878" spans="1:17" hidden="1" x14ac:dyDescent="0.3">
      <c r="A1878" t="str">
        <f t="shared" si="86"/>
        <v>coa_db.idc_aplcn_table.end_date</v>
      </c>
      <c r="B1878" t="str">
        <f t="shared" si="84"/>
        <v>coa_db</v>
      </c>
      <c r="C1878" t="str">
        <f t="shared" si="85"/>
        <v>idc_aplcn_table</v>
      </c>
      <c r="D1878" t="s">
        <v>710</v>
      </c>
      <c r="K1878" t="s">
        <v>354</v>
      </c>
      <c r="N1878">
        <v>4</v>
      </c>
      <c r="Q1878">
        <v>0</v>
      </c>
    </row>
    <row r="1879" spans="1:17" hidden="1" x14ac:dyDescent="0.3">
      <c r="A1879" t="str">
        <f t="shared" si="86"/>
        <v>coa_db.idc_aplcn_table.</v>
      </c>
      <c r="B1879" t="str">
        <f t="shared" si="84"/>
        <v>coa_db</v>
      </c>
      <c r="C1879" t="str">
        <f t="shared" si="85"/>
        <v>idc_aplcn_table</v>
      </c>
      <c r="E1879" t="s">
        <v>711</v>
      </c>
    </row>
    <row r="1880" spans="1:17" hidden="1" x14ac:dyDescent="0.3">
      <c r="A1880" t="str">
        <f t="shared" si="86"/>
        <v>coa_db.idc_aplcn_table.idc_from_acct</v>
      </c>
      <c r="B1880" t="str">
        <f t="shared" si="84"/>
        <v>coa_db</v>
      </c>
      <c r="C1880" t="str">
        <f t="shared" si="85"/>
        <v>idc_aplcn_table</v>
      </c>
      <c r="D1880" t="s">
        <v>987</v>
      </c>
      <c r="K1880" t="s">
        <v>6</v>
      </c>
      <c r="N1880">
        <v>6</v>
      </c>
      <c r="Q1880">
        <v>0</v>
      </c>
    </row>
    <row r="1881" spans="1:17" hidden="1" x14ac:dyDescent="0.3">
      <c r="A1881" t="str">
        <f t="shared" si="86"/>
        <v>coa_db.idc_aplcn_table.</v>
      </c>
      <c r="B1881" t="str">
        <f t="shared" si="84"/>
        <v>coa_db</v>
      </c>
      <c r="C1881" t="str">
        <f t="shared" si="85"/>
        <v>idc_aplcn_table</v>
      </c>
      <c r="E1881" t="s">
        <v>988</v>
      </c>
    </row>
    <row r="1882" spans="1:17" hidden="1" x14ac:dyDescent="0.3">
      <c r="A1882" t="str">
        <f t="shared" si="86"/>
        <v>coa_db.idc_aplcn_table.idc_thru_acct</v>
      </c>
      <c r="B1882" t="str">
        <f t="shared" si="84"/>
        <v>coa_db</v>
      </c>
      <c r="C1882" t="str">
        <f t="shared" si="85"/>
        <v>idc_aplcn_table</v>
      </c>
      <c r="D1882" t="s">
        <v>989</v>
      </c>
      <c r="K1882" t="s">
        <v>6</v>
      </c>
      <c r="N1882">
        <v>6</v>
      </c>
      <c r="Q1882">
        <v>0</v>
      </c>
    </row>
    <row r="1883" spans="1:17" hidden="1" x14ac:dyDescent="0.3">
      <c r="A1883" t="str">
        <f t="shared" si="86"/>
        <v>coa_db.idc_aplcn_table.</v>
      </c>
      <c r="B1883" t="str">
        <f t="shared" ref="B1883:B1946" si="87">B1882</f>
        <v>coa_db</v>
      </c>
      <c r="C1883" t="str">
        <f t="shared" ref="C1883:C1946" si="88">C1882</f>
        <v>idc_aplcn_table</v>
      </c>
      <c r="E1883" t="s">
        <v>990</v>
      </c>
    </row>
    <row r="1884" spans="1:17" hidden="1" x14ac:dyDescent="0.3">
      <c r="A1884" t="str">
        <f t="shared" si="86"/>
        <v>coa_db.idc_aplcn_table.idc_pct</v>
      </c>
      <c r="B1884" t="str">
        <f t="shared" si="87"/>
        <v>coa_db</v>
      </c>
      <c r="C1884" t="str">
        <f t="shared" si="88"/>
        <v>idc_aplcn_table</v>
      </c>
      <c r="D1884" t="s">
        <v>991</v>
      </c>
      <c r="K1884" t="s">
        <v>9</v>
      </c>
      <c r="N1884">
        <v>6</v>
      </c>
      <c r="Q1884">
        <v>3</v>
      </c>
    </row>
    <row r="1885" spans="1:17" hidden="1" x14ac:dyDescent="0.3">
      <c r="A1885" t="str">
        <f t="shared" si="86"/>
        <v>coa_db.idc_aplcn_table.</v>
      </c>
      <c r="B1885" t="str">
        <f t="shared" si="87"/>
        <v>coa_db</v>
      </c>
      <c r="C1885" t="str">
        <f t="shared" si="88"/>
        <v>idc_aplcn_table</v>
      </c>
      <c r="E1885" t="s">
        <v>992</v>
      </c>
    </row>
    <row r="1886" spans="1:17" hidden="1" x14ac:dyDescent="0.3">
      <c r="A1886" t="str">
        <f t="shared" si="86"/>
        <v>coa_db.idc_aplcn_table.refresh_date</v>
      </c>
      <c r="B1886" t="str">
        <f t="shared" si="87"/>
        <v>coa_db</v>
      </c>
      <c r="C1886" t="str">
        <f t="shared" si="88"/>
        <v>idc_aplcn_table</v>
      </c>
      <c r="D1886" t="s">
        <v>328</v>
      </c>
      <c r="K1886" t="s">
        <v>354</v>
      </c>
      <c r="N1886">
        <v>4</v>
      </c>
      <c r="Q1886">
        <v>0</v>
      </c>
    </row>
    <row r="1887" spans="1:17" hidden="1" x14ac:dyDescent="0.3">
      <c r="A1887" t="str">
        <f t="shared" si="86"/>
        <v>coa_db.idc_aplcn_table.</v>
      </c>
      <c r="B1887" t="str">
        <f t="shared" si="87"/>
        <v>coa_db</v>
      </c>
      <c r="C1887" t="str">
        <f t="shared" si="88"/>
        <v>idc_aplcn_table</v>
      </c>
      <c r="E1887" t="s">
        <v>330</v>
      </c>
    </row>
    <row r="1888" spans="1:17" hidden="1" x14ac:dyDescent="0.3">
      <c r="A1888" t="str">
        <f t="shared" si="86"/>
        <v>coa_db.idc_aplcn_table.idc_aplcn_table_id</v>
      </c>
      <c r="B1888" t="str">
        <f t="shared" si="87"/>
        <v>coa_db</v>
      </c>
      <c r="C1888" t="str">
        <f t="shared" si="88"/>
        <v>idc_aplcn_table</v>
      </c>
      <c r="D1888" t="s">
        <v>993</v>
      </c>
      <c r="K1888" t="s">
        <v>9</v>
      </c>
      <c r="N1888">
        <v>10</v>
      </c>
      <c r="Q1888">
        <v>0</v>
      </c>
    </row>
    <row r="1889" spans="1:20" hidden="1" x14ac:dyDescent="0.3">
      <c r="A1889" t="str">
        <f t="shared" si="86"/>
        <v>coa_db.idc_aplcn_table.</v>
      </c>
      <c r="B1889" t="str">
        <f t="shared" si="87"/>
        <v>coa_db</v>
      </c>
      <c r="C1889" t="str">
        <f t="shared" si="88"/>
        <v>idc_aplcn_table</v>
      </c>
      <c r="E1889" t="s">
        <v>741</v>
      </c>
    </row>
    <row r="1890" spans="1:20" hidden="1" x14ac:dyDescent="0.3">
      <c r="A1890" t="str">
        <f t="shared" si="86"/>
        <v>coa_db.idc_dstbn_table.COLUMN NAME</v>
      </c>
      <c r="B1890" t="str">
        <f t="shared" si="87"/>
        <v>coa_db</v>
      </c>
      <c r="C1890" s="1" t="s">
        <v>998</v>
      </c>
      <c r="D1890" t="s">
        <v>0</v>
      </c>
      <c r="K1890" t="s">
        <v>1</v>
      </c>
      <c r="N1890" t="s">
        <v>2</v>
      </c>
      <c r="Q1890" t="s">
        <v>3</v>
      </c>
      <c r="T1890" t="s">
        <v>4</v>
      </c>
    </row>
    <row r="1891" spans="1:20" hidden="1" x14ac:dyDescent="0.3">
      <c r="A1891" t="str">
        <f t="shared" si="86"/>
        <v>coa_db.idc_dstbn_table.</v>
      </c>
      <c r="B1891" t="str">
        <f t="shared" si="87"/>
        <v>coa_db</v>
      </c>
      <c r="C1891" t="str">
        <f t="shared" si="88"/>
        <v>idc_dstbn_table</v>
      </c>
      <c r="E1891" t="s">
        <v>5</v>
      </c>
    </row>
    <row r="1892" spans="1:20" hidden="1" x14ac:dyDescent="0.3">
      <c r="A1892" t="str">
        <f t="shared" si="86"/>
        <v>coa_db.idc_dstbn_table.unvrs_code</v>
      </c>
      <c r="B1892" t="str">
        <f t="shared" si="87"/>
        <v>coa_db</v>
      </c>
      <c r="C1892" t="str">
        <f t="shared" si="88"/>
        <v>idc_dstbn_table</v>
      </c>
      <c r="D1892" t="s">
        <v>703</v>
      </c>
      <c r="K1892" t="s">
        <v>6</v>
      </c>
      <c r="N1892">
        <v>2</v>
      </c>
      <c r="Q1892">
        <v>0</v>
      </c>
      <c r="T1892" t="s">
        <v>326</v>
      </c>
    </row>
    <row r="1893" spans="1:20" hidden="1" x14ac:dyDescent="0.3">
      <c r="A1893" t="str">
        <f t="shared" si="86"/>
        <v>coa_db.idc_dstbn_table.</v>
      </c>
      <c r="B1893" t="str">
        <f t="shared" si="87"/>
        <v>coa_db</v>
      </c>
      <c r="C1893" t="str">
        <f t="shared" si="88"/>
        <v>idc_dstbn_table</v>
      </c>
      <c r="E1893" t="s">
        <v>704</v>
      </c>
    </row>
    <row r="1894" spans="1:20" hidden="1" x14ac:dyDescent="0.3">
      <c r="A1894" t="str">
        <f t="shared" si="86"/>
        <v>coa_db.idc_dstbn_table.coa_code</v>
      </c>
      <c r="B1894" t="str">
        <f t="shared" si="87"/>
        <v>coa_db</v>
      </c>
      <c r="C1894" t="str">
        <f t="shared" si="88"/>
        <v>idc_dstbn_table</v>
      </c>
      <c r="D1894" t="s">
        <v>705</v>
      </c>
      <c r="K1894" t="s">
        <v>6</v>
      </c>
      <c r="N1894">
        <v>1</v>
      </c>
      <c r="Q1894">
        <v>0</v>
      </c>
    </row>
    <row r="1895" spans="1:20" hidden="1" x14ac:dyDescent="0.3">
      <c r="A1895" t="str">
        <f t="shared" si="86"/>
        <v>coa_db.idc_dstbn_table.</v>
      </c>
      <c r="B1895" t="str">
        <f t="shared" si="87"/>
        <v>coa_db</v>
      </c>
      <c r="C1895" t="str">
        <f t="shared" si="88"/>
        <v>idc_dstbn_table</v>
      </c>
      <c r="E1895" t="s">
        <v>706</v>
      </c>
    </row>
    <row r="1896" spans="1:20" hidden="1" x14ac:dyDescent="0.3">
      <c r="A1896" t="str">
        <f t="shared" si="86"/>
        <v>coa_db.idc_dstbn_table.idc_code</v>
      </c>
      <c r="B1896" t="str">
        <f t="shared" si="87"/>
        <v>coa_db</v>
      </c>
      <c r="C1896" t="str">
        <f t="shared" si="88"/>
        <v>idc_dstbn_table</v>
      </c>
      <c r="D1896" t="s">
        <v>971</v>
      </c>
      <c r="K1896" t="s">
        <v>6</v>
      </c>
      <c r="N1896">
        <v>6</v>
      </c>
      <c r="Q1896">
        <v>0</v>
      </c>
    </row>
    <row r="1897" spans="1:20" hidden="1" x14ac:dyDescent="0.3">
      <c r="A1897" t="str">
        <f t="shared" si="86"/>
        <v>coa_db.idc_dstbn_table.</v>
      </c>
      <c r="B1897" t="str">
        <f t="shared" si="87"/>
        <v>coa_db</v>
      </c>
      <c r="C1897" t="str">
        <f t="shared" si="88"/>
        <v>idc_dstbn_table</v>
      </c>
      <c r="E1897" t="s">
        <v>508</v>
      </c>
    </row>
    <row r="1898" spans="1:20" hidden="1" x14ac:dyDescent="0.3">
      <c r="A1898" t="str">
        <f t="shared" si="86"/>
        <v>coa_db.idc_dstbn_table.last_actvy_date</v>
      </c>
      <c r="B1898" t="str">
        <f t="shared" si="87"/>
        <v>coa_db</v>
      </c>
      <c r="C1898" t="str">
        <f t="shared" si="88"/>
        <v>idc_dstbn_table</v>
      </c>
      <c r="D1898" t="s">
        <v>712</v>
      </c>
      <c r="K1898" t="s">
        <v>354</v>
      </c>
      <c r="N1898">
        <v>4</v>
      </c>
      <c r="Q1898">
        <v>0</v>
      </c>
    </row>
    <row r="1899" spans="1:20" hidden="1" x14ac:dyDescent="0.3">
      <c r="A1899" t="str">
        <f t="shared" si="86"/>
        <v>coa_db.idc_dstbn_table.</v>
      </c>
      <c r="B1899" t="str">
        <f t="shared" si="87"/>
        <v>coa_db</v>
      </c>
      <c r="C1899" t="str">
        <f t="shared" si="88"/>
        <v>idc_dstbn_table</v>
      </c>
      <c r="E1899" t="s">
        <v>713</v>
      </c>
    </row>
    <row r="1900" spans="1:20" hidden="1" x14ac:dyDescent="0.3">
      <c r="A1900" t="str">
        <f t="shared" si="86"/>
        <v>coa_db.idc_dstbn_table.user_code</v>
      </c>
      <c r="B1900" t="str">
        <f t="shared" si="87"/>
        <v>coa_db</v>
      </c>
      <c r="C1900" t="str">
        <f t="shared" si="88"/>
        <v>idc_dstbn_table</v>
      </c>
      <c r="D1900" t="s">
        <v>716</v>
      </c>
      <c r="K1900" t="s">
        <v>359</v>
      </c>
      <c r="N1900">
        <v>8</v>
      </c>
      <c r="Q1900">
        <v>0</v>
      </c>
    </row>
    <row r="1901" spans="1:20" hidden="1" x14ac:dyDescent="0.3">
      <c r="A1901" t="str">
        <f t="shared" si="86"/>
        <v>coa_db.idc_dstbn_table.</v>
      </c>
      <c r="B1901" t="str">
        <f t="shared" si="87"/>
        <v>coa_db</v>
      </c>
      <c r="C1901" t="str">
        <f t="shared" si="88"/>
        <v>idc_dstbn_table</v>
      </c>
      <c r="E1901" t="s">
        <v>717</v>
      </c>
    </row>
    <row r="1902" spans="1:20" hidden="1" x14ac:dyDescent="0.3">
      <c r="A1902" t="str">
        <f t="shared" si="86"/>
        <v>coa_db.idc_dstbn_table.start_date</v>
      </c>
      <c r="B1902" t="str">
        <f t="shared" si="87"/>
        <v>coa_db</v>
      </c>
      <c r="C1902" t="str">
        <f t="shared" si="88"/>
        <v>idc_dstbn_table</v>
      </c>
      <c r="D1902" t="s">
        <v>708</v>
      </c>
      <c r="K1902" t="s">
        <v>329</v>
      </c>
      <c r="N1902">
        <v>10</v>
      </c>
      <c r="Q1902">
        <v>6</v>
      </c>
    </row>
    <row r="1903" spans="1:20" hidden="1" x14ac:dyDescent="0.3">
      <c r="A1903" t="str">
        <f t="shared" si="86"/>
        <v>coa_db.idc_dstbn_table.</v>
      </c>
      <c r="B1903" t="str">
        <f t="shared" si="87"/>
        <v>coa_db</v>
      </c>
      <c r="C1903" t="str">
        <f t="shared" si="88"/>
        <v>idc_dstbn_table</v>
      </c>
      <c r="E1903" t="s">
        <v>709</v>
      </c>
    </row>
    <row r="1904" spans="1:20" hidden="1" x14ac:dyDescent="0.3">
      <c r="A1904" t="str">
        <f t="shared" si="86"/>
        <v>coa_db.idc_dstbn_table.end_date</v>
      </c>
      <c r="B1904" t="str">
        <f t="shared" si="87"/>
        <v>coa_db</v>
      </c>
      <c r="C1904" t="str">
        <f t="shared" si="88"/>
        <v>idc_dstbn_table</v>
      </c>
      <c r="D1904" t="s">
        <v>710</v>
      </c>
      <c r="K1904" t="s">
        <v>354</v>
      </c>
      <c r="N1904">
        <v>4</v>
      </c>
      <c r="Q1904">
        <v>0</v>
      </c>
    </row>
    <row r="1905" spans="1:17" hidden="1" x14ac:dyDescent="0.3">
      <c r="A1905" t="str">
        <f t="shared" si="86"/>
        <v>coa_db.idc_dstbn_table.</v>
      </c>
      <c r="B1905" t="str">
        <f t="shared" si="87"/>
        <v>coa_db</v>
      </c>
      <c r="C1905" t="str">
        <f t="shared" si="88"/>
        <v>idc_dstbn_table</v>
      </c>
      <c r="E1905" t="s">
        <v>711</v>
      </c>
    </row>
    <row r="1906" spans="1:17" hidden="1" x14ac:dyDescent="0.3">
      <c r="A1906" t="str">
        <f t="shared" si="86"/>
        <v>coa_db.idc_dstbn_table.idc_dstbn_pct</v>
      </c>
      <c r="B1906" t="str">
        <f t="shared" si="87"/>
        <v>coa_db</v>
      </c>
      <c r="C1906" t="str">
        <f t="shared" si="88"/>
        <v>idc_dstbn_table</v>
      </c>
      <c r="D1906" t="s">
        <v>999</v>
      </c>
      <c r="K1906" t="s">
        <v>9</v>
      </c>
      <c r="N1906">
        <v>6</v>
      </c>
      <c r="Q1906">
        <v>3</v>
      </c>
    </row>
    <row r="1907" spans="1:17" hidden="1" x14ac:dyDescent="0.3">
      <c r="A1907" t="str">
        <f t="shared" si="86"/>
        <v>coa_db.idc_dstbn_table.</v>
      </c>
      <c r="B1907" t="str">
        <f t="shared" si="87"/>
        <v>coa_db</v>
      </c>
      <c r="C1907" t="str">
        <f t="shared" si="88"/>
        <v>idc_dstbn_table</v>
      </c>
      <c r="E1907" t="s">
        <v>977</v>
      </c>
    </row>
    <row r="1908" spans="1:17" hidden="1" x14ac:dyDescent="0.3">
      <c r="A1908" t="str">
        <f t="shared" si="86"/>
        <v>coa_db.idc_dstbn_table.indx_code</v>
      </c>
      <c r="B1908" t="str">
        <f t="shared" si="87"/>
        <v>coa_db</v>
      </c>
      <c r="C1908" t="str">
        <f t="shared" si="88"/>
        <v>idc_dstbn_table</v>
      </c>
      <c r="D1908" t="s">
        <v>1000</v>
      </c>
      <c r="K1908" t="s">
        <v>359</v>
      </c>
      <c r="N1908">
        <v>10</v>
      </c>
      <c r="Q1908">
        <v>0</v>
      </c>
    </row>
    <row r="1909" spans="1:17" hidden="1" x14ac:dyDescent="0.3">
      <c r="A1909" t="str">
        <f t="shared" si="86"/>
        <v>coa_db.idc_dstbn_table.</v>
      </c>
      <c r="B1909" t="str">
        <f t="shared" si="87"/>
        <v>coa_db</v>
      </c>
      <c r="C1909" t="str">
        <f t="shared" si="88"/>
        <v>idc_dstbn_table</v>
      </c>
      <c r="E1909" t="s">
        <v>22</v>
      </c>
    </row>
    <row r="1910" spans="1:17" hidden="1" x14ac:dyDescent="0.3">
      <c r="A1910" t="str">
        <f t="shared" si="86"/>
        <v>coa_db.idc_dstbn_table.fund_code</v>
      </c>
      <c r="B1910" t="str">
        <f t="shared" si="87"/>
        <v>coa_db</v>
      </c>
      <c r="C1910" t="str">
        <f t="shared" si="88"/>
        <v>idc_dstbn_table</v>
      </c>
      <c r="D1910" t="s">
        <v>730</v>
      </c>
      <c r="K1910" t="s">
        <v>359</v>
      </c>
      <c r="N1910">
        <v>6</v>
      </c>
      <c r="Q1910">
        <v>0</v>
      </c>
    </row>
    <row r="1911" spans="1:17" hidden="1" x14ac:dyDescent="0.3">
      <c r="A1911" t="str">
        <f t="shared" si="86"/>
        <v>coa_db.idc_dstbn_table.</v>
      </c>
      <c r="B1911" t="str">
        <f t="shared" si="87"/>
        <v>coa_db</v>
      </c>
      <c r="C1911" t="str">
        <f t="shared" si="88"/>
        <v>idc_dstbn_table</v>
      </c>
      <c r="E1911" t="s">
        <v>7</v>
      </c>
    </row>
    <row r="1912" spans="1:17" hidden="1" x14ac:dyDescent="0.3">
      <c r="A1912" t="str">
        <f t="shared" si="86"/>
        <v>coa_db.idc_dstbn_table.</v>
      </c>
      <c r="B1912" t="str">
        <f t="shared" si="87"/>
        <v>coa_db</v>
      </c>
      <c r="C1912" t="str">
        <f t="shared" si="88"/>
        <v>idc_dstbn_table</v>
      </c>
    </row>
    <row r="1913" spans="1:17" hidden="1" x14ac:dyDescent="0.3">
      <c r="A1913" t="str">
        <f t="shared" si="86"/>
        <v>coa_db.idc_dstbn_table.</v>
      </c>
      <c r="B1913" t="str">
        <f t="shared" si="87"/>
        <v>coa_db</v>
      </c>
      <c r="C1913" t="str">
        <f t="shared" si="88"/>
        <v>idc_dstbn_table</v>
      </c>
      <c r="E1913" t="s">
        <v>8</v>
      </c>
    </row>
    <row r="1914" spans="1:17" hidden="1" x14ac:dyDescent="0.3">
      <c r="A1914" t="str">
        <f t="shared" si="86"/>
        <v>coa_db.idc_dstbn_table.orgn_code</v>
      </c>
      <c r="B1914" t="str">
        <f t="shared" si="87"/>
        <v>coa_db</v>
      </c>
      <c r="C1914" t="str">
        <f t="shared" si="88"/>
        <v>idc_dstbn_table</v>
      </c>
      <c r="D1914" t="s">
        <v>731</v>
      </c>
      <c r="K1914" t="s">
        <v>359</v>
      </c>
      <c r="N1914">
        <v>6</v>
      </c>
      <c r="Q1914">
        <v>0</v>
      </c>
    </row>
    <row r="1915" spans="1:17" hidden="1" x14ac:dyDescent="0.3">
      <c r="A1915" t="str">
        <f t="shared" si="86"/>
        <v>coa_db.idc_dstbn_table.</v>
      </c>
      <c r="B1915" t="str">
        <f t="shared" si="87"/>
        <v>coa_db</v>
      </c>
      <c r="C1915" t="str">
        <f t="shared" si="88"/>
        <v>idc_dstbn_table</v>
      </c>
      <c r="E1915" t="s">
        <v>23</v>
      </c>
    </row>
    <row r="1916" spans="1:17" hidden="1" x14ac:dyDescent="0.3">
      <c r="A1916" t="str">
        <f t="shared" si="86"/>
        <v>coa_db.idc_dstbn_table.</v>
      </c>
      <c r="B1916" t="str">
        <f t="shared" si="87"/>
        <v>coa_db</v>
      </c>
      <c r="C1916" t="str">
        <f t="shared" si="88"/>
        <v>idc_dstbn_table</v>
      </c>
    </row>
    <row r="1917" spans="1:17" hidden="1" x14ac:dyDescent="0.3">
      <c r="A1917" t="str">
        <f t="shared" si="86"/>
        <v>coa_db.idc_dstbn_table.</v>
      </c>
      <c r="B1917" t="str">
        <f t="shared" si="87"/>
        <v>coa_db</v>
      </c>
      <c r="C1917" t="str">
        <f t="shared" si="88"/>
        <v>idc_dstbn_table</v>
      </c>
      <c r="E1917" t="s">
        <v>24</v>
      </c>
    </row>
    <row r="1918" spans="1:17" hidden="1" x14ac:dyDescent="0.3">
      <c r="A1918" t="str">
        <f t="shared" si="86"/>
        <v>coa_db.idc_dstbn_table.acct_code</v>
      </c>
      <c r="B1918" t="str">
        <f t="shared" si="87"/>
        <v>coa_db</v>
      </c>
      <c r="C1918" t="str">
        <f t="shared" si="88"/>
        <v>idc_dstbn_table</v>
      </c>
      <c r="D1918" t="s">
        <v>732</v>
      </c>
      <c r="K1918" t="s">
        <v>359</v>
      </c>
      <c r="N1918">
        <v>6</v>
      </c>
      <c r="Q1918">
        <v>0</v>
      </c>
    </row>
    <row r="1919" spans="1:17" hidden="1" x14ac:dyDescent="0.3">
      <c r="A1919" t="str">
        <f t="shared" si="86"/>
        <v>coa_db.idc_dstbn_table.</v>
      </c>
      <c r="B1919" t="str">
        <f t="shared" si="87"/>
        <v>coa_db</v>
      </c>
      <c r="C1919" t="str">
        <f t="shared" si="88"/>
        <v>idc_dstbn_table</v>
      </c>
      <c r="E1919" t="s">
        <v>29</v>
      </c>
    </row>
    <row r="1920" spans="1:17" hidden="1" x14ac:dyDescent="0.3">
      <c r="A1920" t="str">
        <f t="shared" si="86"/>
        <v>coa_db.idc_dstbn_table.prog_code</v>
      </c>
      <c r="B1920" t="str">
        <f t="shared" si="87"/>
        <v>coa_db</v>
      </c>
      <c r="C1920" t="str">
        <f t="shared" si="88"/>
        <v>idc_dstbn_table</v>
      </c>
      <c r="D1920" t="s">
        <v>734</v>
      </c>
      <c r="K1920" t="s">
        <v>359</v>
      </c>
      <c r="N1920">
        <v>6</v>
      </c>
      <c r="Q1920">
        <v>0</v>
      </c>
    </row>
    <row r="1921" spans="1:20" hidden="1" x14ac:dyDescent="0.3">
      <c r="A1921" t="str">
        <f t="shared" si="86"/>
        <v>coa_db.idc_dstbn_table.</v>
      </c>
      <c r="B1921" t="str">
        <f t="shared" si="87"/>
        <v>coa_db</v>
      </c>
      <c r="C1921" t="str">
        <f t="shared" si="88"/>
        <v>idc_dstbn_table</v>
      </c>
      <c r="E1921" t="s">
        <v>25</v>
      </c>
    </row>
    <row r="1922" spans="1:20" hidden="1" x14ac:dyDescent="0.3">
      <c r="A1922" t="str">
        <f t="shared" si="86"/>
        <v>coa_db.idc_dstbn_table.</v>
      </c>
      <c r="B1922" t="str">
        <f t="shared" si="87"/>
        <v>coa_db</v>
      </c>
      <c r="C1922" t="str">
        <f t="shared" si="88"/>
        <v>idc_dstbn_table</v>
      </c>
    </row>
    <row r="1923" spans="1:20" hidden="1" x14ac:dyDescent="0.3">
      <c r="A1923" t="str">
        <f t="shared" si="86"/>
        <v>coa_db.idc_dstbn_table.</v>
      </c>
      <c r="B1923" t="str">
        <f t="shared" si="87"/>
        <v>coa_db</v>
      </c>
      <c r="C1923" t="str">
        <f t="shared" si="88"/>
        <v>idc_dstbn_table</v>
      </c>
      <c r="E1923" t="s">
        <v>26</v>
      </c>
    </row>
    <row r="1924" spans="1:20" hidden="1" x14ac:dyDescent="0.3">
      <c r="A1924" t="str">
        <f t="shared" si="86"/>
        <v>coa_db.idc_dstbn_table.</v>
      </c>
      <c r="B1924" t="str">
        <f t="shared" si="87"/>
        <v>coa_db</v>
      </c>
      <c r="C1924" t="str">
        <f t="shared" si="88"/>
        <v>idc_dstbn_table</v>
      </c>
    </row>
    <row r="1925" spans="1:20" hidden="1" x14ac:dyDescent="0.3">
      <c r="A1925" t="str">
        <f t="shared" si="86"/>
        <v>coa_db.idc_dstbn_table.</v>
      </c>
      <c r="B1925" t="str">
        <f t="shared" si="87"/>
        <v>coa_db</v>
      </c>
      <c r="C1925" t="str">
        <f t="shared" si="88"/>
        <v>idc_dstbn_table</v>
      </c>
      <c r="E1925" t="s">
        <v>27</v>
      </c>
    </row>
    <row r="1926" spans="1:20" hidden="1" x14ac:dyDescent="0.3">
      <c r="A1926" t="str">
        <f t="shared" si="86"/>
        <v>coa_db.idc_dstbn_table.actv_code</v>
      </c>
      <c r="B1926" t="str">
        <f t="shared" si="87"/>
        <v>coa_db</v>
      </c>
      <c r="C1926" t="str">
        <f t="shared" si="88"/>
        <v>idc_dstbn_table</v>
      </c>
      <c r="D1926" t="s">
        <v>735</v>
      </c>
      <c r="K1926" t="s">
        <v>359</v>
      </c>
      <c r="N1926">
        <v>6</v>
      </c>
      <c r="Q1926">
        <v>0</v>
      </c>
    </row>
    <row r="1927" spans="1:20" hidden="1" x14ac:dyDescent="0.3">
      <c r="A1927" t="str">
        <f t="shared" si="86"/>
        <v>coa_db.idc_dstbn_table.</v>
      </c>
      <c r="B1927" t="str">
        <f t="shared" si="87"/>
        <v>coa_db</v>
      </c>
      <c r="C1927" t="str">
        <f t="shared" si="88"/>
        <v>idc_dstbn_table</v>
      </c>
      <c r="E1927" t="s">
        <v>736</v>
      </c>
    </row>
    <row r="1928" spans="1:20" hidden="1" x14ac:dyDescent="0.3">
      <c r="A1928" t="str">
        <f t="shared" si="86"/>
        <v>coa_db.idc_dstbn_table.lctn_code</v>
      </c>
      <c r="B1928" t="str">
        <f t="shared" si="87"/>
        <v>coa_db</v>
      </c>
      <c r="C1928" t="str">
        <f t="shared" si="88"/>
        <v>idc_dstbn_table</v>
      </c>
      <c r="D1928" t="s">
        <v>737</v>
      </c>
      <c r="K1928" t="s">
        <v>359</v>
      </c>
      <c r="N1928">
        <v>6</v>
      </c>
      <c r="Q1928">
        <v>0</v>
      </c>
    </row>
    <row r="1929" spans="1:20" hidden="1" x14ac:dyDescent="0.3">
      <c r="A1929" t="str">
        <f t="shared" si="86"/>
        <v>coa_db.idc_dstbn_table.</v>
      </c>
      <c r="B1929" t="str">
        <f t="shared" si="87"/>
        <v>coa_db</v>
      </c>
      <c r="C1929" t="str">
        <f t="shared" si="88"/>
        <v>idc_dstbn_table</v>
      </c>
      <c r="E1929" t="s">
        <v>28</v>
      </c>
    </row>
    <row r="1930" spans="1:20" hidden="1" x14ac:dyDescent="0.3">
      <c r="A1930" t="str">
        <f t="shared" si="86"/>
        <v>coa_db.idc_dstbn_table.idc_acct_code</v>
      </c>
      <c r="B1930" t="str">
        <f t="shared" si="87"/>
        <v>coa_db</v>
      </c>
      <c r="C1930" t="str">
        <f t="shared" si="88"/>
        <v>idc_dstbn_table</v>
      </c>
      <c r="D1930" t="s">
        <v>1001</v>
      </c>
      <c r="K1930" t="s">
        <v>359</v>
      </c>
      <c r="N1930">
        <v>6</v>
      </c>
      <c r="Q1930">
        <v>0</v>
      </c>
    </row>
    <row r="1931" spans="1:20" hidden="1" x14ac:dyDescent="0.3">
      <c r="A1931" t="str">
        <f t="shared" si="86"/>
        <v>coa_db.idc_dstbn_table.</v>
      </c>
      <c r="B1931" t="str">
        <f t="shared" si="87"/>
        <v>coa_db</v>
      </c>
      <c r="C1931" t="str">
        <f t="shared" si="88"/>
        <v>idc_dstbn_table</v>
      </c>
      <c r="E1931" t="s">
        <v>1002</v>
      </c>
    </row>
    <row r="1932" spans="1:20" hidden="1" x14ac:dyDescent="0.3">
      <c r="A1932" t="str">
        <f t="shared" si="86"/>
        <v>coa_db.idc_dstbn_table.refresh_date</v>
      </c>
      <c r="B1932" t="str">
        <f t="shared" si="87"/>
        <v>coa_db</v>
      </c>
      <c r="C1932" t="str">
        <f t="shared" si="88"/>
        <v>idc_dstbn_table</v>
      </c>
      <c r="D1932" t="s">
        <v>328</v>
      </c>
      <c r="K1932" t="s">
        <v>354</v>
      </c>
      <c r="N1932">
        <v>4</v>
      </c>
      <c r="Q1932">
        <v>0</v>
      </c>
    </row>
    <row r="1933" spans="1:20" hidden="1" x14ac:dyDescent="0.3">
      <c r="A1933" t="str">
        <f t="shared" si="86"/>
        <v>coa_db.idc_dstbn_table.</v>
      </c>
      <c r="B1933" t="str">
        <f t="shared" si="87"/>
        <v>coa_db</v>
      </c>
      <c r="C1933" t="str">
        <f t="shared" si="88"/>
        <v>idc_dstbn_table</v>
      </c>
      <c r="E1933" t="s">
        <v>330</v>
      </c>
    </row>
    <row r="1934" spans="1:20" hidden="1" x14ac:dyDescent="0.3">
      <c r="A1934" t="str">
        <f t="shared" si="86"/>
        <v>coa_db.idc_dstbn_table.idc_dstbn_table_id</v>
      </c>
      <c r="B1934" t="str">
        <f t="shared" si="87"/>
        <v>coa_db</v>
      </c>
      <c r="C1934" t="str">
        <f t="shared" si="88"/>
        <v>idc_dstbn_table</v>
      </c>
      <c r="D1934" t="s">
        <v>1003</v>
      </c>
      <c r="K1934" t="s">
        <v>9</v>
      </c>
      <c r="N1934">
        <v>10</v>
      </c>
      <c r="Q1934">
        <v>0</v>
      </c>
    </row>
    <row r="1935" spans="1:20" hidden="1" x14ac:dyDescent="0.3">
      <c r="A1935" t="str">
        <f t="shared" si="86"/>
        <v>coa_db.idc_dstbn_table.</v>
      </c>
      <c r="B1935" t="str">
        <f t="shared" si="87"/>
        <v>coa_db</v>
      </c>
      <c r="C1935" t="str">
        <f t="shared" si="88"/>
        <v>idc_dstbn_table</v>
      </c>
      <c r="E1935" t="s">
        <v>741</v>
      </c>
    </row>
    <row r="1936" spans="1:20" hidden="1" x14ac:dyDescent="0.3">
      <c r="A1936" t="str">
        <f t="shared" si="86"/>
        <v>coa_db.acct_table.COLUMN NAME</v>
      </c>
      <c r="B1936" t="str">
        <f t="shared" si="87"/>
        <v>coa_db</v>
      </c>
      <c r="C1936" t="s">
        <v>1013</v>
      </c>
      <c r="D1936" t="s">
        <v>0</v>
      </c>
      <c r="K1936" t="s">
        <v>1</v>
      </c>
      <c r="N1936" t="s">
        <v>2</v>
      </c>
      <c r="Q1936" t="s">
        <v>3</v>
      </c>
      <c r="T1936" t="s">
        <v>4</v>
      </c>
    </row>
    <row r="1937" spans="1:20" hidden="1" x14ac:dyDescent="0.3">
      <c r="A1937" t="str">
        <f t="shared" si="86"/>
        <v>coa_db.acct_table.</v>
      </c>
      <c r="B1937" t="str">
        <f t="shared" si="87"/>
        <v>coa_db</v>
      </c>
      <c r="C1937" t="str">
        <f t="shared" si="88"/>
        <v>acct_table</v>
      </c>
      <c r="E1937" t="s">
        <v>5</v>
      </c>
    </row>
    <row r="1938" spans="1:20" hidden="1" x14ac:dyDescent="0.3">
      <c r="A1938" t="str">
        <f t="shared" si="86"/>
        <v>coa_db.acct_table.unvrs_code</v>
      </c>
      <c r="B1938" t="str">
        <f t="shared" si="87"/>
        <v>coa_db</v>
      </c>
      <c r="C1938" t="str">
        <f t="shared" si="88"/>
        <v>acct_table</v>
      </c>
      <c r="D1938" t="s">
        <v>703</v>
      </c>
      <c r="K1938" t="s">
        <v>6</v>
      </c>
      <c r="N1938">
        <v>2</v>
      </c>
      <c r="Q1938">
        <v>0</v>
      </c>
      <c r="T1938" t="s">
        <v>326</v>
      </c>
    </row>
    <row r="1939" spans="1:20" hidden="1" x14ac:dyDescent="0.3">
      <c r="A1939" t="str">
        <f t="shared" si="86"/>
        <v>coa_db.acct_table.</v>
      </c>
      <c r="B1939" t="str">
        <f t="shared" si="87"/>
        <v>coa_db</v>
      </c>
      <c r="C1939" t="str">
        <f t="shared" si="88"/>
        <v>acct_table</v>
      </c>
      <c r="E1939" t="s">
        <v>1014</v>
      </c>
    </row>
    <row r="1940" spans="1:20" hidden="1" x14ac:dyDescent="0.3">
      <c r="A1940" t="str">
        <f t="shared" ref="A1940:A2003" si="89">_xlfn.CONCAT(TRIM($B1940),".",TRIM($C1940),".",TRIM($D1940))</f>
        <v>coa_db.acct_table.coa_code</v>
      </c>
      <c r="B1940" t="str">
        <f t="shared" si="87"/>
        <v>coa_db</v>
      </c>
      <c r="C1940" t="str">
        <f t="shared" si="88"/>
        <v>acct_table</v>
      </c>
      <c r="D1940" t="s">
        <v>705</v>
      </c>
      <c r="K1940" t="s">
        <v>6</v>
      </c>
      <c r="N1940">
        <v>1</v>
      </c>
      <c r="Q1940">
        <v>0</v>
      </c>
    </row>
    <row r="1941" spans="1:20" hidden="1" x14ac:dyDescent="0.3">
      <c r="A1941" t="str">
        <f t="shared" si="89"/>
        <v>coa_db.acct_table.</v>
      </c>
      <c r="B1941" t="str">
        <f t="shared" si="87"/>
        <v>coa_db</v>
      </c>
      <c r="C1941" t="str">
        <f t="shared" si="88"/>
        <v>acct_table</v>
      </c>
      <c r="E1941" t="s">
        <v>706</v>
      </c>
    </row>
    <row r="1942" spans="1:20" hidden="1" x14ac:dyDescent="0.3">
      <c r="A1942" t="str">
        <f t="shared" si="89"/>
        <v>coa_db.acct_table.acct_code</v>
      </c>
      <c r="B1942" t="str">
        <f t="shared" si="87"/>
        <v>coa_db</v>
      </c>
      <c r="C1942" t="str">
        <f t="shared" si="88"/>
        <v>acct_table</v>
      </c>
      <c r="D1942" t="s">
        <v>732</v>
      </c>
      <c r="K1942" t="s">
        <v>6</v>
      </c>
      <c r="N1942">
        <v>6</v>
      </c>
      <c r="Q1942">
        <v>0</v>
      </c>
    </row>
    <row r="1943" spans="1:20" hidden="1" x14ac:dyDescent="0.3">
      <c r="A1943" t="str">
        <f t="shared" si="89"/>
        <v>coa_db.acct_table.</v>
      </c>
      <c r="B1943" t="str">
        <f t="shared" si="87"/>
        <v>coa_db</v>
      </c>
      <c r="C1943" t="str">
        <f t="shared" si="88"/>
        <v>acct_table</v>
      </c>
      <c r="E1943" t="s">
        <v>733</v>
      </c>
    </row>
    <row r="1944" spans="1:20" hidden="1" x14ac:dyDescent="0.3">
      <c r="A1944" t="str">
        <f t="shared" si="89"/>
        <v>coa_db.acct_table.start_date</v>
      </c>
      <c r="B1944" t="str">
        <f t="shared" si="87"/>
        <v>coa_db</v>
      </c>
      <c r="C1944" t="str">
        <f t="shared" si="88"/>
        <v>acct_table</v>
      </c>
      <c r="D1944" t="s">
        <v>708</v>
      </c>
      <c r="K1944" t="s">
        <v>329</v>
      </c>
      <c r="N1944">
        <v>10</v>
      </c>
      <c r="Q1944">
        <v>6</v>
      </c>
    </row>
    <row r="1945" spans="1:20" hidden="1" x14ac:dyDescent="0.3">
      <c r="A1945" t="str">
        <f t="shared" si="89"/>
        <v>coa_db.acct_table.</v>
      </c>
      <c r="B1945" t="str">
        <f t="shared" si="87"/>
        <v>coa_db</v>
      </c>
      <c r="C1945" t="str">
        <f t="shared" si="88"/>
        <v>acct_table</v>
      </c>
      <c r="E1945" t="s">
        <v>709</v>
      </c>
    </row>
    <row r="1946" spans="1:20" hidden="1" x14ac:dyDescent="0.3">
      <c r="A1946" t="str">
        <f t="shared" si="89"/>
        <v>coa_db.acct_table.end_date</v>
      </c>
      <c r="B1946" t="str">
        <f t="shared" si="87"/>
        <v>coa_db</v>
      </c>
      <c r="C1946" t="str">
        <f t="shared" si="88"/>
        <v>acct_table</v>
      </c>
      <c r="D1946" t="s">
        <v>710</v>
      </c>
      <c r="K1946" t="s">
        <v>354</v>
      </c>
      <c r="N1946">
        <v>4</v>
      </c>
      <c r="Q1946">
        <v>0</v>
      </c>
    </row>
    <row r="1947" spans="1:20" hidden="1" x14ac:dyDescent="0.3">
      <c r="A1947" t="str">
        <f t="shared" si="89"/>
        <v>coa_db.acct_table.</v>
      </c>
      <c r="B1947" t="str">
        <f t="shared" ref="B1947:B2010" si="90">B1946</f>
        <v>coa_db</v>
      </c>
      <c r="C1947" t="str">
        <f t="shared" ref="C1947:C2009" si="91">C1946</f>
        <v>acct_table</v>
      </c>
      <c r="E1947" t="s">
        <v>711</v>
      </c>
    </row>
    <row r="1948" spans="1:20" hidden="1" x14ac:dyDescent="0.3">
      <c r="A1948" t="str">
        <f t="shared" si="89"/>
        <v>coa_db.acct_table.last_actvy_date</v>
      </c>
      <c r="B1948" t="str">
        <f t="shared" si="90"/>
        <v>coa_db</v>
      </c>
      <c r="C1948" t="str">
        <f t="shared" si="91"/>
        <v>acct_table</v>
      </c>
      <c r="D1948" t="s">
        <v>712</v>
      </c>
      <c r="K1948" t="s">
        <v>354</v>
      </c>
      <c r="N1948">
        <v>4</v>
      </c>
      <c r="Q1948">
        <v>0</v>
      </c>
    </row>
    <row r="1949" spans="1:20" hidden="1" x14ac:dyDescent="0.3">
      <c r="A1949" t="str">
        <f t="shared" si="89"/>
        <v>coa_db.acct_table.</v>
      </c>
      <c r="B1949" t="str">
        <f t="shared" si="90"/>
        <v>coa_db</v>
      </c>
      <c r="C1949" t="str">
        <f t="shared" si="91"/>
        <v>acct_table</v>
      </c>
      <c r="E1949" t="s">
        <v>713</v>
      </c>
    </row>
    <row r="1950" spans="1:20" hidden="1" x14ac:dyDescent="0.3">
      <c r="A1950" t="str">
        <f t="shared" si="89"/>
        <v>coa_db.acct_table.status</v>
      </c>
      <c r="B1950" t="str">
        <f t="shared" si="90"/>
        <v>coa_db</v>
      </c>
      <c r="C1950" t="str">
        <f t="shared" si="91"/>
        <v>acct_table</v>
      </c>
      <c r="D1950" t="s">
        <v>714</v>
      </c>
      <c r="K1950" t="s">
        <v>6</v>
      </c>
      <c r="N1950">
        <v>1</v>
      </c>
      <c r="Q1950">
        <v>0</v>
      </c>
      <c r="T1950" t="s">
        <v>326</v>
      </c>
    </row>
    <row r="1951" spans="1:20" hidden="1" x14ac:dyDescent="0.3">
      <c r="A1951" t="str">
        <f t="shared" si="89"/>
        <v>coa_db.acct_table.</v>
      </c>
      <c r="B1951" t="str">
        <f t="shared" si="90"/>
        <v>coa_db</v>
      </c>
      <c r="C1951" t="str">
        <f t="shared" si="91"/>
        <v>acct_table</v>
      </c>
      <c r="E1951" t="s">
        <v>715</v>
      </c>
    </row>
    <row r="1952" spans="1:20" hidden="1" x14ac:dyDescent="0.3">
      <c r="A1952" t="str">
        <f t="shared" si="89"/>
        <v>coa_db.acct_table.user_code</v>
      </c>
      <c r="B1952" t="str">
        <f t="shared" si="90"/>
        <v>coa_db</v>
      </c>
      <c r="C1952" t="str">
        <f t="shared" si="91"/>
        <v>acct_table</v>
      </c>
      <c r="D1952" t="s">
        <v>716</v>
      </c>
      <c r="K1952" t="s">
        <v>359</v>
      </c>
      <c r="N1952">
        <v>8</v>
      </c>
      <c r="Q1952">
        <v>0</v>
      </c>
    </row>
    <row r="1953" spans="1:20" hidden="1" x14ac:dyDescent="0.3">
      <c r="A1953" t="str">
        <f t="shared" si="89"/>
        <v>coa_db.acct_table.</v>
      </c>
      <c r="B1953" t="str">
        <f t="shared" si="90"/>
        <v>coa_db</v>
      </c>
      <c r="C1953" t="str">
        <f t="shared" si="91"/>
        <v>acct_table</v>
      </c>
      <c r="E1953" t="s">
        <v>717</v>
      </c>
    </row>
    <row r="1954" spans="1:20" hidden="1" x14ac:dyDescent="0.3">
      <c r="A1954" t="str">
        <f t="shared" si="89"/>
        <v>coa_db.acct_table.acct_code_title</v>
      </c>
      <c r="B1954" t="str">
        <f t="shared" si="90"/>
        <v>coa_db</v>
      </c>
      <c r="C1954" t="str">
        <f t="shared" si="91"/>
        <v>acct_table</v>
      </c>
      <c r="D1954" t="s">
        <v>1015</v>
      </c>
      <c r="K1954" t="s">
        <v>359</v>
      </c>
      <c r="N1954">
        <v>35</v>
      </c>
      <c r="Q1954">
        <v>0</v>
      </c>
    </row>
    <row r="1955" spans="1:20" hidden="1" x14ac:dyDescent="0.3">
      <c r="A1955" t="str">
        <f t="shared" si="89"/>
        <v>coa_db.acct_table.</v>
      </c>
      <c r="B1955" t="str">
        <f t="shared" si="90"/>
        <v>coa_db</v>
      </c>
      <c r="C1955" t="str">
        <f t="shared" si="91"/>
        <v>acct_table</v>
      </c>
      <c r="E1955" t="s">
        <v>493</v>
      </c>
    </row>
    <row r="1956" spans="1:20" hidden="1" x14ac:dyDescent="0.3">
      <c r="A1956" t="str">
        <f t="shared" si="89"/>
        <v>coa_db.acct_table.pred_acct_code</v>
      </c>
      <c r="B1956" t="str">
        <f t="shared" si="90"/>
        <v>coa_db</v>
      </c>
      <c r="C1956" t="str">
        <f t="shared" si="91"/>
        <v>acct_table</v>
      </c>
      <c r="D1956" t="s">
        <v>1016</v>
      </c>
      <c r="K1956" t="s">
        <v>359</v>
      </c>
      <c r="N1956">
        <v>6</v>
      </c>
      <c r="Q1956">
        <v>0</v>
      </c>
    </row>
    <row r="1957" spans="1:20" hidden="1" x14ac:dyDescent="0.3">
      <c r="A1957" t="str">
        <f t="shared" si="89"/>
        <v>coa_db.acct_table.</v>
      </c>
      <c r="B1957" t="str">
        <f t="shared" si="90"/>
        <v>coa_db</v>
      </c>
      <c r="C1957" t="str">
        <f t="shared" si="91"/>
        <v>acct_table</v>
      </c>
      <c r="E1957" t="s">
        <v>491</v>
      </c>
    </row>
    <row r="1958" spans="1:20" hidden="1" x14ac:dyDescent="0.3">
      <c r="A1958" t="str">
        <f t="shared" si="89"/>
        <v>coa_db.acct_table.data_entry_ind</v>
      </c>
      <c r="B1958" t="str">
        <f t="shared" si="90"/>
        <v>coa_db</v>
      </c>
      <c r="C1958" t="str">
        <f t="shared" si="91"/>
        <v>acct_table</v>
      </c>
      <c r="D1958" t="s">
        <v>811</v>
      </c>
      <c r="K1958" t="s">
        <v>6</v>
      </c>
      <c r="N1958">
        <v>1</v>
      </c>
      <c r="Q1958">
        <v>0</v>
      </c>
      <c r="T1958" t="s">
        <v>326</v>
      </c>
    </row>
    <row r="1959" spans="1:20" hidden="1" x14ac:dyDescent="0.3">
      <c r="A1959" t="str">
        <f t="shared" si="89"/>
        <v>coa_db.acct_table.</v>
      </c>
      <c r="B1959" t="str">
        <f t="shared" si="90"/>
        <v>coa_db</v>
      </c>
      <c r="C1959" t="str">
        <f t="shared" si="91"/>
        <v>acct_table</v>
      </c>
      <c r="E1959" t="s">
        <v>812</v>
      </c>
    </row>
    <row r="1960" spans="1:20" hidden="1" x14ac:dyDescent="0.3">
      <c r="A1960" t="str">
        <f t="shared" si="89"/>
        <v>coa_db.acct_table.asset_acct</v>
      </c>
      <c r="B1960" t="str">
        <f t="shared" si="90"/>
        <v>coa_db</v>
      </c>
      <c r="C1960" t="str">
        <f t="shared" si="91"/>
        <v>acct_table</v>
      </c>
      <c r="D1960" t="s">
        <v>834</v>
      </c>
      <c r="K1960" t="s">
        <v>359</v>
      </c>
      <c r="N1960">
        <v>6</v>
      </c>
      <c r="Q1960">
        <v>0</v>
      </c>
    </row>
    <row r="1961" spans="1:20" hidden="1" x14ac:dyDescent="0.3">
      <c r="A1961" t="str">
        <f t="shared" si="89"/>
        <v>coa_db.acct_table.</v>
      </c>
      <c r="B1961" t="str">
        <f t="shared" si="90"/>
        <v>coa_db</v>
      </c>
      <c r="C1961" t="str">
        <f t="shared" si="91"/>
        <v>acct_table</v>
      </c>
      <c r="E1961" t="s">
        <v>1017</v>
      </c>
    </row>
    <row r="1962" spans="1:20" hidden="1" x14ac:dyDescent="0.3">
      <c r="A1962" t="str">
        <f t="shared" si="89"/>
        <v>coa_db.acct_table.pool_acct</v>
      </c>
      <c r="B1962" t="str">
        <f t="shared" si="90"/>
        <v>coa_db</v>
      </c>
      <c r="C1962" t="str">
        <f t="shared" si="91"/>
        <v>acct_table</v>
      </c>
      <c r="D1962" t="s">
        <v>1018</v>
      </c>
      <c r="K1962" t="s">
        <v>359</v>
      </c>
      <c r="N1962">
        <v>6</v>
      </c>
      <c r="Q1962">
        <v>0</v>
      </c>
    </row>
    <row r="1963" spans="1:20" hidden="1" x14ac:dyDescent="0.3">
      <c r="A1963" t="str">
        <f t="shared" si="89"/>
        <v>coa_db.acct_table.</v>
      </c>
      <c r="B1963" t="str">
        <f t="shared" si="90"/>
        <v>coa_db</v>
      </c>
      <c r="C1963" t="str">
        <f t="shared" si="91"/>
        <v>acct_table</v>
      </c>
      <c r="E1963" t="s">
        <v>1019</v>
      </c>
    </row>
    <row r="1964" spans="1:20" hidden="1" x14ac:dyDescent="0.3">
      <c r="A1964" t="str">
        <f t="shared" si="89"/>
        <v>coa_db.acct_table.frng_acct</v>
      </c>
      <c r="B1964" t="str">
        <f t="shared" si="90"/>
        <v>coa_db</v>
      </c>
      <c r="C1964" t="str">
        <f t="shared" si="91"/>
        <v>acct_table</v>
      </c>
      <c r="D1964" t="s">
        <v>1020</v>
      </c>
      <c r="K1964" t="s">
        <v>359</v>
      </c>
      <c r="N1964">
        <v>6</v>
      </c>
      <c r="Q1964">
        <v>0</v>
      </c>
    </row>
    <row r="1965" spans="1:20" hidden="1" x14ac:dyDescent="0.3">
      <c r="A1965" t="str">
        <f t="shared" si="89"/>
        <v>coa_db.acct_table.</v>
      </c>
      <c r="B1965" t="str">
        <f t="shared" si="90"/>
        <v>coa_db</v>
      </c>
      <c r="C1965" t="str">
        <f t="shared" si="91"/>
        <v>acct_table</v>
      </c>
      <c r="E1965" t="s">
        <v>1021</v>
      </c>
    </row>
    <row r="1966" spans="1:20" hidden="1" x14ac:dyDescent="0.3">
      <c r="A1966" t="str">
        <f t="shared" si="89"/>
        <v>coa_db.acct_table.frng_pct</v>
      </c>
      <c r="B1966" t="str">
        <f t="shared" si="90"/>
        <v>coa_db</v>
      </c>
      <c r="C1966" t="str">
        <f t="shared" si="91"/>
        <v>acct_table</v>
      </c>
      <c r="D1966" t="s">
        <v>1022</v>
      </c>
      <c r="K1966" t="s">
        <v>9</v>
      </c>
      <c r="N1966">
        <v>6</v>
      </c>
      <c r="Q1966">
        <v>3</v>
      </c>
    </row>
    <row r="1967" spans="1:20" hidden="1" x14ac:dyDescent="0.3">
      <c r="A1967" t="str">
        <f t="shared" si="89"/>
        <v>coa_db.acct_table.</v>
      </c>
      <c r="B1967" t="str">
        <f t="shared" si="90"/>
        <v>coa_db</v>
      </c>
      <c r="C1967" t="str">
        <f t="shared" si="91"/>
        <v>acct_table</v>
      </c>
      <c r="E1967" t="s">
        <v>1023</v>
      </c>
    </row>
    <row r="1968" spans="1:20" hidden="1" x14ac:dyDescent="0.3">
      <c r="A1968" t="str">
        <f t="shared" si="89"/>
        <v>coa_db.acct_table.incm_type_seq_nmbr</v>
      </c>
      <c r="B1968" t="str">
        <f t="shared" si="90"/>
        <v>coa_db</v>
      </c>
      <c r="C1968" t="str">
        <f t="shared" si="91"/>
        <v>acct_table</v>
      </c>
      <c r="D1968" t="s">
        <v>1024</v>
      </c>
      <c r="K1968" t="s">
        <v>9</v>
      </c>
      <c r="N1968">
        <v>4</v>
      </c>
      <c r="Q1968">
        <v>0</v>
      </c>
    </row>
    <row r="1969" spans="1:20" hidden="1" x14ac:dyDescent="0.3">
      <c r="A1969" t="str">
        <f t="shared" si="89"/>
        <v>coa_db.acct_table.</v>
      </c>
      <c r="B1969" t="str">
        <f t="shared" si="90"/>
        <v>coa_db</v>
      </c>
      <c r="C1969" t="str">
        <f t="shared" si="91"/>
        <v>acct_table</v>
      </c>
      <c r="E1969" t="s">
        <v>607</v>
      </c>
    </row>
    <row r="1970" spans="1:20" hidden="1" x14ac:dyDescent="0.3">
      <c r="A1970" t="str">
        <f t="shared" si="89"/>
        <v>coa_db.acct_table.acct_type_code</v>
      </c>
      <c r="B1970" t="str">
        <f t="shared" si="90"/>
        <v>coa_db</v>
      </c>
      <c r="C1970" t="str">
        <f t="shared" si="91"/>
        <v>acct_table</v>
      </c>
      <c r="D1970" t="s">
        <v>1025</v>
      </c>
      <c r="K1970" t="s">
        <v>359</v>
      </c>
      <c r="N1970">
        <v>2</v>
      </c>
      <c r="Q1970">
        <v>0</v>
      </c>
      <c r="T1970" t="s">
        <v>326</v>
      </c>
    </row>
    <row r="1971" spans="1:20" hidden="1" x14ac:dyDescent="0.3">
      <c r="A1971" t="str">
        <f t="shared" si="89"/>
        <v>coa_db.acct_table.</v>
      </c>
      <c r="B1971" t="str">
        <f t="shared" si="90"/>
        <v>coa_db</v>
      </c>
      <c r="C1971" t="str">
        <f t="shared" si="91"/>
        <v>acct_table</v>
      </c>
      <c r="E1971" t="s">
        <v>462</v>
      </c>
    </row>
    <row r="1972" spans="1:20" hidden="1" x14ac:dyDescent="0.3">
      <c r="A1972" t="str">
        <f t="shared" si="89"/>
        <v>coa_db.acct_table.nrml_bal_ind</v>
      </c>
      <c r="B1972" t="str">
        <f t="shared" si="90"/>
        <v>coa_db</v>
      </c>
      <c r="C1972" t="str">
        <f t="shared" si="91"/>
        <v>acct_table</v>
      </c>
      <c r="D1972" t="s">
        <v>1026</v>
      </c>
      <c r="K1972" t="s">
        <v>6</v>
      </c>
      <c r="N1972">
        <v>1</v>
      </c>
      <c r="Q1972">
        <v>0</v>
      </c>
      <c r="T1972" t="s">
        <v>326</v>
      </c>
    </row>
    <row r="1973" spans="1:20" hidden="1" x14ac:dyDescent="0.3">
      <c r="A1973" t="str">
        <f t="shared" si="89"/>
        <v>coa_db.acct_table.</v>
      </c>
      <c r="B1973" t="str">
        <f t="shared" si="90"/>
        <v>coa_db</v>
      </c>
      <c r="C1973" t="str">
        <f t="shared" si="91"/>
        <v>acct_table</v>
      </c>
      <c r="E1973" t="s">
        <v>489</v>
      </c>
    </row>
    <row r="1974" spans="1:20" hidden="1" x14ac:dyDescent="0.3">
      <c r="A1974" t="str">
        <f t="shared" si="89"/>
        <v>coa_db.acct_table.refresh_date</v>
      </c>
      <c r="B1974" t="str">
        <f t="shared" si="90"/>
        <v>coa_db</v>
      </c>
      <c r="C1974" t="str">
        <f t="shared" si="91"/>
        <v>acct_table</v>
      </c>
      <c r="D1974" t="s">
        <v>328</v>
      </c>
      <c r="K1974" t="s">
        <v>354</v>
      </c>
      <c r="N1974">
        <v>4</v>
      </c>
      <c r="Q1974">
        <v>0</v>
      </c>
    </row>
    <row r="1975" spans="1:20" hidden="1" x14ac:dyDescent="0.3">
      <c r="A1975" t="str">
        <f t="shared" si="89"/>
        <v>coa_db.acct_table.</v>
      </c>
      <c r="B1975" t="str">
        <f t="shared" si="90"/>
        <v>coa_db</v>
      </c>
      <c r="C1975" t="str">
        <f t="shared" si="91"/>
        <v>acct_table</v>
      </c>
      <c r="E1975" t="s">
        <v>330</v>
      </c>
    </row>
    <row r="1976" spans="1:20" hidden="1" x14ac:dyDescent="0.3">
      <c r="A1976" t="str">
        <f t="shared" si="89"/>
        <v>coa_db.acct_table.acct_table_id</v>
      </c>
      <c r="B1976" t="str">
        <f t="shared" si="90"/>
        <v>coa_db</v>
      </c>
      <c r="C1976" t="str">
        <f t="shared" si="91"/>
        <v>acct_table</v>
      </c>
      <c r="D1976" t="s">
        <v>1027</v>
      </c>
      <c r="K1976" t="s">
        <v>9</v>
      </c>
      <c r="N1976">
        <v>10</v>
      </c>
      <c r="Q1976">
        <v>0</v>
      </c>
    </row>
    <row r="1977" spans="1:20" hidden="1" x14ac:dyDescent="0.3">
      <c r="A1977" t="str">
        <f t="shared" si="89"/>
        <v>coa_db.acct_table.</v>
      </c>
      <c r="B1977" t="str">
        <f t="shared" si="90"/>
        <v>coa_db</v>
      </c>
      <c r="C1977" t="str">
        <f t="shared" si="91"/>
        <v>acct_table</v>
      </c>
      <c r="E1977" t="s">
        <v>741</v>
      </c>
    </row>
    <row r="1978" spans="1:20" hidden="1" x14ac:dyDescent="0.3">
      <c r="A1978" t="str">
        <f t="shared" si="89"/>
        <v>coa_db.accttype_table.COLUMN NAME</v>
      </c>
      <c r="B1978" t="str">
        <f t="shared" si="90"/>
        <v>coa_db</v>
      </c>
      <c r="C1978" s="1" t="s">
        <v>1033</v>
      </c>
      <c r="D1978" t="s">
        <v>0</v>
      </c>
      <c r="K1978" t="s">
        <v>1</v>
      </c>
      <c r="N1978" t="s">
        <v>2</v>
      </c>
      <c r="Q1978" t="s">
        <v>3</v>
      </c>
      <c r="T1978" t="s">
        <v>4</v>
      </c>
    </row>
    <row r="1979" spans="1:20" hidden="1" x14ac:dyDescent="0.3">
      <c r="A1979" t="str">
        <f t="shared" si="89"/>
        <v>coa_db.accttype_table.</v>
      </c>
      <c r="B1979" t="str">
        <f t="shared" si="90"/>
        <v>coa_db</v>
      </c>
      <c r="C1979" t="str">
        <f t="shared" si="91"/>
        <v>accttype_table</v>
      </c>
      <c r="E1979" t="s">
        <v>5</v>
      </c>
    </row>
    <row r="1980" spans="1:20" hidden="1" x14ac:dyDescent="0.3">
      <c r="A1980" t="str">
        <f t="shared" si="89"/>
        <v>coa_db.accttype_table.unvrs_code</v>
      </c>
      <c r="B1980" t="str">
        <f t="shared" si="90"/>
        <v>coa_db</v>
      </c>
      <c r="C1980" t="str">
        <f t="shared" si="91"/>
        <v>accttype_table</v>
      </c>
      <c r="D1980" t="s">
        <v>703</v>
      </c>
      <c r="K1980" t="s">
        <v>6</v>
      </c>
      <c r="N1980">
        <v>2</v>
      </c>
      <c r="Q1980">
        <v>0</v>
      </c>
      <c r="T1980" t="s">
        <v>326</v>
      </c>
    </row>
    <row r="1981" spans="1:20" hidden="1" x14ac:dyDescent="0.3">
      <c r="A1981" t="str">
        <f t="shared" si="89"/>
        <v>coa_db.accttype_table.</v>
      </c>
      <c r="B1981" t="str">
        <f t="shared" si="90"/>
        <v>coa_db</v>
      </c>
      <c r="C1981" t="str">
        <f t="shared" si="91"/>
        <v>accttype_table</v>
      </c>
      <c r="E1981" t="s">
        <v>704</v>
      </c>
    </row>
    <row r="1982" spans="1:20" hidden="1" x14ac:dyDescent="0.3">
      <c r="A1982" t="str">
        <f t="shared" si="89"/>
        <v>coa_db.accttype_table.coa_code</v>
      </c>
      <c r="B1982" t="str">
        <f t="shared" si="90"/>
        <v>coa_db</v>
      </c>
      <c r="C1982" t="str">
        <f t="shared" si="91"/>
        <v>accttype_table</v>
      </c>
      <c r="D1982" t="s">
        <v>705</v>
      </c>
      <c r="K1982" t="s">
        <v>6</v>
      </c>
      <c r="N1982">
        <v>1</v>
      </c>
      <c r="Q1982">
        <v>0</v>
      </c>
    </row>
    <row r="1983" spans="1:20" hidden="1" x14ac:dyDescent="0.3">
      <c r="A1983" t="str">
        <f t="shared" si="89"/>
        <v>coa_db.accttype_table.</v>
      </c>
      <c r="B1983" t="str">
        <f t="shared" si="90"/>
        <v>coa_db</v>
      </c>
      <c r="C1983" t="str">
        <f t="shared" si="91"/>
        <v>accttype_table</v>
      </c>
      <c r="E1983" t="s">
        <v>1034</v>
      </c>
    </row>
    <row r="1984" spans="1:20" hidden="1" x14ac:dyDescent="0.3">
      <c r="A1984" t="str">
        <f t="shared" si="89"/>
        <v>coa_db.accttype_table.acct_type_code</v>
      </c>
      <c r="B1984" t="str">
        <f t="shared" si="90"/>
        <v>coa_db</v>
      </c>
      <c r="C1984" t="str">
        <f t="shared" si="91"/>
        <v>accttype_table</v>
      </c>
      <c r="D1984" t="s">
        <v>1025</v>
      </c>
      <c r="K1984" t="s">
        <v>6</v>
      </c>
      <c r="N1984">
        <v>2</v>
      </c>
      <c r="Q1984">
        <v>0</v>
      </c>
      <c r="T1984" t="s">
        <v>326</v>
      </c>
    </row>
    <row r="1985" spans="1:20" hidden="1" x14ac:dyDescent="0.3">
      <c r="A1985" t="str">
        <f t="shared" si="89"/>
        <v>coa_db.accttype_table.</v>
      </c>
      <c r="B1985" t="str">
        <f t="shared" si="90"/>
        <v>coa_db</v>
      </c>
      <c r="C1985" t="str">
        <f t="shared" si="91"/>
        <v>accttype_table</v>
      </c>
      <c r="E1985" t="s">
        <v>462</v>
      </c>
    </row>
    <row r="1986" spans="1:20" hidden="1" x14ac:dyDescent="0.3">
      <c r="A1986" t="str">
        <f t="shared" si="89"/>
        <v>coa_db.accttype_table.start_date</v>
      </c>
      <c r="B1986" t="str">
        <f t="shared" si="90"/>
        <v>coa_db</v>
      </c>
      <c r="C1986" t="str">
        <f t="shared" si="91"/>
        <v>accttype_table</v>
      </c>
      <c r="D1986" t="s">
        <v>708</v>
      </c>
      <c r="K1986" t="s">
        <v>329</v>
      </c>
      <c r="N1986">
        <v>10</v>
      </c>
      <c r="Q1986">
        <v>6</v>
      </c>
    </row>
    <row r="1987" spans="1:20" hidden="1" x14ac:dyDescent="0.3">
      <c r="A1987" t="str">
        <f t="shared" si="89"/>
        <v>coa_db.accttype_table.</v>
      </c>
      <c r="B1987" t="str">
        <f t="shared" si="90"/>
        <v>coa_db</v>
      </c>
      <c r="C1987" t="str">
        <f t="shared" si="91"/>
        <v>accttype_table</v>
      </c>
      <c r="E1987" t="s">
        <v>709</v>
      </c>
    </row>
    <row r="1988" spans="1:20" hidden="1" x14ac:dyDescent="0.3">
      <c r="A1988" t="str">
        <f t="shared" si="89"/>
        <v>coa_db.accttype_table.end_date</v>
      </c>
      <c r="B1988" t="str">
        <f t="shared" si="90"/>
        <v>coa_db</v>
      </c>
      <c r="C1988" t="str">
        <f t="shared" si="91"/>
        <v>accttype_table</v>
      </c>
      <c r="D1988" t="s">
        <v>710</v>
      </c>
      <c r="K1988" t="s">
        <v>354</v>
      </c>
      <c r="N1988">
        <v>4</v>
      </c>
      <c r="Q1988">
        <v>0</v>
      </c>
    </row>
    <row r="1989" spans="1:20" hidden="1" x14ac:dyDescent="0.3">
      <c r="A1989" t="str">
        <f t="shared" si="89"/>
        <v>coa_db.accttype_table.</v>
      </c>
      <c r="B1989" t="str">
        <f t="shared" si="90"/>
        <v>coa_db</v>
      </c>
      <c r="C1989" t="str">
        <f t="shared" si="91"/>
        <v>accttype_table</v>
      </c>
      <c r="E1989" t="s">
        <v>711</v>
      </c>
    </row>
    <row r="1990" spans="1:20" hidden="1" x14ac:dyDescent="0.3">
      <c r="A1990" t="str">
        <f t="shared" si="89"/>
        <v>coa_db.accttype_table.last_actvy_date</v>
      </c>
      <c r="B1990" t="str">
        <f t="shared" si="90"/>
        <v>coa_db</v>
      </c>
      <c r="C1990" t="str">
        <f t="shared" si="91"/>
        <v>accttype_table</v>
      </c>
      <c r="D1990" t="s">
        <v>712</v>
      </c>
      <c r="K1990" t="s">
        <v>354</v>
      </c>
      <c r="N1990">
        <v>4</v>
      </c>
      <c r="Q1990">
        <v>0</v>
      </c>
    </row>
    <row r="1991" spans="1:20" hidden="1" x14ac:dyDescent="0.3">
      <c r="A1991" t="str">
        <f t="shared" si="89"/>
        <v>coa_db.accttype_table.</v>
      </c>
      <c r="B1991" t="str">
        <f t="shared" si="90"/>
        <v>coa_db</v>
      </c>
      <c r="C1991" t="str">
        <f t="shared" si="91"/>
        <v>accttype_table</v>
      </c>
      <c r="E1991" t="s">
        <v>713</v>
      </c>
    </row>
    <row r="1992" spans="1:20" hidden="1" x14ac:dyDescent="0.3">
      <c r="A1992" t="str">
        <f t="shared" si="89"/>
        <v>coa_db.accttype_table.status</v>
      </c>
      <c r="B1992" t="str">
        <f t="shared" si="90"/>
        <v>coa_db</v>
      </c>
      <c r="C1992" t="str">
        <f t="shared" si="91"/>
        <v>accttype_table</v>
      </c>
      <c r="D1992" t="s">
        <v>714</v>
      </c>
      <c r="K1992" t="s">
        <v>6</v>
      </c>
      <c r="N1992">
        <v>1</v>
      </c>
      <c r="Q1992">
        <v>0</v>
      </c>
      <c r="T1992" t="s">
        <v>326</v>
      </c>
    </row>
    <row r="1993" spans="1:20" hidden="1" x14ac:dyDescent="0.3">
      <c r="A1993" t="str">
        <f t="shared" si="89"/>
        <v>coa_db.accttype_table.</v>
      </c>
      <c r="B1993" t="str">
        <f t="shared" si="90"/>
        <v>coa_db</v>
      </c>
      <c r="C1993" t="str">
        <f t="shared" si="91"/>
        <v>accttype_table</v>
      </c>
      <c r="E1993" t="s">
        <v>715</v>
      </c>
    </row>
    <row r="1994" spans="1:20" hidden="1" x14ac:dyDescent="0.3">
      <c r="A1994" t="str">
        <f t="shared" si="89"/>
        <v>coa_db.accttype_table.user_code</v>
      </c>
      <c r="B1994" t="str">
        <f t="shared" si="90"/>
        <v>coa_db</v>
      </c>
      <c r="C1994" t="str">
        <f t="shared" si="91"/>
        <v>accttype_table</v>
      </c>
      <c r="D1994" t="s">
        <v>716</v>
      </c>
      <c r="K1994" t="s">
        <v>359</v>
      </c>
      <c r="N1994">
        <v>8</v>
      </c>
      <c r="Q1994">
        <v>0</v>
      </c>
    </row>
    <row r="1995" spans="1:20" hidden="1" x14ac:dyDescent="0.3">
      <c r="A1995" t="str">
        <f t="shared" si="89"/>
        <v>coa_db.accttype_table.</v>
      </c>
      <c r="B1995" t="str">
        <f t="shared" si="90"/>
        <v>coa_db</v>
      </c>
      <c r="C1995" t="str">
        <f t="shared" si="91"/>
        <v>accttype_table</v>
      </c>
      <c r="E1995" t="s">
        <v>717</v>
      </c>
    </row>
    <row r="1996" spans="1:20" hidden="1" x14ac:dyDescent="0.3">
      <c r="A1996" t="str">
        <f t="shared" si="89"/>
        <v>coa_db.accttype_table.acct_type_title</v>
      </c>
      <c r="B1996" t="str">
        <f t="shared" si="90"/>
        <v>coa_db</v>
      </c>
      <c r="C1996" t="str">
        <f t="shared" si="91"/>
        <v>accttype_table</v>
      </c>
      <c r="D1996" t="s">
        <v>1035</v>
      </c>
      <c r="K1996" t="s">
        <v>359</v>
      </c>
      <c r="N1996">
        <v>35</v>
      </c>
      <c r="Q1996">
        <v>0</v>
      </c>
    </row>
    <row r="1997" spans="1:20" hidden="1" x14ac:dyDescent="0.3">
      <c r="A1997" t="str">
        <f t="shared" si="89"/>
        <v>coa_db.accttype_table.</v>
      </c>
      <c r="B1997" t="str">
        <f t="shared" si="90"/>
        <v>coa_db</v>
      </c>
      <c r="C1997" t="str">
        <f t="shared" si="91"/>
        <v>accttype_table</v>
      </c>
      <c r="E1997" t="s">
        <v>498</v>
      </c>
    </row>
    <row r="1998" spans="1:20" hidden="1" x14ac:dyDescent="0.3">
      <c r="A1998" t="str">
        <f t="shared" si="89"/>
        <v>coa_db.accttype_table.pred_acct_type_code</v>
      </c>
      <c r="B1998" t="str">
        <f t="shared" si="90"/>
        <v>coa_db</v>
      </c>
      <c r="C1998" t="str">
        <f t="shared" si="91"/>
        <v>accttype_table</v>
      </c>
      <c r="D1998" t="s">
        <v>1036</v>
      </c>
      <c r="K1998" t="s">
        <v>359</v>
      </c>
      <c r="N1998">
        <v>2</v>
      </c>
      <c r="Q1998">
        <v>0</v>
      </c>
      <c r="T1998" t="s">
        <v>326</v>
      </c>
    </row>
    <row r="1999" spans="1:20" hidden="1" x14ac:dyDescent="0.3">
      <c r="A1999" t="str">
        <f t="shared" si="89"/>
        <v>coa_db.accttype_table.</v>
      </c>
      <c r="B1999" t="str">
        <f t="shared" si="90"/>
        <v>coa_db</v>
      </c>
      <c r="C1999" t="str">
        <f t="shared" si="91"/>
        <v>accttype_table</v>
      </c>
      <c r="E1999" t="s">
        <v>462</v>
      </c>
    </row>
    <row r="2000" spans="1:20" hidden="1" x14ac:dyDescent="0.3">
      <c r="A2000" t="str">
        <f t="shared" si="89"/>
        <v>coa_db.accttype_table.sbrdt_acct_type_code</v>
      </c>
      <c r="B2000" t="str">
        <f t="shared" si="90"/>
        <v>coa_db</v>
      </c>
      <c r="C2000" t="str">
        <f t="shared" si="91"/>
        <v>accttype_table</v>
      </c>
      <c r="D2000" t="s">
        <v>1037</v>
      </c>
      <c r="K2000" t="s">
        <v>359</v>
      </c>
      <c r="N2000">
        <v>2</v>
      </c>
      <c r="Q2000">
        <v>0</v>
      </c>
      <c r="T2000" t="s">
        <v>326</v>
      </c>
    </row>
    <row r="2001" spans="1:20" hidden="1" x14ac:dyDescent="0.3">
      <c r="A2001" t="str">
        <f t="shared" si="89"/>
        <v>coa_db.accttype_table.</v>
      </c>
      <c r="B2001" t="str">
        <f t="shared" si="90"/>
        <v>coa_db</v>
      </c>
      <c r="C2001" t="str">
        <f t="shared" si="91"/>
        <v>accttype_table</v>
      </c>
      <c r="E2001" t="s">
        <v>462</v>
      </c>
    </row>
    <row r="2002" spans="1:20" hidden="1" x14ac:dyDescent="0.3">
      <c r="A2002" t="str">
        <f t="shared" si="89"/>
        <v>coa_db.accttype_table.intrl_acct_type_code</v>
      </c>
      <c r="B2002" t="str">
        <f t="shared" si="90"/>
        <v>coa_db</v>
      </c>
      <c r="C2002" t="str">
        <f t="shared" si="91"/>
        <v>accttype_table</v>
      </c>
      <c r="D2002" t="s">
        <v>1038</v>
      </c>
      <c r="K2002" t="s">
        <v>359</v>
      </c>
      <c r="N2002">
        <v>2</v>
      </c>
      <c r="Q2002">
        <v>0</v>
      </c>
      <c r="T2002" t="s">
        <v>326</v>
      </c>
    </row>
    <row r="2003" spans="1:20" hidden="1" x14ac:dyDescent="0.3">
      <c r="A2003" t="str">
        <f t="shared" si="89"/>
        <v>coa_db.accttype_table.</v>
      </c>
      <c r="B2003" t="str">
        <f t="shared" si="90"/>
        <v>coa_db</v>
      </c>
      <c r="C2003" t="str">
        <f t="shared" si="91"/>
        <v>accttype_table</v>
      </c>
      <c r="E2003" t="s">
        <v>462</v>
      </c>
    </row>
    <row r="2004" spans="1:20" hidden="1" x14ac:dyDescent="0.3">
      <c r="A2004" t="str">
        <f t="shared" ref="A2004:A2067" si="92">_xlfn.CONCAT(TRIM($B2004),".",TRIM($C2004),".",TRIM($D2004))</f>
        <v>coa_db.accttype_table.nrml_bal_ind</v>
      </c>
      <c r="B2004" t="str">
        <f t="shared" si="90"/>
        <v>coa_db</v>
      </c>
      <c r="C2004" t="str">
        <f t="shared" si="91"/>
        <v>accttype_table</v>
      </c>
      <c r="D2004" t="s">
        <v>1026</v>
      </c>
      <c r="K2004" t="s">
        <v>6</v>
      </c>
      <c r="N2004">
        <v>1</v>
      </c>
      <c r="Q2004">
        <v>0</v>
      </c>
      <c r="T2004" t="s">
        <v>326</v>
      </c>
    </row>
    <row r="2005" spans="1:20" hidden="1" x14ac:dyDescent="0.3">
      <c r="A2005" t="str">
        <f t="shared" si="92"/>
        <v>coa_db.accttype_table.</v>
      </c>
      <c r="B2005" t="str">
        <f t="shared" si="90"/>
        <v>coa_db</v>
      </c>
      <c r="C2005" t="str">
        <f t="shared" si="91"/>
        <v>accttype_table</v>
      </c>
      <c r="E2005" t="s">
        <v>489</v>
      </c>
    </row>
    <row r="2006" spans="1:20" hidden="1" x14ac:dyDescent="0.3">
      <c r="A2006" t="str">
        <f t="shared" si="92"/>
        <v>coa_db.accttype_table.refresh_date</v>
      </c>
      <c r="B2006" t="str">
        <f t="shared" si="90"/>
        <v>coa_db</v>
      </c>
      <c r="C2006" t="str">
        <f t="shared" si="91"/>
        <v>accttype_table</v>
      </c>
      <c r="D2006" t="s">
        <v>328</v>
      </c>
      <c r="K2006" t="s">
        <v>354</v>
      </c>
      <c r="N2006">
        <v>4</v>
      </c>
      <c r="Q2006">
        <v>0</v>
      </c>
    </row>
    <row r="2007" spans="1:20" hidden="1" x14ac:dyDescent="0.3">
      <c r="A2007" t="str">
        <f t="shared" si="92"/>
        <v>coa_db.accttype_table.</v>
      </c>
      <c r="B2007" t="str">
        <f t="shared" si="90"/>
        <v>coa_db</v>
      </c>
      <c r="C2007" t="str">
        <f t="shared" si="91"/>
        <v>accttype_table</v>
      </c>
      <c r="E2007" t="s">
        <v>330</v>
      </c>
    </row>
    <row r="2008" spans="1:20" hidden="1" x14ac:dyDescent="0.3">
      <c r="A2008" t="str">
        <f t="shared" si="92"/>
        <v>coa_db.accttype_table.accttype_table_id</v>
      </c>
      <c r="B2008" t="str">
        <f t="shared" si="90"/>
        <v>coa_db</v>
      </c>
      <c r="C2008" t="str">
        <f t="shared" si="91"/>
        <v>accttype_table</v>
      </c>
      <c r="D2008" t="s">
        <v>1039</v>
      </c>
      <c r="K2008" t="s">
        <v>9</v>
      </c>
      <c r="N2008">
        <v>10</v>
      </c>
      <c r="Q2008">
        <v>0</v>
      </c>
    </row>
    <row r="2009" spans="1:20" hidden="1" x14ac:dyDescent="0.3">
      <c r="A2009" t="str">
        <f t="shared" si="92"/>
        <v>coa_db.accttype_table.</v>
      </c>
      <c r="B2009" t="str">
        <f t="shared" si="90"/>
        <v>coa_db</v>
      </c>
      <c r="C2009" t="str">
        <f t="shared" si="91"/>
        <v>accttype_table</v>
      </c>
      <c r="E2009" t="s">
        <v>741</v>
      </c>
    </row>
    <row r="2010" spans="1:20" hidden="1" x14ac:dyDescent="0.3">
      <c r="A2010" t="str">
        <f t="shared" si="92"/>
        <v>coa_db.lctn_table.COLUMN NAME</v>
      </c>
      <c r="B2010" t="str">
        <f t="shared" si="90"/>
        <v>coa_db</v>
      </c>
      <c r="C2010" s="1" t="s">
        <v>1057</v>
      </c>
      <c r="D2010" t="s">
        <v>0</v>
      </c>
      <c r="K2010" t="s">
        <v>1</v>
      </c>
      <c r="N2010" t="s">
        <v>2</v>
      </c>
      <c r="Q2010" t="s">
        <v>3</v>
      </c>
      <c r="T2010" t="s">
        <v>4</v>
      </c>
    </row>
    <row r="2011" spans="1:20" hidden="1" x14ac:dyDescent="0.3">
      <c r="A2011" t="str">
        <f t="shared" si="92"/>
        <v>coa_db.lctn_table.</v>
      </c>
      <c r="B2011" t="str">
        <f t="shared" ref="B2011:B2074" si="93">B2010</f>
        <v>coa_db</v>
      </c>
      <c r="C2011" t="str">
        <f t="shared" ref="C2011:C2074" si="94">C2010</f>
        <v>lctn_table</v>
      </c>
      <c r="E2011" t="s">
        <v>5</v>
      </c>
    </row>
    <row r="2012" spans="1:20" hidden="1" x14ac:dyDescent="0.3">
      <c r="A2012" t="str">
        <f t="shared" si="92"/>
        <v>coa_db.lctn_table.unvrs_code</v>
      </c>
      <c r="B2012" t="str">
        <f t="shared" si="93"/>
        <v>coa_db</v>
      </c>
      <c r="C2012" t="str">
        <f t="shared" si="94"/>
        <v>lctn_table</v>
      </c>
      <c r="D2012" t="s">
        <v>703</v>
      </c>
      <c r="K2012" t="s">
        <v>6</v>
      </c>
      <c r="N2012">
        <v>2</v>
      </c>
      <c r="Q2012">
        <v>0</v>
      </c>
      <c r="T2012" t="s">
        <v>326</v>
      </c>
    </row>
    <row r="2013" spans="1:20" hidden="1" x14ac:dyDescent="0.3">
      <c r="A2013" t="str">
        <f t="shared" si="92"/>
        <v>coa_db.lctn_table.</v>
      </c>
      <c r="B2013" t="str">
        <f t="shared" si="93"/>
        <v>coa_db</v>
      </c>
      <c r="C2013" t="str">
        <f t="shared" si="94"/>
        <v>lctn_table</v>
      </c>
      <c r="E2013" t="s">
        <v>704</v>
      </c>
    </row>
    <row r="2014" spans="1:20" hidden="1" x14ac:dyDescent="0.3">
      <c r="A2014" t="str">
        <f t="shared" si="92"/>
        <v>coa_db.lctn_table.coa_code</v>
      </c>
      <c r="B2014" t="str">
        <f t="shared" si="93"/>
        <v>coa_db</v>
      </c>
      <c r="C2014" t="str">
        <f t="shared" si="94"/>
        <v>lctn_table</v>
      </c>
      <c r="D2014" t="s">
        <v>705</v>
      </c>
      <c r="K2014" t="s">
        <v>6</v>
      </c>
      <c r="N2014">
        <v>1</v>
      </c>
      <c r="Q2014">
        <v>0</v>
      </c>
    </row>
    <row r="2015" spans="1:20" hidden="1" x14ac:dyDescent="0.3">
      <c r="A2015" t="str">
        <f t="shared" si="92"/>
        <v>coa_db.lctn_table.</v>
      </c>
      <c r="B2015" t="str">
        <f t="shared" si="93"/>
        <v>coa_db</v>
      </c>
      <c r="C2015" t="str">
        <f t="shared" si="94"/>
        <v>lctn_table</v>
      </c>
      <c r="E2015" t="s">
        <v>706</v>
      </c>
    </row>
    <row r="2016" spans="1:20" hidden="1" x14ac:dyDescent="0.3">
      <c r="A2016" t="str">
        <f t="shared" si="92"/>
        <v>coa_db.lctn_table.lctn_code</v>
      </c>
      <c r="B2016" t="str">
        <f t="shared" si="93"/>
        <v>coa_db</v>
      </c>
      <c r="C2016" t="str">
        <f t="shared" si="94"/>
        <v>lctn_table</v>
      </c>
      <c r="D2016" t="s">
        <v>737</v>
      </c>
      <c r="K2016" t="s">
        <v>6</v>
      </c>
      <c r="N2016">
        <v>6</v>
      </c>
      <c r="Q2016">
        <v>0</v>
      </c>
    </row>
    <row r="2017" spans="1:20" hidden="1" x14ac:dyDescent="0.3">
      <c r="A2017" t="str">
        <f t="shared" si="92"/>
        <v>coa_db.lctn_table.</v>
      </c>
      <c r="B2017" t="str">
        <f t="shared" si="93"/>
        <v>coa_db</v>
      </c>
      <c r="C2017" t="str">
        <f t="shared" si="94"/>
        <v>lctn_table</v>
      </c>
      <c r="E2017" t="s">
        <v>28</v>
      </c>
    </row>
    <row r="2018" spans="1:20" hidden="1" x14ac:dyDescent="0.3">
      <c r="A2018" t="str">
        <f t="shared" si="92"/>
        <v>coa_db.lctn_table.start_date</v>
      </c>
      <c r="B2018" t="str">
        <f t="shared" si="93"/>
        <v>coa_db</v>
      </c>
      <c r="C2018" t="str">
        <f t="shared" si="94"/>
        <v>lctn_table</v>
      </c>
      <c r="D2018" t="s">
        <v>708</v>
      </c>
      <c r="K2018" t="s">
        <v>329</v>
      </c>
      <c r="N2018">
        <v>10</v>
      </c>
      <c r="Q2018">
        <v>6</v>
      </c>
    </row>
    <row r="2019" spans="1:20" hidden="1" x14ac:dyDescent="0.3">
      <c r="A2019" t="str">
        <f t="shared" si="92"/>
        <v>coa_db.lctn_table.</v>
      </c>
      <c r="B2019" t="str">
        <f t="shared" si="93"/>
        <v>coa_db</v>
      </c>
      <c r="C2019" t="str">
        <f t="shared" si="94"/>
        <v>lctn_table</v>
      </c>
      <c r="E2019" t="s">
        <v>709</v>
      </c>
    </row>
    <row r="2020" spans="1:20" hidden="1" x14ac:dyDescent="0.3">
      <c r="A2020" t="str">
        <f t="shared" si="92"/>
        <v>coa_db.lctn_table.end_date</v>
      </c>
      <c r="B2020" t="str">
        <f t="shared" si="93"/>
        <v>coa_db</v>
      </c>
      <c r="C2020" t="str">
        <f t="shared" si="94"/>
        <v>lctn_table</v>
      </c>
      <c r="D2020" t="s">
        <v>710</v>
      </c>
      <c r="K2020" t="s">
        <v>354</v>
      </c>
      <c r="N2020">
        <v>4</v>
      </c>
      <c r="Q2020">
        <v>0</v>
      </c>
    </row>
    <row r="2021" spans="1:20" hidden="1" x14ac:dyDescent="0.3">
      <c r="A2021" t="str">
        <f t="shared" si="92"/>
        <v>coa_db.lctn_table.</v>
      </c>
      <c r="B2021" t="str">
        <f t="shared" si="93"/>
        <v>coa_db</v>
      </c>
      <c r="C2021" t="str">
        <f t="shared" si="94"/>
        <v>lctn_table</v>
      </c>
      <c r="E2021" t="s">
        <v>711</v>
      </c>
    </row>
    <row r="2022" spans="1:20" hidden="1" x14ac:dyDescent="0.3">
      <c r="A2022" t="str">
        <f t="shared" si="92"/>
        <v>coa_db.lctn_table.last_actvy_date</v>
      </c>
      <c r="B2022" t="str">
        <f t="shared" si="93"/>
        <v>coa_db</v>
      </c>
      <c r="C2022" t="str">
        <f t="shared" si="94"/>
        <v>lctn_table</v>
      </c>
      <c r="D2022" t="s">
        <v>712</v>
      </c>
      <c r="K2022" t="s">
        <v>354</v>
      </c>
      <c r="N2022">
        <v>4</v>
      </c>
      <c r="Q2022">
        <v>0</v>
      </c>
    </row>
    <row r="2023" spans="1:20" hidden="1" x14ac:dyDescent="0.3">
      <c r="A2023" t="str">
        <f t="shared" si="92"/>
        <v>coa_db.lctn_table.</v>
      </c>
      <c r="B2023" t="str">
        <f t="shared" si="93"/>
        <v>coa_db</v>
      </c>
      <c r="C2023" t="str">
        <f t="shared" si="94"/>
        <v>lctn_table</v>
      </c>
      <c r="E2023" t="s">
        <v>713</v>
      </c>
    </row>
    <row r="2024" spans="1:20" hidden="1" x14ac:dyDescent="0.3">
      <c r="A2024" t="str">
        <f t="shared" si="92"/>
        <v>coa_db.lctn_table.status</v>
      </c>
      <c r="B2024" t="str">
        <f t="shared" si="93"/>
        <v>coa_db</v>
      </c>
      <c r="C2024" t="str">
        <f t="shared" si="94"/>
        <v>lctn_table</v>
      </c>
      <c r="D2024" t="s">
        <v>714</v>
      </c>
      <c r="K2024" t="s">
        <v>6</v>
      </c>
      <c r="N2024">
        <v>1</v>
      </c>
      <c r="Q2024">
        <v>0</v>
      </c>
      <c r="T2024" t="s">
        <v>326</v>
      </c>
    </row>
    <row r="2025" spans="1:20" hidden="1" x14ac:dyDescent="0.3">
      <c r="A2025" t="str">
        <f t="shared" si="92"/>
        <v>coa_db.lctn_table.</v>
      </c>
      <c r="B2025" t="str">
        <f t="shared" si="93"/>
        <v>coa_db</v>
      </c>
      <c r="C2025" t="str">
        <f t="shared" si="94"/>
        <v>lctn_table</v>
      </c>
      <c r="E2025" t="s">
        <v>715</v>
      </c>
    </row>
    <row r="2026" spans="1:20" hidden="1" x14ac:dyDescent="0.3">
      <c r="A2026" t="str">
        <f t="shared" si="92"/>
        <v>coa_db.lctn_table.user_code</v>
      </c>
      <c r="B2026" t="str">
        <f t="shared" si="93"/>
        <v>coa_db</v>
      </c>
      <c r="C2026" t="str">
        <f t="shared" si="94"/>
        <v>lctn_table</v>
      </c>
      <c r="D2026" t="s">
        <v>716</v>
      </c>
      <c r="K2026" t="s">
        <v>359</v>
      </c>
      <c r="N2026">
        <v>8</v>
      </c>
      <c r="Q2026">
        <v>0</v>
      </c>
    </row>
    <row r="2027" spans="1:20" hidden="1" x14ac:dyDescent="0.3">
      <c r="A2027" t="str">
        <f t="shared" si="92"/>
        <v>coa_db.lctn_table.</v>
      </c>
      <c r="B2027" t="str">
        <f t="shared" si="93"/>
        <v>coa_db</v>
      </c>
      <c r="C2027" t="str">
        <f t="shared" si="94"/>
        <v>lctn_table</v>
      </c>
      <c r="E2027" t="s">
        <v>717</v>
      </c>
    </row>
    <row r="2028" spans="1:20" hidden="1" x14ac:dyDescent="0.3">
      <c r="A2028" t="str">
        <f t="shared" si="92"/>
        <v>coa_db.lctn_table.lctn_title</v>
      </c>
      <c r="B2028" t="str">
        <f t="shared" si="93"/>
        <v>coa_db</v>
      </c>
      <c r="C2028" t="str">
        <f t="shared" si="94"/>
        <v>lctn_table</v>
      </c>
      <c r="D2028" t="s">
        <v>1058</v>
      </c>
      <c r="K2028" t="s">
        <v>359</v>
      </c>
      <c r="N2028">
        <v>35</v>
      </c>
      <c r="Q2028">
        <v>0</v>
      </c>
    </row>
    <row r="2029" spans="1:20" hidden="1" x14ac:dyDescent="0.3">
      <c r="A2029" t="str">
        <f t="shared" si="92"/>
        <v>coa_db.lctn_table.</v>
      </c>
      <c r="B2029" t="str">
        <f t="shared" si="93"/>
        <v>coa_db</v>
      </c>
      <c r="C2029" t="str">
        <f t="shared" si="94"/>
        <v>lctn_table</v>
      </c>
      <c r="E2029" t="s">
        <v>1059</v>
      </c>
    </row>
    <row r="2030" spans="1:20" hidden="1" x14ac:dyDescent="0.3">
      <c r="A2030" t="str">
        <f t="shared" si="92"/>
        <v>coa_db.lctn_table.pred_lctn_code</v>
      </c>
      <c r="B2030" t="str">
        <f t="shared" si="93"/>
        <v>coa_db</v>
      </c>
      <c r="C2030" t="str">
        <f t="shared" si="94"/>
        <v>lctn_table</v>
      </c>
      <c r="D2030" t="s">
        <v>1060</v>
      </c>
      <c r="K2030" t="s">
        <v>359</v>
      </c>
      <c r="N2030">
        <v>6</v>
      </c>
      <c r="Q2030">
        <v>0</v>
      </c>
    </row>
    <row r="2031" spans="1:20" hidden="1" x14ac:dyDescent="0.3">
      <c r="A2031" t="str">
        <f t="shared" si="92"/>
        <v>coa_db.lctn_table.</v>
      </c>
      <c r="B2031" t="str">
        <f t="shared" si="93"/>
        <v>coa_db</v>
      </c>
      <c r="C2031" t="str">
        <f t="shared" si="94"/>
        <v>lctn_table</v>
      </c>
      <c r="E2031" t="s">
        <v>521</v>
      </c>
    </row>
    <row r="2032" spans="1:20" hidden="1" x14ac:dyDescent="0.3">
      <c r="A2032" t="str">
        <f t="shared" si="92"/>
        <v>coa_db.lctn_table.addr_line1</v>
      </c>
      <c r="B2032" t="str">
        <f t="shared" si="93"/>
        <v>coa_db</v>
      </c>
      <c r="C2032" t="str">
        <f t="shared" si="94"/>
        <v>lctn_table</v>
      </c>
      <c r="D2032" t="s">
        <v>1061</v>
      </c>
      <c r="K2032" t="s">
        <v>359</v>
      </c>
      <c r="N2032">
        <v>35</v>
      </c>
      <c r="Q2032">
        <v>0</v>
      </c>
    </row>
    <row r="2033" spans="1:20" hidden="1" x14ac:dyDescent="0.3">
      <c r="A2033" t="str">
        <f t="shared" si="92"/>
        <v>coa_db.lctn_table.</v>
      </c>
      <c r="B2033" t="str">
        <f t="shared" si="93"/>
        <v>coa_db</v>
      </c>
      <c r="C2033" t="str">
        <f t="shared" si="94"/>
        <v>lctn_table</v>
      </c>
      <c r="E2033" t="s">
        <v>820</v>
      </c>
    </row>
    <row r="2034" spans="1:20" hidden="1" x14ac:dyDescent="0.3">
      <c r="A2034" t="str">
        <f t="shared" si="92"/>
        <v>coa_db.lctn_table.addr_line2</v>
      </c>
      <c r="B2034" t="str">
        <f t="shared" si="93"/>
        <v>coa_db</v>
      </c>
      <c r="C2034" t="str">
        <f t="shared" si="94"/>
        <v>lctn_table</v>
      </c>
      <c r="D2034" t="s">
        <v>1062</v>
      </c>
      <c r="K2034" t="s">
        <v>359</v>
      </c>
      <c r="N2034">
        <v>35</v>
      </c>
      <c r="Q2034">
        <v>0</v>
      </c>
    </row>
    <row r="2035" spans="1:20" hidden="1" x14ac:dyDescent="0.3">
      <c r="A2035" t="str">
        <f t="shared" si="92"/>
        <v>coa_db.lctn_table.</v>
      </c>
      <c r="B2035" t="str">
        <f t="shared" si="93"/>
        <v>coa_db</v>
      </c>
      <c r="C2035" t="str">
        <f t="shared" si="94"/>
        <v>lctn_table</v>
      </c>
      <c r="E2035" t="s">
        <v>820</v>
      </c>
    </row>
    <row r="2036" spans="1:20" hidden="1" x14ac:dyDescent="0.3">
      <c r="A2036" t="str">
        <f t="shared" si="92"/>
        <v>coa_db.lctn_table.addr_line3</v>
      </c>
      <c r="B2036" t="str">
        <f t="shared" si="93"/>
        <v>coa_db</v>
      </c>
      <c r="C2036" t="str">
        <f t="shared" si="94"/>
        <v>lctn_table</v>
      </c>
      <c r="D2036" t="s">
        <v>1063</v>
      </c>
      <c r="K2036" t="s">
        <v>359</v>
      </c>
      <c r="N2036">
        <v>35</v>
      </c>
      <c r="Q2036">
        <v>0</v>
      </c>
    </row>
    <row r="2037" spans="1:20" hidden="1" x14ac:dyDescent="0.3">
      <c r="A2037" t="str">
        <f t="shared" si="92"/>
        <v>coa_db.lctn_table.</v>
      </c>
      <c r="B2037" t="str">
        <f t="shared" si="93"/>
        <v>coa_db</v>
      </c>
      <c r="C2037" t="str">
        <f t="shared" si="94"/>
        <v>lctn_table</v>
      </c>
      <c r="E2037" t="s">
        <v>820</v>
      </c>
    </row>
    <row r="2038" spans="1:20" hidden="1" x14ac:dyDescent="0.3">
      <c r="A2038" t="str">
        <f t="shared" si="92"/>
        <v>coa_db.lctn_table.city_name</v>
      </c>
      <c r="B2038" t="str">
        <f t="shared" si="93"/>
        <v>coa_db</v>
      </c>
      <c r="C2038" t="str">
        <f t="shared" si="94"/>
        <v>lctn_table</v>
      </c>
      <c r="D2038" t="s">
        <v>1064</v>
      </c>
      <c r="K2038" t="s">
        <v>359</v>
      </c>
      <c r="N2038">
        <v>18</v>
      </c>
      <c r="Q2038">
        <v>0</v>
      </c>
    </row>
    <row r="2039" spans="1:20" hidden="1" x14ac:dyDescent="0.3">
      <c r="A2039" t="str">
        <f t="shared" si="92"/>
        <v>coa_db.lctn_table.</v>
      </c>
      <c r="B2039" t="str">
        <f t="shared" si="93"/>
        <v>coa_db</v>
      </c>
      <c r="C2039" t="str">
        <f t="shared" si="94"/>
        <v>lctn_table</v>
      </c>
      <c r="E2039" t="s">
        <v>820</v>
      </c>
    </row>
    <row r="2040" spans="1:20" hidden="1" x14ac:dyDescent="0.3">
      <c r="A2040" t="str">
        <f t="shared" si="92"/>
        <v>coa_db.lctn_table.state_code</v>
      </c>
      <c r="B2040" t="str">
        <f t="shared" si="93"/>
        <v>coa_db</v>
      </c>
      <c r="C2040" t="str">
        <f t="shared" si="94"/>
        <v>lctn_table</v>
      </c>
      <c r="D2040" t="s">
        <v>1065</v>
      </c>
      <c r="K2040" t="s">
        <v>359</v>
      </c>
      <c r="N2040">
        <v>2</v>
      </c>
      <c r="Q2040">
        <v>0</v>
      </c>
    </row>
    <row r="2041" spans="1:20" hidden="1" x14ac:dyDescent="0.3">
      <c r="A2041" t="str">
        <f t="shared" si="92"/>
        <v>coa_db.lctn_table.</v>
      </c>
      <c r="B2041" t="str">
        <f t="shared" si="93"/>
        <v>coa_db</v>
      </c>
      <c r="C2041" t="str">
        <f t="shared" si="94"/>
        <v>lctn_table</v>
      </c>
      <c r="E2041" t="s">
        <v>588</v>
      </c>
    </row>
    <row r="2042" spans="1:20" hidden="1" x14ac:dyDescent="0.3">
      <c r="A2042" t="str">
        <f t="shared" si="92"/>
        <v>coa_db.lctn_table.zip_code</v>
      </c>
      <c r="B2042" t="str">
        <f t="shared" si="93"/>
        <v>coa_db</v>
      </c>
      <c r="C2042" t="str">
        <f t="shared" si="94"/>
        <v>lctn_table</v>
      </c>
      <c r="D2042" t="s">
        <v>1066</v>
      </c>
      <c r="K2042" t="s">
        <v>359</v>
      </c>
      <c r="N2042">
        <v>10</v>
      </c>
      <c r="Q2042">
        <v>0</v>
      </c>
    </row>
    <row r="2043" spans="1:20" hidden="1" x14ac:dyDescent="0.3">
      <c r="A2043" t="str">
        <f t="shared" si="92"/>
        <v>coa_db.lctn_table.</v>
      </c>
      <c r="B2043" t="str">
        <f t="shared" si="93"/>
        <v>coa_db</v>
      </c>
      <c r="C2043" t="str">
        <f t="shared" si="94"/>
        <v>lctn_table</v>
      </c>
      <c r="E2043" t="s">
        <v>590</v>
      </c>
    </row>
    <row r="2044" spans="1:20" hidden="1" x14ac:dyDescent="0.3">
      <c r="A2044" t="str">
        <f t="shared" si="92"/>
        <v>coa_db.lctn_table.county_code</v>
      </c>
      <c r="B2044" t="str">
        <f t="shared" si="93"/>
        <v>coa_db</v>
      </c>
      <c r="C2044" t="str">
        <f t="shared" si="94"/>
        <v>lctn_table</v>
      </c>
      <c r="D2044" t="s">
        <v>1067</v>
      </c>
      <c r="K2044" t="s">
        <v>359</v>
      </c>
      <c r="N2044">
        <v>4</v>
      </c>
      <c r="Q2044">
        <v>0</v>
      </c>
    </row>
    <row r="2045" spans="1:20" hidden="1" x14ac:dyDescent="0.3">
      <c r="A2045" t="str">
        <f t="shared" si="92"/>
        <v>coa_db.lctn_table.</v>
      </c>
      <c r="B2045" t="str">
        <f t="shared" si="93"/>
        <v>coa_db</v>
      </c>
      <c r="C2045" t="str">
        <f t="shared" si="94"/>
        <v>lctn_table</v>
      </c>
      <c r="E2045" t="s">
        <v>820</v>
      </c>
    </row>
    <row r="2046" spans="1:20" hidden="1" x14ac:dyDescent="0.3">
      <c r="A2046" t="str">
        <f t="shared" si="92"/>
        <v>coa_db.lctn_table.country_code</v>
      </c>
      <c r="B2046" t="str">
        <f t="shared" si="93"/>
        <v>coa_db</v>
      </c>
      <c r="C2046" t="str">
        <f t="shared" si="94"/>
        <v>lctn_table</v>
      </c>
      <c r="D2046" t="s">
        <v>1068</v>
      </c>
      <c r="K2046" t="s">
        <v>359</v>
      </c>
      <c r="N2046">
        <v>2</v>
      </c>
      <c r="Q2046">
        <v>0</v>
      </c>
      <c r="T2046" t="s">
        <v>326</v>
      </c>
    </row>
    <row r="2047" spans="1:20" hidden="1" x14ac:dyDescent="0.3">
      <c r="A2047" t="str">
        <f t="shared" si="92"/>
        <v>coa_db.lctn_table.</v>
      </c>
      <c r="B2047" t="str">
        <f t="shared" si="93"/>
        <v>coa_db</v>
      </c>
      <c r="C2047" t="str">
        <f t="shared" si="94"/>
        <v>lctn_table</v>
      </c>
      <c r="E2047" t="s">
        <v>592</v>
      </c>
    </row>
    <row r="2048" spans="1:20" hidden="1" x14ac:dyDescent="0.3">
      <c r="A2048" t="str">
        <f t="shared" si="92"/>
        <v>coa_db.lctn_table.tlphn_area_code</v>
      </c>
      <c r="B2048" t="str">
        <f t="shared" si="93"/>
        <v>coa_db</v>
      </c>
      <c r="C2048" t="str">
        <f t="shared" si="94"/>
        <v>lctn_table</v>
      </c>
      <c r="D2048" t="s">
        <v>1069</v>
      </c>
      <c r="K2048" t="s">
        <v>359</v>
      </c>
      <c r="N2048">
        <v>3</v>
      </c>
      <c r="Q2048">
        <v>0</v>
      </c>
    </row>
    <row r="2049" spans="1:20" hidden="1" x14ac:dyDescent="0.3">
      <c r="A2049" t="str">
        <f t="shared" si="92"/>
        <v>coa_db.lctn_table.</v>
      </c>
      <c r="B2049" t="str">
        <f t="shared" si="93"/>
        <v>coa_db</v>
      </c>
      <c r="C2049" t="str">
        <f t="shared" si="94"/>
        <v>lctn_table</v>
      </c>
      <c r="E2049" t="s">
        <v>820</v>
      </c>
    </row>
    <row r="2050" spans="1:20" hidden="1" x14ac:dyDescent="0.3">
      <c r="A2050" t="str">
        <f t="shared" si="92"/>
        <v>coa_db.lctn_table.tlphn_xchng_id</v>
      </c>
      <c r="B2050" t="str">
        <f t="shared" si="93"/>
        <v>coa_db</v>
      </c>
      <c r="C2050" t="str">
        <f t="shared" si="94"/>
        <v>lctn_table</v>
      </c>
      <c r="D2050" t="s">
        <v>1070</v>
      </c>
      <c r="K2050" t="s">
        <v>359</v>
      </c>
      <c r="N2050">
        <v>3</v>
      </c>
      <c r="Q2050">
        <v>0</v>
      </c>
    </row>
    <row r="2051" spans="1:20" hidden="1" x14ac:dyDescent="0.3">
      <c r="A2051" t="str">
        <f t="shared" si="92"/>
        <v>coa_db.lctn_table.</v>
      </c>
      <c r="B2051" t="str">
        <f t="shared" si="93"/>
        <v>coa_db</v>
      </c>
      <c r="C2051" t="str">
        <f t="shared" si="94"/>
        <v>lctn_table</v>
      </c>
      <c r="E2051" t="s">
        <v>820</v>
      </c>
    </row>
    <row r="2052" spans="1:20" hidden="1" x14ac:dyDescent="0.3">
      <c r="A2052" t="str">
        <f t="shared" si="92"/>
        <v>coa_db.lctn_table.tlphn_seq_id</v>
      </c>
      <c r="B2052" t="str">
        <f t="shared" si="93"/>
        <v>coa_db</v>
      </c>
      <c r="C2052" t="str">
        <f t="shared" si="94"/>
        <v>lctn_table</v>
      </c>
      <c r="D2052" t="s">
        <v>1071</v>
      </c>
      <c r="K2052" t="s">
        <v>359</v>
      </c>
      <c r="N2052">
        <v>4</v>
      </c>
      <c r="Q2052">
        <v>0</v>
      </c>
    </row>
    <row r="2053" spans="1:20" hidden="1" x14ac:dyDescent="0.3">
      <c r="A2053" t="str">
        <f t="shared" si="92"/>
        <v>coa_db.lctn_table.</v>
      </c>
      <c r="B2053" t="str">
        <f t="shared" si="93"/>
        <v>coa_db</v>
      </c>
      <c r="C2053" t="str">
        <f t="shared" si="94"/>
        <v>lctn_table</v>
      </c>
      <c r="E2053" t="s">
        <v>820</v>
      </c>
    </row>
    <row r="2054" spans="1:20" hidden="1" x14ac:dyDescent="0.3">
      <c r="A2054" t="str">
        <f t="shared" si="92"/>
        <v>coa_db.lctn_table.tlphn_xtnsn_id</v>
      </c>
      <c r="B2054" t="str">
        <f t="shared" si="93"/>
        <v>coa_db</v>
      </c>
      <c r="C2054" t="str">
        <f t="shared" si="94"/>
        <v>lctn_table</v>
      </c>
      <c r="D2054" t="s">
        <v>1072</v>
      </c>
      <c r="K2054" t="s">
        <v>359</v>
      </c>
      <c r="N2054">
        <v>4</v>
      </c>
      <c r="Q2054">
        <v>0</v>
      </c>
    </row>
    <row r="2055" spans="1:20" hidden="1" x14ac:dyDescent="0.3">
      <c r="A2055" t="str">
        <f t="shared" si="92"/>
        <v>coa_db.lctn_table.</v>
      </c>
      <c r="B2055" t="str">
        <f t="shared" si="93"/>
        <v>coa_db</v>
      </c>
      <c r="C2055" t="str">
        <f t="shared" si="94"/>
        <v>lctn_table</v>
      </c>
      <c r="E2055" t="s">
        <v>820</v>
      </c>
    </row>
    <row r="2056" spans="1:20" hidden="1" x14ac:dyDescent="0.3">
      <c r="A2056" t="str">
        <f t="shared" si="92"/>
        <v>coa_db.lctn_table.sqr_ftge</v>
      </c>
      <c r="B2056" t="str">
        <f t="shared" si="93"/>
        <v>coa_db</v>
      </c>
      <c r="C2056" t="str">
        <f t="shared" si="94"/>
        <v>lctn_table</v>
      </c>
      <c r="D2056" t="s">
        <v>1073</v>
      </c>
      <c r="K2056" t="s">
        <v>9</v>
      </c>
      <c r="N2056">
        <v>6</v>
      </c>
      <c r="Q2056">
        <v>0</v>
      </c>
    </row>
    <row r="2057" spans="1:20" hidden="1" x14ac:dyDescent="0.3">
      <c r="A2057" t="str">
        <f t="shared" si="92"/>
        <v>coa_db.lctn_table.</v>
      </c>
      <c r="B2057" t="str">
        <f t="shared" si="93"/>
        <v>coa_db</v>
      </c>
      <c r="C2057" t="str">
        <f t="shared" si="94"/>
        <v>lctn_table</v>
      </c>
      <c r="E2057" t="s">
        <v>820</v>
      </c>
    </row>
    <row r="2058" spans="1:20" hidden="1" x14ac:dyDescent="0.3">
      <c r="A2058" t="str">
        <f t="shared" si="92"/>
        <v>coa_db.lctn_table.sqr_ftge_rate</v>
      </c>
      <c r="B2058" t="str">
        <f t="shared" si="93"/>
        <v>coa_db</v>
      </c>
      <c r="C2058" t="str">
        <f t="shared" si="94"/>
        <v>lctn_table</v>
      </c>
      <c r="D2058" t="s">
        <v>1074</v>
      </c>
      <c r="K2058" t="s">
        <v>9</v>
      </c>
      <c r="N2058">
        <v>8</v>
      </c>
      <c r="Q2058">
        <v>2</v>
      </c>
    </row>
    <row r="2059" spans="1:20" hidden="1" x14ac:dyDescent="0.3">
      <c r="A2059" t="str">
        <f t="shared" si="92"/>
        <v>coa_db.lctn_table.</v>
      </c>
      <c r="B2059" t="str">
        <f t="shared" si="93"/>
        <v>coa_db</v>
      </c>
      <c r="C2059" t="str">
        <f t="shared" si="94"/>
        <v>lctn_table</v>
      </c>
      <c r="E2059" t="s">
        <v>820</v>
      </c>
    </row>
    <row r="2060" spans="1:20" hidden="1" x14ac:dyDescent="0.3">
      <c r="A2060" t="str">
        <f t="shared" si="92"/>
        <v>coa_db.lctn_table.refresh_date</v>
      </c>
      <c r="B2060" t="str">
        <f t="shared" si="93"/>
        <v>coa_db</v>
      </c>
      <c r="C2060" t="str">
        <f t="shared" si="94"/>
        <v>lctn_table</v>
      </c>
      <c r="D2060" t="s">
        <v>328</v>
      </c>
      <c r="K2060" t="s">
        <v>354</v>
      </c>
      <c r="N2060">
        <v>4</v>
      </c>
      <c r="Q2060">
        <v>0</v>
      </c>
    </row>
    <row r="2061" spans="1:20" hidden="1" x14ac:dyDescent="0.3">
      <c r="A2061" t="str">
        <f t="shared" si="92"/>
        <v>coa_db.lctn_table.</v>
      </c>
      <c r="B2061" t="str">
        <f t="shared" si="93"/>
        <v>coa_db</v>
      </c>
      <c r="C2061" t="str">
        <f t="shared" si="94"/>
        <v>lctn_table</v>
      </c>
      <c r="E2061" t="s">
        <v>330</v>
      </c>
    </row>
    <row r="2062" spans="1:20" hidden="1" x14ac:dyDescent="0.3">
      <c r="A2062" t="str">
        <f t="shared" si="92"/>
        <v>coa_db.lctn_table.lctn_table_id</v>
      </c>
      <c r="B2062" t="str">
        <f t="shared" si="93"/>
        <v>coa_db</v>
      </c>
      <c r="C2062" t="str">
        <f t="shared" si="94"/>
        <v>lctn_table</v>
      </c>
      <c r="D2062" t="s">
        <v>1075</v>
      </c>
      <c r="K2062" t="s">
        <v>9</v>
      </c>
      <c r="N2062">
        <v>10</v>
      </c>
      <c r="Q2062">
        <v>0</v>
      </c>
    </row>
    <row r="2063" spans="1:20" hidden="1" x14ac:dyDescent="0.3">
      <c r="A2063" t="str">
        <f t="shared" si="92"/>
        <v>coa_db.lctn_table.</v>
      </c>
      <c r="B2063" t="str">
        <f t="shared" si="93"/>
        <v>coa_db</v>
      </c>
      <c r="C2063" t="str">
        <f t="shared" si="94"/>
        <v>lctn_table</v>
      </c>
      <c r="E2063" t="s">
        <v>741</v>
      </c>
    </row>
    <row r="2064" spans="1:20" hidden="1" x14ac:dyDescent="0.3">
      <c r="A2064" t="str">
        <f t="shared" si="92"/>
        <v>coa_db.orgn_table.COLUMN NAME</v>
      </c>
      <c r="B2064" t="str">
        <f t="shared" si="93"/>
        <v>coa_db</v>
      </c>
      <c r="C2064" s="1" t="s">
        <v>1087</v>
      </c>
      <c r="D2064" t="s">
        <v>0</v>
      </c>
      <c r="K2064" t="s">
        <v>1</v>
      </c>
      <c r="N2064" t="s">
        <v>2</v>
      </c>
      <c r="Q2064" t="s">
        <v>3</v>
      </c>
      <c r="T2064" t="s">
        <v>4</v>
      </c>
    </row>
    <row r="2065" spans="1:20" hidden="1" x14ac:dyDescent="0.3">
      <c r="A2065" t="str">
        <f t="shared" si="92"/>
        <v>coa_db.orgn_table.</v>
      </c>
      <c r="B2065" t="str">
        <f t="shared" si="93"/>
        <v>coa_db</v>
      </c>
      <c r="C2065" t="str">
        <f t="shared" si="94"/>
        <v>orgn_table</v>
      </c>
      <c r="E2065" t="s">
        <v>5</v>
      </c>
    </row>
    <row r="2066" spans="1:20" hidden="1" x14ac:dyDescent="0.3">
      <c r="A2066" t="str">
        <f t="shared" si="92"/>
        <v>coa_db.orgn_table.unvrs_code</v>
      </c>
      <c r="B2066" t="str">
        <f t="shared" si="93"/>
        <v>coa_db</v>
      </c>
      <c r="C2066" t="str">
        <f t="shared" si="94"/>
        <v>orgn_table</v>
      </c>
      <c r="D2066" t="s">
        <v>703</v>
      </c>
      <c r="K2066" t="s">
        <v>6</v>
      </c>
      <c r="N2066">
        <v>2</v>
      </c>
      <c r="Q2066">
        <v>0</v>
      </c>
      <c r="T2066" t="s">
        <v>326</v>
      </c>
    </row>
    <row r="2067" spans="1:20" hidden="1" x14ac:dyDescent="0.3">
      <c r="A2067" t="str">
        <f t="shared" si="92"/>
        <v>coa_db.orgn_table.</v>
      </c>
      <c r="B2067" t="str">
        <f t="shared" si="93"/>
        <v>coa_db</v>
      </c>
      <c r="C2067" t="str">
        <f t="shared" si="94"/>
        <v>orgn_table</v>
      </c>
      <c r="E2067" t="s">
        <v>704</v>
      </c>
    </row>
    <row r="2068" spans="1:20" hidden="1" x14ac:dyDescent="0.3">
      <c r="A2068" t="str">
        <f t="shared" ref="A2068:A2131" si="95">_xlfn.CONCAT(TRIM($B2068),".",TRIM($C2068),".",TRIM($D2068))</f>
        <v>coa_db.orgn_table.coa_code</v>
      </c>
      <c r="B2068" t="str">
        <f t="shared" si="93"/>
        <v>coa_db</v>
      </c>
      <c r="C2068" t="str">
        <f t="shared" si="94"/>
        <v>orgn_table</v>
      </c>
      <c r="D2068" t="s">
        <v>705</v>
      </c>
      <c r="K2068" t="s">
        <v>6</v>
      </c>
      <c r="N2068">
        <v>1</v>
      </c>
      <c r="Q2068">
        <v>0</v>
      </c>
    </row>
    <row r="2069" spans="1:20" hidden="1" x14ac:dyDescent="0.3">
      <c r="A2069" t="str">
        <f t="shared" si="95"/>
        <v>coa_db.orgn_table.</v>
      </c>
      <c r="B2069" t="str">
        <f t="shared" si="93"/>
        <v>coa_db</v>
      </c>
      <c r="C2069" t="str">
        <f t="shared" si="94"/>
        <v>orgn_table</v>
      </c>
      <c r="E2069" t="s">
        <v>706</v>
      </c>
    </row>
    <row r="2070" spans="1:20" hidden="1" x14ac:dyDescent="0.3">
      <c r="A2070" t="str">
        <f t="shared" si="95"/>
        <v>coa_db.orgn_table.orgn_code</v>
      </c>
      <c r="B2070" t="str">
        <f t="shared" si="93"/>
        <v>coa_db</v>
      </c>
      <c r="C2070" t="str">
        <f t="shared" si="94"/>
        <v>orgn_table</v>
      </c>
      <c r="D2070" t="s">
        <v>731</v>
      </c>
      <c r="K2070" t="s">
        <v>6</v>
      </c>
      <c r="N2070">
        <v>6</v>
      </c>
      <c r="Q2070">
        <v>0</v>
      </c>
    </row>
    <row r="2071" spans="1:20" hidden="1" x14ac:dyDescent="0.3">
      <c r="A2071" t="str">
        <f t="shared" si="95"/>
        <v>coa_db.orgn_table.</v>
      </c>
      <c r="B2071" t="str">
        <f t="shared" si="93"/>
        <v>coa_db</v>
      </c>
      <c r="C2071" t="str">
        <f t="shared" si="94"/>
        <v>orgn_table</v>
      </c>
      <c r="E2071" t="s">
        <v>23</v>
      </c>
    </row>
    <row r="2072" spans="1:20" hidden="1" x14ac:dyDescent="0.3">
      <c r="A2072" t="str">
        <f t="shared" si="95"/>
        <v>coa_db.orgn_table.</v>
      </c>
      <c r="B2072" t="str">
        <f t="shared" si="93"/>
        <v>coa_db</v>
      </c>
      <c r="C2072" t="str">
        <f t="shared" si="94"/>
        <v>orgn_table</v>
      </c>
    </row>
    <row r="2073" spans="1:20" hidden="1" x14ac:dyDescent="0.3">
      <c r="A2073" t="str">
        <f t="shared" si="95"/>
        <v>coa_db.orgn_table.</v>
      </c>
      <c r="B2073" t="str">
        <f t="shared" si="93"/>
        <v>coa_db</v>
      </c>
      <c r="C2073" t="str">
        <f t="shared" si="94"/>
        <v>orgn_table</v>
      </c>
      <c r="E2073" t="s">
        <v>24</v>
      </c>
    </row>
    <row r="2074" spans="1:20" hidden="1" x14ac:dyDescent="0.3">
      <c r="A2074" t="str">
        <f t="shared" si="95"/>
        <v>coa_db.orgn_table.start_date</v>
      </c>
      <c r="B2074" t="str">
        <f t="shared" si="93"/>
        <v>coa_db</v>
      </c>
      <c r="C2074" t="str">
        <f t="shared" si="94"/>
        <v>orgn_table</v>
      </c>
      <c r="D2074" t="s">
        <v>708</v>
      </c>
      <c r="K2074" t="s">
        <v>329</v>
      </c>
      <c r="N2074">
        <v>10</v>
      </c>
      <c r="Q2074">
        <v>6</v>
      </c>
    </row>
    <row r="2075" spans="1:20" hidden="1" x14ac:dyDescent="0.3">
      <c r="A2075" t="str">
        <f t="shared" si="95"/>
        <v>coa_db.orgn_table.</v>
      </c>
      <c r="B2075" t="str">
        <f t="shared" ref="B2075:B2138" si="96">B2074</f>
        <v>coa_db</v>
      </c>
      <c r="C2075" t="str">
        <f t="shared" ref="C2075:C2138" si="97">C2074</f>
        <v>orgn_table</v>
      </c>
      <c r="E2075" t="s">
        <v>709</v>
      </c>
    </row>
    <row r="2076" spans="1:20" hidden="1" x14ac:dyDescent="0.3">
      <c r="A2076" t="str">
        <f t="shared" si="95"/>
        <v>coa_db.orgn_table.end_date</v>
      </c>
      <c r="B2076" t="str">
        <f t="shared" si="96"/>
        <v>coa_db</v>
      </c>
      <c r="C2076" t="str">
        <f t="shared" si="97"/>
        <v>orgn_table</v>
      </c>
      <c r="D2076" t="s">
        <v>710</v>
      </c>
      <c r="K2076" t="s">
        <v>354</v>
      </c>
      <c r="N2076">
        <v>4</v>
      </c>
      <c r="Q2076">
        <v>0</v>
      </c>
    </row>
    <row r="2077" spans="1:20" hidden="1" x14ac:dyDescent="0.3">
      <c r="A2077" t="str">
        <f t="shared" si="95"/>
        <v>coa_db.orgn_table.</v>
      </c>
      <c r="B2077" t="str">
        <f t="shared" si="96"/>
        <v>coa_db</v>
      </c>
      <c r="C2077" t="str">
        <f t="shared" si="97"/>
        <v>orgn_table</v>
      </c>
      <c r="E2077" t="s">
        <v>711</v>
      </c>
    </row>
    <row r="2078" spans="1:20" hidden="1" x14ac:dyDescent="0.3">
      <c r="A2078" t="str">
        <f t="shared" si="95"/>
        <v>coa_db.orgn_table.last_actvy_date</v>
      </c>
      <c r="B2078" t="str">
        <f t="shared" si="96"/>
        <v>coa_db</v>
      </c>
      <c r="C2078" t="str">
        <f t="shared" si="97"/>
        <v>orgn_table</v>
      </c>
      <c r="D2078" t="s">
        <v>712</v>
      </c>
      <c r="K2078" t="s">
        <v>354</v>
      </c>
      <c r="N2078">
        <v>4</v>
      </c>
      <c r="Q2078">
        <v>0</v>
      </c>
    </row>
    <row r="2079" spans="1:20" hidden="1" x14ac:dyDescent="0.3">
      <c r="A2079" t="str">
        <f t="shared" si="95"/>
        <v>coa_db.orgn_table.</v>
      </c>
      <c r="B2079" t="str">
        <f t="shared" si="96"/>
        <v>coa_db</v>
      </c>
      <c r="C2079" t="str">
        <f t="shared" si="97"/>
        <v>orgn_table</v>
      </c>
      <c r="E2079" t="s">
        <v>713</v>
      </c>
    </row>
    <row r="2080" spans="1:20" hidden="1" x14ac:dyDescent="0.3">
      <c r="A2080" t="str">
        <f t="shared" si="95"/>
        <v>coa_db.orgn_table.status</v>
      </c>
      <c r="B2080" t="str">
        <f t="shared" si="96"/>
        <v>coa_db</v>
      </c>
      <c r="C2080" t="str">
        <f t="shared" si="97"/>
        <v>orgn_table</v>
      </c>
      <c r="D2080" t="s">
        <v>714</v>
      </c>
      <c r="K2080" t="s">
        <v>6</v>
      </c>
      <c r="N2080">
        <v>1</v>
      </c>
      <c r="Q2080">
        <v>0</v>
      </c>
      <c r="T2080" t="s">
        <v>326</v>
      </c>
    </row>
    <row r="2081" spans="1:20" hidden="1" x14ac:dyDescent="0.3">
      <c r="A2081" t="str">
        <f t="shared" si="95"/>
        <v>coa_db.orgn_table.</v>
      </c>
      <c r="B2081" t="str">
        <f t="shared" si="96"/>
        <v>coa_db</v>
      </c>
      <c r="C2081" t="str">
        <f t="shared" si="97"/>
        <v>orgn_table</v>
      </c>
      <c r="E2081" t="s">
        <v>715</v>
      </c>
    </row>
    <row r="2082" spans="1:20" hidden="1" x14ac:dyDescent="0.3">
      <c r="A2082" t="str">
        <f t="shared" si="95"/>
        <v>coa_db.orgn_table.user_code</v>
      </c>
      <c r="B2082" t="str">
        <f t="shared" si="96"/>
        <v>coa_db</v>
      </c>
      <c r="C2082" t="str">
        <f t="shared" si="97"/>
        <v>orgn_table</v>
      </c>
      <c r="D2082" t="s">
        <v>716</v>
      </c>
      <c r="K2082" t="s">
        <v>359</v>
      </c>
      <c r="N2082">
        <v>8</v>
      </c>
      <c r="Q2082">
        <v>0</v>
      </c>
    </row>
    <row r="2083" spans="1:20" hidden="1" x14ac:dyDescent="0.3">
      <c r="A2083" t="str">
        <f t="shared" si="95"/>
        <v>coa_db.orgn_table.</v>
      </c>
      <c r="B2083" t="str">
        <f t="shared" si="96"/>
        <v>coa_db</v>
      </c>
      <c r="C2083" t="str">
        <f t="shared" si="97"/>
        <v>orgn_table</v>
      </c>
      <c r="E2083" t="s">
        <v>717</v>
      </c>
    </row>
    <row r="2084" spans="1:20" hidden="1" x14ac:dyDescent="0.3">
      <c r="A2084" t="str">
        <f t="shared" si="95"/>
        <v>coa_db.orgn_table.orgn_code_title</v>
      </c>
      <c r="B2084" t="str">
        <f t="shared" si="96"/>
        <v>coa_db</v>
      </c>
      <c r="C2084" t="str">
        <f t="shared" si="97"/>
        <v>orgn_table</v>
      </c>
      <c r="D2084" t="s">
        <v>1088</v>
      </c>
      <c r="K2084" t="s">
        <v>359</v>
      </c>
      <c r="N2084">
        <v>35</v>
      </c>
      <c r="Q2084">
        <v>0</v>
      </c>
    </row>
    <row r="2085" spans="1:20" hidden="1" x14ac:dyDescent="0.3">
      <c r="A2085" t="str">
        <f t="shared" si="95"/>
        <v>coa_db.orgn_table.</v>
      </c>
      <c r="B2085" t="str">
        <f t="shared" si="96"/>
        <v>coa_db</v>
      </c>
      <c r="C2085" t="str">
        <f t="shared" si="97"/>
        <v>orgn_table</v>
      </c>
      <c r="E2085" t="s">
        <v>530</v>
      </c>
    </row>
    <row r="2086" spans="1:20" hidden="1" x14ac:dyDescent="0.3">
      <c r="A2086" t="str">
        <f t="shared" si="95"/>
        <v>coa_db.orgn_table.pred_orgn_code</v>
      </c>
      <c r="B2086" t="str">
        <f t="shared" si="96"/>
        <v>coa_db</v>
      </c>
      <c r="C2086" t="str">
        <f t="shared" si="97"/>
        <v>orgn_table</v>
      </c>
      <c r="D2086" t="s">
        <v>1089</v>
      </c>
      <c r="K2086" t="s">
        <v>359</v>
      </c>
      <c r="N2086">
        <v>6</v>
      </c>
      <c r="Q2086">
        <v>0</v>
      </c>
    </row>
    <row r="2087" spans="1:20" hidden="1" x14ac:dyDescent="0.3">
      <c r="A2087" t="str">
        <f t="shared" si="95"/>
        <v>coa_db.orgn_table.</v>
      </c>
      <c r="B2087" t="str">
        <f t="shared" si="96"/>
        <v>coa_db</v>
      </c>
      <c r="C2087" t="str">
        <f t="shared" si="97"/>
        <v>orgn_table</v>
      </c>
      <c r="E2087" t="s">
        <v>528</v>
      </c>
    </row>
    <row r="2088" spans="1:20" hidden="1" x14ac:dyDescent="0.3">
      <c r="A2088" t="str">
        <f t="shared" si="95"/>
        <v>coa_db.orgn_table.data_entry_ind</v>
      </c>
      <c r="B2088" t="str">
        <f t="shared" si="96"/>
        <v>coa_db</v>
      </c>
      <c r="C2088" t="str">
        <f t="shared" si="97"/>
        <v>orgn_table</v>
      </c>
      <c r="D2088" t="s">
        <v>811</v>
      </c>
      <c r="K2088" t="s">
        <v>6</v>
      </c>
      <c r="N2088">
        <v>1</v>
      </c>
      <c r="Q2088">
        <v>0</v>
      </c>
      <c r="T2088" t="s">
        <v>326</v>
      </c>
    </row>
    <row r="2089" spans="1:20" hidden="1" x14ac:dyDescent="0.3">
      <c r="A2089" t="str">
        <f t="shared" si="95"/>
        <v>coa_db.orgn_table.</v>
      </c>
      <c r="B2089" t="str">
        <f t="shared" si="96"/>
        <v>coa_db</v>
      </c>
      <c r="C2089" t="str">
        <f t="shared" si="97"/>
        <v>orgn_table</v>
      </c>
      <c r="E2089" t="s">
        <v>812</v>
      </c>
    </row>
    <row r="2090" spans="1:20" hidden="1" x14ac:dyDescent="0.3">
      <c r="A2090" t="str">
        <f t="shared" si="95"/>
        <v>coa_db.orgn_table.dflt_fund_code</v>
      </c>
      <c r="B2090" t="str">
        <f t="shared" si="96"/>
        <v>coa_db</v>
      </c>
      <c r="C2090" t="str">
        <f t="shared" si="97"/>
        <v>orgn_table</v>
      </c>
      <c r="D2090" t="s">
        <v>1090</v>
      </c>
      <c r="K2090" t="s">
        <v>359</v>
      </c>
      <c r="N2090">
        <v>6</v>
      </c>
      <c r="Q2090">
        <v>0</v>
      </c>
    </row>
    <row r="2091" spans="1:20" hidden="1" x14ac:dyDescent="0.3">
      <c r="A2091" t="str">
        <f t="shared" si="95"/>
        <v>coa_db.orgn_table.</v>
      </c>
      <c r="B2091" t="str">
        <f t="shared" si="96"/>
        <v>coa_db</v>
      </c>
      <c r="C2091" t="str">
        <f t="shared" si="97"/>
        <v>orgn_table</v>
      </c>
      <c r="E2091" t="s">
        <v>1091</v>
      </c>
    </row>
    <row r="2092" spans="1:20" hidden="1" x14ac:dyDescent="0.3">
      <c r="A2092" t="str">
        <f t="shared" si="95"/>
        <v>coa_db.orgn_table.dflt_prog_code</v>
      </c>
      <c r="B2092" t="str">
        <f t="shared" si="96"/>
        <v>coa_db</v>
      </c>
      <c r="C2092" t="str">
        <f t="shared" si="97"/>
        <v>orgn_table</v>
      </c>
      <c r="D2092" t="s">
        <v>823</v>
      </c>
      <c r="K2092" t="s">
        <v>359</v>
      </c>
      <c r="N2092">
        <v>6</v>
      </c>
      <c r="Q2092">
        <v>0</v>
      </c>
    </row>
    <row r="2093" spans="1:20" hidden="1" x14ac:dyDescent="0.3">
      <c r="A2093" t="str">
        <f t="shared" si="95"/>
        <v>coa_db.orgn_table.</v>
      </c>
      <c r="B2093" t="str">
        <f t="shared" si="96"/>
        <v>coa_db</v>
      </c>
      <c r="C2093" t="str">
        <f t="shared" si="97"/>
        <v>orgn_table</v>
      </c>
      <c r="E2093" t="s">
        <v>1092</v>
      </c>
    </row>
    <row r="2094" spans="1:20" hidden="1" x14ac:dyDescent="0.3">
      <c r="A2094" t="str">
        <f t="shared" si="95"/>
        <v>coa_db.orgn_table.dftl_actv_code</v>
      </c>
      <c r="B2094" t="str">
        <f t="shared" si="96"/>
        <v>coa_db</v>
      </c>
      <c r="C2094" t="str">
        <f t="shared" si="97"/>
        <v>orgn_table</v>
      </c>
      <c r="D2094" t="s">
        <v>824</v>
      </c>
      <c r="K2094" t="s">
        <v>359</v>
      </c>
      <c r="N2094">
        <v>6</v>
      </c>
      <c r="Q2094">
        <v>0</v>
      </c>
    </row>
    <row r="2095" spans="1:20" hidden="1" x14ac:dyDescent="0.3">
      <c r="A2095" t="str">
        <f t="shared" si="95"/>
        <v>coa_db.orgn_table.</v>
      </c>
      <c r="B2095" t="str">
        <f t="shared" si="96"/>
        <v>coa_db</v>
      </c>
      <c r="C2095" t="str">
        <f t="shared" si="97"/>
        <v>orgn_table</v>
      </c>
      <c r="E2095" t="s">
        <v>820</v>
      </c>
    </row>
    <row r="2096" spans="1:20" hidden="1" x14ac:dyDescent="0.3">
      <c r="A2096" t="str">
        <f t="shared" si="95"/>
        <v>coa_db.orgn_table.dflt_lctn_code</v>
      </c>
      <c r="B2096" t="str">
        <f t="shared" si="96"/>
        <v>coa_db</v>
      </c>
      <c r="C2096" t="str">
        <f t="shared" si="97"/>
        <v>orgn_table</v>
      </c>
      <c r="D2096" t="s">
        <v>825</v>
      </c>
      <c r="K2096" t="s">
        <v>359</v>
      </c>
      <c r="N2096">
        <v>6</v>
      </c>
      <c r="Q2096">
        <v>0</v>
      </c>
    </row>
    <row r="2097" spans="1:20" hidden="1" x14ac:dyDescent="0.3">
      <c r="A2097" t="str">
        <f t="shared" si="95"/>
        <v>coa_db.orgn_table.</v>
      </c>
      <c r="B2097" t="str">
        <f t="shared" si="96"/>
        <v>coa_db</v>
      </c>
      <c r="C2097" t="str">
        <f t="shared" si="97"/>
        <v>orgn_table</v>
      </c>
      <c r="E2097" t="s">
        <v>1093</v>
      </c>
    </row>
    <row r="2098" spans="1:20" hidden="1" x14ac:dyDescent="0.3">
      <c r="A2098" t="str">
        <f t="shared" si="95"/>
        <v>coa_db.orgn_table.cmbnd_cntrl_ind</v>
      </c>
      <c r="B2098" t="str">
        <f t="shared" si="96"/>
        <v>coa_db</v>
      </c>
      <c r="C2098" t="str">
        <f t="shared" si="97"/>
        <v>orgn_table</v>
      </c>
      <c r="D2098" t="s">
        <v>861</v>
      </c>
      <c r="K2098" t="s">
        <v>6</v>
      </c>
      <c r="N2098">
        <v>1</v>
      </c>
      <c r="Q2098">
        <v>0</v>
      </c>
      <c r="T2098" t="s">
        <v>326</v>
      </c>
    </row>
    <row r="2099" spans="1:20" hidden="1" x14ac:dyDescent="0.3">
      <c r="A2099" t="str">
        <f t="shared" si="95"/>
        <v>coa_db.orgn_table.</v>
      </c>
      <c r="B2099" t="str">
        <f t="shared" si="96"/>
        <v>coa_db</v>
      </c>
      <c r="C2099" t="str">
        <f t="shared" si="97"/>
        <v>orgn_table</v>
      </c>
      <c r="E2099" t="s">
        <v>890</v>
      </c>
    </row>
    <row r="2100" spans="1:20" hidden="1" x14ac:dyDescent="0.3">
      <c r="A2100" t="str">
        <f t="shared" si="95"/>
        <v>coa_db.orgn_table.bdgt_cntrl_orgn</v>
      </c>
      <c r="B2100" t="str">
        <f t="shared" si="96"/>
        <v>coa_db</v>
      </c>
      <c r="C2100" t="str">
        <f t="shared" si="97"/>
        <v>orgn_table</v>
      </c>
      <c r="D2100" t="s">
        <v>1094</v>
      </c>
      <c r="K2100" t="s">
        <v>359</v>
      </c>
      <c r="N2100">
        <v>6</v>
      </c>
      <c r="Q2100">
        <v>0</v>
      </c>
    </row>
    <row r="2101" spans="1:20" hidden="1" x14ac:dyDescent="0.3">
      <c r="A2101" t="str">
        <f t="shared" si="95"/>
        <v>coa_db.orgn_table.</v>
      </c>
      <c r="B2101" t="str">
        <f t="shared" si="96"/>
        <v>coa_db</v>
      </c>
      <c r="C2101" t="str">
        <f t="shared" si="97"/>
        <v>orgn_table</v>
      </c>
      <c r="E2101" t="s">
        <v>820</v>
      </c>
    </row>
    <row r="2102" spans="1:20" hidden="1" x14ac:dyDescent="0.3">
      <c r="A2102" t="str">
        <f t="shared" si="95"/>
        <v>coa_db.orgn_table.encmbr_plcy_ind</v>
      </c>
      <c r="B2102" t="str">
        <f t="shared" si="96"/>
        <v>coa_db</v>
      </c>
      <c r="C2102" t="str">
        <f t="shared" si="97"/>
        <v>orgn_table</v>
      </c>
      <c r="D2102" t="s">
        <v>1095</v>
      </c>
      <c r="K2102" t="s">
        <v>359</v>
      </c>
      <c r="N2102">
        <v>2</v>
      </c>
      <c r="Q2102">
        <v>0</v>
      </c>
      <c r="T2102" t="s">
        <v>326</v>
      </c>
    </row>
    <row r="2103" spans="1:20" hidden="1" x14ac:dyDescent="0.3">
      <c r="A2103" t="str">
        <f t="shared" si="95"/>
        <v>coa_db.orgn_table.</v>
      </c>
      <c r="B2103" t="str">
        <f t="shared" si="96"/>
        <v>coa_db</v>
      </c>
      <c r="C2103" t="str">
        <f t="shared" si="97"/>
        <v>orgn_table</v>
      </c>
      <c r="E2103" t="s">
        <v>1096</v>
      </c>
    </row>
    <row r="2104" spans="1:20" hidden="1" x14ac:dyDescent="0.3">
      <c r="A2104" t="str">
        <f t="shared" si="95"/>
        <v>coa_db.orgn_table.mgr_intrl_ref_id</v>
      </c>
      <c r="B2104" t="str">
        <f t="shared" si="96"/>
        <v>coa_db</v>
      </c>
      <c r="C2104" t="str">
        <f t="shared" si="97"/>
        <v>orgn_table</v>
      </c>
      <c r="D2104" t="s">
        <v>874</v>
      </c>
      <c r="K2104" t="s">
        <v>9</v>
      </c>
      <c r="N2104">
        <v>7</v>
      </c>
      <c r="Q2104">
        <v>0</v>
      </c>
      <c r="T2104" t="s">
        <v>326</v>
      </c>
    </row>
    <row r="2105" spans="1:20" hidden="1" x14ac:dyDescent="0.3">
      <c r="A2105" t="str">
        <f t="shared" si="95"/>
        <v>coa_db.orgn_table.</v>
      </c>
      <c r="B2105" t="str">
        <f t="shared" si="96"/>
        <v>coa_db</v>
      </c>
      <c r="C2105" t="str">
        <f t="shared" si="97"/>
        <v>orgn_table</v>
      </c>
      <c r="E2105" t="s">
        <v>873</v>
      </c>
    </row>
    <row r="2106" spans="1:20" hidden="1" x14ac:dyDescent="0.3">
      <c r="A2106" t="str">
        <f t="shared" si="95"/>
        <v>coa_db.orgn_table.encmbr_ldgr_ind</v>
      </c>
      <c r="B2106" t="str">
        <f t="shared" si="96"/>
        <v>coa_db</v>
      </c>
      <c r="C2106" t="str">
        <f t="shared" si="97"/>
        <v>orgn_table</v>
      </c>
      <c r="D2106" t="s">
        <v>1097</v>
      </c>
      <c r="K2106" t="s">
        <v>6</v>
      </c>
      <c r="N2106">
        <v>1</v>
      </c>
      <c r="Q2106">
        <v>0</v>
      </c>
      <c r="T2106" t="s">
        <v>326</v>
      </c>
    </row>
    <row r="2107" spans="1:20" hidden="1" x14ac:dyDescent="0.3">
      <c r="A2107" t="str">
        <f t="shared" si="95"/>
        <v>coa_db.orgn_table.</v>
      </c>
      <c r="B2107" t="str">
        <f t="shared" si="96"/>
        <v>coa_db</v>
      </c>
      <c r="C2107" t="str">
        <f t="shared" si="97"/>
        <v>orgn_table</v>
      </c>
      <c r="E2107" t="s">
        <v>1098</v>
      </c>
    </row>
    <row r="2108" spans="1:20" hidden="1" x14ac:dyDescent="0.3">
      <c r="A2108" t="str">
        <f t="shared" si="95"/>
        <v>coa_db.orgn_table.encmbr_ldgr_user</v>
      </c>
      <c r="B2108" t="str">
        <f t="shared" si="96"/>
        <v>coa_db</v>
      </c>
      <c r="C2108" t="str">
        <f t="shared" si="97"/>
        <v>orgn_table</v>
      </c>
      <c r="D2108" t="s">
        <v>1099</v>
      </c>
      <c r="K2108" t="s">
        <v>359</v>
      </c>
      <c r="N2108">
        <v>8</v>
      </c>
      <c r="Q2108">
        <v>0</v>
      </c>
    </row>
    <row r="2109" spans="1:20" hidden="1" x14ac:dyDescent="0.3">
      <c r="A2109" t="str">
        <f t="shared" si="95"/>
        <v>coa_db.orgn_table.</v>
      </c>
      <c r="B2109" t="str">
        <f t="shared" si="96"/>
        <v>coa_db</v>
      </c>
      <c r="C2109" t="str">
        <f t="shared" si="97"/>
        <v>orgn_table</v>
      </c>
      <c r="E2109" t="s">
        <v>717</v>
      </c>
    </row>
    <row r="2110" spans="1:20" hidden="1" x14ac:dyDescent="0.3">
      <c r="A2110" t="str">
        <f t="shared" si="95"/>
        <v>coa_db.orgn_table.oper_ldgr_ind</v>
      </c>
      <c r="B2110" t="str">
        <f t="shared" si="96"/>
        <v>coa_db</v>
      </c>
      <c r="C2110" t="str">
        <f t="shared" si="97"/>
        <v>orgn_table</v>
      </c>
      <c r="D2110" t="s">
        <v>1100</v>
      </c>
      <c r="K2110" t="s">
        <v>6</v>
      </c>
      <c r="N2110">
        <v>1</v>
      </c>
      <c r="Q2110">
        <v>0</v>
      </c>
      <c r="T2110" t="s">
        <v>326</v>
      </c>
    </row>
    <row r="2111" spans="1:20" hidden="1" x14ac:dyDescent="0.3">
      <c r="A2111" t="str">
        <f t="shared" si="95"/>
        <v>coa_db.orgn_table.</v>
      </c>
      <c r="B2111" t="str">
        <f t="shared" si="96"/>
        <v>coa_db</v>
      </c>
      <c r="C2111" t="str">
        <f t="shared" si="97"/>
        <v>orgn_table</v>
      </c>
      <c r="E2111" t="s">
        <v>1101</v>
      </c>
    </row>
    <row r="2112" spans="1:20" hidden="1" x14ac:dyDescent="0.3">
      <c r="A2112" t="str">
        <f t="shared" si="95"/>
        <v>coa_db.orgn_table.oper_ldgr_user</v>
      </c>
      <c r="B2112" t="str">
        <f t="shared" si="96"/>
        <v>coa_db</v>
      </c>
      <c r="C2112" t="str">
        <f t="shared" si="97"/>
        <v>orgn_table</v>
      </c>
      <c r="D2112" t="s">
        <v>1102</v>
      </c>
      <c r="K2112" t="s">
        <v>359</v>
      </c>
      <c r="N2112">
        <v>8</v>
      </c>
      <c r="Q2112">
        <v>0</v>
      </c>
    </row>
    <row r="2113" spans="1:20" hidden="1" x14ac:dyDescent="0.3">
      <c r="A2113" t="str">
        <f t="shared" si="95"/>
        <v>coa_db.orgn_table.</v>
      </c>
      <c r="B2113" t="str">
        <f t="shared" si="96"/>
        <v>coa_db</v>
      </c>
      <c r="C2113" t="str">
        <f t="shared" si="97"/>
        <v>orgn_table</v>
      </c>
      <c r="E2113" t="s">
        <v>717</v>
      </c>
    </row>
    <row r="2114" spans="1:20" hidden="1" x14ac:dyDescent="0.3">
      <c r="A2114" t="str">
        <f t="shared" si="95"/>
        <v>coa_db.orgn_table.dept_lvl_ind</v>
      </c>
      <c r="B2114" t="str">
        <f t="shared" si="96"/>
        <v>coa_db</v>
      </c>
      <c r="C2114" t="str">
        <f t="shared" si="97"/>
        <v>orgn_table</v>
      </c>
      <c r="D2114" t="s">
        <v>1103</v>
      </c>
      <c r="K2114" t="s">
        <v>6</v>
      </c>
      <c r="N2114">
        <v>1</v>
      </c>
      <c r="Q2114">
        <v>0</v>
      </c>
      <c r="T2114" t="s">
        <v>326</v>
      </c>
    </row>
    <row r="2115" spans="1:20" hidden="1" x14ac:dyDescent="0.3">
      <c r="A2115" t="str">
        <f t="shared" si="95"/>
        <v>coa_db.orgn_table.</v>
      </c>
      <c r="B2115" t="str">
        <f t="shared" si="96"/>
        <v>coa_db</v>
      </c>
      <c r="C2115" t="str">
        <f t="shared" si="97"/>
        <v>orgn_table</v>
      </c>
      <c r="E2115" t="s">
        <v>1104</v>
      </c>
    </row>
    <row r="2116" spans="1:20" hidden="1" x14ac:dyDescent="0.3">
      <c r="A2116" t="str">
        <f t="shared" si="95"/>
        <v>coa_db.orgn_table.refresh_date</v>
      </c>
      <c r="B2116" t="str">
        <f t="shared" si="96"/>
        <v>coa_db</v>
      </c>
      <c r="C2116" t="str">
        <f t="shared" si="97"/>
        <v>orgn_table</v>
      </c>
      <c r="D2116" t="s">
        <v>328</v>
      </c>
      <c r="K2116" t="s">
        <v>354</v>
      </c>
      <c r="N2116">
        <v>4</v>
      </c>
      <c r="Q2116">
        <v>0</v>
      </c>
    </row>
    <row r="2117" spans="1:20" hidden="1" x14ac:dyDescent="0.3">
      <c r="A2117" t="str">
        <f t="shared" si="95"/>
        <v>coa_db.orgn_table.</v>
      </c>
      <c r="B2117" t="str">
        <f t="shared" si="96"/>
        <v>coa_db</v>
      </c>
      <c r="C2117" t="str">
        <f t="shared" si="97"/>
        <v>orgn_table</v>
      </c>
      <c r="E2117" t="s">
        <v>330</v>
      </c>
    </row>
    <row r="2118" spans="1:20" hidden="1" x14ac:dyDescent="0.3">
      <c r="A2118" t="str">
        <f t="shared" si="95"/>
        <v>coa_db.orgn_table.orgn_table_id</v>
      </c>
      <c r="B2118" t="str">
        <f t="shared" si="96"/>
        <v>coa_db</v>
      </c>
      <c r="C2118" t="str">
        <f t="shared" si="97"/>
        <v>orgn_table</v>
      </c>
      <c r="D2118" t="s">
        <v>1105</v>
      </c>
      <c r="K2118" t="s">
        <v>9</v>
      </c>
      <c r="N2118">
        <v>10</v>
      </c>
      <c r="Q2118">
        <v>0</v>
      </c>
    </row>
    <row r="2119" spans="1:20" hidden="1" x14ac:dyDescent="0.3">
      <c r="A2119" t="str">
        <f t="shared" si="95"/>
        <v>coa_db.orgn_table.</v>
      </c>
      <c r="B2119" t="str">
        <f t="shared" si="96"/>
        <v>coa_db</v>
      </c>
      <c r="C2119" t="str">
        <f t="shared" si="97"/>
        <v>orgn_table</v>
      </c>
      <c r="E2119" t="s">
        <v>741</v>
      </c>
    </row>
    <row r="2120" spans="1:20" hidden="1" x14ac:dyDescent="0.3">
      <c r="A2120" t="str">
        <f t="shared" si="95"/>
        <v>coa_db.prog_table.COLUMN NAME</v>
      </c>
      <c r="B2120" t="str">
        <f t="shared" si="96"/>
        <v>coa_db</v>
      </c>
      <c r="C2120" s="1" t="s">
        <v>1109</v>
      </c>
      <c r="D2120" t="s">
        <v>0</v>
      </c>
      <c r="K2120" t="s">
        <v>1</v>
      </c>
      <c r="N2120" t="s">
        <v>2</v>
      </c>
      <c r="Q2120" t="s">
        <v>3</v>
      </c>
      <c r="T2120" t="s">
        <v>4</v>
      </c>
    </row>
    <row r="2121" spans="1:20" hidden="1" x14ac:dyDescent="0.3">
      <c r="A2121" t="str">
        <f t="shared" si="95"/>
        <v>coa_db.prog_table.</v>
      </c>
      <c r="B2121" t="str">
        <f t="shared" si="96"/>
        <v>coa_db</v>
      </c>
      <c r="C2121" t="str">
        <f t="shared" si="97"/>
        <v>prog_table</v>
      </c>
      <c r="E2121" t="s">
        <v>5</v>
      </c>
    </row>
    <row r="2122" spans="1:20" hidden="1" x14ac:dyDescent="0.3">
      <c r="A2122" t="str">
        <f t="shared" si="95"/>
        <v>coa_db.prog_table.unvrs_code</v>
      </c>
      <c r="B2122" t="str">
        <f t="shared" si="96"/>
        <v>coa_db</v>
      </c>
      <c r="C2122" t="str">
        <f t="shared" si="97"/>
        <v>prog_table</v>
      </c>
      <c r="D2122" t="s">
        <v>703</v>
      </c>
      <c r="K2122" t="s">
        <v>6</v>
      </c>
      <c r="N2122">
        <v>2</v>
      </c>
      <c r="Q2122">
        <v>0</v>
      </c>
      <c r="T2122" t="s">
        <v>326</v>
      </c>
    </row>
    <row r="2123" spans="1:20" hidden="1" x14ac:dyDescent="0.3">
      <c r="A2123" t="str">
        <f t="shared" si="95"/>
        <v>coa_db.prog_table.</v>
      </c>
      <c r="B2123" t="str">
        <f t="shared" si="96"/>
        <v>coa_db</v>
      </c>
      <c r="C2123" t="str">
        <f t="shared" si="97"/>
        <v>prog_table</v>
      </c>
      <c r="E2123" t="s">
        <v>704</v>
      </c>
    </row>
    <row r="2124" spans="1:20" hidden="1" x14ac:dyDescent="0.3">
      <c r="A2124" t="str">
        <f t="shared" si="95"/>
        <v>coa_db.prog_table.coa_code</v>
      </c>
      <c r="B2124" t="str">
        <f t="shared" si="96"/>
        <v>coa_db</v>
      </c>
      <c r="C2124" t="str">
        <f t="shared" si="97"/>
        <v>prog_table</v>
      </c>
      <c r="D2124" t="s">
        <v>705</v>
      </c>
      <c r="K2124" t="s">
        <v>6</v>
      </c>
      <c r="N2124">
        <v>1</v>
      </c>
      <c r="Q2124">
        <v>0</v>
      </c>
    </row>
    <row r="2125" spans="1:20" hidden="1" x14ac:dyDescent="0.3">
      <c r="A2125" t="str">
        <f t="shared" si="95"/>
        <v>coa_db.prog_table.</v>
      </c>
      <c r="B2125" t="str">
        <f t="shared" si="96"/>
        <v>coa_db</v>
      </c>
      <c r="C2125" t="str">
        <f t="shared" si="97"/>
        <v>prog_table</v>
      </c>
      <c r="E2125" t="s">
        <v>706</v>
      </c>
    </row>
    <row r="2126" spans="1:20" hidden="1" x14ac:dyDescent="0.3">
      <c r="A2126" t="str">
        <f t="shared" si="95"/>
        <v>coa_db.prog_table.prog_code</v>
      </c>
      <c r="B2126" t="str">
        <f t="shared" si="96"/>
        <v>coa_db</v>
      </c>
      <c r="C2126" t="str">
        <f t="shared" si="97"/>
        <v>prog_table</v>
      </c>
      <c r="D2126" t="s">
        <v>734</v>
      </c>
      <c r="K2126" t="s">
        <v>6</v>
      </c>
      <c r="N2126">
        <v>6</v>
      </c>
      <c r="Q2126">
        <v>0</v>
      </c>
    </row>
    <row r="2127" spans="1:20" hidden="1" x14ac:dyDescent="0.3">
      <c r="A2127" t="str">
        <f t="shared" si="95"/>
        <v>coa_db.prog_table.</v>
      </c>
      <c r="B2127" t="str">
        <f t="shared" si="96"/>
        <v>coa_db</v>
      </c>
      <c r="C2127" t="str">
        <f t="shared" si="97"/>
        <v>prog_table</v>
      </c>
      <c r="E2127" t="s">
        <v>25</v>
      </c>
    </row>
    <row r="2128" spans="1:20" hidden="1" x14ac:dyDescent="0.3">
      <c r="A2128" t="str">
        <f t="shared" si="95"/>
        <v>coa_db.prog_table.</v>
      </c>
      <c r="B2128" t="str">
        <f t="shared" si="96"/>
        <v>coa_db</v>
      </c>
      <c r="C2128" t="str">
        <f t="shared" si="97"/>
        <v>prog_table</v>
      </c>
    </row>
    <row r="2129" spans="1:20" hidden="1" x14ac:dyDescent="0.3">
      <c r="A2129" t="str">
        <f t="shared" si="95"/>
        <v>coa_db.prog_table.</v>
      </c>
      <c r="B2129" t="str">
        <f t="shared" si="96"/>
        <v>coa_db</v>
      </c>
      <c r="C2129" t="str">
        <f t="shared" si="97"/>
        <v>prog_table</v>
      </c>
      <c r="E2129" t="s">
        <v>26</v>
      </c>
    </row>
    <row r="2130" spans="1:20" hidden="1" x14ac:dyDescent="0.3">
      <c r="A2130" t="str">
        <f t="shared" si="95"/>
        <v>coa_db.prog_table.</v>
      </c>
      <c r="B2130" t="str">
        <f t="shared" si="96"/>
        <v>coa_db</v>
      </c>
      <c r="C2130" t="str">
        <f t="shared" si="97"/>
        <v>prog_table</v>
      </c>
    </row>
    <row r="2131" spans="1:20" hidden="1" x14ac:dyDescent="0.3">
      <c r="A2131" t="str">
        <f t="shared" si="95"/>
        <v>coa_db.prog_table.</v>
      </c>
      <c r="B2131" t="str">
        <f t="shared" si="96"/>
        <v>coa_db</v>
      </c>
      <c r="C2131" t="str">
        <f t="shared" si="97"/>
        <v>prog_table</v>
      </c>
      <c r="E2131" t="s">
        <v>27</v>
      </c>
    </row>
    <row r="2132" spans="1:20" hidden="1" x14ac:dyDescent="0.3">
      <c r="A2132" t="str">
        <f t="shared" ref="A2132:A2195" si="98">_xlfn.CONCAT(TRIM($B2132),".",TRIM($C2132),".",TRIM($D2132))</f>
        <v>coa_db.prog_table.start_date</v>
      </c>
      <c r="B2132" t="str">
        <f t="shared" si="96"/>
        <v>coa_db</v>
      </c>
      <c r="C2132" t="str">
        <f t="shared" si="97"/>
        <v>prog_table</v>
      </c>
      <c r="D2132" t="s">
        <v>708</v>
      </c>
      <c r="K2132" t="s">
        <v>329</v>
      </c>
      <c r="N2132">
        <v>10</v>
      </c>
      <c r="Q2132">
        <v>6</v>
      </c>
    </row>
    <row r="2133" spans="1:20" hidden="1" x14ac:dyDescent="0.3">
      <c r="A2133" t="str">
        <f t="shared" si="98"/>
        <v>coa_db.prog_table.</v>
      </c>
      <c r="B2133" t="str">
        <f t="shared" si="96"/>
        <v>coa_db</v>
      </c>
      <c r="C2133" t="str">
        <f t="shared" si="97"/>
        <v>prog_table</v>
      </c>
      <c r="E2133" t="s">
        <v>709</v>
      </c>
    </row>
    <row r="2134" spans="1:20" hidden="1" x14ac:dyDescent="0.3">
      <c r="A2134" t="str">
        <f t="shared" si="98"/>
        <v>coa_db.prog_table.end_date</v>
      </c>
      <c r="B2134" t="str">
        <f t="shared" si="96"/>
        <v>coa_db</v>
      </c>
      <c r="C2134" t="str">
        <f t="shared" si="97"/>
        <v>prog_table</v>
      </c>
      <c r="D2134" t="s">
        <v>710</v>
      </c>
      <c r="K2134" t="s">
        <v>354</v>
      </c>
      <c r="N2134">
        <v>4</v>
      </c>
      <c r="Q2134">
        <v>0</v>
      </c>
    </row>
    <row r="2135" spans="1:20" hidden="1" x14ac:dyDescent="0.3">
      <c r="A2135" t="str">
        <f t="shared" si="98"/>
        <v>coa_db.prog_table.</v>
      </c>
      <c r="B2135" t="str">
        <f t="shared" si="96"/>
        <v>coa_db</v>
      </c>
      <c r="C2135" t="str">
        <f t="shared" si="97"/>
        <v>prog_table</v>
      </c>
      <c r="E2135" t="s">
        <v>711</v>
      </c>
    </row>
    <row r="2136" spans="1:20" hidden="1" x14ac:dyDescent="0.3">
      <c r="A2136" t="str">
        <f t="shared" si="98"/>
        <v>coa_db.prog_table.last_actvy_date</v>
      </c>
      <c r="B2136" t="str">
        <f t="shared" si="96"/>
        <v>coa_db</v>
      </c>
      <c r="C2136" t="str">
        <f t="shared" si="97"/>
        <v>prog_table</v>
      </c>
      <c r="D2136" t="s">
        <v>712</v>
      </c>
      <c r="K2136" t="s">
        <v>354</v>
      </c>
      <c r="N2136">
        <v>4</v>
      </c>
      <c r="Q2136">
        <v>0</v>
      </c>
    </row>
    <row r="2137" spans="1:20" hidden="1" x14ac:dyDescent="0.3">
      <c r="A2137" t="str">
        <f t="shared" si="98"/>
        <v>coa_db.prog_table.</v>
      </c>
      <c r="B2137" t="str">
        <f t="shared" si="96"/>
        <v>coa_db</v>
      </c>
      <c r="C2137" t="str">
        <f t="shared" si="97"/>
        <v>prog_table</v>
      </c>
      <c r="E2137" t="s">
        <v>713</v>
      </c>
    </row>
    <row r="2138" spans="1:20" hidden="1" x14ac:dyDescent="0.3">
      <c r="A2138" t="str">
        <f t="shared" si="98"/>
        <v>coa_db.prog_table.status</v>
      </c>
      <c r="B2138" t="str">
        <f t="shared" si="96"/>
        <v>coa_db</v>
      </c>
      <c r="C2138" t="str">
        <f t="shared" si="97"/>
        <v>prog_table</v>
      </c>
      <c r="D2138" t="s">
        <v>714</v>
      </c>
      <c r="K2138" t="s">
        <v>6</v>
      </c>
      <c r="N2138">
        <v>1</v>
      </c>
      <c r="Q2138">
        <v>0</v>
      </c>
      <c r="T2138" t="s">
        <v>326</v>
      </c>
    </row>
    <row r="2139" spans="1:20" hidden="1" x14ac:dyDescent="0.3">
      <c r="A2139" t="str">
        <f t="shared" si="98"/>
        <v>coa_db.prog_table.</v>
      </c>
      <c r="B2139" t="str">
        <f t="shared" ref="B2139:B2202" si="99">B2138</f>
        <v>coa_db</v>
      </c>
      <c r="C2139" t="str">
        <f t="shared" ref="C2139:C2202" si="100">C2138</f>
        <v>prog_table</v>
      </c>
      <c r="E2139" t="s">
        <v>715</v>
      </c>
    </row>
    <row r="2140" spans="1:20" hidden="1" x14ac:dyDescent="0.3">
      <c r="A2140" t="str">
        <f t="shared" si="98"/>
        <v>coa_db.prog_table.user_code</v>
      </c>
      <c r="B2140" t="str">
        <f t="shared" si="99"/>
        <v>coa_db</v>
      </c>
      <c r="C2140" t="str">
        <f t="shared" si="100"/>
        <v>prog_table</v>
      </c>
      <c r="D2140" t="s">
        <v>716</v>
      </c>
      <c r="K2140" t="s">
        <v>359</v>
      </c>
      <c r="N2140">
        <v>8</v>
      </c>
      <c r="Q2140">
        <v>0</v>
      </c>
    </row>
    <row r="2141" spans="1:20" hidden="1" x14ac:dyDescent="0.3">
      <c r="A2141" t="str">
        <f t="shared" si="98"/>
        <v>coa_db.prog_table.</v>
      </c>
      <c r="B2141" t="str">
        <f t="shared" si="99"/>
        <v>coa_db</v>
      </c>
      <c r="C2141" t="str">
        <f t="shared" si="100"/>
        <v>prog_table</v>
      </c>
      <c r="E2141" t="s">
        <v>717</v>
      </c>
    </row>
    <row r="2142" spans="1:20" hidden="1" x14ac:dyDescent="0.3">
      <c r="A2142" t="str">
        <f t="shared" si="98"/>
        <v>coa_db.prog_table.prog_code_title</v>
      </c>
      <c r="B2142" t="str">
        <f t="shared" si="99"/>
        <v>coa_db</v>
      </c>
      <c r="C2142" t="str">
        <f t="shared" si="100"/>
        <v>prog_table</v>
      </c>
      <c r="D2142" t="s">
        <v>1110</v>
      </c>
      <c r="K2142" t="s">
        <v>359</v>
      </c>
      <c r="N2142">
        <v>35</v>
      </c>
      <c r="Q2142">
        <v>0</v>
      </c>
    </row>
    <row r="2143" spans="1:20" hidden="1" x14ac:dyDescent="0.3">
      <c r="A2143" t="str">
        <f t="shared" si="98"/>
        <v>coa_db.prog_table.</v>
      </c>
      <c r="B2143" t="str">
        <f t="shared" si="99"/>
        <v>coa_db</v>
      </c>
      <c r="C2143" t="str">
        <f t="shared" si="100"/>
        <v>prog_table</v>
      </c>
      <c r="E2143" t="s">
        <v>535</v>
      </c>
    </row>
    <row r="2144" spans="1:20" hidden="1" x14ac:dyDescent="0.3">
      <c r="A2144" t="str">
        <f t="shared" si="98"/>
        <v>coa_db.prog_table.pred_prog_code</v>
      </c>
      <c r="B2144" t="str">
        <f t="shared" si="99"/>
        <v>coa_db</v>
      </c>
      <c r="C2144" t="str">
        <f t="shared" si="100"/>
        <v>prog_table</v>
      </c>
      <c r="D2144" t="s">
        <v>1111</v>
      </c>
      <c r="K2144" t="s">
        <v>359</v>
      </c>
      <c r="N2144">
        <v>6</v>
      </c>
      <c r="Q2144">
        <v>0</v>
      </c>
    </row>
    <row r="2145" spans="1:20" hidden="1" x14ac:dyDescent="0.3">
      <c r="A2145" t="str">
        <f t="shared" si="98"/>
        <v>coa_db.prog_table.</v>
      </c>
      <c r="B2145" t="str">
        <f t="shared" si="99"/>
        <v>coa_db</v>
      </c>
      <c r="C2145" t="str">
        <f t="shared" si="100"/>
        <v>prog_table</v>
      </c>
      <c r="E2145" t="s">
        <v>533</v>
      </c>
    </row>
    <row r="2146" spans="1:20" hidden="1" x14ac:dyDescent="0.3">
      <c r="A2146" t="str">
        <f t="shared" si="98"/>
        <v>coa_db.prog_table.data_entry_ind</v>
      </c>
      <c r="B2146" t="str">
        <f t="shared" si="99"/>
        <v>coa_db</v>
      </c>
      <c r="C2146" t="str">
        <f t="shared" si="100"/>
        <v>prog_table</v>
      </c>
      <c r="D2146" t="s">
        <v>811</v>
      </c>
      <c r="K2146" t="s">
        <v>6</v>
      </c>
      <c r="N2146">
        <v>1</v>
      </c>
      <c r="Q2146">
        <v>0</v>
      </c>
      <c r="T2146" t="s">
        <v>326</v>
      </c>
    </row>
    <row r="2147" spans="1:20" hidden="1" x14ac:dyDescent="0.3">
      <c r="A2147" t="str">
        <f t="shared" si="98"/>
        <v>coa_db.prog_table.</v>
      </c>
      <c r="B2147" t="str">
        <f t="shared" si="99"/>
        <v>coa_db</v>
      </c>
      <c r="C2147" t="str">
        <f t="shared" si="100"/>
        <v>prog_table</v>
      </c>
      <c r="E2147" t="s">
        <v>812</v>
      </c>
    </row>
    <row r="2148" spans="1:20" hidden="1" x14ac:dyDescent="0.3">
      <c r="A2148" t="str">
        <f t="shared" si="98"/>
        <v>coa_db.prog_table.refresh_date</v>
      </c>
      <c r="B2148" t="str">
        <f t="shared" si="99"/>
        <v>coa_db</v>
      </c>
      <c r="C2148" t="str">
        <f t="shared" si="100"/>
        <v>prog_table</v>
      </c>
      <c r="D2148" t="s">
        <v>328</v>
      </c>
      <c r="K2148" t="s">
        <v>354</v>
      </c>
      <c r="N2148">
        <v>4</v>
      </c>
      <c r="Q2148">
        <v>0</v>
      </c>
    </row>
    <row r="2149" spans="1:20" hidden="1" x14ac:dyDescent="0.3">
      <c r="A2149" t="str">
        <f t="shared" si="98"/>
        <v>coa_db.prog_table.</v>
      </c>
      <c r="B2149" t="str">
        <f t="shared" si="99"/>
        <v>coa_db</v>
      </c>
      <c r="C2149" t="str">
        <f t="shared" si="100"/>
        <v>prog_table</v>
      </c>
      <c r="E2149" t="s">
        <v>330</v>
      </c>
    </row>
    <row r="2150" spans="1:20" hidden="1" x14ac:dyDescent="0.3">
      <c r="A2150" t="str">
        <f t="shared" si="98"/>
        <v>coa_db.prog_table.prog_table_id</v>
      </c>
      <c r="B2150" t="str">
        <f t="shared" si="99"/>
        <v>coa_db</v>
      </c>
      <c r="C2150" t="str">
        <f t="shared" si="100"/>
        <v>prog_table</v>
      </c>
      <c r="D2150" t="s">
        <v>1112</v>
      </c>
      <c r="K2150" t="s">
        <v>9</v>
      </c>
      <c r="N2150">
        <v>10</v>
      </c>
      <c r="Q2150">
        <v>0</v>
      </c>
    </row>
    <row r="2151" spans="1:20" hidden="1" x14ac:dyDescent="0.3">
      <c r="A2151" t="str">
        <f t="shared" si="98"/>
        <v>coa_db.prog_table.</v>
      </c>
      <c r="B2151" t="str">
        <f t="shared" si="99"/>
        <v>coa_db</v>
      </c>
      <c r="C2151" t="str">
        <f t="shared" si="100"/>
        <v>prog_table</v>
      </c>
      <c r="E2151" t="s">
        <v>741</v>
      </c>
    </row>
    <row r="2152" spans="1:20" hidden="1" x14ac:dyDescent="0.3">
      <c r="A2152" t="str">
        <f t="shared" si="98"/>
        <v>coa_db.fundhier_table.COLUMN NAME</v>
      </c>
      <c r="B2152" t="str">
        <f t="shared" si="99"/>
        <v>coa_db</v>
      </c>
      <c r="C2152" s="1" t="s">
        <v>1122</v>
      </c>
      <c r="D2152" t="s">
        <v>0</v>
      </c>
      <c r="K2152" t="s">
        <v>1</v>
      </c>
      <c r="N2152" t="s">
        <v>2</v>
      </c>
      <c r="Q2152" t="s">
        <v>3</v>
      </c>
      <c r="T2152" t="s">
        <v>4</v>
      </c>
    </row>
    <row r="2153" spans="1:20" hidden="1" x14ac:dyDescent="0.3">
      <c r="A2153" t="str">
        <f t="shared" si="98"/>
        <v>coa_db.fundhier_table.</v>
      </c>
      <c r="B2153" t="str">
        <f t="shared" si="99"/>
        <v>coa_db</v>
      </c>
      <c r="C2153" t="str">
        <f t="shared" si="100"/>
        <v>fundhier_table</v>
      </c>
      <c r="E2153" t="s">
        <v>5</v>
      </c>
    </row>
    <row r="2154" spans="1:20" hidden="1" x14ac:dyDescent="0.3">
      <c r="A2154" t="str">
        <f t="shared" si="98"/>
        <v>coa_db.fundhier_table.fund_code</v>
      </c>
      <c r="B2154" t="str">
        <f t="shared" si="99"/>
        <v>coa_db</v>
      </c>
      <c r="C2154" t="str">
        <f t="shared" si="100"/>
        <v>fundhier_table</v>
      </c>
      <c r="D2154" t="s">
        <v>730</v>
      </c>
      <c r="K2154" t="s">
        <v>6</v>
      </c>
      <c r="N2154">
        <v>6</v>
      </c>
      <c r="Q2154">
        <v>0</v>
      </c>
    </row>
    <row r="2155" spans="1:20" hidden="1" x14ac:dyDescent="0.3">
      <c r="A2155" t="str">
        <f t="shared" si="98"/>
        <v>coa_db.fundhier_table.</v>
      </c>
      <c r="B2155" t="str">
        <f t="shared" si="99"/>
        <v>coa_db</v>
      </c>
      <c r="C2155" t="str">
        <f t="shared" si="100"/>
        <v>fundhier_table</v>
      </c>
      <c r="E2155" t="s">
        <v>7</v>
      </c>
    </row>
    <row r="2156" spans="1:20" hidden="1" x14ac:dyDescent="0.3">
      <c r="A2156" t="str">
        <f t="shared" si="98"/>
        <v>coa_db.fundhier_table.</v>
      </c>
      <c r="B2156" t="str">
        <f t="shared" si="99"/>
        <v>coa_db</v>
      </c>
      <c r="C2156" t="str">
        <f t="shared" si="100"/>
        <v>fundhier_table</v>
      </c>
    </row>
    <row r="2157" spans="1:20" hidden="1" x14ac:dyDescent="0.3">
      <c r="A2157" t="str">
        <f t="shared" si="98"/>
        <v>coa_db.fundhier_table.</v>
      </c>
      <c r="B2157" t="str">
        <f t="shared" si="99"/>
        <v>coa_db</v>
      </c>
      <c r="C2157" t="str">
        <f t="shared" si="100"/>
        <v>fundhier_table</v>
      </c>
      <c r="E2157" t="s">
        <v>8</v>
      </c>
    </row>
    <row r="2158" spans="1:20" hidden="1" x14ac:dyDescent="0.3">
      <c r="A2158" t="str">
        <f t="shared" si="98"/>
        <v>coa_db.fundhier_table.top</v>
      </c>
      <c r="B2158" t="str">
        <f t="shared" si="99"/>
        <v>coa_db</v>
      </c>
      <c r="C2158" t="str">
        <f t="shared" si="100"/>
        <v>fundhier_table</v>
      </c>
      <c r="D2158" t="s">
        <v>1123</v>
      </c>
      <c r="K2158" t="s">
        <v>6</v>
      </c>
      <c r="N2158">
        <v>1</v>
      </c>
      <c r="Q2158">
        <v>0</v>
      </c>
      <c r="T2158" t="s">
        <v>326</v>
      </c>
    </row>
    <row r="2159" spans="1:20" hidden="1" x14ac:dyDescent="0.3">
      <c r="A2159" t="str">
        <f t="shared" si="98"/>
        <v>coa_db.fundhier_table.</v>
      </c>
      <c r="B2159" t="str">
        <f t="shared" si="99"/>
        <v>coa_db</v>
      </c>
      <c r="C2159" t="str">
        <f t="shared" si="100"/>
        <v>fundhier_table</v>
      </c>
      <c r="E2159" t="s">
        <v>1124</v>
      </c>
    </row>
    <row r="2160" spans="1:20" hidden="1" x14ac:dyDescent="0.3">
      <c r="A2160" t="str">
        <f t="shared" si="98"/>
        <v>coa_db.fundhier_table.bottom</v>
      </c>
      <c r="B2160" t="str">
        <f t="shared" si="99"/>
        <v>coa_db</v>
      </c>
      <c r="C2160" t="str">
        <f t="shared" si="100"/>
        <v>fundhier_table</v>
      </c>
      <c r="D2160" t="s">
        <v>1125</v>
      </c>
      <c r="K2160" t="s">
        <v>6</v>
      </c>
      <c r="N2160">
        <v>1</v>
      </c>
      <c r="Q2160">
        <v>0</v>
      </c>
      <c r="T2160" t="s">
        <v>326</v>
      </c>
    </row>
    <row r="2161" spans="1:20" hidden="1" x14ac:dyDescent="0.3">
      <c r="A2161" t="str">
        <f t="shared" si="98"/>
        <v>coa_db.fundhier_table.</v>
      </c>
      <c r="B2161" t="str">
        <f t="shared" si="99"/>
        <v>coa_db</v>
      </c>
      <c r="C2161" t="str">
        <f t="shared" si="100"/>
        <v>fundhier_table</v>
      </c>
      <c r="E2161" t="s">
        <v>1126</v>
      </c>
    </row>
    <row r="2162" spans="1:20" hidden="1" x14ac:dyDescent="0.3">
      <c r="A2162" t="str">
        <f t="shared" si="98"/>
        <v>coa_db.fundhier_table.code_level</v>
      </c>
      <c r="B2162" t="str">
        <f t="shared" si="99"/>
        <v>coa_db</v>
      </c>
      <c r="C2162" t="str">
        <f t="shared" si="100"/>
        <v>fundhier_table</v>
      </c>
      <c r="D2162" t="s">
        <v>1127</v>
      </c>
      <c r="K2162" t="s">
        <v>31</v>
      </c>
      <c r="N2162">
        <v>2</v>
      </c>
      <c r="Q2162">
        <v>0</v>
      </c>
      <c r="T2162" t="s">
        <v>326</v>
      </c>
    </row>
    <row r="2163" spans="1:20" hidden="1" x14ac:dyDescent="0.3">
      <c r="A2163" t="str">
        <f t="shared" si="98"/>
        <v>coa_db.fundhier_table.</v>
      </c>
      <c r="B2163" t="str">
        <f t="shared" si="99"/>
        <v>coa_db</v>
      </c>
      <c r="C2163" t="str">
        <f t="shared" si="100"/>
        <v>fundhier_table</v>
      </c>
      <c r="E2163" t="s">
        <v>1128</v>
      </c>
    </row>
    <row r="2164" spans="1:20" hidden="1" x14ac:dyDescent="0.3">
      <c r="A2164" t="str">
        <f t="shared" si="98"/>
        <v>coa_db.fundhier_table.code_1</v>
      </c>
      <c r="B2164" t="str">
        <f t="shared" si="99"/>
        <v>coa_db</v>
      </c>
      <c r="C2164" t="str">
        <f t="shared" si="100"/>
        <v>fundhier_table</v>
      </c>
      <c r="D2164" t="s">
        <v>1129</v>
      </c>
      <c r="K2164" t="s">
        <v>359</v>
      </c>
      <c r="N2164">
        <v>6</v>
      </c>
      <c r="Q2164">
        <v>0</v>
      </c>
    </row>
    <row r="2165" spans="1:20" hidden="1" x14ac:dyDescent="0.3">
      <c r="A2165" t="str">
        <f t="shared" si="98"/>
        <v>coa_db.fundhier_table.</v>
      </c>
      <c r="B2165" t="str">
        <f t="shared" si="99"/>
        <v>coa_db</v>
      </c>
      <c r="C2165" t="str">
        <f t="shared" si="100"/>
        <v>fundhier_table</v>
      </c>
      <c r="E2165" t="s">
        <v>1130</v>
      </c>
    </row>
    <row r="2166" spans="1:20" hidden="1" x14ac:dyDescent="0.3">
      <c r="A2166" t="str">
        <f t="shared" si="98"/>
        <v>coa_db.fundhier_table.code_2</v>
      </c>
      <c r="B2166" t="str">
        <f t="shared" si="99"/>
        <v>coa_db</v>
      </c>
      <c r="C2166" t="str">
        <f t="shared" si="100"/>
        <v>fundhier_table</v>
      </c>
      <c r="D2166" t="s">
        <v>1131</v>
      </c>
      <c r="K2166" t="s">
        <v>359</v>
      </c>
      <c r="N2166">
        <v>6</v>
      </c>
      <c r="Q2166">
        <v>0</v>
      </c>
    </row>
    <row r="2167" spans="1:20" hidden="1" x14ac:dyDescent="0.3">
      <c r="A2167" t="str">
        <f t="shared" si="98"/>
        <v>coa_db.fundhier_table.</v>
      </c>
      <c r="B2167" t="str">
        <f t="shared" si="99"/>
        <v>coa_db</v>
      </c>
      <c r="C2167" t="str">
        <f t="shared" si="100"/>
        <v>fundhier_table</v>
      </c>
      <c r="E2167" t="s">
        <v>1132</v>
      </c>
    </row>
    <row r="2168" spans="1:20" hidden="1" x14ac:dyDescent="0.3">
      <c r="A2168" t="str">
        <f t="shared" si="98"/>
        <v>coa_db.fundhier_table.code_3</v>
      </c>
      <c r="B2168" t="str">
        <f t="shared" si="99"/>
        <v>coa_db</v>
      </c>
      <c r="C2168" t="str">
        <f t="shared" si="100"/>
        <v>fundhier_table</v>
      </c>
      <c r="D2168" t="s">
        <v>1133</v>
      </c>
      <c r="K2168" t="s">
        <v>359</v>
      </c>
      <c r="N2168">
        <v>6</v>
      </c>
      <c r="Q2168">
        <v>0</v>
      </c>
    </row>
    <row r="2169" spans="1:20" hidden="1" x14ac:dyDescent="0.3">
      <c r="A2169" t="str">
        <f t="shared" si="98"/>
        <v>coa_db.fundhier_table.</v>
      </c>
      <c r="B2169" t="str">
        <f t="shared" si="99"/>
        <v>coa_db</v>
      </c>
      <c r="C2169" t="str">
        <f t="shared" si="100"/>
        <v>fundhier_table</v>
      </c>
      <c r="E2169" t="s">
        <v>1134</v>
      </c>
    </row>
    <row r="2170" spans="1:20" hidden="1" x14ac:dyDescent="0.3">
      <c r="A2170" t="str">
        <f t="shared" si="98"/>
        <v>coa_db.fundhier_table.code_4</v>
      </c>
      <c r="B2170" t="str">
        <f t="shared" si="99"/>
        <v>coa_db</v>
      </c>
      <c r="C2170" t="str">
        <f t="shared" si="100"/>
        <v>fundhier_table</v>
      </c>
      <c r="D2170" t="s">
        <v>1135</v>
      </c>
      <c r="K2170" t="s">
        <v>359</v>
      </c>
      <c r="N2170">
        <v>6</v>
      </c>
      <c r="Q2170">
        <v>0</v>
      </c>
    </row>
    <row r="2171" spans="1:20" hidden="1" x14ac:dyDescent="0.3">
      <c r="A2171" t="str">
        <f t="shared" si="98"/>
        <v>coa_db.fundhier_table.</v>
      </c>
      <c r="B2171" t="str">
        <f t="shared" si="99"/>
        <v>coa_db</v>
      </c>
      <c r="C2171" t="str">
        <f t="shared" si="100"/>
        <v>fundhier_table</v>
      </c>
      <c r="E2171" t="s">
        <v>1136</v>
      </c>
    </row>
    <row r="2172" spans="1:20" hidden="1" x14ac:dyDescent="0.3">
      <c r="A2172" t="str">
        <f t="shared" si="98"/>
        <v>coa_db.fundhier_table.code_5</v>
      </c>
      <c r="B2172" t="str">
        <f t="shared" si="99"/>
        <v>coa_db</v>
      </c>
      <c r="C2172" t="str">
        <f t="shared" si="100"/>
        <v>fundhier_table</v>
      </c>
      <c r="D2172" t="s">
        <v>1137</v>
      </c>
      <c r="K2172" t="s">
        <v>359</v>
      </c>
      <c r="N2172">
        <v>6</v>
      </c>
      <c r="Q2172">
        <v>0</v>
      </c>
    </row>
    <row r="2173" spans="1:20" hidden="1" x14ac:dyDescent="0.3">
      <c r="A2173" t="str">
        <f t="shared" si="98"/>
        <v>coa_db.fundhier_table.</v>
      </c>
      <c r="B2173" t="str">
        <f t="shared" si="99"/>
        <v>coa_db</v>
      </c>
      <c r="C2173" t="str">
        <f t="shared" si="100"/>
        <v>fundhier_table</v>
      </c>
      <c r="E2173" t="s">
        <v>1138</v>
      </c>
    </row>
    <row r="2174" spans="1:20" hidden="1" x14ac:dyDescent="0.3">
      <c r="A2174" t="str">
        <f t="shared" si="98"/>
        <v>coa_db.fundhier_table.code_6</v>
      </c>
      <c r="B2174" t="str">
        <f t="shared" si="99"/>
        <v>coa_db</v>
      </c>
      <c r="C2174" t="str">
        <f t="shared" si="100"/>
        <v>fundhier_table</v>
      </c>
      <c r="D2174" t="s">
        <v>1139</v>
      </c>
      <c r="K2174" t="s">
        <v>359</v>
      </c>
      <c r="N2174">
        <v>6</v>
      </c>
      <c r="Q2174">
        <v>0</v>
      </c>
    </row>
    <row r="2175" spans="1:20" hidden="1" x14ac:dyDescent="0.3">
      <c r="A2175" t="str">
        <f t="shared" si="98"/>
        <v>coa_db.fundhier_table.</v>
      </c>
      <c r="B2175" t="str">
        <f t="shared" si="99"/>
        <v>coa_db</v>
      </c>
      <c r="C2175" t="str">
        <f t="shared" si="100"/>
        <v>fundhier_table</v>
      </c>
    </row>
    <row r="2176" spans="1:20" hidden="1" x14ac:dyDescent="0.3">
      <c r="A2176" t="str">
        <f t="shared" si="98"/>
        <v>coa_db.fundhier_table.code_7</v>
      </c>
      <c r="B2176" t="str">
        <f t="shared" si="99"/>
        <v>coa_db</v>
      </c>
      <c r="C2176" t="str">
        <f t="shared" si="100"/>
        <v>fundhier_table</v>
      </c>
      <c r="D2176" t="s">
        <v>1140</v>
      </c>
      <c r="K2176" t="s">
        <v>359</v>
      </c>
      <c r="N2176">
        <v>6</v>
      </c>
      <c r="Q2176">
        <v>0</v>
      </c>
    </row>
    <row r="2177" spans="1:20" hidden="1" x14ac:dyDescent="0.3">
      <c r="A2177" t="str">
        <f t="shared" si="98"/>
        <v>coa_db.fundhier_table.</v>
      </c>
      <c r="B2177" t="str">
        <f t="shared" si="99"/>
        <v>coa_db</v>
      </c>
      <c r="C2177" t="str">
        <f t="shared" si="100"/>
        <v>fundhier_table</v>
      </c>
    </row>
    <row r="2178" spans="1:20" hidden="1" x14ac:dyDescent="0.3">
      <c r="A2178" t="str">
        <f t="shared" si="98"/>
        <v>coa_db.fundhier_table.code_8</v>
      </c>
      <c r="B2178" t="str">
        <f t="shared" si="99"/>
        <v>coa_db</v>
      </c>
      <c r="C2178" t="str">
        <f t="shared" si="100"/>
        <v>fundhier_table</v>
      </c>
      <c r="D2178" t="s">
        <v>1141</v>
      </c>
      <c r="K2178" t="s">
        <v>359</v>
      </c>
      <c r="N2178">
        <v>6</v>
      </c>
      <c r="Q2178">
        <v>0</v>
      </c>
    </row>
    <row r="2179" spans="1:20" hidden="1" x14ac:dyDescent="0.3">
      <c r="A2179" t="str">
        <f t="shared" si="98"/>
        <v>coa_db.fundhier_table.</v>
      </c>
      <c r="B2179" t="str">
        <f t="shared" si="99"/>
        <v>coa_db</v>
      </c>
      <c r="C2179" t="str">
        <f t="shared" si="100"/>
        <v>fundhier_table</v>
      </c>
    </row>
    <row r="2180" spans="1:20" hidden="1" x14ac:dyDescent="0.3">
      <c r="A2180" t="str">
        <f t="shared" si="98"/>
        <v>coa_db.fundhier_table.refresh_date</v>
      </c>
      <c r="B2180" t="str">
        <f t="shared" si="99"/>
        <v>coa_db</v>
      </c>
      <c r="C2180" t="str">
        <f t="shared" si="100"/>
        <v>fundhier_table</v>
      </c>
      <c r="D2180" t="s">
        <v>328</v>
      </c>
      <c r="K2180" t="s">
        <v>329</v>
      </c>
      <c r="N2180">
        <v>10</v>
      </c>
      <c r="Q2180">
        <v>6</v>
      </c>
    </row>
    <row r="2181" spans="1:20" hidden="1" x14ac:dyDescent="0.3">
      <c r="A2181" t="str">
        <f t="shared" si="98"/>
        <v>coa_db.fundhier_table.</v>
      </c>
      <c r="B2181" t="str">
        <f t="shared" si="99"/>
        <v>coa_db</v>
      </c>
      <c r="C2181" t="str">
        <f t="shared" si="100"/>
        <v>fundhier_table</v>
      </c>
      <c r="E2181" t="s">
        <v>330</v>
      </c>
    </row>
    <row r="2182" spans="1:20" hidden="1" x14ac:dyDescent="0.3">
      <c r="A2182" t="str">
        <f t="shared" si="98"/>
        <v>coa_db.fundhier_table.fundhier_table_id</v>
      </c>
      <c r="B2182" t="str">
        <f t="shared" si="99"/>
        <v>coa_db</v>
      </c>
      <c r="C2182" t="str">
        <f t="shared" si="100"/>
        <v>fundhier_table</v>
      </c>
      <c r="D2182" t="s">
        <v>1142</v>
      </c>
      <c r="K2182" t="s">
        <v>9</v>
      </c>
      <c r="N2182">
        <v>10</v>
      </c>
      <c r="Q2182">
        <v>0</v>
      </c>
    </row>
    <row r="2183" spans="1:20" hidden="1" x14ac:dyDescent="0.3">
      <c r="A2183" t="str">
        <f t="shared" si="98"/>
        <v>coa_db.fundhier_table.</v>
      </c>
      <c r="B2183" t="str">
        <f t="shared" si="99"/>
        <v>coa_db</v>
      </c>
      <c r="C2183" t="str">
        <f t="shared" si="100"/>
        <v>fundhier_table</v>
      </c>
      <c r="E2183" t="s">
        <v>741</v>
      </c>
    </row>
    <row r="2184" spans="1:20" hidden="1" x14ac:dyDescent="0.3">
      <c r="A2184" t="str">
        <f t="shared" si="98"/>
        <v>coa_db.proghier_table.COLUMN NAME</v>
      </c>
      <c r="B2184" t="str">
        <f t="shared" si="99"/>
        <v>coa_db</v>
      </c>
      <c r="C2184" s="1" t="s">
        <v>1144</v>
      </c>
      <c r="D2184" t="s">
        <v>0</v>
      </c>
      <c r="K2184" t="s">
        <v>1</v>
      </c>
      <c r="N2184" t="s">
        <v>2</v>
      </c>
      <c r="Q2184" t="s">
        <v>3</v>
      </c>
      <c r="T2184" t="s">
        <v>4</v>
      </c>
    </row>
    <row r="2185" spans="1:20" hidden="1" x14ac:dyDescent="0.3">
      <c r="A2185" t="str">
        <f t="shared" si="98"/>
        <v>coa_db.proghier_table.</v>
      </c>
      <c r="B2185" t="str">
        <f t="shared" si="99"/>
        <v>coa_db</v>
      </c>
      <c r="C2185" t="str">
        <f t="shared" si="100"/>
        <v>proghier_table</v>
      </c>
      <c r="E2185" t="s">
        <v>5</v>
      </c>
    </row>
    <row r="2186" spans="1:20" hidden="1" x14ac:dyDescent="0.3">
      <c r="A2186" t="str">
        <f t="shared" si="98"/>
        <v>coa_db.proghier_table.prog_code</v>
      </c>
      <c r="B2186" t="str">
        <f t="shared" si="99"/>
        <v>coa_db</v>
      </c>
      <c r="C2186" t="str">
        <f t="shared" si="100"/>
        <v>proghier_table</v>
      </c>
      <c r="D2186" t="s">
        <v>734</v>
      </c>
      <c r="K2186" t="s">
        <v>6</v>
      </c>
      <c r="N2186">
        <v>6</v>
      </c>
      <c r="Q2186">
        <v>0</v>
      </c>
    </row>
    <row r="2187" spans="1:20" hidden="1" x14ac:dyDescent="0.3">
      <c r="A2187" t="str">
        <f t="shared" si="98"/>
        <v>coa_db.proghier_table.</v>
      </c>
      <c r="B2187" t="str">
        <f t="shared" si="99"/>
        <v>coa_db</v>
      </c>
      <c r="C2187" t="str">
        <f t="shared" si="100"/>
        <v>proghier_table</v>
      </c>
      <c r="E2187" t="s">
        <v>25</v>
      </c>
    </row>
    <row r="2188" spans="1:20" hidden="1" x14ac:dyDescent="0.3">
      <c r="A2188" t="str">
        <f t="shared" si="98"/>
        <v>coa_db.proghier_table.</v>
      </c>
      <c r="B2188" t="str">
        <f t="shared" si="99"/>
        <v>coa_db</v>
      </c>
      <c r="C2188" t="str">
        <f t="shared" si="100"/>
        <v>proghier_table</v>
      </c>
    </row>
    <row r="2189" spans="1:20" hidden="1" x14ac:dyDescent="0.3">
      <c r="A2189" t="str">
        <f t="shared" si="98"/>
        <v>coa_db.proghier_table.</v>
      </c>
      <c r="B2189" t="str">
        <f t="shared" si="99"/>
        <v>coa_db</v>
      </c>
      <c r="C2189" t="str">
        <f t="shared" si="100"/>
        <v>proghier_table</v>
      </c>
      <c r="E2189" t="s">
        <v>26</v>
      </c>
    </row>
    <row r="2190" spans="1:20" hidden="1" x14ac:dyDescent="0.3">
      <c r="A2190" t="str">
        <f t="shared" si="98"/>
        <v>coa_db.proghier_table.</v>
      </c>
      <c r="B2190" t="str">
        <f t="shared" si="99"/>
        <v>coa_db</v>
      </c>
      <c r="C2190" t="str">
        <f t="shared" si="100"/>
        <v>proghier_table</v>
      </c>
    </row>
    <row r="2191" spans="1:20" hidden="1" x14ac:dyDescent="0.3">
      <c r="A2191" t="str">
        <f t="shared" si="98"/>
        <v>coa_db.proghier_table.</v>
      </c>
      <c r="B2191" t="str">
        <f t="shared" si="99"/>
        <v>coa_db</v>
      </c>
      <c r="C2191" t="str">
        <f t="shared" si="100"/>
        <v>proghier_table</v>
      </c>
      <c r="E2191" t="s">
        <v>27</v>
      </c>
    </row>
    <row r="2192" spans="1:20" hidden="1" x14ac:dyDescent="0.3">
      <c r="A2192" t="str">
        <f t="shared" si="98"/>
        <v>coa_db.proghier_table.top</v>
      </c>
      <c r="B2192" t="str">
        <f t="shared" si="99"/>
        <v>coa_db</v>
      </c>
      <c r="C2192" t="str">
        <f t="shared" si="100"/>
        <v>proghier_table</v>
      </c>
      <c r="D2192" t="s">
        <v>1123</v>
      </c>
      <c r="K2192" t="s">
        <v>6</v>
      </c>
      <c r="N2192">
        <v>1</v>
      </c>
      <c r="Q2192">
        <v>0</v>
      </c>
      <c r="T2192" t="s">
        <v>326</v>
      </c>
    </row>
    <row r="2193" spans="1:20" hidden="1" x14ac:dyDescent="0.3">
      <c r="A2193" t="str">
        <f t="shared" si="98"/>
        <v>coa_db.proghier_table.</v>
      </c>
      <c r="B2193" t="str">
        <f t="shared" si="99"/>
        <v>coa_db</v>
      </c>
      <c r="C2193" t="str">
        <f t="shared" si="100"/>
        <v>proghier_table</v>
      </c>
      <c r="E2193" t="s">
        <v>1124</v>
      </c>
    </row>
    <row r="2194" spans="1:20" hidden="1" x14ac:dyDescent="0.3">
      <c r="A2194" t="str">
        <f t="shared" si="98"/>
        <v>coa_db.proghier_table.bottom</v>
      </c>
      <c r="B2194" t="str">
        <f t="shared" si="99"/>
        <v>coa_db</v>
      </c>
      <c r="C2194" t="str">
        <f t="shared" si="100"/>
        <v>proghier_table</v>
      </c>
      <c r="D2194" t="s">
        <v>1125</v>
      </c>
      <c r="K2194" t="s">
        <v>6</v>
      </c>
      <c r="N2194">
        <v>1</v>
      </c>
      <c r="Q2194">
        <v>0</v>
      </c>
      <c r="T2194" t="s">
        <v>326</v>
      </c>
    </row>
    <row r="2195" spans="1:20" hidden="1" x14ac:dyDescent="0.3">
      <c r="A2195" t="str">
        <f t="shared" si="98"/>
        <v>coa_db.proghier_table.</v>
      </c>
      <c r="B2195" t="str">
        <f t="shared" si="99"/>
        <v>coa_db</v>
      </c>
      <c r="C2195" t="str">
        <f t="shared" si="100"/>
        <v>proghier_table</v>
      </c>
      <c r="E2195" t="s">
        <v>1126</v>
      </c>
    </row>
    <row r="2196" spans="1:20" hidden="1" x14ac:dyDescent="0.3">
      <c r="A2196" t="str">
        <f t="shared" ref="A2196:A2259" si="101">_xlfn.CONCAT(TRIM($B2196),".",TRIM($C2196),".",TRIM($D2196))</f>
        <v>coa_db.proghier_table.code_level</v>
      </c>
      <c r="B2196" t="str">
        <f t="shared" si="99"/>
        <v>coa_db</v>
      </c>
      <c r="C2196" t="str">
        <f t="shared" si="100"/>
        <v>proghier_table</v>
      </c>
      <c r="D2196" t="s">
        <v>1127</v>
      </c>
      <c r="K2196" t="s">
        <v>31</v>
      </c>
      <c r="N2196">
        <v>2</v>
      </c>
      <c r="Q2196">
        <v>0</v>
      </c>
      <c r="T2196" t="s">
        <v>326</v>
      </c>
    </row>
    <row r="2197" spans="1:20" hidden="1" x14ac:dyDescent="0.3">
      <c r="A2197" t="str">
        <f t="shared" si="101"/>
        <v>coa_db.proghier_table.</v>
      </c>
      <c r="B2197" t="str">
        <f t="shared" si="99"/>
        <v>coa_db</v>
      </c>
      <c r="C2197" t="str">
        <f t="shared" si="100"/>
        <v>proghier_table</v>
      </c>
      <c r="E2197" t="s">
        <v>1128</v>
      </c>
    </row>
    <row r="2198" spans="1:20" hidden="1" x14ac:dyDescent="0.3">
      <c r="A2198" t="str">
        <f t="shared" si="101"/>
        <v>coa_db.proghier_table.code_1</v>
      </c>
      <c r="B2198" t="str">
        <f t="shared" si="99"/>
        <v>coa_db</v>
      </c>
      <c r="C2198" t="str">
        <f t="shared" si="100"/>
        <v>proghier_table</v>
      </c>
      <c r="D2198" t="s">
        <v>1129</v>
      </c>
      <c r="K2198" t="s">
        <v>359</v>
      </c>
      <c r="N2198">
        <v>6</v>
      </c>
      <c r="Q2198">
        <v>0</v>
      </c>
    </row>
    <row r="2199" spans="1:20" hidden="1" x14ac:dyDescent="0.3">
      <c r="A2199" t="str">
        <f t="shared" si="101"/>
        <v>coa_db.proghier_table.</v>
      </c>
      <c r="B2199" t="str">
        <f t="shared" si="99"/>
        <v>coa_db</v>
      </c>
      <c r="C2199" t="str">
        <f t="shared" si="100"/>
        <v>proghier_table</v>
      </c>
      <c r="E2199" t="s">
        <v>1130</v>
      </c>
    </row>
    <row r="2200" spans="1:20" hidden="1" x14ac:dyDescent="0.3">
      <c r="A2200" t="str">
        <f t="shared" si="101"/>
        <v>coa_db.proghier_table.code_2</v>
      </c>
      <c r="B2200" t="str">
        <f t="shared" si="99"/>
        <v>coa_db</v>
      </c>
      <c r="C2200" t="str">
        <f t="shared" si="100"/>
        <v>proghier_table</v>
      </c>
      <c r="D2200" t="s">
        <v>1131</v>
      </c>
      <c r="K2200" t="s">
        <v>359</v>
      </c>
      <c r="N2200">
        <v>6</v>
      </c>
      <c r="Q2200">
        <v>0</v>
      </c>
    </row>
    <row r="2201" spans="1:20" hidden="1" x14ac:dyDescent="0.3">
      <c r="A2201" t="str">
        <f t="shared" si="101"/>
        <v>coa_db.proghier_table.</v>
      </c>
      <c r="B2201" t="str">
        <f t="shared" si="99"/>
        <v>coa_db</v>
      </c>
      <c r="C2201" t="str">
        <f t="shared" si="100"/>
        <v>proghier_table</v>
      </c>
      <c r="E2201" t="s">
        <v>1132</v>
      </c>
    </row>
    <row r="2202" spans="1:20" hidden="1" x14ac:dyDescent="0.3">
      <c r="A2202" t="str">
        <f t="shared" si="101"/>
        <v>coa_db.proghier_table.code_3</v>
      </c>
      <c r="B2202" t="str">
        <f t="shared" si="99"/>
        <v>coa_db</v>
      </c>
      <c r="C2202" t="str">
        <f t="shared" si="100"/>
        <v>proghier_table</v>
      </c>
      <c r="D2202" t="s">
        <v>1133</v>
      </c>
      <c r="K2202" t="s">
        <v>359</v>
      </c>
      <c r="N2202">
        <v>6</v>
      </c>
      <c r="Q2202">
        <v>0</v>
      </c>
    </row>
    <row r="2203" spans="1:20" hidden="1" x14ac:dyDescent="0.3">
      <c r="A2203" t="str">
        <f t="shared" si="101"/>
        <v>coa_db.proghier_table.</v>
      </c>
      <c r="B2203" t="str">
        <f t="shared" ref="B2203:B2266" si="102">B2202</f>
        <v>coa_db</v>
      </c>
      <c r="C2203" t="str">
        <f t="shared" ref="C2203:C2266" si="103">C2202</f>
        <v>proghier_table</v>
      </c>
      <c r="E2203" t="s">
        <v>1134</v>
      </c>
    </row>
    <row r="2204" spans="1:20" hidden="1" x14ac:dyDescent="0.3">
      <c r="A2204" t="str">
        <f t="shared" si="101"/>
        <v>coa_db.proghier_table.code_4</v>
      </c>
      <c r="B2204" t="str">
        <f t="shared" si="102"/>
        <v>coa_db</v>
      </c>
      <c r="C2204" t="str">
        <f t="shared" si="103"/>
        <v>proghier_table</v>
      </c>
      <c r="D2204" t="s">
        <v>1135</v>
      </c>
      <c r="K2204" t="s">
        <v>359</v>
      </c>
      <c r="N2204">
        <v>6</v>
      </c>
      <c r="Q2204">
        <v>0</v>
      </c>
    </row>
    <row r="2205" spans="1:20" hidden="1" x14ac:dyDescent="0.3">
      <c r="A2205" t="str">
        <f t="shared" si="101"/>
        <v>coa_db.proghier_table.</v>
      </c>
      <c r="B2205" t="str">
        <f t="shared" si="102"/>
        <v>coa_db</v>
      </c>
      <c r="C2205" t="str">
        <f t="shared" si="103"/>
        <v>proghier_table</v>
      </c>
      <c r="E2205" t="s">
        <v>1136</v>
      </c>
    </row>
    <row r="2206" spans="1:20" hidden="1" x14ac:dyDescent="0.3">
      <c r="A2206" t="str">
        <f t="shared" si="101"/>
        <v>coa_db.proghier_table.code_5</v>
      </c>
      <c r="B2206" t="str">
        <f t="shared" si="102"/>
        <v>coa_db</v>
      </c>
      <c r="C2206" t="str">
        <f t="shared" si="103"/>
        <v>proghier_table</v>
      </c>
      <c r="D2206" t="s">
        <v>1137</v>
      </c>
      <c r="K2206" t="s">
        <v>359</v>
      </c>
      <c r="N2206">
        <v>6</v>
      </c>
      <c r="Q2206">
        <v>0</v>
      </c>
    </row>
    <row r="2207" spans="1:20" hidden="1" x14ac:dyDescent="0.3">
      <c r="A2207" t="str">
        <f t="shared" si="101"/>
        <v>coa_db.proghier_table.</v>
      </c>
      <c r="B2207" t="str">
        <f t="shared" si="102"/>
        <v>coa_db</v>
      </c>
      <c r="C2207" t="str">
        <f t="shared" si="103"/>
        <v>proghier_table</v>
      </c>
      <c r="E2207" t="s">
        <v>1138</v>
      </c>
    </row>
    <row r="2208" spans="1:20" hidden="1" x14ac:dyDescent="0.3">
      <c r="A2208" t="str">
        <f t="shared" si="101"/>
        <v>coa_db.proghier_table.code_6</v>
      </c>
      <c r="B2208" t="str">
        <f t="shared" si="102"/>
        <v>coa_db</v>
      </c>
      <c r="C2208" t="str">
        <f t="shared" si="103"/>
        <v>proghier_table</v>
      </c>
      <c r="D2208" t="s">
        <v>1139</v>
      </c>
      <c r="K2208" t="s">
        <v>359</v>
      </c>
      <c r="N2208">
        <v>6</v>
      </c>
      <c r="Q2208">
        <v>0</v>
      </c>
    </row>
    <row r="2209" spans="1:20" hidden="1" x14ac:dyDescent="0.3">
      <c r="A2209" t="str">
        <f t="shared" si="101"/>
        <v>coa_db.proghier_table.</v>
      </c>
      <c r="B2209" t="str">
        <f t="shared" si="102"/>
        <v>coa_db</v>
      </c>
      <c r="C2209" t="str">
        <f t="shared" si="103"/>
        <v>proghier_table</v>
      </c>
    </row>
    <row r="2210" spans="1:20" hidden="1" x14ac:dyDescent="0.3">
      <c r="A2210" t="str">
        <f t="shared" si="101"/>
        <v>coa_db.proghier_table.code_7</v>
      </c>
      <c r="B2210" t="str">
        <f t="shared" si="102"/>
        <v>coa_db</v>
      </c>
      <c r="C2210" t="str">
        <f t="shared" si="103"/>
        <v>proghier_table</v>
      </c>
      <c r="D2210" t="s">
        <v>1140</v>
      </c>
      <c r="K2210" t="s">
        <v>359</v>
      </c>
      <c r="N2210">
        <v>6</v>
      </c>
      <c r="Q2210">
        <v>0</v>
      </c>
    </row>
    <row r="2211" spans="1:20" hidden="1" x14ac:dyDescent="0.3">
      <c r="A2211" t="str">
        <f t="shared" si="101"/>
        <v>coa_db.proghier_table.</v>
      </c>
      <c r="B2211" t="str">
        <f t="shared" si="102"/>
        <v>coa_db</v>
      </c>
      <c r="C2211" t="str">
        <f t="shared" si="103"/>
        <v>proghier_table</v>
      </c>
    </row>
    <row r="2212" spans="1:20" hidden="1" x14ac:dyDescent="0.3">
      <c r="A2212" t="str">
        <f t="shared" si="101"/>
        <v>coa_db.proghier_table.code_8</v>
      </c>
      <c r="B2212" t="str">
        <f t="shared" si="102"/>
        <v>coa_db</v>
      </c>
      <c r="C2212" t="str">
        <f t="shared" si="103"/>
        <v>proghier_table</v>
      </c>
      <c r="D2212" t="s">
        <v>1141</v>
      </c>
      <c r="K2212" t="s">
        <v>359</v>
      </c>
      <c r="N2212">
        <v>6</v>
      </c>
      <c r="Q2212">
        <v>0</v>
      </c>
    </row>
    <row r="2213" spans="1:20" hidden="1" x14ac:dyDescent="0.3">
      <c r="A2213" t="str">
        <f t="shared" si="101"/>
        <v>coa_db.proghier_table.</v>
      </c>
      <c r="B2213" t="str">
        <f t="shared" si="102"/>
        <v>coa_db</v>
      </c>
      <c r="C2213" t="str">
        <f t="shared" si="103"/>
        <v>proghier_table</v>
      </c>
    </row>
    <row r="2214" spans="1:20" hidden="1" x14ac:dyDescent="0.3">
      <c r="A2214" t="str">
        <f t="shared" si="101"/>
        <v>coa_db.proghier_table.refresh_date</v>
      </c>
      <c r="B2214" t="str">
        <f t="shared" si="102"/>
        <v>coa_db</v>
      </c>
      <c r="C2214" t="str">
        <f t="shared" si="103"/>
        <v>proghier_table</v>
      </c>
      <c r="D2214" t="s">
        <v>328</v>
      </c>
      <c r="K2214" t="s">
        <v>329</v>
      </c>
      <c r="N2214">
        <v>10</v>
      </c>
      <c r="Q2214">
        <v>6</v>
      </c>
    </row>
    <row r="2215" spans="1:20" hidden="1" x14ac:dyDescent="0.3">
      <c r="A2215" t="str">
        <f t="shared" si="101"/>
        <v>coa_db.proghier_table.</v>
      </c>
      <c r="B2215" t="str">
        <f t="shared" si="102"/>
        <v>coa_db</v>
      </c>
      <c r="C2215" t="str">
        <f t="shared" si="103"/>
        <v>proghier_table</v>
      </c>
      <c r="E2215" t="s">
        <v>330</v>
      </c>
    </row>
    <row r="2216" spans="1:20" hidden="1" x14ac:dyDescent="0.3">
      <c r="A2216" t="str">
        <f t="shared" si="101"/>
        <v>coa_db.proghier_table.proghier_table_id</v>
      </c>
      <c r="B2216" t="str">
        <f t="shared" si="102"/>
        <v>coa_db</v>
      </c>
      <c r="C2216" t="str">
        <f t="shared" si="103"/>
        <v>proghier_table</v>
      </c>
      <c r="D2216" t="s">
        <v>1145</v>
      </c>
      <c r="K2216" t="s">
        <v>9</v>
      </c>
      <c r="N2216">
        <v>10</v>
      </c>
      <c r="Q2216">
        <v>0</v>
      </c>
    </row>
    <row r="2217" spans="1:20" hidden="1" x14ac:dyDescent="0.3">
      <c r="A2217" t="str">
        <f t="shared" si="101"/>
        <v>coa_db.proghier_table.</v>
      </c>
      <c r="B2217" t="str">
        <f t="shared" si="102"/>
        <v>coa_db</v>
      </c>
      <c r="C2217" t="str">
        <f t="shared" si="103"/>
        <v>proghier_table</v>
      </c>
      <c r="E2217" t="s">
        <v>741</v>
      </c>
    </row>
    <row r="2218" spans="1:20" hidden="1" x14ac:dyDescent="0.3">
      <c r="A2218" t="str">
        <f t="shared" si="101"/>
        <v>coa_db.lctnhier_table.COLUMN NAME</v>
      </c>
      <c r="B2218" t="str">
        <f t="shared" si="102"/>
        <v>coa_db</v>
      </c>
      <c r="C2218" s="1" t="s">
        <v>1147</v>
      </c>
      <c r="D2218" t="s">
        <v>0</v>
      </c>
      <c r="K2218" t="s">
        <v>1</v>
      </c>
      <c r="N2218" t="s">
        <v>2</v>
      </c>
      <c r="Q2218" t="s">
        <v>3</v>
      </c>
      <c r="T2218" t="s">
        <v>4</v>
      </c>
    </row>
    <row r="2219" spans="1:20" hidden="1" x14ac:dyDescent="0.3">
      <c r="A2219" t="str">
        <f t="shared" si="101"/>
        <v>coa_db.lctnhier_table.</v>
      </c>
      <c r="B2219" t="str">
        <f t="shared" si="102"/>
        <v>coa_db</v>
      </c>
      <c r="C2219" t="str">
        <f t="shared" si="103"/>
        <v>lctnhier_table</v>
      </c>
      <c r="E2219" t="s">
        <v>5</v>
      </c>
    </row>
    <row r="2220" spans="1:20" hidden="1" x14ac:dyDescent="0.3">
      <c r="A2220" t="str">
        <f t="shared" si="101"/>
        <v>coa_db.lctnhier_table.lctn_code</v>
      </c>
      <c r="B2220" t="str">
        <f t="shared" si="102"/>
        <v>coa_db</v>
      </c>
      <c r="C2220" t="str">
        <f t="shared" si="103"/>
        <v>lctnhier_table</v>
      </c>
      <c r="D2220" t="s">
        <v>737</v>
      </c>
      <c r="K2220" t="s">
        <v>6</v>
      </c>
      <c r="N2220">
        <v>6</v>
      </c>
      <c r="Q2220">
        <v>0</v>
      </c>
    </row>
    <row r="2221" spans="1:20" hidden="1" x14ac:dyDescent="0.3">
      <c r="A2221" t="str">
        <f t="shared" si="101"/>
        <v>coa_db.lctnhier_table.</v>
      </c>
      <c r="B2221" t="str">
        <f t="shared" si="102"/>
        <v>coa_db</v>
      </c>
      <c r="C2221" t="str">
        <f t="shared" si="103"/>
        <v>lctnhier_table</v>
      </c>
      <c r="E2221" t="s">
        <v>28</v>
      </c>
    </row>
    <row r="2222" spans="1:20" hidden="1" x14ac:dyDescent="0.3">
      <c r="A2222" t="str">
        <f t="shared" si="101"/>
        <v>coa_db.lctnhier_table.top</v>
      </c>
      <c r="B2222" t="str">
        <f t="shared" si="102"/>
        <v>coa_db</v>
      </c>
      <c r="C2222" t="str">
        <f t="shared" si="103"/>
        <v>lctnhier_table</v>
      </c>
      <c r="D2222" t="s">
        <v>1123</v>
      </c>
      <c r="K2222" t="s">
        <v>6</v>
      </c>
      <c r="N2222">
        <v>1</v>
      </c>
      <c r="Q2222">
        <v>0</v>
      </c>
      <c r="T2222" t="s">
        <v>326</v>
      </c>
    </row>
    <row r="2223" spans="1:20" hidden="1" x14ac:dyDescent="0.3">
      <c r="A2223" t="str">
        <f t="shared" si="101"/>
        <v>coa_db.lctnhier_table.</v>
      </c>
      <c r="B2223" t="str">
        <f t="shared" si="102"/>
        <v>coa_db</v>
      </c>
      <c r="C2223" t="str">
        <f t="shared" si="103"/>
        <v>lctnhier_table</v>
      </c>
      <c r="E2223" t="s">
        <v>1124</v>
      </c>
    </row>
    <row r="2224" spans="1:20" hidden="1" x14ac:dyDescent="0.3">
      <c r="A2224" t="str">
        <f t="shared" si="101"/>
        <v>coa_db.lctnhier_table.bottom</v>
      </c>
      <c r="B2224" t="str">
        <f t="shared" si="102"/>
        <v>coa_db</v>
      </c>
      <c r="C2224" t="str">
        <f t="shared" si="103"/>
        <v>lctnhier_table</v>
      </c>
      <c r="D2224" t="s">
        <v>1125</v>
      </c>
      <c r="K2224" t="s">
        <v>6</v>
      </c>
      <c r="N2224">
        <v>1</v>
      </c>
      <c r="Q2224">
        <v>0</v>
      </c>
      <c r="T2224" t="s">
        <v>326</v>
      </c>
    </row>
    <row r="2225" spans="1:20" hidden="1" x14ac:dyDescent="0.3">
      <c r="A2225" t="str">
        <f t="shared" si="101"/>
        <v>coa_db.lctnhier_table.</v>
      </c>
      <c r="B2225" t="str">
        <f t="shared" si="102"/>
        <v>coa_db</v>
      </c>
      <c r="C2225" t="str">
        <f t="shared" si="103"/>
        <v>lctnhier_table</v>
      </c>
      <c r="E2225" t="s">
        <v>1126</v>
      </c>
    </row>
    <row r="2226" spans="1:20" hidden="1" x14ac:dyDescent="0.3">
      <c r="A2226" t="str">
        <f t="shared" si="101"/>
        <v>coa_db.lctnhier_table.code_level</v>
      </c>
      <c r="B2226" t="str">
        <f t="shared" si="102"/>
        <v>coa_db</v>
      </c>
      <c r="C2226" t="str">
        <f t="shared" si="103"/>
        <v>lctnhier_table</v>
      </c>
      <c r="D2226" t="s">
        <v>1127</v>
      </c>
      <c r="K2226" t="s">
        <v>31</v>
      </c>
      <c r="N2226">
        <v>2</v>
      </c>
      <c r="Q2226">
        <v>0</v>
      </c>
      <c r="T2226" t="s">
        <v>326</v>
      </c>
    </row>
    <row r="2227" spans="1:20" hidden="1" x14ac:dyDescent="0.3">
      <c r="A2227" t="str">
        <f t="shared" si="101"/>
        <v>coa_db.lctnhier_table.</v>
      </c>
      <c r="B2227" t="str">
        <f t="shared" si="102"/>
        <v>coa_db</v>
      </c>
      <c r="C2227" t="str">
        <f t="shared" si="103"/>
        <v>lctnhier_table</v>
      </c>
      <c r="E2227" t="s">
        <v>1128</v>
      </c>
    </row>
    <row r="2228" spans="1:20" hidden="1" x14ac:dyDescent="0.3">
      <c r="A2228" t="str">
        <f t="shared" si="101"/>
        <v>coa_db.lctnhier_table.code_1</v>
      </c>
      <c r="B2228" t="str">
        <f t="shared" si="102"/>
        <v>coa_db</v>
      </c>
      <c r="C2228" t="str">
        <f t="shared" si="103"/>
        <v>lctnhier_table</v>
      </c>
      <c r="D2228" t="s">
        <v>1129</v>
      </c>
      <c r="K2228" t="s">
        <v>359</v>
      </c>
      <c r="N2228">
        <v>6</v>
      </c>
      <c r="Q2228">
        <v>0</v>
      </c>
    </row>
    <row r="2229" spans="1:20" hidden="1" x14ac:dyDescent="0.3">
      <c r="A2229" t="str">
        <f t="shared" si="101"/>
        <v>coa_db.lctnhier_table.</v>
      </c>
      <c r="B2229" t="str">
        <f t="shared" si="102"/>
        <v>coa_db</v>
      </c>
      <c r="C2229" t="str">
        <f t="shared" si="103"/>
        <v>lctnhier_table</v>
      </c>
      <c r="E2229" t="s">
        <v>1130</v>
      </c>
    </row>
    <row r="2230" spans="1:20" hidden="1" x14ac:dyDescent="0.3">
      <c r="A2230" t="str">
        <f t="shared" si="101"/>
        <v>coa_db.lctnhier_table.code_2</v>
      </c>
      <c r="B2230" t="str">
        <f t="shared" si="102"/>
        <v>coa_db</v>
      </c>
      <c r="C2230" t="str">
        <f t="shared" si="103"/>
        <v>lctnhier_table</v>
      </c>
      <c r="D2230" t="s">
        <v>1131</v>
      </c>
      <c r="K2230" t="s">
        <v>359</v>
      </c>
      <c r="N2230">
        <v>6</v>
      </c>
      <c r="Q2230">
        <v>0</v>
      </c>
    </row>
    <row r="2231" spans="1:20" hidden="1" x14ac:dyDescent="0.3">
      <c r="A2231" t="str">
        <f t="shared" si="101"/>
        <v>coa_db.lctnhier_table.</v>
      </c>
      <c r="B2231" t="str">
        <f t="shared" si="102"/>
        <v>coa_db</v>
      </c>
      <c r="C2231" t="str">
        <f t="shared" si="103"/>
        <v>lctnhier_table</v>
      </c>
      <c r="E2231" t="s">
        <v>1132</v>
      </c>
    </row>
    <row r="2232" spans="1:20" hidden="1" x14ac:dyDescent="0.3">
      <c r="A2232" t="str">
        <f t="shared" si="101"/>
        <v>coa_db.lctnhier_table.code_3</v>
      </c>
      <c r="B2232" t="str">
        <f t="shared" si="102"/>
        <v>coa_db</v>
      </c>
      <c r="C2232" t="str">
        <f t="shared" si="103"/>
        <v>lctnhier_table</v>
      </c>
      <c r="D2232" t="s">
        <v>1133</v>
      </c>
      <c r="K2232" t="s">
        <v>359</v>
      </c>
      <c r="N2232">
        <v>6</v>
      </c>
      <c r="Q2232">
        <v>0</v>
      </c>
    </row>
    <row r="2233" spans="1:20" hidden="1" x14ac:dyDescent="0.3">
      <c r="A2233" t="str">
        <f t="shared" si="101"/>
        <v>coa_db.lctnhier_table.</v>
      </c>
      <c r="B2233" t="str">
        <f t="shared" si="102"/>
        <v>coa_db</v>
      </c>
      <c r="C2233" t="str">
        <f t="shared" si="103"/>
        <v>lctnhier_table</v>
      </c>
      <c r="E2233" t="s">
        <v>1134</v>
      </c>
    </row>
    <row r="2234" spans="1:20" hidden="1" x14ac:dyDescent="0.3">
      <c r="A2234" t="str">
        <f t="shared" si="101"/>
        <v>coa_db.lctnhier_table.code_4</v>
      </c>
      <c r="B2234" t="str">
        <f t="shared" si="102"/>
        <v>coa_db</v>
      </c>
      <c r="C2234" t="str">
        <f t="shared" si="103"/>
        <v>lctnhier_table</v>
      </c>
      <c r="D2234" t="s">
        <v>1135</v>
      </c>
      <c r="K2234" t="s">
        <v>359</v>
      </c>
      <c r="N2234">
        <v>6</v>
      </c>
      <c r="Q2234">
        <v>0</v>
      </c>
    </row>
    <row r="2235" spans="1:20" hidden="1" x14ac:dyDescent="0.3">
      <c r="A2235" t="str">
        <f t="shared" si="101"/>
        <v>coa_db.lctnhier_table.</v>
      </c>
      <c r="B2235" t="str">
        <f t="shared" si="102"/>
        <v>coa_db</v>
      </c>
      <c r="C2235" t="str">
        <f t="shared" si="103"/>
        <v>lctnhier_table</v>
      </c>
      <c r="E2235" t="s">
        <v>1136</v>
      </c>
    </row>
    <row r="2236" spans="1:20" hidden="1" x14ac:dyDescent="0.3">
      <c r="A2236" t="str">
        <f t="shared" si="101"/>
        <v>coa_db.lctnhier_table.code_5</v>
      </c>
      <c r="B2236" t="str">
        <f t="shared" si="102"/>
        <v>coa_db</v>
      </c>
      <c r="C2236" t="str">
        <f t="shared" si="103"/>
        <v>lctnhier_table</v>
      </c>
      <c r="D2236" t="s">
        <v>1137</v>
      </c>
      <c r="K2236" t="s">
        <v>359</v>
      </c>
      <c r="N2236">
        <v>6</v>
      </c>
      <c r="Q2236">
        <v>0</v>
      </c>
    </row>
    <row r="2237" spans="1:20" hidden="1" x14ac:dyDescent="0.3">
      <c r="A2237" t="str">
        <f t="shared" si="101"/>
        <v>coa_db.lctnhier_table.</v>
      </c>
      <c r="B2237" t="str">
        <f t="shared" si="102"/>
        <v>coa_db</v>
      </c>
      <c r="C2237" t="str">
        <f t="shared" si="103"/>
        <v>lctnhier_table</v>
      </c>
    </row>
    <row r="2238" spans="1:20" hidden="1" x14ac:dyDescent="0.3">
      <c r="A2238" t="str">
        <f t="shared" si="101"/>
        <v>coa_db.lctnhier_table.code_6</v>
      </c>
      <c r="B2238" t="str">
        <f t="shared" si="102"/>
        <v>coa_db</v>
      </c>
      <c r="C2238" t="str">
        <f t="shared" si="103"/>
        <v>lctnhier_table</v>
      </c>
      <c r="D2238" t="s">
        <v>1139</v>
      </c>
      <c r="K2238" t="s">
        <v>359</v>
      </c>
      <c r="N2238">
        <v>6</v>
      </c>
      <c r="Q2238">
        <v>0</v>
      </c>
    </row>
    <row r="2239" spans="1:20" hidden="1" x14ac:dyDescent="0.3">
      <c r="A2239" t="str">
        <f t="shared" si="101"/>
        <v>coa_db.lctnhier_table.</v>
      </c>
      <c r="B2239" t="str">
        <f t="shared" si="102"/>
        <v>coa_db</v>
      </c>
      <c r="C2239" t="str">
        <f t="shared" si="103"/>
        <v>lctnhier_table</v>
      </c>
    </row>
    <row r="2240" spans="1:20" hidden="1" x14ac:dyDescent="0.3">
      <c r="A2240" t="str">
        <f t="shared" si="101"/>
        <v>coa_db.lctnhier_table.code_7</v>
      </c>
      <c r="B2240" t="str">
        <f t="shared" si="102"/>
        <v>coa_db</v>
      </c>
      <c r="C2240" t="str">
        <f t="shared" si="103"/>
        <v>lctnhier_table</v>
      </c>
      <c r="D2240" t="s">
        <v>1140</v>
      </c>
      <c r="K2240" t="s">
        <v>359</v>
      </c>
      <c r="N2240">
        <v>6</v>
      </c>
      <c r="Q2240">
        <v>0</v>
      </c>
    </row>
    <row r="2241" spans="1:20" hidden="1" x14ac:dyDescent="0.3">
      <c r="A2241" t="str">
        <f t="shared" si="101"/>
        <v>coa_db.lctnhier_table.</v>
      </c>
      <c r="B2241" t="str">
        <f t="shared" si="102"/>
        <v>coa_db</v>
      </c>
      <c r="C2241" t="str">
        <f t="shared" si="103"/>
        <v>lctnhier_table</v>
      </c>
    </row>
    <row r="2242" spans="1:20" hidden="1" x14ac:dyDescent="0.3">
      <c r="A2242" t="str">
        <f t="shared" si="101"/>
        <v>coa_db.lctnhier_table.code_8</v>
      </c>
      <c r="B2242" t="str">
        <f t="shared" si="102"/>
        <v>coa_db</v>
      </c>
      <c r="C2242" t="str">
        <f t="shared" si="103"/>
        <v>lctnhier_table</v>
      </c>
      <c r="D2242" t="s">
        <v>1141</v>
      </c>
      <c r="K2242" t="s">
        <v>359</v>
      </c>
      <c r="N2242">
        <v>6</v>
      </c>
      <c r="Q2242">
        <v>0</v>
      </c>
    </row>
    <row r="2243" spans="1:20" hidden="1" x14ac:dyDescent="0.3">
      <c r="A2243" t="str">
        <f t="shared" si="101"/>
        <v>coa_db.lctnhier_table.</v>
      </c>
      <c r="B2243" t="str">
        <f t="shared" si="102"/>
        <v>coa_db</v>
      </c>
      <c r="C2243" t="str">
        <f t="shared" si="103"/>
        <v>lctnhier_table</v>
      </c>
    </row>
    <row r="2244" spans="1:20" hidden="1" x14ac:dyDescent="0.3">
      <c r="A2244" t="str">
        <f t="shared" si="101"/>
        <v>coa_db.lctnhier_table.refresh_date</v>
      </c>
      <c r="B2244" t="str">
        <f t="shared" si="102"/>
        <v>coa_db</v>
      </c>
      <c r="C2244" t="str">
        <f t="shared" si="103"/>
        <v>lctnhier_table</v>
      </c>
      <c r="D2244" t="s">
        <v>328</v>
      </c>
      <c r="K2244" t="s">
        <v>329</v>
      </c>
      <c r="N2244">
        <v>10</v>
      </c>
      <c r="Q2244">
        <v>6</v>
      </c>
    </row>
    <row r="2245" spans="1:20" hidden="1" x14ac:dyDescent="0.3">
      <c r="A2245" t="str">
        <f t="shared" si="101"/>
        <v>coa_db.lctnhier_table.</v>
      </c>
      <c r="B2245" t="str">
        <f t="shared" si="102"/>
        <v>coa_db</v>
      </c>
      <c r="C2245" t="str">
        <f t="shared" si="103"/>
        <v>lctnhier_table</v>
      </c>
      <c r="E2245" t="s">
        <v>330</v>
      </c>
    </row>
    <row r="2246" spans="1:20" hidden="1" x14ac:dyDescent="0.3">
      <c r="A2246" t="str">
        <f t="shared" si="101"/>
        <v>coa_db.lctnhier_table.lctnhier_table_id</v>
      </c>
      <c r="B2246" t="str">
        <f t="shared" si="102"/>
        <v>coa_db</v>
      </c>
      <c r="C2246" t="str">
        <f t="shared" si="103"/>
        <v>lctnhier_table</v>
      </c>
      <c r="D2246" t="s">
        <v>1148</v>
      </c>
      <c r="K2246" t="s">
        <v>9</v>
      </c>
      <c r="N2246">
        <v>10</v>
      </c>
      <c r="Q2246">
        <v>0</v>
      </c>
    </row>
    <row r="2247" spans="1:20" hidden="1" x14ac:dyDescent="0.3">
      <c r="A2247" t="str">
        <f t="shared" si="101"/>
        <v>coa_db.lctnhier_table.</v>
      </c>
      <c r="B2247" t="str">
        <f t="shared" si="102"/>
        <v>coa_db</v>
      </c>
      <c r="C2247" t="str">
        <f t="shared" si="103"/>
        <v>lctnhier_table</v>
      </c>
      <c r="E2247" t="s">
        <v>741</v>
      </c>
    </row>
    <row r="2248" spans="1:20" hidden="1" x14ac:dyDescent="0.3">
      <c r="A2248" t="str">
        <f t="shared" si="101"/>
        <v>coa_db.accthier_table.COLUMN NAME</v>
      </c>
      <c r="B2248" t="str">
        <f t="shared" si="102"/>
        <v>coa_db</v>
      </c>
      <c r="C2248" s="1" t="s">
        <v>1150</v>
      </c>
      <c r="D2248" t="s">
        <v>0</v>
      </c>
      <c r="K2248" t="s">
        <v>1</v>
      </c>
      <c r="N2248" t="s">
        <v>2</v>
      </c>
      <c r="Q2248" t="s">
        <v>3</v>
      </c>
      <c r="T2248" t="s">
        <v>4</v>
      </c>
    </row>
    <row r="2249" spans="1:20" hidden="1" x14ac:dyDescent="0.3">
      <c r="A2249" t="str">
        <f t="shared" si="101"/>
        <v>coa_db.accthier_table.</v>
      </c>
      <c r="B2249" t="str">
        <f t="shared" si="102"/>
        <v>coa_db</v>
      </c>
      <c r="C2249" t="str">
        <f t="shared" si="103"/>
        <v>accthier_table</v>
      </c>
      <c r="E2249" t="s">
        <v>5</v>
      </c>
    </row>
    <row r="2250" spans="1:20" hidden="1" x14ac:dyDescent="0.3">
      <c r="A2250" t="str">
        <f t="shared" si="101"/>
        <v>coa_db.accthier_table.acct_code</v>
      </c>
      <c r="B2250" t="str">
        <f t="shared" si="102"/>
        <v>coa_db</v>
      </c>
      <c r="C2250" t="str">
        <f t="shared" si="103"/>
        <v>accthier_table</v>
      </c>
      <c r="D2250" t="s">
        <v>732</v>
      </c>
      <c r="K2250" t="s">
        <v>6</v>
      </c>
      <c r="N2250">
        <v>6</v>
      </c>
      <c r="Q2250">
        <v>0</v>
      </c>
    </row>
    <row r="2251" spans="1:20" hidden="1" x14ac:dyDescent="0.3">
      <c r="A2251" t="str">
        <f t="shared" si="101"/>
        <v>coa_db.accthier_table.</v>
      </c>
      <c r="B2251" t="str">
        <f t="shared" si="102"/>
        <v>coa_db</v>
      </c>
      <c r="C2251" t="str">
        <f t="shared" si="103"/>
        <v>accthier_table</v>
      </c>
      <c r="E2251" t="s">
        <v>733</v>
      </c>
    </row>
    <row r="2252" spans="1:20" hidden="1" x14ac:dyDescent="0.3">
      <c r="A2252" t="str">
        <f t="shared" si="101"/>
        <v>coa_db.accthier_table.top</v>
      </c>
      <c r="B2252" t="str">
        <f t="shared" si="102"/>
        <v>coa_db</v>
      </c>
      <c r="C2252" t="str">
        <f t="shared" si="103"/>
        <v>accthier_table</v>
      </c>
      <c r="D2252" t="s">
        <v>1123</v>
      </c>
      <c r="K2252" t="s">
        <v>6</v>
      </c>
      <c r="N2252">
        <v>1</v>
      </c>
      <c r="Q2252">
        <v>0</v>
      </c>
      <c r="T2252" t="s">
        <v>326</v>
      </c>
    </row>
    <row r="2253" spans="1:20" hidden="1" x14ac:dyDescent="0.3">
      <c r="A2253" t="str">
        <f t="shared" si="101"/>
        <v>coa_db.accthier_table.</v>
      </c>
      <c r="B2253" t="str">
        <f t="shared" si="102"/>
        <v>coa_db</v>
      </c>
      <c r="C2253" t="str">
        <f t="shared" si="103"/>
        <v>accthier_table</v>
      </c>
      <c r="E2253" t="s">
        <v>1124</v>
      </c>
    </row>
    <row r="2254" spans="1:20" hidden="1" x14ac:dyDescent="0.3">
      <c r="A2254" t="str">
        <f t="shared" si="101"/>
        <v>coa_db.accthier_table.bottom</v>
      </c>
      <c r="B2254" t="str">
        <f t="shared" si="102"/>
        <v>coa_db</v>
      </c>
      <c r="C2254" t="str">
        <f t="shared" si="103"/>
        <v>accthier_table</v>
      </c>
      <c r="D2254" t="s">
        <v>1125</v>
      </c>
      <c r="K2254" t="s">
        <v>6</v>
      </c>
      <c r="N2254">
        <v>1</v>
      </c>
      <c r="Q2254">
        <v>0</v>
      </c>
      <c r="T2254" t="s">
        <v>326</v>
      </c>
    </row>
    <row r="2255" spans="1:20" hidden="1" x14ac:dyDescent="0.3">
      <c r="A2255" t="str">
        <f t="shared" si="101"/>
        <v>coa_db.accthier_table.</v>
      </c>
      <c r="B2255" t="str">
        <f t="shared" si="102"/>
        <v>coa_db</v>
      </c>
      <c r="C2255" t="str">
        <f t="shared" si="103"/>
        <v>accthier_table</v>
      </c>
      <c r="E2255" t="s">
        <v>1126</v>
      </c>
    </row>
    <row r="2256" spans="1:20" hidden="1" x14ac:dyDescent="0.3">
      <c r="A2256" t="str">
        <f t="shared" si="101"/>
        <v>coa_db.accthier_table.code_level</v>
      </c>
      <c r="B2256" t="str">
        <f t="shared" si="102"/>
        <v>coa_db</v>
      </c>
      <c r="C2256" t="str">
        <f t="shared" si="103"/>
        <v>accthier_table</v>
      </c>
      <c r="D2256" t="s">
        <v>1127</v>
      </c>
      <c r="K2256" t="s">
        <v>31</v>
      </c>
      <c r="N2256">
        <v>2</v>
      </c>
      <c r="Q2256">
        <v>0</v>
      </c>
      <c r="T2256" t="s">
        <v>326</v>
      </c>
    </row>
    <row r="2257" spans="1:17" hidden="1" x14ac:dyDescent="0.3">
      <c r="A2257" t="str">
        <f t="shared" si="101"/>
        <v>coa_db.accthier_table.</v>
      </c>
      <c r="B2257" t="str">
        <f t="shared" si="102"/>
        <v>coa_db</v>
      </c>
      <c r="C2257" t="str">
        <f t="shared" si="103"/>
        <v>accthier_table</v>
      </c>
      <c r="E2257" t="s">
        <v>1128</v>
      </c>
    </row>
    <row r="2258" spans="1:17" hidden="1" x14ac:dyDescent="0.3">
      <c r="A2258" t="str">
        <f t="shared" si="101"/>
        <v>coa_db.accthier_table.code_1</v>
      </c>
      <c r="B2258" t="str">
        <f t="shared" si="102"/>
        <v>coa_db</v>
      </c>
      <c r="C2258" t="str">
        <f t="shared" si="103"/>
        <v>accthier_table</v>
      </c>
      <c r="D2258" t="s">
        <v>1129</v>
      </c>
      <c r="K2258" t="s">
        <v>359</v>
      </c>
      <c r="N2258">
        <v>6</v>
      </c>
      <c r="Q2258">
        <v>0</v>
      </c>
    </row>
    <row r="2259" spans="1:17" hidden="1" x14ac:dyDescent="0.3">
      <c r="A2259" t="str">
        <f t="shared" si="101"/>
        <v>coa_db.accthier_table.</v>
      </c>
      <c r="B2259" t="str">
        <f t="shared" si="102"/>
        <v>coa_db</v>
      </c>
      <c r="C2259" t="str">
        <f t="shared" si="103"/>
        <v>accthier_table</v>
      </c>
      <c r="E2259" t="s">
        <v>1130</v>
      </c>
    </row>
    <row r="2260" spans="1:17" hidden="1" x14ac:dyDescent="0.3">
      <c r="A2260" t="str">
        <f t="shared" ref="A2260:A2323" si="104">_xlfn.CONCAT(TRIM($B2260),".",TRIM($C2260),".",TRIM($D2260))</f>
        <v>coa_db.accthier_table.code_2</v>
      </c>
      <c r="B2260" t="str">
        <f t="shared" si="102"/>
        <v>coa_db</v>
      </c>
      <c r="C2260" t="str">
        <f t="shared" si="103"/>
        <v>accthier_table</v>
      </c>
      <c r="D2260" t="s">
        <v>1131</v>
      </c>
      <c r="K2260" t="s">
        <v>359</v>
      </c>
      <c r="N2260">
        <v>6</v>
      </c>
      <c r="Q2260">
        <v>0</v>
      </c>
    </row>
    <row r="2261" spans="1:17" hidden="1" x14ac:dyDescent="0.3">
      <c r="A2261" t="str">
        <f t="shared" si="104"/>
        <v>coa_db.accthier_table.</v>
      </c>
      <c r="B2261" t="str">
        <f t="shared" si="102"/>
        <v>coa_db</v>
      </c>
      <c r="C2261" t="str">
        <f t="shared" si="103"/>
        <v>accthier_table</v>
      </c>
      <c r="E2261" t="s">
        <v>1132</v>
      </c>
    </row>
    <row r="2262" spans="1:17" hidden="1" x14ac:dyDescent="0.3">
      <c r="A2262" t="str">
        <f t="shared" si="104"/>
        <v>coa_db.accthier_table.code_3</v>
      </c>
      <c r="B2262" t="str">
        <f t="shared" si="102"/>
        <v>coa_db</v>
      </c>
      <c r="C2262" t="str">
        <f t="shared" si="103"/>
        <v>accthier_table</v>
      </c>
      <c r="D2262" t="s">
        <v>1133</v>
      </c>
      <c r="K2262" t="s">
        <v>359</v>
      </c>
      <c r="N2262">
        <v>6</v>
      </c>
      <c r="Q2262">
        <v>0</v>
      </c>
    </row>
    <row r="2263" spans="1:17" hidden="1" x14ac:dyDescent="0.3">
      <c r="A2263" t="str">
        <f t="shared" si="104"/>
        <v>coa_db.accthier_table.</v>
      </c>
      <c r="B2263" t="str">
        <f t="shared" si="102"/>
        <v>coa_db</v>
      </c>
      <c r="C2263" t="str">
        <f t="shared" si="103"/>
        <v>accthier_table</v>
      </c>
      <c r="E2263" t="s">
        <v>1134</v>
      </c>
    </row>
    <row r="2264" spans="1:17" hidden="1" x14ac:dyDescent="0.3">
      <c r="A2264" t="str">
        <f t="shared" si="104"/>
        <v>coa_db.accthier_table.code_4</v>
      </c>
      <c r="B2264" t="str">
        <f t="shared" si="102"/>
        <v>coa_db</v>
      </c>
      <c r="C2264" t="str">
        <f t="shared" si="103"/>
        <v>accthier_table</v>
      </c>
      <c r="D2264" t="s">
        <v>1135</v>
      </c>
      <c r="K2264" t="s">
        <v>359</v>
      </c>
      <c r="N2264">
        <v>6</v>
      </c>
      <c r="Q2264">
        <v>0</v>
      </c>
    </row>
    <row r="2265" spans="1:17" hidden="1" x14ac:dyDescent="0.3">
      <c r="A2265" t="str">
        <f t="shared" si="104"/>
        <v>coa_db.accthier_table.</v>
      </c>
      <c r="B2265" t="str">
        <f t="shared" si="102"/>
        <v>coa_db</v>
      </c>
      <c r="C2265" t="str">
        <f t="shared" si="103"/>
        <v>accthier_table</v>
      </c>
      <c r="E2265" t="s">
        <v>1136</v>
      </c>
    </row>
    <row r="2266" spans="1:17" hidden="1" x14ac:dyDescent="0.3">
      <c r="A2266" t="str">
        <f t="shared" si="104"/>
        <v>coa_db.accthier_table.code_5</v>
      </c>
      <c r="B2266" t="str">
        <f t="shared" si="102"/>
        <v>coa_db</v>
      </c>
      <c r="C2266" t="str">
        <f t="shared" si="103"/>
        <v>accthier_table</v>
      </c>
      <c r="D2266" t="s">
        <v>1137</v>
      </c>
      <c r="K2266" t="s">
        <v>359</v>
      </c>
      <c r="N2266">
        <v>6</v>
      </c>
      <c r="Q2266">
        <v>0</v>
      </c>
    </row>
    <row r="2267" spans="1:17" hidden="1" x14ac:dyDescent="0.3">
      <c r="A2267" t="str">
        <f t="shared" si="104"/>
        <v>coa_db.accthier_table.</v>
      </c>
      <c r="B2267" t="str">
        <f t="shared" ref="B2267:B2330" si="105">B2266</f>
        <v>coa_db</v>
      </c>
      <c r="C2267" t="str">
        <f t="shared" ref="C2267:C2330" si="106">C2266</f>
        <v>accthier_table</v>
      </c>
    </row>
    <row r="2268" spans="1:17" hidden="1" x14ac:dyDescent="0.3">
      <c r="A2268" t="str">
        <f t="shared" si="104"/>
        <v>coa_db.accthier_table.code_6</v>
      </c>
      <c r="B2268" t="str">
        <f t="shared" si="105"/>
        <v>coa_db</v>
      </c>
      <c r="C2268" t="str">
        <f t="shared" si="106"/>
        <v>accthier_table</v>
      </c>
      <c r="D2268" t="s">
        <v>1139</v>
      </c>
      <c r="K2268" t="s">
        <v>359</v>
      </c>
      <c r="N2268">
        <v>6</v>
      </c>
      <c r="Q2268">
        <v>0</v>
      </c>
    </row>
    <row r="2269" spans="1:17" hidden="1" x14ac:dyDescent="0.3">
      <c r="A2269" t="str">
        <f t="shared" si="104"/>
        <v>coa_db.accthier_table.</v>
      </c>
      <c r="B2269" t="str">
        <f t="shared" si="105"/>
        <v>coa_db</v>
      </c>
      <c r="C2269" t="str">
        <f t="shared" si="106"/>
        <v>accthier_table</v>
      </c>
    </row>
    <row r="2270" spans="1:17" hidden="1" x14ac:dyDescent="0.3">
      <c r="A2270" t="str">
        <f t="shared" si="104"/>
        <v>coa_db.accthier_table.code_7</v>
      </c>
      <c r="B2270" t="str">
        <f t="shared" si="105"/>
        <v>coa_db</v>
      </c>
      <c r="C2270" t="str">
        <f t="shared" si="106"/>
        <v>accthier_table</v>
      </c>
      <c r="D2270" t="s">
        <v>1140</v>
      </c>
      <c r="K2270" t="s">
        <v>359</v>
      </c>
      <c r="N2270">
        <v>6</v>
      </c>
      <c r="Q2270">
        <v>0</v>
      </c>
    </row>
    <row r="2271" spans="1:17" hidden="1" x14ac:dyDescent="0.3">
      <c r="A2271" t="str">
        <f t="shared" si="104"/>
        <v>coa_db.accthier_table.</v>
      </c>
      <c r="B2271" t="str">
        <f t="shared" si="105"/>
        <v>coa_db</v>
      </c>
      <c r="C2271" t="str">
        <f t="shared" si="106"/>
        <v>accthier_table</v>
      </c>
    </row>
    <row r="2272" spans="1:17" hidden="1" x14ac:dyDescent="0.3">
      <c r="A2272" t="str">
        <f t="shared" si="104"/>
        <v>coa_db.accthier_table.code_8</v>
      </c>
      <c r="B2272" t="str">
        <f t="shared" si="105"/>
        <v>coa_db</v>
      </c>
      <c r="C2272" t="str">
        <f t="shared" si="106"/>
        <v>accthier_table</v>
      </c>
      <c r="D2272" t="s">
        <v>1141</v>
      </c>
      <c r="K2272" t="s">
        <v>359</v>
      </c>
      <c r="N2272">
        <v>6</v>
      </c>
      <c r="Q2272">
        <v>0</v>
      </c>
    </row>
    <row r="2273" spans="1:20" hidden="1" x14ac:dyDescent="0.3">
      <c r="A2273" t="str">
        <f t="shared" si="104"/>
        <v>coa_db.accthier_table.</v>
      </c>
      <c r="B2273" t="str">
        <f t="shared" si="105"/>
        <v>coa_db</v>
      </c>
      <c r="C2273" t="str">
        <f t="shared" si="106"/>
        <v>accthier_table</v>
      </c>
    </row>
    <row r="2274" spans="1:20" hidden="1" x14ac:dyDescent="0.3">
      <c r="A2274" t="str">
        <f t="shared" si="104"/>
        <v>coa_db.accthier_table.refresh_date</v>
      </c>
      <c r="B2274" t="str">
        <f t="shared" si="105"/>
        <v>coa_db</v>
      </c>
      <c r="C2274" t="str">
        <f t="shared" si="106"/>
        <v>accthier_table</v>
      </c>
      <c r="D2274" t="s">
        <v>328</v>
      </c>
      <c r="K2274" t="s">
        <v>329</v>
      </c>
      <c r="N2274">
        <v>10</v>
      </c>
      <c r="Q2274">
        <v>6</v>
      </c>
    </row>
    <row r="2275" spans="1:20" hidden="1" x14ac:dyDescent="0.3">
      <c r="A2275" t="str">
        <f t="shared" si="104"/>
        <v>coa_db.accthier_table.</v>
      </c>
      <c r="B2275" t="str">
        <f t="shared" si="105"/>
        <v>coa_db</v>
      </c>
      <c r="C2275" t="str">
        <f t="shared" si="106"/>
        <v>accthier_table</v>
      </c>
      <c r="E2275" t="s">
        <v>330</v>
      </c>
    </row>
    <row r="2276" spans="1:20" hidden="1" x14ac:dyDescent="0.3">
      <c r="A2276" t="str">
        <f t="shared" si="104"/>
        <v>coa_db.accthier_table.accthier_table_id</v>
      </c>
      <c r="B2276" t="str">
        <f t="shared" si="105"/>
        <v>coa_db</v>
      </c>
      <c r="C2276" t="str">
        <f t="shared" si="106"/>
        <v>accthier_table</v>
      </c>
      <c r="D2276" t="s">
        <v>1151</v>
      </c>
      <c r="K2276" t="s">
        <v>9</v>
      </c>
      <c r="N2276">
        <v>10</v>
      </c>
      <c r="Q2276">
        <v>0</v>
      </c>
    </row>
    <row r="2277" spans="1:20" hidden="1" x14ac:dyDescent="0.3">
      <c r="A2277" t="str">
        <f t="shared" si="104"/>
        <v>coa_db.accthier_table.</v>
      </c>
      <c r="B2277" t="str">
        <f t="shared" si="105"/>
        <v>coa_db</v>
      </c>
      <c r="C2277" t="str">
        <f t="shared" si="106"/>
        <v>accthier_table</v>
      </c>
      <c r="E2277" t="s">
        <v>741</v>
      </c>
    </row>
    <row r="2278" spans="1:20" hidden="1" x14ac:dyDescent="0.3">
      <c r="A2278" t="str">
        <f t="shared" si="104"/>
        <v>coa_db.orgnhier_table.COLUMN NAME</v>
      </c>
      <c r="B2278" t="str">
        <f t="shared" si="105"/>
        <v>coa_db</v>
      </c>
      <c r="C2278" s="1" t="s">
        <v>1156</v>
      </c>
      <c r="D2278" t="s">
        <v>0</v>
      </c>
      <c r="K2278" t="s">
        <v>1</v>
      </c>
      <c r="N2278" t="s">
        <v>2</v>
      </c>
      <c r="Q2278" t="s">
        <v>3</v>
      </c>
      <c r="T2278" t="s">
        <v>4</v>
      </c>
    </row>
    <row r="2279" spans="1:20" hidden="1" x14ac:dyDescent="0.3">
      <c r="A2279" t="str">
        <f t="shared" si="104"/>
        <v>coa_db.orgnhier_table.</v>
      </c>
      <c r="B2279" t="str">
        <f t="shared" si="105"/>
        <v>coa_db</v>
      </c>
      <c r="C2279" t="str">
        <f t="shared" si="106"/>
        <v>orgnhier_table</v>
      </c>
      <c r="E2279" t="s">
        <v>5</v>
      </c>
    </row>
    <row r="2280" spans="1:20" hidden="1" x14ac:dyDescent="0.3">
      <c r="A2280" t="str">
        <f t="shared" si="104"/>
        <v>coa_db.orgnhier_table.orgn_code</v>
      </c>
      <c r="B2280" t="str">
        <f t="shared" si="105"/>
        <v>coa_db</v>
      </c>
      <c r="C2280" t="str">
        <f t="shared" si="106"/>
        <v>orgnhier_table</v>
      </c>
      <c r="D2280" t="s">
        <v>731</v>
      </c>
      <c r="K2280" t="s">
        <v>6</v>
      </c>
      <c r="N2280">
        <v>6</v>
      </c>
      <c r="Q2280">
        <v>0</v>
      </c>
    </row>
    <row r="2281" spans="1:20" hidden="1" x14ac:dyDescent="0.3">
      <c r="A2281" t="str">
        <f t="shared" si="104"/>
        <v>coa_db.orgnhier_table.</v>
      </c>
      <c r="B2281" t="str">
        <f t="shared" si="105"/>
        <v>coa_db</v>
      </c>
      <c r="C2281" t="str">
        <f t="shared" si="106"/>
        <v>orgnhier_table</v>
      </c>
      <c r="E2281" t="s">
        <v>23</v>
      </c>
    </row>
    <row r="2282" spans="1:20" hidden="1" x14ac:dyDescent="0.3">
      <c r="A2282" t="str">
        <f t="shared" si="104"/>
        <v>coa_db.orgnhier_table.</v>
      </c>
      <c r="B2282" t="str">
        <f t="shared" si="105"/>
        <v>coa_db</v>
      </c>
      <c r="C2282" t="str">
        <f t="shared" si="106"/>
        <v>orgnhier_table</v>
      </c>
    </row>
    <row r="2283" spans="1:20" hidden="1" x14ac:dyDescent="0.3">
      <c r="A2283" t="str">
        <f t="shared" si="104"/>
        <v>coa_db.orgnhier_table.</v>
      </c>
      <c r="B2283" t="str">
        <f t="shared" si="105"/>
        <v>coa_db</v>
      </c>
      <c r="C2283" t="str">
        <f t="shared" si="106"/>
        <v>orgnhier_table</v>
      </c>
      <c r="E2283" t="s">
        <v>24</v>
      </c>
    </row>
    <row r="2284" spans="1:20" hidden="1" x14ac:dyDescent="0.3">
      <c r="A2284" t="str">
        <f t="shared" si="104"/>
        <v>coa_db.orgnhier_table.top</v>
      </c>
      <c r="B2284" t="str">
        <f t="shared" si="105"/>
        <v>coa_db</v>
      </c>
      <c r="C2284" t="str">
        <f t="shared" si="106"/>
        <v>orgnhier_table</v>
      </c>
      <c r="D2284" t="s">
        <v>1123</v>
      </c>
      <c r="K2284" t="s">
        <v>6</v>
      </c>
      <c r="N2284">
        <v>1</v>
      </c>
      <c r="Q2284">
        <v>0</v>
      </c>
      <c r="T2284" t="s">
        <v>326</v>
      </c>
    </row>
    <row r="2285" spans="1:20" hidden="1" x14ac:dyDescent="0.3">
      <c r="A2285" t="str">
        <f t="shared" si="104"/>
        <v>coa_db.orgnhier_table.</v>
      </c>
      <c r="B2285" t="str">
        <f t="shared" si="105"/>
        <v>coa_db</v>
      </c>
      <c r="C2285" t="str">
        <f t="shared" si="106"/>
        <v>orgnhier_table</v>
      </c>
      <c r="E2285" t="s">
        <v>1124</v>
      </c>
    </row>
    <row r="2286" spans="1:20" hidden="1" x14ac:dyDescent="0.3">
      <c r="A2286" t="str">
        <f t="shared" si="104"/>
        <v>coa_db.orgnhier_table.bottom</v>
      </c>
      <c r="B2286" t="str">
        <f t="shared" si="105"/>
        <v>coa_db</v>
      </c>
      <c r="C2286" t="str">
        <f t="shared" si="106"/>
        <v>orgnhier_table</v>
      </c>
      <c r="D2286" t="s">
        <v>1125</v>
      </c>
      <c r="K2286" t="s">
        <v>6</v>
      </c>
      <c r="N2286">
        <v>1</v>
      </c>
      <c r="Q2286">
        <v>0</v>
      </c>
      <c r="T2286" t="s">
        <v>326</v>
      </c>
    </row>
    <row r="2287" spans="1:20" hidden="1" x14ac:dyDescent="0.3">
      <c r="A2287" t="str">
        <f t="shared" si="104"/>
        <v>coa_db.orgnhier_table.</v>
      </c>
      <c r="B2287" t="str">
        <f t="shared" si="105"/>
        <v>coa_db</v>
      </c>
      <c r="C2287" t="str">
        <f t="shared" si="106"/>
        <v>orgnhier_table</v>
      </c>
      <c r="E2287" t="s">
        <v>1126</v>
      </c>
    </row>
    <row r="2288" spans="1:20" hidden="1" x14ac:dyDescent="0.3">
      <c r="A2288" t="str">
        <f t="shared" si="104"/>
        <v>coa_db.orgnhier_table.code_level</v>
      </c>
      <c r="B2288" t="str">
        <f t="shared" si="105"/>
        <v>coa_db</v>
      </c>
      <c r="C2288" t="str">
        <f t="shared" si="106"/>
        <v>orgnhier_table</v>
      </c>
      <c r="D2288" t="s">
        <v>1127</v>
      </c>
      <c r="K2288" t="s">
        <v>31</v>
      </c>
      <c r="N2288">
        <v>2</v>
      </c>
      <c r="Q2288">
        <v>0</v>
      </c>
      <c r="T2288" t="s">
        <v>326</v>
      </c>
    </row>
    <row r="2289" spans="1:17" hidden="1" x14ac:dyDescent="0.3">
      <c r="A2289" t="str">
        <f t="shared" si="104"/>
        <v>coa_db.orgnhier_table.</v>
      </c>
      <c r="B2289" t="str">
        <f t="shared" si="105"/>
        <v>coa_db</v>
      </c>
      <c r="C2289" t="str">
        <f t="shared" si="106"/>
        <v>orgnhier_table</v>
      </c>
      <c r="E2289" t="s">
        <v>1128</v>
      </c>
    </row>
    <row r="2290" spans="1:17" hidden="1" x14ac:dyDescent="0.3">
      <c r="A2290" t="str">
        <f t="shared" si="104"/>
        <v>coa_db.orgnhier_table.code_1</v>
      </c>
      <c r="B2290" t="str">
        <f t="shared" si="105"/>
        <v>coa_db</v>
      </c>
      <c r="C2290" t="str">
        <f t="shared" si="106"/>
        <v>orgnhier_table</v>
      </c>
      <c r="D2290" t="s">
        <v>1129</v>
      </c>
      <c r="K2290" t="s">
        <v>359</v>
      </c>
      <c r="N2290">
        <v>6</v>
      </c>
      <c r="Q2290">
        <v>0</v>
      </c>
    </row>
    <row r="2291" spans="1:17" hidden="1" x14ac:dyDescent="0.3">
      <c r="A2291" t="str">
        <f t="shared" si="104"/>
        <v>coa_db.orgnhier_table.</v>
      </c>
      <c r="B2291" t="str">
        <f t="shared" si="105"/>
        <v>coa_db</v>
      </c>
      <c r="C2291" t="str">
        <f t="shared" si="106"/>
        <v>orgnhier_table</v>
      </c>
      <c r="E2291" t="s">
        <v>1130</v>
      </c>
    </row>
    <row r="2292" spans="1:17" hidden="1" x14ac:dyDescent="0.3">
      <c r="A2292" t="str">
        <f t="shared" si="104"/>
        <v>coa_db.orgnhier_table.code_2</v>
      </c>
      <c r="B2292" t="str">
        <f t="shared" si="105"/>
        <v>coa_db</v>
      </c>
      <c r="C2292" t="str">
        <f t="shared" si="106"/>
        <v>orgnhier_table</v>
      </c>
      <c r="D2292" t="s">
        <v>1131</v>
      </c>
      <c r="K2292" t="s">
        <v>359</v>
      </c>
      <c r="N2292">
        <v>6</v>
      </c>
      <c r="Q2292">
        <v>0</v>
      </c>
    </row>
    <row r="2293" spans="1:17" hidden="1" x14ac:dyDescent="0.3">
      <c r="A2293" t="str">
        <f t="shared" si="104"/>
        <v>coa_db.orgnhier_table.</v>
      </c>
      <c r="B2293" t="str">
        <f t="shared" si="105"/>
        <v>coa_db</v>
      </c>
      <c r="C2293" t="str">
        <f t="shared" si="106"/>
        <v>orgnhier_table</v>
      </c>
      <c r="E2293" t="s">
        <v>1132</v>
      </c>
    </row>
    <row r="2294" spans="1:17" hidden="1" x14ac:dyDescent="0.3">
      <c r="A2294" t="str">
        <f t="shared" si="104"/>
        <v>coa_db.orgnhier_table.code_3</v>
      </c>
      <c r="B2294" t="str">
        <f t="shared" si="105"/>
        <v>coa_db</v>
      </c>
      <c r="C2294" t="str">
        <f t="shared" si="106"/>
        <v>orgnhier_table</v>
      </c>
      <c r="D2294" t="s">
        <v>1133</v>
      </c>
      <c r="K2294" t="s">
        <v>359</v>
      </c>
      <c r="N2294">
        <v>6</v>
      </c>
      <c r="Q2294">
        <v>0</v>
      </c>
    </row>
    <row r="2295" spans="1:17" hidden="1" x14ac:dyDescent="0.3">
      <c r="A2295" t="str">
        <f t="shared" si="104"/>
        <v>coa_db.orgnhier_table.</v>
      </c>
      <c r="B2295" t="str">
        <f t="shared" si="105"/>
        <v>coa_db</v>
      </c>
      <c r="C2295" t="str">
        <f t="shared" si="106"/>
        <v>orgnhier_table</v>
      </c>
      <c r="E2295" t="s">
        <v>1134</v>
      </c>
    </row>
    <row r="2296" spans="1:17" hidden="1" x14ac:dyDescent="0.3">
      <c r="A2296" t="str">
        <f t="shared" si="104"/>
        <v>coa_db.orgnhier_table.code_4</v>
      </c>
      <c r="B2296" t="str">
        <f t="shared" si="105"/>
        <v>coa_db</v>
      </c>
      <c r="C2296" t="str">
        <f t="shared" si="106"/>
        <v>orgnhier_table</v>
      </c>
      <c r="D2296" t="s">
        <v>1135</v>
      </c>
      <c r="K2296" t="s">
        <v>359</v>
      </c>
      <c r="N2296">
        <v>6</v>
      </c>
      <c r="Q2296">
        <v>0</v>
      </c>
    </row>
    <row r="2297" spans="1:17" hidden="1" x14ac:dyDescent="0.3">
      <c r="A2297" t="str">
        <f t="shared" si="104"/>
        <v>coa_db.orgnhier_table.</v>
      </c>
      <c r="B2297" t="str">
        <f t="shared" si="105"/>
        <v>coa_db</v>
      </c>
      <c r="C2297" t="str">
        <f t="shared" si="106"/>
        <v>orgnhier_table</v>
      </c>
      <c r="E2297" t="s">
        <v>1136</v>
      </c>
    </row>
    <row r="2298" spans="1:17" hidden="1" x14ac:dyDescent="0.3">
      <c r="A2298" t="str">
        <f t="shared" si="104"/>
        <v>coa_db.orgnhier_table.code_5</v>
      </c>
      <c r="B2298" t="str">
        <f t="shared" si="105"/>
        <v>coa_db</v>
      </c>
      <c r="C2298" t="str">
        <f t="shared" si="106"/>
        <v>orgnhier_table</v>
      </c>
      <c r="D2298" t="s">
        <v>1137</v>
      </c>
      <c r="K2298" t="s">
        <v>359</v>
      </c>
      <c r="N2298">
        <v>6</v>
      </c>
      <c r="Q2298">
        <v>0</v>
      </c>
    </row>
    <row r="2299" spans="1:17" hidden="1" x14ac:dyDescent="0.3">
      <c r="A2299" t="str">
        <f t="shared" si="104"/>
        <v>coa_db.orgnhier_table.</v>
      </c>
      <c r="B2299" t="str">
        <f t="shared" si="105"/>
        <v>coa_db</v>
      </c>
      <c r="C2299" t="str">
        <f t="shared" si="106"/>
        <v>orgnhier_table</v>
      </c>
      <c r="E2299" t="s">
        <v>1138</v>
      </c>
    </row>
    <row r="2300" spans="1:17" hidden="1" x14ac:dyDescent="0.3">
      <c r="A2300" t="str">
        <f t="shared" si="104"/>
        <v>coa_db.orgnhier_table.code_6</v>
      </c>
      <c r="B2300" t="str">
        <f t="shared" si="105"/>
        <v>coa_db</v>
      </c>
      <c r="C2300" t="str">
        <f t="shared" si="106"/>
        <v>orgnhier_table</v>
      </c>
      <c r="D2300" t="s">
        <v>1139</v>
      </c>
      <c r="K2300" t="s">
        <v>359</v>
      </c>
      <c r="N2300">
        <v>6</v>
      </c>
      <c r="Q2300">
        <v>0</v>
      </c>
    </row>
    <row r="2301" spans="1:17" hidden="1" x14ac:dyDescent="0.3">
      <c r="A2301" t="str">
        <f t="shared" si="104"/>
        <v>coa_db.orgnhier_table.</v>
      </c>
      <c r="B2301" t="str">
        <f t="shared" si="105"/>
        <v>coa_db</v>
      </c>
      <c r="C2301" t="str">
        <f t="shared" si="106"/>
        <v>orgnhier_table</v>
      </c>
      <c r="E2301" t="s">
        <v>1157</v>
      </c>
    </row>
    <row r="2302" spans="1:17" hidden="1" x14ac:dyDescent="0.3">
      <c r="A2302" t="str">
        <f t="shared" si="104"/>
        <v>coa_db.orgnhier_table.code_7</v>
      </c>
      <c r="B2302" t="str">
        <f t="shared" si="105"/>
        <v>coa_db</v>
      </c>
      <c r="C2302" t="str">
        <f t="shared" si="106"/>
        <v>orgnhier_table</v>
      </c>
      <c r="D2302" t="s">
        <v>1140</v>
      </c>
      <c r="K2302" t="s">
        <v>359</v>
      </c>
      <c r="N2302">
        <v>6</v>
      </c>
      <c r="Q2302">
        <v>0</v>
      </c>
    </row>
    <row r="2303" spans="1:17" hidden="1" x14ac:dyDescent="0.3">
      <c r="A2303" t="str">
        <f t="shared" si="104"/>
        <v>coa_db.orgnhier_table.</v>
      </c>
      <c r="B2303" t="str">
        <f t="shared" si="105"/>
        <v>coa_db</v>
      </c>
      <c r="C2303" t="str">
        <f t="shared" si="106"/>
        <v>orgnhier_table</v>
      </c>
      <c r="E2303" t="s">
        <v>1158</v>
      </c>
    </row>
    <row r="2304" spans="1:17" hidden="1" x14ac:dyDescent="0.3">
      <c r="A2304" t="str">
        <f t="shared" si="104"/>
        <v>coa_db.orgnhier_table.code_8</v>
      </c>
      <c r="B2304" t="str">
        <f t="shared" si="105"/>
        <v>coa_db</v>
      </c>
      <c r="C2304" t="str">
        <f t="shared" si="106"/>
        <v>orgnhier_table</v>
      </c>
      <c r="D2304" t="s">
        <v>1141</v>
      </c>
      <c r="K2304" t="s">
        <v>359</v>
      </c>
      <c r="N2304">
        <v>6</v>
      </c>
      <c r="Q2304">
        <v>0</v>
      </c>
    </row>
    <row r="2305" spans="1:20" hidden="1" x14ac:dyDescent="0.3">
      <c r="A2305" t="str">
        <f t="shared" si="104"/>
        <v>coa_db.orgnhier_table.</v>
      </c>
      <c r="B2305" t="str">
        <f t="shared" si="105"/>
        <v>coa_db</v>
      </c>
      <c r="C2305" t="str">
        <f t="shared" si="106"/>
        <v>orgnhier_table</v>
      </c>
      <c r="E2305" t="s">
        <v>1159</v>
      </c>
    </row>
    <row r="2306" spans="1:20" hidden="1" x14ac:dyDescent="0.3">
      <c r="A2306" t="str">
        <f t="shared" si="104"/>
        <v>coa_db.orgnhier_table.refresh_date</v>
      </c>
      <c r="B2306" t="str">
        <f t="shared" si="105"/>
        <v>coa_db</v>
      </c>
      <c r="C2306" t="str">
        <f t="shared" si="106"/>
        <v>orgnhier_table</v>
      </c>
      <c r="D2306" t="s">
        <v>328</v>
      </c>
      <c r="K2306" t="s">
        <v>329</v>
      </c>
      <c r="N2306">
        <v>10</v>
      </c>
      <c r="Q2306">
        <v>6</v>
      </c>
    </row>
    <row r="2307" spans="1:20" hidden="1" x14ac:dyDescent="0.3">
      <c r="A2307" t="str">
        <f t="shared" si="104"/>
        <v>coa_db.orgnhier_table.</v>
      </c>
      <c r="B2307" t="str">
        <f t="shared" si="105"/>
        <v>coa_db</v>
      </c>
      <c r="C2307" t="str">
        <f t="shared" si="106"/>
        <v>orgnhier_table</v>
      </c>
      <c r="E2307" t="s">
        <v>330</v>
      </c>
    </row>
    <row r="2308" spans="1:20" hidden="1" x14ac:dyDescent="0.3">
      <c r="A2308" t="str">
        <f t="shared" si="104"/>
        <v>coa_db.orgnhier_table.orgnhier_table_id</v>
      </c>
      <c r="B2308" t="str">
        <f t="shared" si="105"/>
        <v>coa_db</v>
      </c>
      <c r="C2308" t="str">
        <f t="shared" si="106"/>
        <v>orgnhier_table</v>
      </c>
      <c r="D2308" t="s">
        <v>1160</v>
      </c>
      <c r="K2308" t="s">
        <v>9</v>
      </c>
      <c r="N2308">
        <v>10</v>
      </c>
      <c r="Q2308">
        <v>0</v>
      </c>
    </row>
    <row r="2309" spans="1:20" hidden="1" x14ac:dyDescent="0.3">
      <c r="A2309" t="str">
        <f t="shared" si="104"/>
        <v>coa_db.orgnhier_table.</v>
      </c>
      <c r="B2309" t="str">
        <f t="shared" si="105"/>
        <v>coa_db</v>
      </c>
      <c r="C2309" t="str">
        <f t="shared" si="106"/>
        <v>orgnhier_table</v>
      </c>
      <c r="E2309" t="s">
        <v>741</v>
      </c>
    </row>
    <row r="2310" spans="1:20" hidden="1" x14ac:dyDescent="0.3">
      <c r="A2310" t="str">
        <f t="shared" si="104"/>
        <v>coa_db.rule_class_table.COLUMN NAME</v>
      </c>
      <c r="B2310" t="str">
        <f t="shared" si="105"/>
        <v>coa_db</v>
      </c>
      <c r="C2310" s="1" t="s">
        <v>1164</v>
      </c>
      <c r="D2310" t="s">
        <v>0</v>
      </c>
      <c r="K2310" t="s">
        <v>1</v>
      </c>
      <c r="N2310" t="s">
        <v>2</v>
      </c>
      <c r="Q2310" t="s">
        <v>3</v>
      </c>
      <c r="T2310" t="s">
        <v>4</v>
      </c>
    </row>
    <row r="2311" spans="1:20" hidden="1" x14ac:dyDescent="0.3">
      <c r="A2311" t="str">
        <f t="shared" si="104"/>
        <v>coa_db.rule_class_table.</v>
      </c>
      <c r="B2311" t="str">
        <f t="shared" si="105"/>
        <v>coa_db</v>
      </c>
      <c r="C2311" t="str">
        <f t="shared" si="106"/>
        <v>rule_class_table</v>
      </c>
      <c r="E2311" t="s">
        <v>5</v>
      </c>
    </row>
    <row r="2312" spans="1:20" hidden="1" x14ac:dyDescent="0.3">
      <c r="A2312" t="str">
        <f t="shared" si="104"/>
        <v>coa_db.rule_class_table.unvrs_code</v>
      </c>
      <c r="B2312" t="str">
        <f t="shared" si="105"/>
        <v>coa_db</v>
      </c>
      <c r="C2312" t="str">
        <f t="shared" si="106"/>
        <v>rule_class_table</v>
      </c>
      <c r="D2312" t="s">
        <v>703</v>
      </c>
      <c r="K2312" t="s">
        <v>6</v>
      </c>
      <c r="N2312">
        <v>2</v>
      </c>
      <c r="Q2312">
        <v>0</v>
      </c>
      <c r="T2312" t="s">
        <v>326</v>
      </c>
    </row>
    <row r="2313" spans="1:20" hidden="1" x14ac:dyDescent="0.3">
      <c r="A2313" t="str">
        <f t="shared" si="104"/>
        <v>coa_db.rule_class_table.</v>
      </c>
      <c r="B2313" t="str">
        <f t="shared" si="105"/>
        <v>coa_db</v>
      </c>
      <c r="C2313" t="str">
        <f t="shared" si="106"/>
        <v>rule_class_table</v>
      </c>
      <c r="E2313" t="s">
        <v>704</v>
      </c>
    </row>
    <row r="2314" spans="1:20" hidden="1" x14ac:dyDescent="0.3">
      <c r="A2314" t="str">
        <f t="shared" si="104"/>
        <v>coa_db.rule_class_table.rule_class_code</v>
      </c>
      <c r="B2314" t="str">
        <f t="shared" si="105"/>
        <v>coa_db</v>
      </c>
      <c r="C2314" t="str">
        <f t="shared" si="106"/>
        <v>rule_class_table</v>
      </c>
      <c r="D2314" t="s">
        <v>343</v>
      </c>
      <c r="K2314" t="s">
        <v>6</v>
      </c>
      <c r="N2314">
        <v>4</v>
      </c>
      <c r="Q2314">
        <v>0</v>
      </c>
      <c r="T2314" t="s">
        <v>326</v>
      </c>
    </row>
    <row r="2315" spans="1:20" hidden="1" x14ac:dyDescent="0.3">
      <c r="A2315" t="str">
        <f t="shared" si="104"/>
        <v>coa_db.rule_class_table.</v>
      </c>
      <c r="B2315" t="str">
        <f t="shared" si="105"/>
        <v>coa_db</v>
      </c>
      <c r="C2315" t="str">
        <f t="shared" si="106"/>
        <v>rule_class_table</v>
      </c>
      <c r="E2315" t="s">
        <v>344</v>
      </c>
    </row>
    <row r="2316" spans="1:20" hidden="1" x14ac:dyDescent="0.3">
      <c r="A2316" t="str">
        <f t="shared" si="104"/>
        <v>coa_db.rule_class_table.last_actvy_date</v>
      </c>
      <c r="B2316" t="str">
        <f t="shared" si="105"/>
        <v>coa_db</v>
      </c>
      <c r="C2316" t="str">
        <f t="shared" si="106"/>
        <v>rule_class_table</v>
      </c>
      <c r="D2316" t="s">
        <v>712</v>
      </c>
      <c r="K2316" t="s">
        <v>354</v>
      </c>
      <c r="N2316">
        <v>4</v>
      </c>
      <c r="Q2316">
        <v>0</v>
      </c>
    </row>
    <row r="2317" spans="1:20" hidden="1" x14ac:dyDescent="0.3">
      <c r="A2317" t="str">
        <f t="shared" si="104"/>
        <v>coa_db.rule_class_table.</v>
      </c>
      <c r="B2317" t="str">
        <f t="shared" si="105"/>
        <v>coa_db</v>
      </c>
      <c r="C2317" t="str">
        <f t="shared" si="106"/>
        <v>rule_class_table</v>
      </c>
      <c r="E2317" t="s">
        <v>713</v>
      </c>
    </row>
    <row r="2318" spans="1:20" hidden="1" x14ac:dyDescent="0.3">
      <c r="A2318" t="str">
        <f t="shared" si="104"/>
        <v>coa_db.rule_class_table.user_code</v>
      </c>
      <c r="B2318" t="str">
        <f t="shared" si="105"/>
        <v>coa_db</v>
      </c>
      <c r="C2318" t="str">
        <f t="shared" si="106"/>
        <v>rule_class_table</v>
      </c>
      <c r="D2318" t="s">
        <v>716</v>
      </c>
      <c r="K2318" t="s">
        <v>359</v>
      </c>
      <c r="N2318">
        <v>8</v>
      </c>
      <c r="Q2318">
        <v>0</v>
      </c>
    </row>
    <row r="2319" spans="1:20" hidden="1" x14ac:dyDescent="0.3">
      <c r="A2319" t="str">
        <f t="shared" si="104"/>
        <v>coa_db.rule_class_table.</v>
      </c>
      <c r="B2319" t="str">
        <f t="shared" si="105"/>
        <v>coa_db</v>
      </c>
      <c r="C2319" t="str">
        <f t="shared" si="106"/>
        <v>rule_class_table</v>
      </c>
      <c r="E2319" t="s">
        <v>717</v>
      </c>
    </row>
    <row r="2320" spans="1:20" hidden="1" x14ac:dyDescent="0.3">
      <c r="A2320" t="str">
        <f t="shared" si="104"/>
        <v>coa_db.rule_class_table.actvy_date</v>
      </c>
      <c r="B2320" t="str">
        <f t="shared" si="105"/>
        <v>coa_db</v>
      </c>
      <c r="C2320" t="str">
        <f t="shared" si="106"/>
        <v>rule_class_table</v>
      </c>
      <c r="D2320" t="s">
        <v>1165</v>
      </c>
      <c r="K2320" t="s">
        <v>354</v>
      </c>
      <c r="N2320">
        <v>4</v>
      </c>
      <c r="Q2320">
        <v>0</v>
      </c>
    </row>
    <row r="2321" spans="1:20" hidden="1" x14ac:dyDescent="0.3">
      <c r="A2321" t="str">
        <f t="shared" si="104"/>
        <v>coa_db.rule_class_table.</v>
      </c>
      <c r="B2321" t="str">
        <f t="shared" si="105"/>
        <v>coa_db</v>
      </c>
      <c r="C2321" t="str">
        <f t="shared" si="106"/>
        <v>rule_class_table</v>
      </c>
      <c r="E2321" t="s">
        <v>350</v>
      </c>
    </row>
    <row r="2322" spans="1:20" hidden="1" x14ac:dyDescent="0.3">
      <c r="A2322" t="str">
        <f t="shared" si="104"/>
        <v>coa_db.rule_class_table.rule_class_key</v>
      </c>
      <c r="B2322" t="str">
        <f t="shared" si="105"/>
        <v>coa_db</v>
      </c>
      <c r="C2322" t="str">
        <f t="shared" si="106"/>
        <v>rule_class_table</v>
      </c>
      <c r="D2322" t="s">
        <v>1166</v>
      </c>
      <c r="K2322" t="s">
        <v>9</v>
      </c>
      <c r="N2322">
        <v>11</v>
      </c>
      <c r="Q2322">
        <v>0</v>
      </c>
    </row>
    <row r="2323" spans="1:20" hidden="1" x14ac:dyDescent="0.3">
      <c r="A2323" t="str">
        <f t="shared" si="104"/>
        <v>coa_db.rule_class_table.</v>
      </c>
      <c r="B2323" t="str">
        <f t="shared" si="105"/>
        <v>coa_db</v>
      </c>
      <c r="C2323" t="str">
        <f t="shared" si="106"/>
        <v>rule_class_table</v>
      </c>
      <c r="E2323" t="s">
        <v>741</v>
      </c>
    </row>
    <row r="2324" spans="1:20" hidden="1" x14ac:dyDescent="0.3">
      <c r="A2324" t="str">
        <f t="shared" ref="A2324:A2387" si="107">_xlfn.CONCAT(TRIM($B2324),".",TRIM($C2324),".",TRIM($D2324))</f>
        <v>coa_db.rule_class_table.refresh_date</v>
      </c>
      <c r="B2324" t="str">
        <f t="shared" si="105"/>
        <v>coa_db</v>
      </c>
      <c r="C2324" t="str">
        <f t="shared" si="106"/>
        <v>rule_class_table</v>
      </c>
      <c r="D2324" t="s">
        <v>328</v>
      </c>
      <c r="K2324" t="s">
        <v>354</v>
      </c>
      <c r="N2324">
        <v>4</v>
      </c>
      <c r="Q2324">
        <v>0</v>
      </c>
    </row>
    <row r="2325" spans="1:20" hidden="1" x14ac:dyDescent="0.3">
      <c r="A2325" t="str">
        <f t="shared" si="107"/>
        <v>coa_db.rule_class_table.</v>
      </c>
      <c r="B2325" t="str">
        <f t="shared" si="105"/>
        <v>coa_db</v>
      </c>
      <c r="C2325" t="str">
        <f t="shared" si="106"/>
        <v>rule_class_table</v>
      </c>
      <c r="E2325" t="s">
        <v>330</v>
      </c>
    </row>
    <row r="2326" spans="1:20" hidden="1" x14ac:dyDescent="0.3">
      <c r="A2326" t="str">
        <f t="shared" si="107"/>
        <v>coa_db.rule_class_table.rule_class_table_id</v>
      </c>
      <c r="B2326" t="str">
        <f t="shared" si="105"/>
        <v>coa_db</v>
      </c>
      <c r="C2326" t="str">
        <f t="shared" si="106"/>
        <v>rule_class_table</v>
      </c>
      <c r="D2326" t="s">
        <v>1167</v>
      </c>
      <c r="K2326" t="s">
        <v>9</v>
      </c>
      <c r="N2326">
        <v>10</v>
      </c>
      <c r="Q2326">
        <v>0</v>
      </c>
    </row>
    <row r="2327" spans="1:20" hidden="1" x14ac:dyDescent="0.3">
      <c r="A2327" t="str">
        <f t="shared" si="107"/>
        <v>coa_db.rule_class_table.</v>
      </c>
      <c r="B2327" t="str">
        <f t="shared" si="105"/>
        <v>coa_db</v>
      </c>
      <c r="C2327" t="str">
        <f t="shared" si="106"/>
        <v>rule_class_table</v>
      </c>
      <c r="E2327" t="s">
        <v>741</v>
      </c>
    </row>
    <row r="2328" spans="1:20" hidden="1" x14ac:dyDescent="0.3">
      <c r="A2328" t="str">
        <f t="shared" si="107"/>
        <v>coa_db.rule_efctv_table.COLUMN NAME</v>
      </c>
      <c r="B2328" t="str">
        <f t="shared" si="105"/>
        <v>coa_db</v>
      </c>
      <c r="C2328" s="1" t="s">
        <v>1174</v>
      </c>
      <c r="D2328" t="s">
        <v>0</v>
      </c>
      <c r="K2328" t="s">
        <v>1</v>
      </c>
      <c r="N2328" t="s">
        <v>2</v>
      </c>
      <c r="Q2328" t="s">
        <v>3</v>
      </c>
      <c r="T2328" t="s">
        <v>4</v>
      </c>
    </row>
    <row r="2329" spans="1:20" hidden="1" x14ac:dyDescent="0.3">
      <c r="A2329" t="str">
        <f t="shared" si="107"/>
        <v>coa_db.rule_efctv_table.</v>
      </c>
      <c r="B2329" t="str">
        <f t="shared" si="105"/>
        <v>coa_db</v>
      </c>
      <c r="C2329" t="str">
        <f t="shared" si="106"/>
        <v>rule_efctv_table</v>
      </c>
      <c r="E2329" t="s">
        <v>5</v>
      </c>
    </row>
    <row r="2330" spans="1:20" hidden="1" x14ac:dyDescent="0.3">
      <c r="A2330" t="str">
        <f t="shared" si="107"/>
        <v>coa_db.rule_efctv_table.rule_class_key</v>
      </c>
      <c r="B2330" t="str">
        <f t="shared" si="105"/>
        <v>coa_db</v>
      </c>
      <c r="C2330" t="str">
        <f t="shared" si="106"/>
        <v>rule_efctv_table</v>
      </c>
      <c r="D2330" t="s">
        <v>1166</v>
      </c>
      <c r="K2330" t="s">
        <v>9</v>
      </c>
      <c r="N2330">
        <v>11</v>
      </c>
      <c r="Q2330">
        <v>0</v>
      </c>
    </row>
    <row r="2331" spans="1:20" hidden="1" x14ac:dyDescent="0.3">
      <c r="A2331" t="str">
        <f t="shared" si="107"/>
        <v>coa_db.rule_efctv_table.</v>
      </c>
      <c r="B2331" t="str">
        <f t="shared" ref="B2331:B2358" si="108">B2330</f>
        <v>coa_db</v>
      </c>
      <c r="C2331" t="str">
        <f t="shared" ref="C2331:C2358" si="109">C2330</f>
        <v>rule_efctv_table</v>
      </c>
      <c r="E2331" t="s">
        <v>741</v>
      </c>
    </row>
    <row r="2332" spans="1:20" hidden="1" x14ac:dyDescent="0.3">
      <c r="A2332" t="str">
        <f t="shared" si="107"/>
        <v>coa_db.rule_efctv_table.rule_efctv_key</v>
      </c>
      <c r="B2332" t="str">
        <f t="shared" si="108"/>
        <v>coa_db</v>
      </c>
      <c r="C2332" t="str">
        <f t="shared" si="109"/>
        <v>rule_efctv_table</v>
      </c>
      <c r="D2332" t="s">
        <v>1175</v>
      </c>
      <c r="K2332" t="s">
        <v>9</v>
      </c>
      <c r="N2332">
        <v>11</v>
      </c>
      <c r="Q2332">
        <v>0</v>
      </c>
    </row>
    <row r="2333" spans="1:20" hidden="1" x14ac:dyDescent="0.3">
      <c r="A2333" t="str">
        <f t="shared" si="107"/>
        <v>coa_db.rule_efctv_table.</v>
      </c>
      <c r="B2333" t="str">
        <f t="shared" si="108"/>
        <v>coa_db</v>
      </c>
      <c r="C2333" t="str">
        <f t="shared" si="109"/>
        <v>rule_efctv_table</v>
      </c>
      <c r="E2333" t="s">
        <v>741</v>
      </c>
    </row>
    <row r="2334" spans="1:20" hidden="1" x14ac:dyDescent="0.3">
      <c r="A2334" t="str">
        <f t="shared" si="107"/>
        <v>coa_db.rule_efctv_table.unvrs_code</v>
      </c>
      <c r="B2334" t="str">
        <f t="shared" si="108"/>
        <v>coa_db</v>
      </c>
      <c r="C2334" t="str">
        <f t="shared" si="109"/>
        <v>rule_efctv_table</v>
      </c>
      <c r="D2334" t="s">
        <v>703</v>
      </c>
      <c r="K2334" t="s">
        <v>6</v>
      </c>
      <c r="N2334">
        <v>2</v>
      </c>
      <c r="Q2334">
        <v>0</v>
      </c>
      <c r="T2334" t="s">
        <v>326</v>
      </c>
    </row>
    <row r="2335" spans="1:20" hidden="1" x14ac:dyDescent="0.3">
      <c r="A2335" t="str">
        <f t="shared" si="107"/>
        <v>coa_db.rule_efctv_table.</v>
      </c>
      <c r="B2335" t="str">
        <f t="shared" si="108"/>
        <v>coa_db</v>
      </c>
      <c r="C2335" t="str">
        <f t="shared" si="109"/>
        <v>rule_efctv_table</v>
      </c>
      <c r="E2335" t="s">
        <v>704</v>
      </c>
    </row>
    <row r="2336" spans="1:20" hidden="1" x14ac:dyDescent="0.3">
      <c r="A2336" t="str">
        <f t="shared" si="107"/>
        <v>coa_db.rule_efctv_table.rule_class_code</v>
      </c>
      <c r="B2336" t="str">
        <f t="shared" si="108"/>
        <v>coa_db</v>
      </c>
      <c r="C2336" t="str">
        <f t="shared" si="109"/>
        <v>rule_efctv_table</v>
      </c>
      <c r="D2336" t="s">
        <v>343</v>
      </c>
      <c r="K2336" t="s">
        <v>6</v>
      </c>
      <c r="N2336">
        <v>4</v>
      </c>
      <c r="Q2336">
        <v>0</v>
      </c>
      <c r="T2336" t="s">
        <v>326</v>
      </c>
    </row>
    <row r="2337" spans="1:20" hidden="1" x14ac:dyDescent="0.3">
      <c r="A2337" t="str">
        <f t="shared" si="107"/>
        <v>coa_db.rule_efctv_table.</v>
      </c>
      <c r="B2337" t="str">
        <f t="shared" si="108"/>
        <v>coa_db</v>
      </c>
      <c r="C2337" t="str">
        <f t="shared" si="109"/>
        <v>rule_efctv_table</v>
      </c>
      <c r="E2337" t="s">
        <v>344</v>
      </c>
    </row>
    <row r="2338" spans="1:20" hidden="1" x14ac:dyDescent="0.3">
      <c r="A2338" t="str">
        <f t="shared" si="107"/>
        <v>coa_db.rule_efctv_table.start_date</v>
      </c>
      <c r="B2338" t="str">
        <f t="shared" si="108"/>
        <v>coa_db</v>
      </c>
      <c r="C2338" t="str">
        <f t="shared" si="109"/>
        <v>rule_efctv_table</v>
      </c>
      <c r="D2338" t="s">
        <v>708</v>
      </c>
      <c r="K2338" t="s">
        <v>329</v>
      </c>
      <c r="N2338">
        <v>10</v>
      </c>
      <c r="Q2338">
        <v>6</v>
      </c>
    </row>
    <row r="2339" spans="1:20" hidden="1" x14ac:dyDescent="0.3">
      <c r="A2339" t="str">
        <f t="shared" si="107"/>
        <v>coa_db.rule_efctv_table.</v>
      </c>
      <c r="B2339" t="str">
        <f t="shared" si="108"/>
        <v>coa_db</v>
      </c>
      <c r="C2339" t="str">
        <f t="shared" si="109"/>
        <v>rule_efctv_table</v>
      </c>
      <c r="E2339" t="s">
        <v>709</v>
      </c>
    </row>
    <row r="2340" spans="1:20" hidden="1" x14ac:dyDescent="0.3">
      <c r="A2340" t="str">
        <f t="shared" si="107"/>
        <v>coa_db.rule_efctv_table.end_date</v>
      </c>
      <c r="B2340" t="str">
        <f t="shared" si="108"/>
        <v>coa_db</v>
      </c>
      <c r="C2340" t="str">
        <f t="shared" si="109"/>
        <v>rule_efctv_table</v>
      </c>
      <c r="D2340" t="s">
        <v>710</v>
      </c>
      <c r="K2340" t="s">
        <v>354</v>
      </c>
      <c r="N2340">
        <v>4</v>
      </c>
      <c r="Q2340">
        <v>0</v>
      </c>
    </row>
    <row r="2341" spans="1:20" hidden="1" x14ac:dyDescent="0.3">
      <c r="A2341" t="str">
        <f t="shared" si="107"/>
        <v>coa_db.rule_efctv_table.</v>
      </c>
      <c r="B2341" t="str">
        <f t="shared" si="108"/>
        <v>coa_db</v>
      </c>
      <c r="C2341" t="str">
        <f t="shared" si="109"/>
        <v>rule_efctv_table</v>
      </c>
      <c r="E2341" t="s">
        <v>711</v>
      </c>
    </row>
    <row r="2342" spans="1:20" hidden="1" x14ac:dyDescent="0.3">
      <c r="A2342" t="str">
        <f t="shared" si="107"/>
        <v>coa_db.rule_efctv_table.last_actvy_date</v>
      </c>
      <c r="B2342" t="str">
        <f t="shared" si="108"/>
        <v>coa_db</v>
      </c>
      <c r="C2342" t="str">
        <f t="shared" si="109"/>
        <v>rule_efctv_table</v>
      </c>
      <c r="D2342" t="s">
        <v>712</v>
      </c>
      <c r="K2342" t="s">
        <v>354</v>
      </c>
      <c r="N2342">
        <v>4</v>
      </c>
      <c r="Q2342">
        <v>0</v>
      </c>
    </row>
    <row r="2343" spans="1:20" hidden="1" x14ac:dyDescent="0.3">
      <c r="A2343" t="str">
        <f t="shared" si="107"/>
        <v>coa_db.rule_efctv_table.</v>
      </c>
      <c r="B2343" t="str">
        <f t="shared" si="108"/>
        <v>coa_db</v>
      </c>
      <c r="C2343" t="str">
        <f t="shared" si="109"/>
        <v>rule_efctv_table</v>
      </c>
      <c r="E2343" t="s">
        <v>713</v>
      </c>
    </row>
    <row r="2344" spans="1:20" hidden="1" x14ac:dyDescent="0.3">
      <c r="A2344" t="str">
        <f t="shared" si="107"/>
        <v>coa_db.rule_efctv_table.status</v>
      </c>
      <c r="B2344" t="str">
        <f t="shared" si="108"/>
        <v>coa_db</v>
      </c>
      <c r="C2344" t="str">
        <f t="shared" si="109"/>
        <v>rule_efctv_table</v>
      </c>
      <c r="D2344" t="s">
        <v>714</v>
      </c>
      <c r="K2344" t="s">
        <v>6</v>
      </c>
      <c r="N2344">
        <v>1</v>
      </c>
      <c r="Q2344">
        <v>0</v>
      </c>
      <c r="T2344" t="s">
        <v>326</v>
      </c>
    </row>
    <row r="2345" spans="1:20" hidden="1" x14ac:dyDescent="0.3">
      <c r="A2345" t="str">
        <f t="shared" si="107"/>
        <v>coa_db.rule_efctv_table.</v>
      </c>
      <c r="B2345" t="str">
        <f t="shared" si="108"/>
        <v>coa_db</v>
      </c>
      <c r="C2345" t="str">
        <f t="shared" si="109"/>
        <v>rule_efctv_table</v>
      </c>
      <c r="E2345" t="s">
        <v>715</v>
      </c>
    </row>
    <row r="2346" spans="1:20" hidden="1" x14ac:dyDescent="0.3">
      <c r="A2346" t="str">
        <f t="shared" si="107"/>
        <v>coa_db.rule_efctv_table.user_code</v>
      </c>
      <c r="B2346" t="str">
        <f t="shared" si="108"/>
        <v>coa_db</v>
      </c>
      <c r="C2346" t="str">
        <f t="shared" si="109"/>
        <v>rule_efctv_table</v>
      </c>
      <c r="D2346" t="s">
        <v>716</v>
      </c>
      <c r="K2346" t="s">
        <v>359</v>
      </c>
      <c r="N2346">
        <v>8</v>
      </c>
      <c r="Q2346">
        <v>0</v>
      </c>
    </row>
    <row r="2347" spans="1:20" hidden="1" x14ac:dyDescent="0.3">
      <c r="A2347" t="str">
        <f t="shared" si="107"/>
        <v>coa_db.rule_efctv_table.</v>
      </c>
      <c r="B2347" t="str">
        <f t="shared" si="108"/>
        <v>coa_db</v>
      </c>
      <c r="C2347" t="str">
        <f t="shared" si="109"/>
        <v>rule_efctv_table</v>
      </c>
      <c r="E2347" t="s">
        <v>717</v>
      </c>
    </row>
    <row r="2348" spans="1:20" hidden="1" x14ac:dyDescent="0.3">
      <c r="A2348" t="str">
        <f t="shared" si="107"/>
        <v>coa_db.rule_efctv_table.rule_class_desc</v>
      </c>
      <c r="B2348" t="str">
        <f t="shared" si="108"/>
        <v>coa_db</v>
      </c>
      <c r="C2348" t="str">
        <f t="shared" si="109"/>
        <v>rule_efctv_table</v>
      </c>
      <c r="D2348" t="s">
        <v>1176</v>
      </c>
      <c r="K2348" t="s">
        <v>359</v>
      </c>
      <c r="N2348">
        <v>35</v>
      </c>
      <c r="Q2348">
        <v>0</v>
      </c>
    </row>
    <row r="2349" spans="1:20" hidden="1" x14ac:dyDescent="0.3">
      <c r="A2349" t="str">
        <f t="shared" si="107"/>
        <v>coa_db.rule_efctv_table.</v>
      </c>
      <c r="B2349" t="str">
        <f t="shared" si="108"/>
        <v>coa_db</v>
      </c>
      <c r="C2349" t="str">
        <f t="shared" si="109"/>
        <v>rule_efctv_table</v>
      </c>
      <c r="E2349" t="s">
        <v>1177</v>
      </c>
    </row>
    <row r="2350" spans="1:20" hidden="1" x14ac:dyDescent="0.3">
      <c r="A2350" t="str">
        <f t="shared" si="107"/>
        <v>coa_db.rule_efctv_table.rule_class_type</v>
      </c>
      <c r="B2350" t="str">
        <f t="shared" si="108"/>
        <v>coa_db</v>
      </c>
      <c r="C2350" t="str">
        <f t="shared" si="109"/>
        <v>rule_efctv_table</v>
      </c>
      <c r="D2350" t="s">
        <v>1178</v>
      </c>
      <c r="K2350" t="s">
        <v>6</v>
      </c>
      <c r="N2350">
        <v>1</v>
      </c>
      <c r="Q2350">
        <v>0</v>
      </c>
      <c r="T2350" t="s">
        <v>326</v>
      </c>
    </row>
    <row r="2351" spans="1:20" hidden="1" x14ac:dyDescent="0.3">
      <c r="A2351" t="str">
        <f t="shared" si="107"/>
        <v>coa_db.rule_efctv_table.</v>
      </c>
      <c r="B2351" t="str">
        <f t="shared" si="108"/>
        <v>coa_db</v>
      </c>
      <c r="C2351" t="str">
        <f t="shared" si="109"/>
        <v>rule_efctv_table</v>
      </c>
      <c r="E2351" t="s">
        <v>1179</v>
      </c>
    </row>
    <row r="2352" spans="1:20" hidden="1" x14ac:dyDescent="0.3">
      <c r="A2352" t="str">
        <f t="shared" si="107"/>
        <v>coa_db.rule_efctv_table.rsrv_bdgt_ind</v>
      </c>
      <c r="B2352" t="str">
        <f t="shared" si="108"/>
        <v>coa_db</v>
      </c>
      <c r="C2352" t="str">
        <f t="shared" si="109"/>
        <v>rule_efctv_table</v>
      </c>
      <c r="D2352" t="s">
        <v>1180</v>
      </c>
      <c r="K2352" t="s">
        <v>6</v>
      </c>
      <c r="N2352">
        <v>1</v>
      </c>
      <c r="Q2352">
        <v>0</v>
      </c>
      <c r="T2352" t="s">
        <v>326</v>
      </c>
    </row>
    <row r="2353" spans="1:20" hidden="1" x14ac:dyDescent="0.3">
      <c r="A2353" t="str">
        <f t="shared" si="107"/>
        <v>coa_db.rule_efctv_table.</v>
      </c>
      <c r="B2353" t="str">
        <f t="shared" si="108"/>
        <v>coa_db</v>
      </c>
      <c r="C2353" t="str">
        <f t="shared" si="109"/>
        <v>rule_efctv_table</v>
      </c>
      <c r="E2353" t="s">
        <v>1181</v>
      </c>
    </row>
    <row r="2354" spans="1:20" hidden="1" x14ac:dyDescent="0.3">
      <c r="A2354" t="str">
        <f t="shared" si="107"/>
        <v>coa_db.rule_efctv_table.bal_mthd_ind</v>
      </c>
      <c r="B2354" t="str">
        <f t="shared" si="108"/>
        <v>coa_db</v>
      </c>
      <c r="C2354" t="str">
        <f t="shared" si="109"/>
        <v>rule_efctv_table</v>
      </c>
      <c r="D2354" t="s">
        <v>1182</v>
      </c>
      <c r="K2354" t="s">
        <v>6</v>
      </c>
      <c r="N2354">
        <v>1</v>
      </c>
      <c r="Q2354">
        <v>0</v>
      </c>
      <c r="T2354" t="s">
        <v>326</v>
      </c>
    </row>
    <row r="2355" spans="1:20" hidden="1" x14ac:dyDescent="0.3">
      <c r="A2355" t="str">
        <f t="shared" si="107"/>
        <v>coa_db.rule_efctv_table.</v>
      </c>
      <c r="B2355" t="str">
        <f t="shared" si="108"/>
        <v>coa_db</v>
      </c>
      <c r="C2355" t="str">
        <f t="shared" si="109"/>
        <v>rule_efctv_table</v>
      </c>
      <c r="E2355" t="s">
        <v>1183</v>
      </c>
    </row>
    <row r="2356" spans="1:20" hidden="1" x14ac:dyDescent="0.3">
      <c r="A2356" t="str">
        <f t="shared" si="107"/>
        <v>coa_db.rule_efctv_table.cmplt_ind</v>
      </c>
      <c r="B2356" t="str">
        <f t="shared" si="108"/>
        <v>coa_db</v>
      </c>
      <c r="C2356" t="str">
        <f t="shared" si="109"/>
        <v>rule_efctv_table</v>
      </c>
      <c r="D2356" t="s">
        <v>869</v>
      </c>
      <c r="K2356" t="s">
        <v>6</v>
      </c>
      <c r="N2356">
        <v>1</v>
      </c>
      <c r="Q2356">
        <v>0</v>
      </c>
      <c r="T2356" t="s">
        <v>326</v>
      </c>
    </row>
    <row r="2357" spans="1:20" hidden="1" x14ac:dyDescent="0.3">
      <c r="A2357" t="str">
        <f t="shared" si="107"/>
        <v>coa_db.rule_efctv_table.</v>
      </c>
      <c r="B2357" t="str">
        <f t="shared" si="108"/>
        <v>coa_db</v>
      </c>
      <c r="C2357" t="str">
        <f t="shared" si="109"/>
        <v>rule_efctv_table</v>
      </c>
      <c r="E2357" t="s">
        <v>870</v>
      </c>
    </row>
    <row r="2358" spans="1:20" hidden="1" x14ac:dyDescent="0.3">
      <c r="A2358" t="str">
        <f t="shared" si="107"/>
        <v>coa_db.rule_efctv_table.refresh_date</v>
      </c>
      <c r="B2358" t="str">
        <f t="shared" si="108"/>
        <v>coa_db</v>
      </c>
      <c r="C2358" t="str">
        <f t="shared" si="109"/>
        <v>rule_efctv_table</v>
      </c>
      <c r="D2358" t="s">
        <v>328</v>
      </c>
      <c r="K2358" t="s">
        <v>354</v>
      </c>
      <c r="N2358">
        <v>4</v>
      </c>
      <c r="Q2358">
        <v>0</v>
      </c>
    </row>
    <row r="2359" spans="1:20" hidden="1" x14ac:dyDescent="0.3">
      <c r="A2359" t="str">
        <f t="shared" si="107"/>
        <v>coa_db.rule_efctv_table.</v>
      </c>
      <c r="B2359" t="str">
        <f t="shared" ref="B2359:B2422" si="110">B2358</f>
        <v>coa_db</v>
      </c>
      <c r="C2359" t="str">
        <f t="shared" ref="C2359:C2422" si="111">C2358</f>
        <v>rule_efctv_table</v>
      </c>
      <c r="E2359" t="s">
        <v>330</v>
      </c>
    </row>
    <row r="2360" spans="1:20" hidden="1" x14ac:dyDescent="0.3">
      <c r="A2360" t="str">
        <f t="shared" si="107"/>
        <v>coa_db.rule_efctv_table.rule_efctv_table_id</v>
      </c>
      <c r="B2360" t="str">
        <f t="shared" si="110"/>
        <v>coa_db</v>
      </c>
      <c r="C2360" t="str">
        <f t="shared" si="111"/>
        <v>rule_efctv_table</v>
      </c>
      <c r="D2360" t="s">
        <v>1184</v>
      </c>
      <c r="K2360" t="s">
        <v>9</v>
      </c>
      <c r="N2360">
        <v>10</v>
      </c>
      <c r="Q2360">
        <v>0</v>
      </c>
    </row>
    <row r="2361" spans="1:20" hidden="1" x14ac:dyDescent="0.3">
      <c r="A2361" t="str">
        <f t="shared" si="107"/>
        <v>coa_db.rule_efctv_table.</v>
      </c>
      <c r="B2361" t="str">
        <f t="shared" si="110"/>
        <v>coa_db</v>
      </c>
      <c r="C2361" t="str">
        <f t="shared" si="111"/>
        <v>rule_efctv_table</v>
      </c>
      <c r="E2361" t="s">
        <v>741</v>
      </c>
    </row>
    <row r="2362" spans="1:20" hidden="1" x14ac:dyDescent="0.3">
      <c r="A2362" t="str">
        <f t="shared" si="107"/>
        <v>coa_db.rule_edits_table.COLUMN NAME</v>
      </c>
      <c r="B2362" t="str">
        <f t="shared" si="110"/>
        <v>coa_db</v>
      </c>
      <c r="C2362" s="1" t="s">
        <v>1195</v>
      </c>
      <c r="D2362" t="s">
        <v>0</v>
      </c>
      <c r="K2362" t="s">
        <v>1</v>
      </c>
      <c r="N2362" t="s">
        <v>2</v>
      </c>
      <c r="Q2362" t="s">
        <v>3</v>
      </c>
      <c r="T2362" t="s">
        <v>4</v>
      </c>
    </row>
    <row r="2363" spans="1:20" hidden="1" x14ac:dyDescent="0.3">
      <c r="A2363" t="str">
        <f t="shared" si="107"/>
        <v>coa_db.rule_edits_table.</v>
      </c>
      <c r="B2363" t="str">
        <f t="shared" si="110"/>
        <v>coa_db</v>
      </c>
      <c r="C2363" t="str">
        <f t="shared" si="111"/>
        <v>rule_edits_table</v>
      </c>
      <c r="E2363" t="s">
        <v>5</v>
      </c>
    </row>
    <row r="2364" spans="1:20" hidden="1" x14ac:dyDescent="0.3">
      <c r="A2364" t="str">
        <f t="shared" si="107"/>
        <v>coa_db.rule_edits_table.rule_efctv_key</v>
      </c>
      <c r="B2364" t="str">
        <f t="shared" si="110"/>
        <v>coa_db</v>
      </c>
      <c r="C2364" t="str">
        <f t="shared" si="111"/>
        <v>rule_edits_table</v>
      </c>
      <c r="D2364" t="s">
        <v>1175</v>
      </c>
      <c r="K2364" t="s">
        <v>9</v>
      </c>
      <c r="N2364">
        <v>11</v>
      </c>
      <c r="Q2364">
        <v>0</v>
      </c>
    </row>
    <row r="2365" spans="1:20" hidden="1" x14ac:dyDescent="0.3">
      <c r="A2365" t="str">
        <f t="shared" si="107"/>
        <v>coa_db.rule_edits_table.</v>
      </c>
      <c r="B2365" t="str">
        <f t="shared" si="110"/>
        <v>coa_db</v>
      </c>
      <c r="C2365" t="str">
        <f t="shared" si="111"/>
        <v>rule_edits_table</v>
      </c>
      <c r="E2365" t="s">
        <v>741</v>
      </c>
    </row>
    <row r="2366" spans="1:20" hidden="1" x14ac:dyDescent="0.3">
      <c r="A2366" t="str">
        <f t="shared" si="107"/>
        <v>coa_db.rule_edits_table.unvrs_code</v>
      </c>
      <c r="B2366" t="str">
        <f t="shared" si="110"/>
        <v>coa_db</v>
      </c>
      <c r="C2366" t="str">
        <f t="shared" si="111"/>
        <v>rule_edits_table</v>
      </c>
      <c r="D2366" t="s">
        <v>703</v>
      </c>
      <c r="K2366" t="s">
        <v>6</v>
      </c>
      <c r="N2366">
        <v>2</v>
      </c>
      <c r="Q2366">
        <v>0</v>
      </c>
      <c r="T2366" t="s">
        <v>326</v>
      </c>
    </row>
    <row r="2367" spans="1:20" hidden="1" x14ac:dyDescent="0.3">
      <c r="A2367" t="str">
        <f t="shared" si="107"/>
        <v>coa_db.rule_edits_table.</v>
      </c>
      <c r="B2367" t="str">
        <f t="shared" si="110"/>
        <v>coa_db</v>
      </c>
      <c r="C2367" t="str">
        <f t="shared" si="111"/>
        <v>rule_edits_table</v>
      </c>
      <c r="E2367" t="s">
        <v>704</v>
      </c>
    </row>
    <row r="2368" spans="1:20" hidden="1" x14ac:dyDescent="0.3">
      <c r="A2368" t="str">
        <f t="shared" si="107"/>
        <v>coa_db.rule_edits_table.rule_class_code</v>
      </c>
      <c r="B2368" t="str">
        <f t="shared" si="110"/>
        <v>coa_db</v>
      </c>
      <c r="C2368" t="str">
        <f t="shared" si="111"/>
        <v>rule_edits_table</v>
      </c>
      <c r="D2368" t="s">
        <v>343</v>
      </c>
      <c r="K2368" t="s">
        <v>6</v>
      </c>
      <c r="N2368">
        <v>4</v>
      </c>
      <c r="Q2368">
        <v>0</v>
      </c>
      <c r="T2368" t="s">
        <v>326</v>
      </c>
    </row>
    <row r="2369" spans="1:20" hidden="1" x14ac:dyDescent="0.3">
      <c r="A2369" t="str">
        <f t="shared" si="107"/>
        <v>coa_db.rule_edits_table.</v>
      </c>
      <c r="B2369" t="str">
        <f t="shared" si="110"/>
        <v>coa_db</v>
      </c>
      <c r="C2369" t="str">
        <f t="shared" si="111"/>
        <v>rule_edits_table</v>
      </c>
      <c r="E2369" t="s">
        <v>344</v>
      </c>
    </row>
    <row r="2370" spans="1:20" hidden="1" x14ac:dyDescent="0.3">
      <c r="A2370" t="str">
        <f t="shared" si="107"/>
        <v>coa_db.rule_edits_table.seq_nmbr</v>
      </c>
      <c r="B2370" t="str">
        <f t="shared" si="110"/>
        <v>coa_db</v>
      </c>
      <c r="C2370" t="str">
        <f t="shared" si="111"/>
        <v>rule_edits_table</v>
      </c>
      <c r="D2370" t="s">
        <v>1196</v>
      </c>
      <c r="K2370" t="s">
        <v>9</v>
      </c>
      <c r="N2370">
        <v>4</v>
      </c>
      <c r="Q2370">
        <v>0</v>
      </c>
    </row>
    <row r="2371" spans="1:20" hidden="1" x14ac:dyDescent="0.3">
      <c r="A2371" t="str">
        <f t="shared" si="107"/>
        <v>coa_db.rule_edits_table.</v>
      </c>
      <c r="B2371" t="str">
        <f t="shared" si="110"/>
        <v>coa_db</v>
      </c>
      <c r="C2371" t="str">
        <f t="shared" si="111"/>
        <v>rule_edits_table</v>
      </c>
      <c r="E2371" t="s">
        <v>1197</v>
      </c>
    </row>
    <row r="2372" spans="1:20" hidden="1" x14ac:dyDescent="0.3">
      <c r="A2372" t="str">
        <f t="shared" si="107"/>
        <v>coa_db.rule_edits_table.edit_code</v>
      </c>
      <c r="B2372" t="str">
        <f t="shared" si="110"/>
        <v>coa_db</v>
      </c>
      <c r="C2372" t="str">
        <f t="shared" si="111"/>
        <v>rule_edits_table</v>
      </c>
      <c r="D2372" t="s">
        <v>1198</v>
      </c>
      <c r="K2372" t="s">
        <v>359</v>
      </c>
      <c r="N2372">
        <v>4</v>
      </c>
      <c r="Q2372">
        <v>0</v>
      </c>
      <c r="T2372" t="s">
        <v>326</v>
      </c>
    </row>
    <row r="2373" spans="1:20" hidden="1" x14ac:dyDescent="0.3">
      <c r="A2373" t="str">
        <f t="shared" si="107"/>
        <v>coa_db.rule_edits_table.</v>
      </c>
      <c r="B2373" t="str">
        <f t="shared" si="110"/>
        <v>coa_db</v>
      </c>
      <c r="C2373" t="str">
        <f t="shared" si="111"/>
        <v>rule_edits_table</v>
      </c>
      <c r="E2373" t="s">
        <v>1199</v>
      </c>
    </row>
    <row r="2374" spans="1:20" hidden="1" x14ac:dyDescent="0.3">
      <c r="A2374" t="str">
        <f t="shared" si="107"/>
        <v>coa_db.rule_edits_table.last_actvy_date</v>
      </c>
      <c r="B2374" t="str">
        <f t="shared" si="110"/>
        <v>coa_db</v>
      </c>
      <c r="C2374" t="str">
        <f t="shared" si="111"/>
        <v>rule_edits_table</v>
      </c>
      <c r="D2374" t="s">
        <v>712</v>
      </c>
      <c r="K2374" t="s">
        <v>354</v>
      </c>
      <c r="N2374">
        <v>4</v>
      </c>
      <c r="Q2374">
        <v>0</v>
      </c>
    </row>
    <row r="2375" spans="1:20" hidden="1" x14ac:dyDescent="0.3">
      <c r="A2375" t="str">
        <f t="shared" si="107"/>
        <v>coa_db.rule_edits_table.</v>
      </c>
      <c r="B2375" t="str">
        <f t="shared" si="110"/>
        <v>coa_db</v>
      </c>
      <c r="C2375" t="str">
        <f t="shared" si="111"/>
        <v>rule_edits_table</v>
      </c>
      <c r="E2375" t="s">
        <v>713</v>
      </c>
    </row>
    <row r="2376" spans="1:20" hidden="1" x14ac:dyDescent="0.3">
      <c r="A2376" t="str">
        <f t="shared" si="107"/>
        <v>coa_db.rule_edits_table.user_code</v>
      </c>
      <c r="B2376" t="str">
        <f t="shared" si="110"/>
        <v>coa_db</v>
      </c>
      <c r="C2376" t="str">
        <f t="shared" si="111"/>
        <v>rule_edits_table</v>
      </c>
      <c r="D2376" t="s">
        <v>716</v>
      </c>
      <c r="K2376" t="s">
        <v>359</v>
      </c>
      <c r="N2376">
        <v>8</v>
      </c>
      <c r="Q2376">
        <v>0</v>
      </c>
    </row>
    <row r="2377" spans="1:20" hidden="1" x14ac:dyDescent="0.3">
      <c r="A2377" t="str">
        <f t="shared" si="107"/>
        <v>coa_db.rule_edits_table.</v>
      </c>
      <c r="B2377" t="str">
        <f t="shared" si="110"/>
        <v>coa_db</v>
      </c>
      <c r="C2377" t="str">
        <f t="shared" si="111"/>
        <v>rule_edits_table</v>
      </c>
      <c r="E2377" t="s">
        <v>717</v>
      </c>
    </row>
    <row r="2378" spans="1:20" hidden="1" x14ac:dyDescent="0.3">
      <c r="A2378" t="str">
        <f t="shared" si="107"/>
        <v>coa_db.rule_edits_table.error_svrty_ind</v>
      </c>
      <c r="B2378" t="str">
        <f t="shared" si="110"/>
        <v>coa_db</v>
      </c>
      <c r="C2378" t="str">
        <f t="shared" si="111"/>
        <v>rule_edits_table</v>
      </c>
      <c r="D2378" t="s">
        <v>1200</v>
      </c>
      <c r="K2378" t="s">
        <v>6</v>
      </c>
      <c r="N2378">
        <v>1</v>
      </c>
      <c r="Q2378">
        <v>0</v>
      </c>
      <c r="T2378" t="s">
        <v>326</v>
      </c>
    </row>
    <row r="2379" spans="1:20" hidden="1" x14ac:dyDescent="0.3">
      <c r="A2379" t="str">
        <f t="shared" si="107"/>
        <v>coa_db.rule_edits_table.</v>
      </c>
      <c r="B2379" t="str">
        <f t="shared" si="110"/>
        <v>coa_db</v>
      </c>
      <c r="C2379" t="str">
        <f t="shared" si="111"/>
        <v>rule_edits_table</v>
      </c>
      <c r="E2379" t="s">
        <v>1201</v>
      </c>
    </row>
    <row r="2380" spans="1:20" hidden="1" x14ac:dyDescent="0.3">
      <c r="A2380" t="str">
        <f t="shared" si="107"/>
        <v>coa_db.rule_edits_table.cntnu_error_ind</v>
      </c>
      <c r="B2380" t="str">
        <f t="shared" si="110"/>
        <v>coa_db</v>
      </c>
      <c r="C2380" t="str">
        <f t="shared" si="111"/>
        <v>rule_edits_table</v>
      </c>
      <c r="D2380" t="s">
        <v>1202</v>
      </c>
      <c r="K2380" t="s">
        <v>6</v>
      </c>
      <c r="N2380">
        <v>1</v>
      </c>
      <c r="Q2380">
        <v>0</v>
      </c>
      <c r="T2380" t="s">
        <v>326</v>
      </c>
    </row>
    <row r="2381" spans="1:20" hidden="1" x14ac:dyDescent="0.3">
      <c r="A2381" t="str">
        <f t="shared" si="107"/>
        <v>coa_db.rule_edits_table.</v>
      </c>
      <c r="B2381" t="str">
        <f t="shared" si="110"/>
        <v>coa_db</v>
      </c>
      <c r="C2381" t="str">
        <f t="shared" si="111"/>
        <v>rule_edits_table</v>
      </c>
      <c r="E2381" t="s">
        <v>1203</v>
      </c>
    </row>
    <row r="2382" spans="1:20" hidden="1" x14ac:dyDescent="0.3">
      <c r="A2382" t="str">
        <f t="shared" si="107"/>
        <v>coa_db.rule_edits_table.error_msg</v>
      </c>
      <c r="B2382" t="str">
        <f t="shared" si="110"/>
        <v>coa_db</v>
      </c>
      <c r="C2382" t="str">
        <f t="shared" si="111"/>
        <v>rule_edits_table</v>
      </c>
      <c r="D2382" t="s">
        <v>1204</v>
      </c>
      <c r="K2382" t="s">
        <v>359</v>
      </c>
      <c r="N2382">
        <v>39</v>
      </c>
      <c r="Q2382">
        <v>0</v>
      </c>
    </row>
    <row r="2383" spans="1:20" hidden="1" x14ac:dyDescent="0.3">
      <c r="A2383" t="str">
        <f t="shared" si="107"/>
        <v>coa_db.rule_edits_table.</v>
      </c>
      <c r="B2383" t="str">
        <f t="shared" si="110"/>
        <v>coa_db</v>
      </c>
      <c r="C2383" t="str">
        <f t="shared" si="111"/>
        <v>rule_edits_table</v>
      </c>
      <c r="E2383" t="s">
        <v>1205</v>
      </c>
    </row>
    <row r="2384" spans="1:20" hidden="1" x14ac:dyDescent="0.3">
      <c r="A2384" t="str">
        <f t="shared" si="107"/>
        <v>coa_db.rule_edits_table.oper</v>
      </c>
      <c r="B2384" t="str">
        <f t="shared" si="110"/>
        <v>coa_db</v>
      </c>
      <c r="C2384" t="str">
        <f t="shared" si="111"/>
        <v>rule_edits_table</v>
      </c>
      <c r="D2384" t="s">
        <v>1206</v>
      </c>
      <c r="K2384" t="s">
        <v>359</v>
      </c>
      <c r="N2384">
        <v>3</v>
      </c>
      <c r="Q2384">
        <v>0</v>
      </c>
      <c r="T2384" t="s">
        <v>326</v>
      </c>
    </row>
    <row r="2385" spans="1:20" hidden="1" x14ac:dyDescent="0.3">
      <c r="A2385" t="str">
        <f t="shared" si="107"/>
        <v>coa_db.rule_edits_table.</v>
      </c>
      <c r="B2385" t="str">
        <f t="shared" si="110"/>
        <v>coa_db</v>
      </c>
      <c r="C2385" t="str">
        <f t="shared" si="111"/>
        <v>rule_edits_table</v>
      </c>
      <c r="E2385" t="s">
        <v>1207</v>
      </c>
    </row>
    <row r="2386" spans="1:20" hidden="1" x14ac:dyDescent="0.3">
      <c r="A2386" t="str">
        <f t="shared" si="107"/>
        <v>coa_db.rule_edits_table.ltrl_field_1</v>
      </c>
      <c r="B2386" t="str">
        <f t="shared" si="110"/>
        <v>coa_db</v>
      </c>
      <c r="C2386" t="str">
        <f t="shared" si="111"/>
        <v>rule_edits_table</v>
      </c>
      <c r="D2386" t="s">
        <v>1208</v>
      </c>
      <c r="K2386" t="s">
        <v>359</v>
      </c>
      <c r="N2386">
        <v>30</v>
      </c>
      <c r="Q2386">
        <v>0</v>
      </c>
    </row>
    <row r="2387" spans="1:20" hidden="1" x14ac:dyDescent="0.3">
      <c r="A2387" t="str">
        <f t="shared" si="107"/>
        <v>coa_db.rule_edits_table.</v>
      </c>
      <c r="B2387" t="str">
        <f t="shared" si="110"/>
        <v>coa_db</v>
      </c>
      <c r="C2387" t="str">
        <f t="shared" si="111"/>
        <v>rule_edits_table</v>
      </c>
      <c r="E2387" t="s">
        <v>1209</v>
      </c>
    </row>
    <row r="2388" spans="1:20" hidden="1" x14ac:dyDescent="0.3">
      <c r="A2388" t="str">
        <f t="shared" ref="A2388:A2451" si="112">_xlfn.CONCAT(TRIM($B2388),".",TRIM($C2388),".",TRIM($D2388))</f>
        <v>coa_db.rule_edits_table.ltrl_field_2</v>
      </c>
      <c r="B2388" t="str">
        <f t="shared" si="110"/>
        <v>coa_db</v>
      </c>
      <c r="C2388" t="str">
        <f t="shared" si="111"/>
        <v>rule_edits_table</v>
      </c>
      <c r="D2388" t="s">
        <v>1210</v>
      </c>
      <c r="K2388" t="s">
        <v>359</v>
      </c>
      <c r="N2388">
        <v>30</v>
      </c>
      <c r="Q2388">
        <v>0</v>
      </c>
    </row>
    <row r="2389" spans="1:20" hidden="1" x14ac:dyDescent="0.3">
      <c r="A2389" t="str">
        <f t="shared" si="112"/>
        <v>coa_db.rule_edits_table.</v>
      </c>
      <c r="B2389" t="str">
        <f t="shared" si="110"/>
        <v>coa_db</v>
      </c>
      <c r="C2389" t="str">
        <f t="shared" si="111"/>
        <v>rule_edits_table</v>
      </c>
      <c r="E2389" t="s">
        <v>1209</v>
      </c>
    </row>
    <row r="2390" spans="1:20" hidden="1" x14ac:dyDescent="0.3">
      <c r="A2390" t="str">
        <f t="shared" si="112"/>
        <v>coa_db.rule_edits_table.elmnt_name</v>
      </c>
      <c r="B2390" t="str">
        <f t="shared" si="110"/>
        <v>coa_db</v>
      </c>
      <c r="C2390" t="str">
        <f t="shared" si="111"/>
        <v>rule_edits_table</v>
      </c>
      <c r="D2390" t="s">
        <v>1211</v>
      </c>
      <c r="K2390" t="s">
        <v>359</v>
      </c>
      <c r="N2390">
        <v>30</v>
      </c>
      <c r="Q2390">
        <v>0</v>
      </c>
    </row>
    <row r="2391" spans="1:20" hidden="1" x14ac:dyDescent="0.3">
      <c r="A2391" t="str">
        <f t="shared" si="112"/>
        <v>coa_db.rule_edits_table.</v>
      </c>
      <c r="B2391" t="str">
        <f t="shared" si="110"/>
        <v>coa_db</v>
      </c>
      <c r="C2391" t="str">
        <f t="shared" si="111"/>
        <v>rule_edits_table</v>
      </c>
      <c r="E2391" t="s">
        <v>1212</v>
      </c>
    </row>
    <row r="2392" spans="1:20" hidden="1" x14ac:dyDescent="0.3">
      <c r="A2392" t="str">
        <f t="shared" si="112"/>
        <v>coa_db.rule_edits_table.refresh_date</v>
      </c>
      <c r="B2392" t="str">
        <f t="shared" si="110"/>
        <v>coa_db</v>
      </c>
      <c r="C2392" t="str">
        <f t="shared" si="111"/>
        <v>rule_edits_table</v>
      </c>
      <c r="D2392" t="s">
        <v>328</v>
      </c>
      <c r="K2392" t="s">
        <v>354</v>
      </c>
      <c r="N2392">
        <v>4</v>
      </c>
      <c r="Q2392">
        <v>0</v>
      </c>
    </row>
    <row r="2393" spans="1:20" hidden="1" x14ac:dyDescent="0.3">
      <c r="A2393" t="str">
        <f t="shared" si="112"/>
        <v>coa_db.rule_edits_table.</v>
      </c>
      <c r="B2393" t="str">
        <f t="shared" si="110"/>
        <v>coa_db</v>
      </c>
      <c r="C2393" t="str">
        <f t="shared" si="111"/>
        <v>rule_edits_table</v>
      </c>
      <c r="E2393" t="s">
        <v>330</v>
      </c>
    </row>
    <row r="2394" spans="1:20" hidden="1" x14ac:dyDescent="0.3">
      <c r="A2394" t="str">
        <f t="shared" si="112"/>
        <v>coa_db.rule_edits_table.rule_edits_table_id</v>
      </c>
      <c r="B2394" t="str">
        <f t="shared" si="110"/>
        <v>coa_db</v>
      </c>
      <c r="C2394" t="str">
        <f t="shared" si="111"/>
        <v>rule_edits_table</v>
      </c>
      <c r="D2394" t="s">
        <v>1213</v>
      </c>
      <c r="K2394" t="s">
        <v>9</v>
      </c>
      <c r="N2394">
        <v>10</v>
      </c>
      <c r="Q2394">
        <v>0</v>
      </c>
    </row>
    <row r="2395" spans="1:20" hidden="1" x14ac:dyDescent="0.3">
      <c r="A2395" t="str">
        <f t="shared" si="112"/>
        <v>coa_db.rule_edits_table.</v>
      </c>
      <c r="B2395" t="str">
        <f t="shared" si="110"/>
        <v>coa_db</v>
      </c>
      <c r="C2395" t="str">
        <f t="shared" si="111"/>
        <v>rule_edits_table</v>
      </c>
      <c r="E2395" t="s">
        <v>741</v>
      </c>
    </row>
    <row r="2396" spans="1:20" hidden="1" x14ac:dyDescent="0.3">
      <c r="A2396" t="str">
        <f t="shared" si="112"/>
        <v>coa_db.rule_actns_table.COLUMN NAME</v>
      </c>
      <c r="B2396" t="str">
        <f t="shared" si="110"/>
        <v>coa_db</v>
      </c>
      <c r="C2396" s="1" t="s">
        <v>1218</v>
      </c>
      <c r="D2396" t="s">
        <v>0</v>
      </c>
      <c r="K2396" t="s">
        <v>1</v>
      </c>
      <c r="N2396" t="s">
        <v>2</v>
      </c>
      <c r="Q2396" t="s">
        <v>3</v>
      </c>
      <c r="T2396" t="s">
        <v>4</v>
      </c>
    </row>
    <row r="2397" spans="1:20" hidden="1" x14ac:dyDescent="0.3">
      <c r="A2397" t="str">
        <f t="shared" si="112"/>
        <v>coa_db.rule_actns_table.</v>
      </c>
      <c r="B2397" t="str">
        <f t="shared" si="110"/>
        <v>coa_db</v>
      </c>
      <c r="C2397" t="str">
        <f t="shared" si="111"/>
        <v>rule_actns_table</v>
      </c>
      <c r="E2397" t="s">
        <v>5</v>
      </c>
    </row>
    <row r="2398" spans="1:20" hidden="1" x14ac:dyDescent="0.3">
      <c r="A2398" t="str">
        <f t="shared" si="112"/>
        <v>coa_db.rule_actns_table.rule_efctv_key</v>
      </c>
      <c r="B2398" t="str">
        <f t="shared" si="110"/>
        <v>coa_db</v>
      </c>
      <c r="C2398" t="str">
        <f t="shared" si="111"/>
        <v>rule_actns_table</v>
      </c>
      <c r="D2398" t="s">
        <v>1175</v>
      </c>
      <c r="K2398" t="s">
        <v>9</v>
      </c>
      <c r="N2398">
        <v>11</v>
      </c>
      <c r="Q2398">
        <v>0</v>
      </c>
    </row>
    <row r="2399" spans="1:20" hidden="1" x14ac:dyDescent="0.3">
      <c r="A2399" t="str">
        <f t="shared" si="112"/>
        <v>coa_db.rule_actns_table.</v>
      </c>
      <c r="B2399" t="str">
        <f t="shared" si="110"/>
        <v>coa_db</v>
      </c>
      <c r="C2399" t="str">
        <f t="shared" si="111"/>
        <v>rule_actns_table</v>
      </c>
      <c r="E2399" t="s">
        <v>741</v>
      </c>
    </row>
    <row r="2400" spans="1:20" hidden="1" x14ac:dyDescent="0.3">
      <c r="A2400" t="str">
        <f t="shared" si="112"/>
        <v>coa_db.rule_actns_table.unvrs_code</v>
      </c>
      <c r="B2400" t="str">
        <f t="shared" si="110"/>
        <v>coa_db</v>
      </c>
      <c r="C2400" t="str">
        <f t="shared" si="111"/>
        <v>rule_actns_table</v>
      </c>
      <c r="D2400" t="s">
        <v>703</v>
      </c>
      <c r="K2400" t="s">
        <v>6</v>
      </c>
      <c r="N2400">
        <v>2</v>
      </c>
      <c r="Q2400">
        <v>0</v>
      </c>
      <c r="T2400" t="s">
        <v>326</v>
      </c>
    </row>
    <row r="2401" spans="1:20" hidden="1" x14ac:dyDescent="0.3">
      <c r="A2401" t="str">
        <f t="shared" si="112"/>
        <v>coa_db.rule_actns_table.</v>
      </c>
      <c r="B2401" t="str">
        <f t="shared" si="110"/>
        <v>coa_db</v>
      </c>
      <c r="C2401" t="str">
        <f t="shared" si="111"/>
        <v>rule_actns_table</v>
      </c>
      <c r="E2401" t="s">
        <v>704</v>
      </c>
    </row>
    <row r="2402" spans="1:20" hidden="1" x14ac:dyDescent="0.3">
      <c r="A2402" t="str">
        <f t="shared" si="112"/>
        <v>coa_db.rule_actns_table.rule_class_code</v>
      </c>
      <c r="B2402" t="str">
        <f t="shared" si="110"/>
        <v>coa_db</v>
      </c>
      <c r="C2402" t="str">
        <f t="shared" si="111"/>
        <v>rule_actns_table</v>
      </c>
      <c r="D2402" t="s">
        <v>343</v>
      </c>
      <c r="K2402" t="s">
        <v>6</v>
      </c>
      <c r="N2402">
        <v>4</v>
      </c>
      <c r="Q2402">
        <v>0</v>
      </c>
      <c r="T2402" t="s">
        <v>326</v>
      </c>
    </row>
    <row r="2403" spans="1:20" hidden="1" x14ac:dyDescent="0.3">
      <c r="A2403" t="str">
        <f t="shared" si="112"/>
        <v>coa_db.rule_actns_table.</v>
      </c>
      <c r="B2403" t="str">
        <f t="shared" si="110"/>
        <v>coa_db</v>
      </c>
      <c r="C2403" t="str">
        <f t="shared" si="111"/>
        <v>rule_actns_table</v>
      </c>
      <c r="E2403" t="s">
        <v>344</v>
      </c>
    </row>
    <row r="2404" spans="1:20" hidden="1" x14ac:dyDescent="0.3">
      <c r="A2404" t="str">
        <f t="shared" si="112"/>
        <v>coa_db.rule_actns_table.seq_nmbr</v>
      </c>
      <c r="B2404" t="str">
        <f t="shared" si="110"/>
        <v>coa_db</v>
      </c>
      <c r="C2404" t="str">
        <f t="shared" si="111"/>
        <v>rule_actns_table</v>
      </c>
      <c r="D2404" t="s">
        <v>1196</v>
      </c>
      <c r="K2404" t="s">
        <v>9</v>
      </c>
      <c r="N2404">
        <v>4</v>
      </c>
      <c r="Q2404">
        <v>0</v>
      </c>
    </row>
    <row r="2405" spans="1:20" hidden="1" x14ac:dyDescent="0.3">
      <c r="A2405" t="str">
        <f t="shared" si="112"/>
        <v>coa_db.rule_actns_table.</v>
      </c>
      <c r="B2405" t="str">
        <f t="shared" si="110"/>
        <v>coa_db</v>
      </c>
      <c r="C2405" t="str">
        <f t="shared" si="111"/>
        <v>rule_actns_table</v>
      </c>
      <c r="E2405" t="s">
        <v>1197</v>
      </c>
    </row>
    <row r="2406" spans="1:20" hidden="1" x14ac:dyDescent="0.3">
      <c r="A2406" t="str">
        <f t="shared" si="112"/>
        <v>coa_db.rule_actns_table.proc_code</v>
      </c>
      <c r="B2406" t="str">
        <f t="shared" si="110"/>
        <v>coa_db</v>
      </c>
      <c r="C2406" t="str">
        <f t="shared" si="111"/>
        <v>rule_actns_table</v>
      </c>
      <c r="D2406" t="s">
        <v>1219</v>
      </c>
      <c r="K2406" t="s">
        <v>359</v>
      </c>
      <c r="N2406">
        <v>4</v>
      </c>
      <c r="Q2406">
        <v>0</v>
      </c>
      <c r="T2406" t="s">
        <v>326</v>
      </c>
    </row>
    <row r="2407" spans="1:20" hidden="1" x14ac:dyDescent="0.3">
      <c r="A2407" t="str">
        <f t="shared" si="112"/>
        <v>coa_db.rule_actns_table.</v>
      </c>
      <c r="B2407" t="str">
        <f t="shared" si="110"/>
        <v>coa_db</v>
      </c>
      <c r="C2407" t="str">
        <f t="shared" si="111"/>
        <v>rule_actns_table</v>
      </c>
      <c r="E2407" t="s">
        <v>387</v>
      </c>
    </row>
    <row r="2408" spans="1:20" hidden="1" x14ac:dyDescent="0.3">
      <c r="A2408" t="str">
        <f t="shared" si="112"/>
        <v>coa_db.rule_actns_table.last_actvy_date</v>
      </c>
      <c r="B2408" t="str">
        <f t="shared" si="110"/>
        <v>coa_db</v>
      </c>
      <c r="C2408" t="str">
        <f t="shared" si="111"/>
        <v>rule_actns_table</v>
      </c>
      <c r="D2408" t="s">
        <v>712</v>
      </c>
      <c r="K2408" t="s">
        <v>354</v>
      </c>
      <c r="N2408">
        <v>4</v>
      </c>
      <c r="Q2408">
        <v>0</v>
      </c>
    </row>
    <row r="2409" spans="1:20" hidden="1" x14ac:dyDescent="0.3">
      <c r="A2409" t="str">
        <f t="shared" si="112"/>
        <v>coa_db.rule_actns_table.</v>
      </c>
      <c r="B2409" t="str">
        <f t="shared" si="110"/>
        <v>coa_db</v>
      </c>
      <c r="C2409" t="str">
        <f t="shared" si="111"/>
        <v>rule_actns_table</v>
      </c>
      <c r="E2409" t="s">
        <v>713</v>
      </c>
    </row>
    <row r="2410" spans="1:20" hidden="1" x14ac:dyDescent="0.3">
      <c r="A2410" t="str">
        <f t="shared" si="112"/>
        <v>coa_db.rule_actns_table.user_code</v>
      </c>
      <c r="B2410" t="str">
        <f t="shared" si="110"/>
        <v>coa_db</v>
      </c>
      <c r="C2410" t="str">
        <f t="shared" si="111"/>
        <v>rule_actns_table</v>
      </c>
      <c r="D2410" t="s">
        <v>716</v>
      </c>
      <c r="K2410" t="s">
        <v>359</v>
      </c>
      <c r="N2410">
        <v>8</v>
      </c>
      <c r="Q2410">
        <v>0</v>
      </c>
    </row>
    <row r="2411" spans="1:20" hidden="1" x14ac:dyDescent="0.3">
      <c r="A2411" t="str">
        <f t="shared" si="112"/>
        <v>coa_db.rule_actns_table.</v>
      </c>
      <c r="B2411" t="str">
        <f t="shared" si="110"/>
        <v>coa_db</v>
      </c>
      <c r="C2411" t="str">
        <f t="shared" si="111"/>
        <v>rule_actns_table</v>
      </c>
      <c r="E2411" t="s">
        <v>717</v>
      </c>
    </row>
    <row r="2412" spans="1:20" hidden="1" x14ac:dyDescent="0.3">
      <c r="A2412" t="str">
        <f t="shared" si="112"/>
        <v>coa_db.rule_actns_table.pstng_actn_ind</v>
      </c>
      <c r="B2412" t="str">
        <f t="shared" si="110"/>
        <v>coa_db</v>
      </c>
      <c r="C2412" t="str">
        <f t="shared" si="111"/>
        <v>rule_actns_table</v>
      </c>
      <c r="D2412" t="s">
        <v>1220</v>
      </c>
      <c r="K2412" t="s">
        <v>6</v>
      </c>
      <c r="N2412">
        <v>1</v>
      </c>
      <c r="Q2412">
        <v>0</v>
      </c>
      <c r="T2412" t="s">
        <v>326</v>
      </c>
    </row>
    <row r="2413" spans="1:20" hidden="1" x14ac:dyDescent="0.3">
      <c r="A2413" t="str">
        <f t="shared" si="112"/>
        <v>coa_db.rule_actns_table.</v>
      </c>
      <c r="B2413" t="str">
        <f t="shared" si="110"/>
        <v>coa_db</v>
      </c>
      <c r="C2413" t="str">
        <f t="shared" si="111"/>
        <v>rule_actns_table</v>
      </c>
      <c r="E2413" t="s">
        <v>1221</v>
      </c>
    </row>
    <row r="2414" spans="1:20" hidden="1" x14ac:dyDescent="0.3">
      <c r="A2414" t="str">
        <f t="shared" si="112"/>
        <v>coa_db.rule_actns_table.acrl_impact_ind</v>
      </c>
      <c r="B2414" t="str">
        <f t="shared" si="110"/>
        <v>coa_db</v>
      </c>
      <c r="C2414" t="str">
        <f t="shared" si="111"/>
        <v>rule_actns_table</v>
      </c>
      <c r="D2414" t="s">
        <v>1222</v>
      </c>
      <c r="K2414" t="s">
        <v>6</v>
      </c>
      <c r="N2414">
        <v>1</v>
      </c>
      <c r="Q2414">
        <v>0</v>
      </c>
    </row>
    <row r="2415" spans="1:20" hidden="1" x14ac:dyDescent="0.3">
      <c r="A2415" t="str">
        <f t="shared" si="112"/>
        <v>coa_db.rule_actns_table.</v>
      </c>
      <c r="B2415" t="str">
        <f t="shared" si="110"/>
        <v>coa_db</v>
      </c>
      <c r="C2415" t="str">
        <f t="shared" si="111"/>
        <v>rule_actns_table</v>
      </c>
      <c r="E2415" t="s">
        <v>1223</v>
      </c>
    </row>
    <row r="2416" spans="1:20" hidden="1" x14ac:dyDescent="0.3">
      <c r="A2416" t="str">
        <f t="shared" si="112"/>
        <v>coa_db.rule_actns_table.coa_code</v>
      </c>
      <c r="B2416" t="str">
        <f t="shared" si="110"/>
        <v>coa_db</v>
      </c>
      <c r="C2416" t="str">
        <f t="shared" si="111"/>
        <v>rule_actns_table</v>
      </c>
      <c r="D2416" t="s">
        <v>705</v>
      </c>
      <c r="K2416" t="s">
        <v>6</v>
      </c>
      <c r="N2416">
        <v>1</v>
      </c>
      <c r="Q2416">
        <v>0</v>
      </c>
    </row>
    <row r="2417" spans="1:17" hidden="1" x14ac:dyDescent="0.3">
      <c r="A2417" t="str">
        <f t="shared" si="112"/>
        <v>coa_db.rule_actns_table.</v>
      </c>
      <c r="B2417" t="str">
        <f t="shared" si="110"/>
        <v>coa_db</v>
      </c>
      <c r="C2417" t="str">
        <f t="shared" si="111"/>
        <v>rule_actns_table</v>
      </c>
      <c r="E2417" t="s">
        <v>706</v>
      </c>
    </row>
    <row r="2418" spans="1:17" hidden="1" x14ac:dyDescent="0.3">
      <c r="A2418" t="str">
        <f t="shared" si="112"/>
        <v>coa_db.rule_actns_table.index_code</v>
      </c>
      <c r="B2418" t="str">
        <f t="shared" si="110"/>
        <v>coa_db</v>
      </c>
      <c r="C2418" t="str">
        <f t="shared" si="111"/>
        <v>rule_actns_table</v>
      </c>
      <c r="D2418" t="s">
        <v>707</v>
      </c>
      <c r="K2418" t="s">
        <v>359</v>
      </c>
      <c r="N2418">
        <v>10</v>
      </c>
      <c r="Q2418">
        <v>0</v>
      </c>
    </row>
    <row r="2419" spans="1:17" hidden="1" x14ac:dyDescent="0.3">
      <c r="A2419" t="str">
        <f t="shared" si="112"/>
        <v>coa_db.rule_actns_table.</v>
      </c>
      <c r="B2419" t="str">
        <f t="shared" si="110"/>
        <v>coa_db</v>
      </c>
      <c r="C2419" t="str">
        <f t="shared" si="111"/>
        <v>rule_actns_table</v>
      </c>
      <c r="E2419" t="s">
        <v>22</v>
      </c>
    </row>
    <row r="2420" spans="1:17" hidden="1" x14ac:dyDescent="0.3">
      <c r="A2420" t="str">
        <f t="shared" si="112"/>
        <v>coa_db.rule_actns_table.fund_code</v>
      </c>
      <c r="B2420" t="str">
        <f t="shared" si="110"/>
        <v>coa_db</v>
      </c>
      <c r="C2420" t="str">
        <f t="shared" si="111"/>
        <v>rule_actns_table</v>
      </c>
      <c r="D2420" t="s">
        <v>730</v>
      </c>
      <c r="K2420" t="s">
        <v>359</v>
      </c>
      <c r="N2420">
        <v>6</v>
      </c>
      <c r="Q2420">
        <v>0</v>
      </c>
    </row>
    <row r="2421" spans="1:17" hidden="1" x14ac:dyDescent="0.3">
      <c r="A2421" t="str">
        <f t="shared" si="112"/>
        <v>coa_db.rule_actns_table.</v>
      </c>
      <c r="B2421" t="str">
        <f t="shared" si="110"/>
        <v>coa_db</v>
      </c>
      <c r="C2421" t="str">
        <f t="shared" si="111"/>
        <v>rule_actns_table</v>
      </c>
      <c r="E2421" t="s">
        <v>7</v>
      </c>
    </row>
    <row r="2422" spans="1:17" hidden="1" x14ac:dyDescent="0.3">
      <c r="A2422" t="str">
        <f t="shared" si="112"/>
        <v>coa_db.rule_actns_table.</v>
      </c>
      <c r="B2422" t="str">
        <f t="shared" si="110"/>
        <v>coa_db</v>
      </c>
      <c r="C2422" t="str">
        <f t="shared" si="111"/>
        <v>rule_actns_table</v>
      </c>
    </row>
    <row r="2423" spans="1:17" hidden="1" x14ac:dyDescent="0.3">
      <c r="A2423" t="str">
        <f t="shared" si="112"/>
        <v>coa_db.rule_actns_table.</v>
      </c>
      <c r="B2423" t="str">
        <f t="shared" ref="B2423:B2486" si="113">B2422</f>
        <v>coa_db</v>
      </c>
      <c r="C2423" t="str">
        <f t="shared" ref="C2423:C2486" si="114">C2422</f>
        <v>rule_actns_table</v>
      </c>
      <c r="E2423" t="s">
        <v>8</v>
      </c>
    </row>
    <row r="2424" spans="1:17" hidden="1" x14ac:dyDescent="0.3">
      <c r="A2424" t="str">
        <f t="shared" si="112"/>
        <v>coa_db.rule_actns_table.orgn_code</v>
      </c>
      <c r="B2424" t="str">
        <f t="shared" si="113"/>
        <v>coa_db</v>
      </c>
      <c r="C2424" t="str">
        <f t="shared" si="114"/>
        <v>rule_actns_table</v>
      </c>
      <c r="D2424" t="s">
        <v>731</v>
      </c>
      <c r="K2424" t="s">
        <v>359</v>
      </c>
      <c r="N2424">
        <v>6</v>
      </c>
      <c r="Q2424">
        <v>0</v>
      </c>
    </row>
    <row r="2425" spans="1:17" hidden="1" x14ac:dyDescent="0.3">
      <c r="A2425" t="str">
        <f t="shared" si="112"/>
        <v>coa_db.rule_actns_table.</v>
      </c>
      <c r="B2425" t="str">
        <f t="shared" si="113"/>
        <v>coa_db</v>
      </c>
      <c r="C2425" t="str">
        <f t="shared" si="114"/>
        <v>rule_actns_table</v>
      </c>
      <c r="E2425" t="s">
        <v>23</v>
      </c>
    </row>
    <row r="2426" spans="1:17" hidden="1" x14ac:dyDescent="0.3">
      <c r="A2426" t="str">
        <f t="shared" si="112"/>
        <v>coa_db.rule_actns_table.</v>
      </c>
      <c r="B2426" t="str">
        <f t="shared" si="113"/>
        <v>coa_db</v>
      </c>
      <c r="C2426" t="str">
        <f t="shared" si="114"/>
        <v>rule_actns_table</v>
      </c>
    </row>
    <row r="2427" spans="1:17" hidden="1" x14ac:dyDescent="0.3">
      <c r="A2427" t="str">
        <f t="shared" si="112"/>
        <v>coa_db.rule_actns_table.</v>
      </c>
      <c r="B2427" t="str">
        <f t="shared" si="113"/>
        <v>coa_db</v>
      </c>
      <c r="C2427" t="str">
        <f t="shared" si="114"/>
        <v>rule_actns_table</v>
      </c>
      <c r="E2427" t="s">
        <v>24</v>
      </c>
    </row>
    <row r="2428" spans="1:17" hidden="1" x14ac:dyDescent="0.3">
      <c r="A2428" t="str">
        <f t="shared" si="112"/>
        <v>coa_db.rule_actns_table.acct_code</v>
      </c>
      <c r="B2428" t="str">
        <f t="shared" si="113"/>
        <v>coa_db</v>
      </c>
      <c r="C2428" t="str">
        <f t="shared" si="114"/>
        <v>rule_actns_table</v>
      </c>
      <c r="D2428" t="s">
        <v>732</v>
      </c>
      <c r="K2428" t="s">
        <v>359</v>
      </c>
      <c r="N2428">
        <v>6</v>
      </c>
      <c r="Q2428">
        <v>0</v>
      </c>
    </row>
    <row r="2429" spans="1:17" hidden="1" x14ac:dyDescent="0.3">
      <c r="A2429" t="str">
        <f t="shared" si="112"/>
        <v>coa_db.rule_actns_table.</v>
      </c>
      <c r="B2429" t="str">
        <f t="shared" si="113"/>
        <v>coa_db</v>
      </c>
      <c r="C2429" t="str">
        <f t="shared" si="114"/>
        <v>rule_actns_table</v>
      </c>
      <c r="E2429" t="s">
        <v>29</v>
      </c>
    </row>
    <row r="2430" spans="1:17" hidden="1" x14ac:dyDescent="0.3">
      <c r="A2430" t="str">
        <f t="shared" si="112"/>
        <v>coa_db.rule_actns_table.prog_code</v>
      </c>
      <c r="B2430" t="str">
        <f t="shared" si="113"/>
        <v>coa_db</v>
      </c>
      <c r="C2430" t="str">
        <f t="shared" si="114"/>
        <v>rule_actns_table</v>
      </c>
      <c r="D2430" t="s">
        <v>734</v>
      </c>
      <c r="K2430" t="s">
        <v>359</v>
      </c>
      <c r="N2430">
        <v>6</v>
      </c>
      <c r="Q2430">
        <v>0</v>
      </c>
    </row>
    <row r="2431" spans="1:17" hidden="1" x14ac:dyDescent="0.3">
      <c r="A2431" t="str">
        <f t="shared" si="112"/>
        <v>coa_db.rule_actns_table.</v>
      </c>
      <c r="B2431" t="str">
        <f t="shared" si="113"/>
        <v>coa_db</v>
      </c>
      <c r="C2431" t="str">
        <f t="shared" si="114"/>
        <v>rule_actns_table</v>
      </c>
      <c r="E2431" t="s">
        <v>25</v>
      </c>
    </row>
    <row r="2432" spans="1:17" hidden="1" x14ac:dyDescent="0.3">
      <c r="A2432" t="str">
        <f t="shared" si="112"/>
        <v>coa_db.rule_actns_table.</v>
      </c>
      <c r="B2432" t="str">
        <f t="shared" si="113"/>
        <v>coa_db</v>
      </c>
      <c r="C2432" t="str">
        <f t="shared" si="114"/>
        <v>rule_actns_table</v>
      </c>
    </row>
    <row r="2433" spans="1:20" hidden="1" x14ac:dyDescent="0.3">
      <c r="A2433" t="str">
        <f t="shared" si="112"/>
        <v>coa_db.rule_actns_table.</v>
      </c>
      <c r="B2433" t="str">
        <f t="shared" si="113"/>
        <v>coa_db</v>
      </c>
      <c r="C2433" t="str">
        <f t="shared" si="114"/>
        <v>rule_actns_table</v>
      </c>
      <c r="E2433" t="s">
        <v>26</v>
      </c>
    </row>
    <row r="2434" spans="1:20" hidden="1" x14ac:dyDescent="0.3">
      <c r="A2434" t="str">
        <f t="shared" si="112"/>
        <v>coa_db.rule_actns_table.</v>
      </c>
      <c r="B2434" t="str">
        <f t="shared" si="113"/>
        <v>coa_db</v>
      </c>
      <c r="C2434" t="str">
        <f t="shared" si="114"/>
        <v>rule_actns_table</v>
      </c>
    </row>
    <row r="2435" spans="1:20" hidden="1" x14ac:dyDescent="0.3">
      <c r="A2435" t="str">
        <f t="shared" si="112"/>
        <v>coa_db.rule_actns_table.</v>
      </c>
      <c r="B2435" t="str">
        <f t="shared" si="113"/>
        <v>coa_db</v>
      </c>
      <c r="C2435" t="str">
        <f t="shared" si="114"/>
        <v>rule_actns_table</v>
      </c>
      <c r="E2435" t="s">
        <v>27</v>
      </c>
    </row>
    <row r="2436" spans="1:20" hidden="1" x14ac:dyDescent="0.3">
      <c r="A2436" t="str">
        <f t="shared" si="112"/>
        <v>coa_db.rule_actns_table.actv_code</v>
      </c>
      <c r="B2436" t="str">
        <f t="shared" si="113"/>
        <v>coa_db</v>
      </c>
      <c r="C2436" t="str">
        <f t="shared" si="114"/>
        <v>rule_actns_table</v>
      </c>
      <c r="D2436" t="s">
        <v>735</v>
      </c>
      <c r="K2436" t="s">
        <v>359</v>
      </c>
      <c r="N2436">
        <v>6</v>
      </c>
      <c r="Q2436">
        <v>0</v>
      </c>
    </row>
    <row r="2437" spans="1:20" hidden="1" x14ac:dyDescent="0.3">
      <c r="A2437" t="str">
        <f t="shared" si="112"/>
        <v>coa_db.rule_actns_table.</v>
      </c>
      <c r="B2437" t="str">
        <f t="shared" si="113"/>
        <v>coa_db</v>
      </c>
      <c r="C2437" t="str">
        <f t="shared" si="114"/>
        <v>rule_actns_table</v>
      </c>
      <c r="E2437" t="s">
        <v>736</v>
      </c>
    </row>
    <row r="2438" spans="1:20" hidden="1" x14ac:dyDescent="0.3">
      <c r="A2438" t="str">
        <f t="shared" si="112"/>
        <v>coa_db.rule_actns_table.lctn_code</v>
      </c>
      <c r="B2438" t="str">
        <f t="shared" si="113"/>
        <v>coa_db</v>
      </c>
      <c r="C2438" t="str">
        <f t="shared" si="114"/>
        <v>rule_actns_table</v>
      </c>
      <c r="D2438" t="s">
        <v>737</v>
      </c>
      <c r="K2438" t="s">
        <v>359</v>
      </c>
      <c r="N2438">
        <v>6</v>
      </c>
      <c r="Q2438">
        <v>0</v>
      </c>
    </row>
    <row r="2439" spans="1:20" hidden="1" x14ac:dyDescent="0.3">
      <c r="A2439" t="str">
        <f t="shared" si="112"/>
        <v>coa_db.rule_actns_table.</v>
      </c>
      <c r="B2439" t="str">
        <f t="shared" si="113"/>
        <v>coa_db</v>
      </c>
      <c r="C2439" t="str">
        <f t="shared" si="114"/>
        <v>rule_actns_table</v>
      </c>
      <c r="E2439" t="s">
        <v>28</v>
      </c>
    </row>
    <row r="2440" spans="1:20" hidden="1" x14ac:dyDescent="0.3">
      <c r="A2440" t="str">
        <f t="shared" si="112"/>
        <v>coa_db.rule_actns_table.refresh_date</v>
      </c>
      <c r="B2440" t="str">
        <f t="shared" si="113"/>
        <v>coa_db</v>
      </c>
      <c r="C2440" t="str">
        <f t="shared" si="114"/>
        <v>rule_actns_table</v>
      </c>
      <c r="D2440" t="s">
        <v>328</v>
      </c>
      <c r="K2440" t="s">
        <v>354</v>
      </c>
      <c r="N2440">
        <v>4</v>
      </c>
      <c r="Q2440">
        <v>0</v>
      </c>
    </row>
    <row r="2441" spans="1:20" hidden="1" x14ac:dyDescent="0.3">
      <c r="A2441" t="str">
        <f t="shared" si="112"/>
        <v>coa_db.rule_actns_table.</v>
      </c>
      <c r="B2441" t="str">
        <f t="shared" si="113"/>
        <v>coa_db</v>
      </c>
      <c r="C2441" t="str">
        <f t="shared" si="114"/>
        <v>rule_actns_table</v>
      </c>
      <c r="E2441" t="s">
        <v>330</v>
      </c>
    </row>
    <row r="2442" spans="1:20" hidden="1" x14ac:dyDescent="0.3">
      <c r="A2442" t="str">
        <f t="shared" si="112"/>
        <v>coa_db.rule_actns_table.rule_actns_table_id</v>
      </c>
      <c r="B2442" t="str">
        <f t="shared" si="113"/>
        <v>coa_db</v>
      </c>
      <c r="C2442" t="str">
        <f t="shared" si="114"/>
        <v>rule_actns_table</v>
      </c>
      <c r="D2442" t="s">
        <v>1224</v>
      </c>
      <c r="K2442" t="s">
        <v>9</v>
      </c>
      <c r="N2442">
        <v>10</v>
      </c>
      <c r="Q2442">
        <v>0</v>
      </c>
    </row>
    <row r="2443" spans="1:20" hidden="1" x14ac:dyDescent="0.3">
      <c r="A2443" t="str">
        <f t="shared" si="112"/>
        <v>coa_db.rule_actns_table.</v>
      </c>
      <c r="B2443" t="str">
        <f t="shared" si="113"/>
        <v>coa_db</v>
      </c>
      <c r="C2443" t="str">
        <f t="shared" si="114"/>
        <v>rule_actns_table</v>
      </c>
      <c r="E2443" t="s">
        <v>741</v>
      </c>
    </row>
    <row r="2444" spans="1:20" hidden="1" x14ac:dyDescent="0.3">
      <c r="A2444" t="str">
        <f t="shared" si="112"/>
        <v>coa_db.fiscal_year_table.COLUMN NAME</v>
      </c>
      <c r="B2444" t="str">
        <f t="shared" si="113"/>
        <v>coa_db</v>
      </c>
      <c r="C2444" s="1" t="s">
        <v>1233</v>
      </c>
      <c r="D2444" t="s">
        <v>0</v>
      </c>
      <c r="K2444" t="s">
        <v>1</v>
      </c>
      <c r="N2444" t="s">
        <v>2</v>
      </c>
      <c r="Q2444" t="s">
        <v>3</v>
      </c>
      <c r="T2444" t="s">
        <v>4</v>
      </c>
    </row>
    <row r="2445" spans="1:20" hidden="1" x14ac:dyDescent="0.3">
      <c r="A2445" t="str">
        <f t="shared" si="112"/>
        <v>coa_db.fiscal_year_table.</v>
      </c>
      <c r="B2445" t="str">
        <f t="shared" si="113"/>
        <v>coa_db</v>
      </c>
      <c r="C2445" t="str">
        <f t="shared" si="114"/>
        <v>fiscal_year_table</v>
      </c>
      <c r="E2445" t="s">
        <v>5</v>
      </c>
    </row>
    <row r="2446" spans="1:20" hidden="1" x14ac:dyDescent="0.3">
      <c r="A2446" t="str">
        <f t="shared" si="112"/>
        <v>coa_db.fiscal_year_table.unvrs_code</v>
      </c>
      <c r="B2446" t="str">
        <f t="shared" si="113"/>
        <v>coa_db</v>
      </c>
      <c r="C2446" t="str">
        <f t="shared" si="114"/>
        <v>fiscal_year_table</v>
      </c>
      <c r="D2446" t="s">
        <v>703</v>
      </c>
      <c r="K2446" t="s">
        <v>6</v>
      </c>
      <c r="N2446">
        <v>2</v>
      </c>
      <c r="Q2446">
        <v>0</v>
      </c>
      <c r="T2446" t="s">
        <v>326</v>
      </c>
    </row>
    <row r="2447" spans="1:20" hidden="1" x14ac:dyDescent="0.3">
      <c r="A2447" t="str">
        <f t="shared" si="112"/>
        <v>coa_db.fiscal_year_table.</v>
      </c>
      <c r="B2447" t="str">
        <f t="shared" si="113"/>
        <v>coa_db</v>
      </c>
      <c r="C2447" t="str">
        <f t="shared" si="114"/>
        <v>fiscal_year_table</v>
      </c>
      <c r="E2447" t="s">
        <v>704</v>
      </c>
    </row>
    <row r="2448" spans="1:20" hidden="1" x14ac:dyDescent="0.3">
      <c r="A2448" t="str">
        <f t="shared" si="112"/>
        <v>coa_db.fiscal_year_table.coa_code</v>
      </c>
      <c r="B2448" t="str">
        <f t="shared" si="113"/>
        <v>coa_db</v>
      </c>
      <c r="C2448" t="str">
        <f t="shared" si="114"/>
        <v>fiscal_year_table</v>
      </c>
      <c r="D2448" t="s">
        <v>705</v>
      </c>
      <c r="K2448" t="s">
        <v>6</v>
      </c>
      <c r="N2448">
        <v>1</v>
      </c>
      <c r="Q2448">
        <v>0</v>
      </c>
    </row>
    <row r="2449" spans="1:20" hidden="1" x14ac:dyDescent="0.3">
      <c r="A2449" t="str">
        <f t="shared" si="112"/>
        <v>coa_db.fiscal_year_table.</v>
      </c>
      <c r="B2449" t="str">
        <f t="shared" si="113"/>
        <v>coa_db</v>
      </c>
      <c r="C2449" t="str">
        <f t="shared" si="114"/>
        <v>fiscal_year_table</v>
      </c>
      <c r="E2449" t="s">
        <v>706</v>
      </c>
    </row>
    <row r="2450" spans="1:20" hidden="1" x14ac:dyDescent="0.3">
      <c r="A2450" t="str">
        <f t="shared" si="112"/>
        <v>coa_db.fiscal_year_table.full_fscl_yr</v>
      </c>
      <c r="B2450" t="str">
        <f t="shared" si="113"/>
        <v>coa_db</v>
      </c>
      <c r="C2450" t="str">
        <f t="shared" si="114"/>
        <v>fiscal_year_table</v>
      </c>
      <c r="D2450" t="s">
        <v>1234</v>
      </c>
      <c r="K2450" t="s">
        <v>6</v>
      </c>
      <c r="N2450">
        <v>4</v>
      </c>
      <c r="Q2450">
        <v>0</v>
      </c>
    </row>
    <row r="2451" spans="1:20" hidden="1" x14ac:dyDescent="0.3">
      <c r="A2451" t="str">
        <f t="shared" si="112"/>
        <v>coa_db.fiscal_year_table.</v>
      </c>
      <c r="B2451" t="str">
        <f t="shared" si="113"/>
        <v>coa_db</v>
      </c>
      <c r="C2451" t="str">
        <f t="shared" si="114"/>
        <v>fiscal_year_table</v>
      </c>
      <c r="E2451" t="s">
        <v>34</v>
      </c>
    </row>
    <row r="2452" spans="1:20" hidden="1" x14ac:dyDescent="0.3">
      <c r="A2452" t="str">
        <f t="shared" ref="A2452:A2515" si="115">_xlfn.CONCAT(TRIM($B2452),".",TRIM($C2452),".",TRIM($D2452))</f>
        <v>coa_db.fiscal_year_table.fscl_yr</v>
      </c>
      <c r="B2452" t="str">
        <f t="shared" si="113"/>
        <v>coa_db</v>
      </c>
      <c r="C2452" t="str">
        <f t="shared" si="114"/>
        <v>fiscal_year_table</v>
      </c>
      <c r="D2452" t="s">
        <v>1235</v>
      </c>
      <c r="K2452" t="s">
        <v>6</v>
      </c>
      <c r="N2452">
        <v>2</v>
      </c>
      <c r="Q2452">
        <v>0</v>
      </c>
    </row>
    <row r="2453" spans="1:20" hidden="1" x14ac:dyDescent="0.3">
      <c r="A2453" t="str">
        <f t="shared" si="115"/>
        <v>coa_db.fiscal_year_table.</v>
      </c>
      <c r="B2453" t="str">
        <f t="shared" si="113"/>
        <v>coa_db</v>
      </c>
      <c r="C2453" t="str">
        <f t="shared" si="114"/>
        <v>fiscal_year_table</v>
      </c>
      <c r="E2453" t="s">
        <v>35</v>
      </c>
    </row>
    <row r="2454" spans="1:20" hidden="1" x14ac:dyDescent="0.3">
      <c r="A2454" t="str">
        <f t="shared" si="115"/>
        <v>coa_db.fiscal_year_table.last_actvy_date</v>
      </c>
      <c r="B2454" t="str">
        <f t="shared" si="113"/>
        <v>coa_db</v>
      </c>
      <c r="C2454" t="str">
        <f t="shared" si="114"/>
        <v>fiscal_year_table</v>
      </c>
      <c r="D2454" t="s">
        <v>712</v>
      </c>
      <c r="K2454" t="s">
        <v>354</v>
      </c>
      <c r="N2454">
        <v>4</v>
      </c>
      <c r="Q2454">
        <v>0</v>
      </c>
    </row>
    <row r="2455" spans="1:20" hidden="1" x14ac:dyDescent="0.3">
      <c r="A2455" t="str">
        <f t="shared" si="115"/>
        <v>coa_db.fiscal_year_table.</v>
      </c>
      <c r="B2455" t="str">
        <f t="shared" si="113"/>
        <v>coa_db</v>
      </c>
      <c r="C2455" t="str">
        <f t="shared" si="114"/>
        <v>fiscal_year_table</v>
      </c>
      <c r="E2455" t="s">
        <v>713</v>
      </c>
    </row>
    <row r="2456" spans="1:20" hidden="1" x14ac:dyDescent="0.3">
      <c r="A2456" t="str">
        <f t="shared" si="115"/>
        <v>coa_db.fiscal_year_table.user_code</v>
      </c>
      <c r="B2456" t="str">
        <f t="shared" si="113"/>
        <v>coa_db</v>
      </c>
      <c r="C2456" t="str">
        <f t="shared" si="114"/>
        <v>fiscal_year_table</v>
      </c>
      <c r="D2456" t="s">
        <v>716</v>
      </c>
      <c r="K2456" t="s">
        <v>359</v>
      </c>
      <c r="N2456">
        <v>8</v>
      </c>
      <c r="Q2456">
        <v>0</v>
      </c>
    </row>
    <row r="2457" spans="1:20" hidden="1" x14ac:dyDescent="0.3">
      <c r="A2457" t="str">
        <f t="shared" si="115"/>
        <v>coa_db.fiscal_year_table.</v>
      </c>
      <c r="B2457" t="str">
        <f t="shared" si="113"/>
        <v>coa_db</v>
      </c>
      <c r="C2457" t="str">
        <f t="shared" si="114"/>
        <v>fiscal_year_table</v>
      </c>
      <c r="E2457" t="s">
        <v>717</v>
      </c>
    </row>
    <row r="2458" spans="1:20" hidden="1" x14ac:dyDescent="0.3">
      <c r="A2458" t="str">
        <f t="shared" si="115"/>
        <v>coa_db.fiscal_year_table.nmbr_of_prds</v>
      </c>
      <c r="B2458" t="str">
        <f t="shared" si="113"/>
        <v>coa_db</v>
      </c>
      <c r="C2458" t="str">
        <f t="shared" si="114"/>
        <v>fiscal_year_table</v>
      </c>
      <c r="D2458" t="s">
        <v>1236</v>
      </c>
      <c r="K2458" t="s">
        <v>9</v>
      </c>
      <c r="N2458">
        <v>2</v>
      </c>
      <c r="Q2458">
        <v>0</v>
      </c>
    </row>
    <row r="2459" spans="1:20" hidden="1" x14ac:dyDescent="0.3">
      <c r="A2459" t="str">
        <f t="shared" si="115"/>
        <v>coa_db.fiscal_year_table.</v>
      </c>
      <c r="B2459" t="str">
        <f t="shared" si="113"/>
        <v>coa_db</v>
      </c>
      <c r="C2459" t="str">
        <f t="shared" si="114"/>
        <v>fiscal_year_table</v>
      </c>
      <c r="E2459" t="s">
        <v>324</v>
      </c>
    </row>
    <row r="2460" spans="1:20" hidden="1" x14ac:dyDescent="0.3">
      <c r="A2460" t="str">
        <f t="shared" si="115"/>
        <v>coa_db.fiscal_year_table.fscl_yr_start_date</v>
      </c>
      <c r="B2460" t="str">
        <f t="shared" si="113"/>
        <v>coa_db</v>
      </c>
      <c r="C2460" t="str">
        <f t="shared" si="114"/>
        <v>fiscal_year_table</v>
      </c>
      <c r="D2460" t="s">
        <v>1237</v>
      </c>
      <c r="K2460" t="s">
        <v>354</v>
      </c>
      <c r="N2460">
        <v>4</v>
      </c>
      <c r="Q2460">
        <v>0</v>
      </c>
    </row>
    <row r="2461" spans="1:20" hidden="1" x14ac:dyDescent="0.3">
      <c r="A2461" t="str">
        <f t="shared" si="115"/>
        <v>coa_db.fiscal_year_table.</v>
      </c>
      <c r="B2461" t="str">
        <f t="shared" si="113"/>
        <v>coa_db</v>
      </c>
      <c r="C2461" t="str">
        <f t="shared" si="114"/>
        <v>fiscal_year_table</v>
      </c>
      <c r="E2461" t="s">
        <v>1238</v>
      </c>
    </row>
    <row r="2462" spans="1:20" hidden="1" x14ac:dyDescent="0.3">
      <c r="A2462" t="str">
        <f t="shared" si="115"/>
        <v>coa_db.fiscal_year_table.fscl_yr_end_date</v>
      </c>
      <c r="B2462" t="str">
        <f t="shared" si="113"/>
        <v>coa_db</v>
      </c>
      <c r="C2462" t="str">
        <f t="shared" si="114"/>
        <v>fiscal_year_table</v>
      </c>
      <c r="D2462" t="s">
        <v>1239</v>
      </c>
      <c r="K2462" t="s">
        <v>354</v>
      </c>
      <c r="N2462">
        <v>4</v>
      </c>
      <c r="Q2462">
        <v>0</v>
      </c>
    </row>
    <row r="2463" spans="1:20" hidden="1" x14ac:dyDescent="0.3">
      <c r="A2463" t="str">
        <f t="shared" si="115"/>
        <v>coa_db.fiscal_year_table.</v>
      </c>
      <c r="B2463" t="str">
        <f t="shared" si="113"/>
        <v>coa_db</v>
      </c>
      <c r="C2463" t="str">
        <f t="shared" si="114"/>
        <v>fiscal_year_table</v>
      </c>
      <c r="E2463" t="s">
        <v>1240</v>
      </c>
    </row>
    <row r="2464" spans="1:20" hidden="1" x14ac:dyDescent="0.3">
      <c r="A2464" t="str">
        <f t="shared" si="115"/>
        <v>coa_db.fiscal_year_table.acrl_prd_status</v>
      </c>
      <c r="B2464" t="str">
        <f t="shared" si="113"/>
        <v>coa_db</v>
      </c>
      <c r="C2464" t="str">
        <f t="shared" si="114"/>
        <v>fiscal_year_table</v>
      </c>
      <c r="D2464" t="s">
        <v>1241</v>
      </c>
      <c r="K2464" t="s">
        <v>6</v>
      </c>
      <c r="N2464">
        <v>1</v>
      </c>
      <c r="Q2464">
        <v>0</v>
      </c>
      <c r="T2464" t="s">
        <v>326</v>
      </c>
    </row>
    <row r="2465" spans="1:20" hidden="1" x14ac:dyDescent="0.3">
      <c r="A2465" t="str">
        <f t="shared" si="115"/>
        <v>coa_db.fiscal_year_table.</v>
      </c>
      <c r="B2465" t="str">
        <f t="shared" si="113"/>
        <v>coa_db</v>
      </c>
      <c r="C2465" t="str">
        <f t="shared" si="114"/>
        <v>fiscal_year_table</v>
      </c>
      <c r="E2465" t="s">
        <v>1242</v>
      </c>
    </row>
    <row r="2466" spans="1:20" hidden="1" x14ac:dyDescent="0.3">
      <c r="A2466" t="str">
        <f t="shared" si="115"/>
        <v>coa_db.fiscal_year_table.prd_0_purge_flag</v>
      </c>
      <c r="B2466" t="str">
        <f t="shared" si="113"/>
        <v>coa_db</v>
      </c>
      <c r="C2466" t="str">
        <f t="shared" si="114"/>
        <v>fiscal_year_table</v>
      </c>
      <c r="D2466" t="s">
        <v>1243</v>
      </c>
      <c r="K2466" t="s">
        <v>6</v>
      </c>
      <c r="N2466">
        <v>1</v>
      </c>
      <c r="Q2466">
        <v>0</v>
      </c>
    </row>
    <row r="2467" spans="1:20" hidden="1" x14ac:dyDescent="0.3">
      <c r="A2467" t="str">
        <f t="shared" si="115"/>
        <v>coa_db.fiscal_year_table.</v>
      </c>
      <c r="B2467" t="str">
        <f t="shared" si="113"/>
        <v>coa_db</v>
      </c>
      <c r="C2467" t="str">
        <f t="shared" si="114"/>
        <v>fiscal_year_table</v>
      </c>
      <c r="E2467" t="s">
        <v>1244</v>
      </c>
    </row>
    <row r="2468" spans="1:20" hidden="1" x14ac:dyDescent="0.3">
      <c r="A2468" t="str">
        <f t="shared" si="115"/>
        <v>coa_db.fiscal_year_table.refresh_date</v>
      </c>
      <c r="B2468" t="str">
        <f t="shared" si="113"/>
        <v>coa_db</v>
      </c>
      <c r="C2468" t="str">
        <f t="shared" si="114"/>
        <v>fiscal_year_table</v>
      </c>
      <c r="D2468" t="s">
        <v>328</v>
      </c>
      <c r="K2468" t="s">
        <v>354</v>
      </c>
      <c r="N2468">
        <v>4</v>
      </c>
      <c r="Q2468">
        <v>0</v>
      </c>
    </row>
    <row r="2469" spans="1:20" hidden="1" x14ac:dyDescent="0.3">
      <c r="A2469" t="str">
        <f t="shared" si="115"/>
        <v>coa_db.fiscal_year_table.</v>
      </c>
      <c r="B2469" t="str">
        <f t="shared" si="113"/>
        <v>coa_db</v>
      </c>
      <c r="C2469" t="str">
        <f t="shared" si="114"/>
        <v>fiscal_year_table</v>
      </c>
      <c r="E2469" t="s">
        <v>330</v>
      </c>
    </row>
    <row r="2470" spans="1:20" hidden="1" x14ac:dyDescent="0.3">
      <c r="A2470" t="str">
        <f t="shared" si="115"/>
        <v>coa_db.fiscal_year_table.fiscal_year_table_id</v>
      </c>
      <c r="B2470" t="str">
        <f t="shared" si="113"/>
        <v>coa_db</v>
      </c>
      <c r="C2470" t="str">
        <f t="shared" si="114"/>
        <v>fiscal_year_table</v>
      </c>
      <c r="D2470" t="s">
        <v>1245</v>
      </c>
      <c r="K2470" t="s">
        <v>9</v>
      </c>
      <c r="N2470">
        <v>10</v>
      </c>
      <c r="Q2470">
        <v>0</v>
      </c>
    </row>
    <row r="2471" spans="1:20" hidden="1" x14ac:dyDescent="0.3">
      <c r="A2471" t="str">
        <f t="shared" si="115"/>
        <v>coa_db.fiscal_year_table.</v>
      </c>
      <c r="B2471" t="str">
        <f t="shared" si="113"/>
        <v>coa_db</v>
      </c>
      <c r="C2471" t="str">
        <f t="shared" si="114"/>
        <v>fiscal_year_table</v>
      </c>
      <c r="E2471" t="s">
        <v>741</v>
      </c>
    </row>
    <row r="2472" spans="1:20" hidden="1" x14ac:dyDescent="0.3">
      <c r="A2472" t="str">
        <f t="shared" si="115"/>
        <v>coa_db.period_table.COLUMN NAME</v>
      </c>
      <c r="B2472" t="str">
        <f t="shared" si="113"/>
        <v>coa_db</v>
      </c>
      <c r="C2472" s="1" t="s">
        <v>1253</v>
      </c>
      <c r="D2472" t="s">
        <v>0</v>
      </c>
      <c r="K2472" t="s">
        <v>1</v>
      </c>
      <c r="N2472" t="s">
        <v>2</v>
      </c>
      <c r="Q2472" t="s">
        <v>3</v>
      </c>
      <c r="T2472" t="s">
        <v>4</v>
      </c>
    </row>
    <row r="2473" spans="1:20" hidden="1" x14ac:dyDescent="0.3">
      <c r="A2473" t="str">
        <f t="shared" si="115"/>
        <v>coa_db.period_table.</v>
      </c>
      <c r="B2473" t="str">
        <f t="shared" si="113"/>
        <v>coa_db</v>
      </c>
      <c r="C2473" t="str">
        <f t="shared" si="114"/>
        <v>period_table</v>
      </c>
      <c r="E2473" t="s">
        <v>5</v>
      </c>
    </row>
    <row r="2474" spans="1:20" hidden="1" x14ac:dyDescent="0.3">
      <c r="A2474" t="str">
        <f t="shared" si="115"/>
        <v>coa_db.period_table.unvrs_code</v>
      </c>
      <c r="B2474" t="str">
        <f t="shared" si="113"/>
        <v>coa_db</v>
      </c>
      <c r="C2474" t="str">
        <f t="shared" si="114"/>
        <v>period_table</v>
      </c>
      <c r="D2474" t="s">
        <v>703</v>
      </c>
      <c r="K2474" t="s">
        <v>6</v>
      </c>
      <c r="N2474">
        <v>2</v>
      </c>
      <c r="Q2474">
        <v>0</v>
      </c>
      <c r="T2474" t="s">
        <v>326</v>
      </c>
    </row>
    <row r="2475" spans="1:20" hidden="1" x14ac:dyDescent="0.3">
      <c r="A2475" t="str">
        <f t="shared" si="115"/>
        <v>coa_db.period_table.</v>
      </c>
      <c r="B2475" t="str">
        <f t="shared" si="113"/>
        <v>coa_db</v>
      </c>
      <c r="C2475" t="str">
        <f t="shared" si="114"/>
        <v>period_table</v>
      </c>
      <c r="E2475" t="s">
        <v>704</v>
      </c>
    </row>
    <row r="2476" spans="1:20" hidden="1" x14ac:dyDescent="0.3">
      <c r="A2476" t="str">
        <f t="shared" si="115"/>
        <v>coa_db.period_table.coa_code</v>
      </c>
      <c r="B2476" t="str">
        <f t="shared" si="113"/>
        <v>coa_db</v>
      </c>
      <c r="C2476" t="str">
        <f t="shared" si="114"/>
        <v>period_table</v>
      </c>
      <c r="D2476" t="s">
        <v>705</v>
      </c>
      <c r="K2476" t="s">
        <v>6</v>
      </c>
      <c r="N2476">
        <v>1</v>
      </c>
      <c r="Q2476">
        <v>0</v>
      </c>
    </row>
    <row r="2477" spans="1:20" hidden="1" x14ac:dyDescent="0.3">
      <c r="A2477" t="str">
        <f t="shared" si="115"/>
        <v>coa_db.period_table.</v>
      </c>
      <c r="B2477" t="str">
        <f t="shared" si="113"/>
        <v>coa_db</v>
      </c>
      <c r="C2477" t="str">
        <f t="shared" si="114"/>
        <v>period_table</v>
      </c>
      <c r="E2477" t="s">
        <v>706</v>
      </c>
    </row>
    <row r="2478" spans="1:20" hidden="1" x14ac:dyDescent="0.3">
      <c r="A2478" t="str">
        <f t="shared" si="115"/>
        <v>coa_db.period_table.full_accounting_period</v>
      </c>
      <c r="B2478" t="str">
        <f t="shared" si="113"/>
        <v>coa_db</v>
      </c>
      <c r="C2478" t="str">
        <f t="shared" si="114"/>
        <v>period_table</v>
      </c>
      <c r="D2478" t="s">
        <v>335</v>
      </c>
      <c r="K2478" t="s">
        <v>6</v>
      </c>
      <c r="N2478">
        <v>6</v>
      </c>
      <c r="Q2478">
        <v>0</v>
      </c>
    </row>
    <row r="2479" spans="1:20" hidden="1" x14ac:dyDescent="0.3">
      <c r="A2479" t="str">
        <f t="shared" si="115"/>
        <v>coa_db.period_table.</v>
      </c>
      <c r="B2479" t="str">
        <f t="shared" si="113"/>
        <v>coa_db</v>
      </c>
      <c r="C2479" t="str">
        <f t="shared" si="114"/>
        <v>period_table</v>
      </c>
      <c r="E2479" t="s">
        <v>336</v>
      </c>
    </row>
    <row r="2480" spans="1:20" hidden="1" x14ac:dyDescent="0.3">
      <c r="A2480" t="str">
        <f t="shared" si="115"/>
        <v>coa_db.period_table.fscl_yr</v>
      </c>
      <c r="B2480" t="str">
        <f t="shared" si="113"/>
        <v>coa_db</v>
      </c>
      <c r="C2480" t="str">
        <f t="shared" si="114"/>
        <v>period_table</v>
      </c>
      <c r="D2480" t="s">
        <v>1235</v>
      </c>
      <c r="K2480" t="s">
        <v>6</v>
      </c>
      <c r="N2480">
        <v>2</v>
      </c>
      <c r="Q2480">
        <v>0</v>
      </c>
    </row>
    <row r="2481" spans="1:20" hidden="1" x14ac:dyDescent="0.3">
      <c r="A2481" t="str">
        <f t="shared" si="115"/>
        <v>coa_db.period_table.</v>
      </c>
      <c r="B2481" t="str">
        <f t="shared" si="113"/>
        <v>coa_db</v>
      </c>
      <c r="C2481" t="str">
        <f t="shared" si="114"/>
        <v>period_table</v>
      </c>
      <c r="E2481" t="s">
        <v>35</v>
      </c>
    </row>
    <row r="2482" spans="1:20" hidden="1" x14ac:dyDescent="0.3">
      <c r="A2482" t="str">
        <f t="shared" si="115"/>
        <v>coa_db.period_table.prd</v>
      </c>
      <c r="B2482" t="str">
        <f t="shared" si="113"/>
        <v>coa_db</v>
      </c>
      <c r="C2482" t="str">
        <f t="shared" si="114"/>
        <v>period_table</v>
      </c>
      <c r="D2482" t="s">
        <v>1254</v>
      </c>
      <c r="K2482" t="s">
        <v>6</v>
      </c>
      <c r="N2482">
        <v>2</v>
      </c>
      <c r="Q2482">
        <v>0</v>
      </c>
    </row>
    <row r="2483" spans="1:20" hidden="1" x14ac:dyDescent="0.3">
      <c r="A2483" t="str">
        <f t="shared" si="115"/>
        <v>coa_db.period_table.</v>
      </c>
      <c r="B2483" t="str">
        <f t="shared" si="113"/>
        <v>coa_db</v>
      </c>
      <c r="C2483" t="str">
        <f t="shared" si="114"/>
        <v>period_table</v>
      </c>
      <c r="E2483" t="s">
        <v>324</v>
      </c>
    </row>
    <row r="2484" spans="1:20" hidden="1" x14ac:dyDescent="0.3">
      <c r="A2484" t="str">
        <f t="shared" si="115"/>
        <v>coa_db.period_table.prd_start_date</v>
      </c>
      <c r="B2484" t="str">
        <f t="shared" si="113"/>
        <v>coa_db</v>
      </c>
      <c r="C2484" t="str">
        <f t="shared" si="114"/>
        <v>period_table</v>
      </c>
      <c r="D2484" t="s">
        <v>1255</v>
      </c>
      <c r="K2484" t="s">
        <v>354</v>
      </c>
      <c r="N2484">
        <v>4</v>
      </c>
      <c r="Q2484">
        <v>0</v>
      </c>
    </row>
    <row r="2485" spans="1:20" hidden="1" x14ac:dyDescent="0.3">
      <c r="A2485" t="str">
        <f t="shared" si="115"/>
        <v>coa_db.period_table.</v>
      </c>
      <c r="B2485" t="str">
        <f t="shared" si="113"/>
        <v>coa_db</v>
      </c>
      <c r="C2485" t="str">
        <f t="shared" si="114"/>
        <v>period_table</v>
      </c>
      <c r="E2485" t="s">
        <v>709</v>
      </c>
    </row>
    <row r="2486" spans="1:20" hidden="1" x14ac:dyDescent="0.3">
      <c r="A2486" t="str">
        <f t="shared" si="115"/>
        <v>coa_db.period_table.prd_end_date</v>
      </c>
      <c r="B2486" t="str">
        <f t="shared" si="113"/>
        <v>coa_db</v>
      </c>
      <c r="C2486" t="str">
        <f t="shared" si="114"/>
        <v>period_table</v>
      </c>
      <c r="D2486" t="s">
        <v>1256</v>
      </c>
      <c r="K2486" t="s">
        <v>354</v>
      </c>
      <c r="N2486">
        <v>4</v>
      </c>
      <c r="Q2486">
        <v>0</v>
      </c>
    </row>
    <row r="2487" spans="1:20" hidden="1" x14ac:dyDescent="0.3">
      <c r="A2487" t="str">
        <f t="shared" si="115"/>
        <v>coa_db.period_table.</v>
      </c>
      <c r="B2487" t="str">
        <f t="shared" ref="B2487:B2550" si="116">B2486</f>
        <v>coa_db</v>
      </c>
      <c r="C2487" t="str">
        <f t="shared" ref="C2487:C2497" si="117">C2486</f>
        <v>period_table</v>
      </c>
      <c r="E2487" t="s">
        <v>711</v>
      </c>
    </row>
    <row r="2488" spans="1:20" hidden="1" x14ac:dyDescent="0.3">
      <c r="A2488" t="str">
        <f t="shared" si="115"/>
        <v>coa_db.period_table.prd_status</v>
      </c>
      <c r="B2488" t="str">
        <f t="shared" si="116"/>
        <v>coa_db</v>
      </c>
      <c r="C2488" t="str">
        <f t="shared" si="117"/>
        <v>period_table</v>
      </c>
      <c r="D2488" t="s">
        <v>1257</v>
      </c>
      <c r="K2488" t="s">
        <v>6</v>
      </c>
      <c r="N2488">
        <v>1</v>
      </c>
      <c r="Q2488">
        <v>0</v>
      </c>
      <c r="T2488" t="s">
        <v>326</v>
      </c>
    </row>
    <row r="2489" spans="1:20" hidden="1" x14ac:dyDescent="0.3">
      <c r="A2489" t="str">
        <f t="shared" si="115"/>
        <v>coa_db.period_table.</v>
      </c>
      <c r="B2489" t="str">
        <f t="shared" si="116"/>
        <v>coa_db</v>
      </c>
      <c r="C2489" t="str">
        <f t="shared" si="117"/>
        <v>period_table</v>
      </c>
      <c r="E2489" t="s">
        <v>327</v>
      </c>
    </row>
    <row r="2490" spans="1:20" hidden="1" x14ac:dyDescent="0.3">
      <c r="A2490" t="str">
        <f t="shared" si="115"/>
        <v>coa_db.period_table.end_of_qtr_ind</v>
      </c>
      <c r="B2490" t="str">
        <f t="shared" si="116"/>
        <v>coa_db</v>
      </c>
      <c r="C2490" t="str">
        <f t="shared" si="117"/>
        <v>period_table</v>
      </c>
      <c r="D2490" t="s">
        <v>1258</v>
      </c>
      <c r="K2490" t="s">
        <v>6</v>
      </c>
      <c r="N2490">
        <v>1</v>
      </c>
      <c r="Q2490">
        <v>0</v>
      </c>
      <c r="T2490" t="s">
        <v>326</v>
      </c>
    </row>
    <row r="2491" spans="1:20" hidden="1" x14ac:dyDescent="0.3">
      <c r="A2491" t="str">
        <f t="shared" si="115"/>
        <v>coa_db.period_table.</v>
      </c>
      <c r="B2491" t="str">
        <f t="shared" si="116"/>
        <v>coa_db</v>
      </c>
      <c r="C2491" t="str">
        <f t="shared" si="117"/>
        <v>period_table</v>
      </c>
      <c r="E2491" t="s">
        <v>1259</v>
      </c>
    </row>
    <row r="2492" spans="1:20" hidden="1" x14ac:dyDescent="0.3">
      <c r="A2492" t="str">
        <f t="shared" si="115"/>
        <v>coa_db.period_table.prd_purge_flag</v>
      </c>
      <c r="B2492" t="str">
        <f t="shared" si="116"/>
        <v>coa_db</v>
      </c>
      <c r="C2492" t="str">
        <f t="shared" si="117"/>
        <v>period_table</v>
      </c>
      <c r="D2492" t="s">
        <v>1260</v>
      </c>
      <c r="K2492" t="s">
        <v>6</v>
      </c>
      <c r="N2492">
        <v>1</v>
      </c>
      <c r="Q2492">
        <v>0</v>
      </c>
      <c r="T2492" t="s">
        <v>326</v>
      </c>
    </row>
    <row r="2493" spans="1:20" hidden="1" x14ac:dyDescent="0.3">
      <c r="A2493" t="str">
        <f t="shared" si="115"/>
        <v>coa_db.period_table.</v>
      </c>
      <c r="B2493" t="str">
        <f t="shared" si="116"/>
        <v>coa_db</v>
      </c>
      <c r="C2493" t="str">
        <f t="shared" si="117"/>
        <v>period_table</v>
      </c>
      <c r="E2493" t="s">
        <v>1244</v>
      </c>
    </row>
    <row r="2494" spans="1:20" hidden="1" x14ac:dyDescent="0.3">
      <c r="A2494" t="str">
        <f t="shared" si="115"/>
        <v>coa_db.period_table.refresh_date</v>
      </c>
      <c r="B2494" t="str">
        <f t="shared" si="116"/>
        <v>coa_db</v>
      </c>
      <c r="C2494" t="str">
        <f t="shared" si="117"/>
        <v>period_table</v>
      </c>
      <c r="D2494" t="s">
        <v>328</v>
      </c>
      <c r="K2494" t="s">
        <v>329</v>
      </c>
      <c r="N2494">
        <v>10</v>
      </c>
      <c r="Q2494">
        <v>6</v>
      </c>
    </row>
    <row r="2495" spans="1:20" hidden="1" x14ac:dyDescent="0.3">
      <c r="A2495" t="str">
        <f t="shared" si="115"/>
        <v>coa_db.period_table.</v>
      </c>
      <c r="B2495" t="str">
        <f t="shared" si="116"/>
        <v>coa_db</v>
      </c>
      <c r="C2495" t="str">
        <f t="shared" si="117"/>
        <v>period_table</v>
      </c>
      <c r="E2495" t="s">
        <v>330</v>
      </c>
    </row>
    <row r="2496" spans="1:20" hidden="1" x14ac:dyDescent="0.3">
      <c r="A2496" t="str">
        <f t="shared" si="115"/>
        <v>coa_db.period_table.period_table_id</v>
      </c>
      <c r="B2496" t="str">
        <f t="shared" si="116"/>
        <v>coa_db</v>
      </c>
      <c r="C2496" t="str">
        <f t="shared" si="117"/>
        <v>period_table</v>
      </c>
      <c r="D2496" t="s">
        <v>1261</v>
      </c>
      <c r="K2496" t="s">
        <v>9</v>
      </c>
      <c r="N2496">
        <v>10</v>
      </c>
      <c r="Q2496">
        <v>0</v>
      </c>
    </row>
    <row r="2497" spans="1:20" hidden="1" x14ac:dyDescent="0.3">
      <c r="A2497" t="str">
        <f t="shared" si="115"/>
        <v>coa_db.period_table.</v>
      </c>
      <c r="B2497" t="str">
        <f t="shared" si="116"/>
        <v>coa_db</v>
      </c>
      <c r="C2497" t="str">
        <f t="shared" si="117"/>
        <v>period_table</v>
      </c>
      <c r="E2497" t="s">
        <v>741</v>
      </c>
    </row>
    <row r="2498" spans="1:20" hidden="1" x14ac:dyDescent="0.3">
      <c r="A2498" t="str">
        <f t="shared" si="115"/>
        <v>coa_db.code_lookup.</v>
      </c>
      <c r="B2498" t="str">
        <f t="shared" si="116"/>
        <v>coa_db</v>
      </c>
      <c r="C2498" t="s">
        <v>1262</v>
      </c>
      <c r="E2498" t="s">
        <v>5</v>
      </c>
    </row>
    <row r="2499" spans="1:20" hidden="1" x14ac:dyDescent="0.3">
      <c r="A2499" t="str">
        <f t="shared" si="115"/>
        <v>coa_db.code_lookup.code_type</v>
      </c>
      <c r="B2499" t="str">
        <f t="shared" si="116"/>
        <v>coa_db</v>
      </c>
      <c r="C2499" t="s">
        <v>1262</v>
      </c>
      <c r="D2499" t="s">
        <v>1389</v>
      </c>
      <c r="K2499" t="s">
        <v>359</v>
      </c>
      <c r="N2499">
        <v>25</v>
      </c>
      <c r="Q2499">
        <v>0</v>
      </c>
    </row>
    <row r="2500" spans="1:20" hidden="1" x14ac:dyDescent="0.3">
      <c r="A2500" t="str">
        <f t="shared" si="115"/>
        <v>coa_db.code_lookup.</v>
      </c>
      <c r="B2500" t="str">
        <f t="shared" si="116"/>
        <v>coa_db</v>
      </c>
      <c r="C2500" t="s">
        <v>1262</v>
      </c>
      <c r="E2500" t="s">
        <v>1390</v>
      </c>
    </row>
    <row r="2501" spans="1:20" hidden="1" x14ac:dyDescent="0.3">
      <c r="A2501" t="str">
        <f t="shared" si="115"/>
        <v>coa_db.code_lookup.code</v>
      </c>
      <c r="B2501" t="str">
        <f t="shared" si="116"/>
        <v>coa_db</v>
      </c>
      <c r="C2501" t="s">
        <v>1262</v>
      </c>
      <c r="D2501" t="s">
        <v>1391</v>
      </c>
      <c r="K2501" t="s">
        <v>359</v>
      </c>
      <c r="N2501">
        <v>10</v>
      </c>
      <c r="Q2501">
        <v>0</v>
      </c>
    </row>
    <row r="2502" spans="1:20" hidden="1" x14ac:dyDescent="0.3">
      <c r="A2502" t="str">
        <f t="shared" si="115"/>
        <v>coa_db.code_lookup.</v>
      </c>
      <c r="B2502" t="str">
        <f t="shared" si="116"/>
        <v>coa_db</v>
      </c>
      <c r="C2502" t="s">
        <v>1262</v>
      </c>
      <c r="E2502" t="s">
        <v>1392</v>
      </c>
    </row>
    <row r="2503" spans="1:20" hidden="1" x14ac:dyDescent="0.3">
      <c r="A2503" t="str">
        <f t="shared" si="115"/>
        <v>coa_db.code_lookup.short_description</v>
      </c>
      <c r="B2503" t="str">
        <f t="shared" si="116"/>
        <v>coa_db</v>
      </c>
      <c r="C2503" t="s">
        <v>1262</v>
      </c>
      <c r="D2503" t="s">
        <v>1393</v>
      </c>
      <c r="K2503" t="s">
        <v>359</v>
      </c>
      <c r="N2503">
        <v>10</v>
      </c>
      <c r="Q2503">
        <v>0</v>
      </c>
    </row>
    <row r="2504" spans="1:20" hidden="1" x14ac:dyDescent="0.3">
      <c r="A2504" t="str">
        <f t="shared" si="115"/>
        <v>coa_db.code_lookup.</v>
      </c>
      <c r="B2504" t="str">
        <f t="shared" si="116"/>
        <v>coa_db</v>
      </c>
      <c r="C2504" t="s">
        <v>1262</v>
      </c>
      <c r="E2504" t="s">
        <v>1394</v>
      </c>
    </row>
    <row r="2505" spans="1:20" hidden="1" x14ac:dyDescent="0.3">
      <c r="A2505" t="str">
        <f t="shared" si="115"/>
        <v>coa_db.code_lookup.long_description</v>
      </c>
      <c r="B2505" t="str">
        <f t="shared" si="116"/>
        <v>coa_db</v>
      </c>
      <c r="C2505" t="s">
        <v>1262</v>
      </c>
      <c r="D2505" t="s">
        <v>1395</v>
      </c>
      <c r="K2505" t="s">
        <v>359</v>
      </c>
      <c r="N2505">
        <v>255</v>
      </c>
      <c r="Q2505">
        <v>0</v>
      </c>
    </row>
    <row r="2506" spans="1:20" hidden="1" x14ac:dyDescent="0.3">
      <c r="A2506" t="str">
        <f t="shared" si="115"/>
        <v>coa_db.code_lookup.</v>
      </c>
      <c r="B2506" t="str">
        <f t="shared" si="116"/>
        <v>coa_db</v>
      </c>
      <c r="C2506" t="s">
        <v>1262</v>
      </c>
      <c r="E2506" t="s">
        <v>1396</v>
      </c>
    </row>
    <row r="2507" spans="1:20" hidden="1" x14ac:dyDescent="0.3">
      <c r="A2507" t="str">
        <f t="shared" si="115"/>
        <v>coa_db.code_lookup.active_flag</v>
      </c>
      <c r="B2507" t="str">
        <f t="shared" si="116"/>
        <v>coa_db</v>
      </c>
      <c r="C2507" t="s">
        <v>1262</v>
      </c>
      <c r="D2507" t="s">
        <v>1397</v>
      </c>
      <c r="K2507" t="s">
        <v>6</v>
      </c>
      <c r="N2507">
        <v>1</v>
      </c>
      <c r="Q2507">
        <v>0</v>
      </c>
    </row>
    <row r="2508" spans="1:20" hidden="1" x14ac:dyDescent="0.3">
      <c r="A2508" t="str">
        <f t="shared" si="115"/>
        <v>coa_db.code_lookup.</v>
      </c>
      <c r="B2508" t="str">
        <f t="shared" si="116"/>
        <v>coa_db</v>
      </c>
      <c r="C2508" t="s">
        <v>1262</v>
      </c>
      <c r="E2508" t="s">
        <v>1398</v>
      </c>
    </row>
    <row r="2509" spans="1:20" hidden="1" x14ac:dyDescent="0.3">
      <c r="A2509" t="str">
        <f t="shared" si="115"/>
        <v>coa_db.code_lookup.refresh_date</v>
      </c>
      <c r="B2509" t="str">
        <f t="shared" si="116"/>
        <v>coa_db</v>
      </c>
      <c r="C2509" t="s">
        <v>1262</v>
      </c>
      <c r="D2509" t="s">
        <v>328</v>
      </c>
      <c r="K2509" t="s">
        <v>329</v>
      </c>
      <c r="N2509">
        <v>10</v>
      </c>
      <c r="Q2509">
        <v>6</v>
      </c>
    </row>
    <row r="2510" spans="1:20" hidden="1" x14ac:dyDescent="0.3">
      <c r="A2510" t="str">
        <f t="shared" si="115"/>
        <v>coa_db.code_lookup.</v>
      </c>
      <c r="B2510" t="str">
        <f t="shared" si="116"/>
        <v>coa_db</v>
      </c>
      <c r="C2510" t="s">
        <v>1262</v>
      </c>
      <c r="E2510" t="s">
        <v>330</v>
      </c>
    </row>
    <row r="2511" spans="1:20" hidden="1" x14ac:dyDescent="0.3">
      <c r="A2511" t="str">
        <f t="shared" si="115"/>
        <v>coa_db.month.COLUMN NAME</v>
      </c>
      <c r="B2511" t="str">
        <f t="shared" si="116"/>
        <v>coa_db</v>
      </c>
      <c r="C2511" t="s">
        <v>1366</v>
      </c>
      <c r="D2511" t="s">
        <v>0</v>
      </c>
      <c r="K2511" t="s">
        <v>1</v>
      </c>
      <c r="N2511" t="s">
        <v>2</v>
      </c>
      <c r="Q2511" t="s">
        <v>3</v>
      </c>
      <c r="T2511" t="s">
        <v>4</v>
      </c>
    </row>
    <row r="2512" spans="1:20" hidden="1" x14ac:dyDescent="0.3">
      <c r="A2512" t="str">
        <f t="shared" si="115"/>
        <v>coa_db.month.</v>
      </c>
      <c r="B2512" t="str">
        <f t="shared" si="116"/>
        <v>coa_db</v>
      </c>
      <c r="C2512" t="s">
        <v>1366</v>
      </c>
      <c r="E2512" t="s">
        <v>5</v>
      </c>
    </row>
    <row r="2513" spans="1:17" hidden="1" x14ac:dyDescent="0.3">
      <c r="A2513" t="str">
        <f t="shared" si="115"/>
        <v>coa_db.month.month_key</v>
      </c>
      <c r="B2513" t="str">
        <f t="shared" si="116"/>
        <v>coa_db</v>
      </c>
      <c r="C2513" t="s">
        <v>1366</v>
      </c>
      <c r="D2513" t="s">
        <v>1399</v>
      </c>
      <c r="K2513" t="s">
        <v>332</v>
      </c>
      <c r="N2513">
        <v>4</v>
      </c>
      <c r="Q2513">
        <v>0</v>
      </c>
    </row>
    <row r="2514" spans="1:17" hidden="1" x14ac:dyDescent="0.3">
      <c r="A2514" t="str">
        <f t="shared" si="115"/>
        <v>coa_db.month.</v>
      </c>
      <c r="B2514" t="str">
        <f t="shared" si="116"/>
        <v>coa_db</v>
      </c>
      <c r="C2514" t="s">
        <v>1366</v>
      </c>
      <c r="E2514" t="s">
        <v>1400</v>
      </c>
    </row>
    <row r="2515" spans="1:17" hidden="1" x14ac:dyDescent="0.3">
      <c r="A2515" t="str">
        <f t="shared" si="115"/>
        <v>coa_db.month.month_end_date</v>
      </c>
      <c r="B2515" t="str">
        <f t="shared" si="116"/>
        <v>coa_db</v>
      </c>
      <c r="C2515" t="s">
        <v>1366</v>
      </c>
      <c r="D2515" t="s">
        <v>1401</v>
      </c>
      <c r="K2515" t="s">
        <v>329</v>
      </c>
      <c r="N2515">
        <v>10</v>
      </c>
      <c r="Q2515">
        <v>6</v>
      </c>
    </row>
    <row r="2516" spans="1:17" hidden="1" x14ac:dyDescent="0.3">
      <c r="A2516" t="str">
        <f t="shared" ref="A2516:A2579" si="118">_xlfn.CONCAT(TRIM($B2516),".",TRIM($C2516),".",TRIM($D2516))</f>
        <v>coa_db.month.</v>
      </c>
      <c r="B2516" t="str">
        <f t="shared" si="116"/>
        <v>coa_db</v>
      </c>
      <c r="C2516" t="s">
        <v>1366</v>
      </c>
      <c r="E2516" t="s">
        <v>1402</v>
      </c>
    </row>
    <row r="2517" spans="1:17" hidden="1" x14ac:dyDescent="0.3">
      <c r="A2517" t="str">
        <f t="shared" si="118"/>
        <v>coa_db.month.special_fiscal_period_flag</v>
      </c>
      <c r="B2517" t="str">
        <f t="shared" si="116"/>
        <v>coa_db</v>
      </c>
      <c r="C2517" t="s">
        <v>1366</v>
      </c>
      <c r="D2517" t="s">
        <v>1403</v>
      </c>
      <c r="K2517" t="s">
        <v>6</v>
      </c>
      <c r="N2517">
        <v>1</v>
      </c>
      <c r="Q2517">
        <v>0</v>
      </c>
    </row>
    <row r="2518" spans="1:17" hidden="1" x14ac:dyDescent="0.3">
      <c r="A2518" t="str">
        <f t="shared" si="118"/>
        <v>coa_db.month.</v>
      </c>
      <c r="B2518" t="str">
        <f t="shared" si="116"/>
        <v>coa_db</v>
      </c>
      <c r="C2518" t="s">
        <v>1366</v>
      </c>
      <c r="E2518" t="s">
        <v>1404</v>
      </c>
    </row>
    <row r="2519" spans="1:17" hidden="1" x14ac:dyDescent="0.3">
      <c r="A2519" t="str">
        <f t="shared" si="118"/>
        <v>coa_db.month.month_num</v>
      </c>
      <c r="B2519" t="str">
        <f t="shared" si="116"/>
        <v>coa_db</v>
      </c>
      <c r="C2519" t="s">
        <v>1366</v>
      </c>
      <c r="D2519" t="s">
        <v>1405</v>
      </c>
      <c r="K2519" t="s">
        <v>31</v>
      </c>
      <c r="N2519">
        <v>2</v>
      </c>
      <c r="Q2519">
        <v>0</v>
      </c>
    </row>
    <row r="2520" spans="1:17" hidden="1" x14ac:dyDescent="0.3">
      <c r="A2520" t="str">
        <f t="shared" si="118"/>
        <v>coa_db.month.</v>
      </c>
      <c r="B2520" t="str">
        <f t="shared" si="116"/>
        <v>coa_db</v>
      </c>
      <c r="C2520" t="s">
        <v>1366</v>
      </c>
      <c r="E2520" t="s">
        <v>1406</v>
      </c>
    </row>
    <row r="2521" spans="1:17" hidden="1" x14ac:dyDescent="0.3">
      <c r="A2521" t="str">
        <f t="shared" si="118"/>
        <v>coa_db.month.month_num_overall</v>
      </c>
      <c r="B2521" t="str">
        <f t="shared" si="116"/>
        <v>coa_db</v>
      </c>
      <c r="C2521" t="s">
        <v>1366</v>
      </c>
      <c r="D2521" t="s">
        <v>1407</v>
      </c>
      <c r="K2521" t="s">
        <v>332</v>
      </c>
      <c r="N2521">
        <v>4</v>
      </c>
      <c r="Q2521">
        <v>0</v>
      </c>
    </row>
    <row r="2522" spans="1:17" hidden="1" x14ac:dyDescent="0.3">
      <c r="A2522" t="str">
        <f t="shared" si="118"/>
        <v>coa_db.month.</v>
      </c>
      <c r="B2522" t="str">
        <f t="shared" si="116"/>
        <v>coa_db</v>
      </c>
      <c r="C2522" t="s">
        <v>1366</v>
      </c>
      <c r="E2522" t="s">
        <v>1408</v>
      </c>
    </row>
    <row r="2523" spans="1:17" hidden="1" x14ac:dyDescent="0.3">
      <c r="A2523" t="str">
        <f t="shared" si="118"/>
        <v>coa_db.month.month_name</v>
      </c>
      <c r="B2523" t="str">
        <f t="shared" si="116"/>
        <v>coa_db</v>
      </c>
      <c r="C2523" t="s">
        <v>1366</v>
      </c>
      <c r="D2523" t="s">
        <v>1409</v>
      </c>
      <c r="K2523" t="s">
        <v>6</v>
      </c>
      <c r="N2523">
        <v>10</v>
      </c>
      <c r="Q2523">
        <v>0</v>
      </c>
    </row>
    <row r="2524" spans="1:17" hidden="1" x14ac:dyDescent="0.3">
      <c r="A2524" t="str">
        <f t="shared" si="118"/>
        <v>coa_db.month.</v>
      </c>
      <c r="B2524" t="str">
        <f t="shared" si="116"/>
        <v>coa_db</v>
      </c>
      <c r="C2524" t="s">
        <v>1366</v>
      </c>
      <c r="E2524" t="s">
        <v>1410</v>
      </c>
    </row>
    <row r="2525" spans="1:17" hidden="1" x14ac:dyDescent="0.3">
      <c r="A2525" t="str">
        <f t="shared" si="118"/>
        <v>coa_db.month.month_abbrev</v>
      </c>
      <c r="B2525" t="str">
        <f t="shared" si="116"/>
        <v>coa_db</v>
      </c>
      <c r="C2525" t="s">
        <v>1366</v>
      </c>
      <c r="D2525" t="s">
        <v>1411</v>
      </c>
      <c r="K2525" t="s">
        <v>6</v>
      </c>
      <c r="N2525">
        <v>3</v>
      </c>
      <c r="Q2525">
        <v>0</v>
      </c>
    </row>
    <row r="2526" spans="1:17" hidden="1" x14ac:dyDescent="0.3">
      <c r="A2526" t="str">
        <f t="shared" si="118"/>
        <v>coa_db.month.</v>
      </c>
      <c r="B2526" t="str">
        <f t="shared" si="116"/>
        <v>coa_db</v>
      </c>
      <c r="C2526" t="s">
        <v>1366</v>
      </c>
      <c r="E2526" t="s">
        <v>1412</v>
      </c>
    </row>
    <row r="2527" spans="1:17" hidden="1" x14ac:dyDescent="0.3">
      <c r="A2527" t="str">
        <f t="shared" si="118"/>
        <v>coa_db.month.cal_quarter</v>
      </c>
      <c r="B2527" t="str">
        <f t="shared" si="116"/>
        <v>coa_db</v>
      </c>
      <c r="C2527" t="s">
        <v>1366</v>
      </c>
      <c r="D2527" t="s">
        <v>1413</v>
      </c>
      <c r="K2527" t="s">
        <v>31</v>
      </c>
      <c r="N2527">
        <v>2</v>
      </c>
      <c r="Q2527">
        <v>0</v>
      </c>
    </row>
    <row r="2528" spans="1:17" hidden="1" x14ac:dyDescent="0.3">
      <c r="A2528" t="str">
        <f t="shared" si="118"/>
        <v>coa_db.month.</v>
      </c>
      <c r="B2528" t="str">
        <f t="shared" si="116"/>
        <v>coa_db</v>
      </c>
      <c r="C2528" t="s">
        <v>1366</v>
      </c>
      <c r="E2528" t="s">
        <v>1414</v>
      </c>
    </row>
    <row r="2529" spans="1:20" hidden="1" x14ac:dyDescent="0.3">
      <c r="A2529" t="str">
        <f t="shared" si="118"/>
        <v>coa_db.month.cal_year</v>
      </c>
      <c r="B2529" t="str">
        <f t="shared" si="116"/>
        <v>coa_db</v>
      </c>
      <c r="C2529" t="s">
        <v>1366</v>
      </c>
      <c r="D2529" t="s">
        <v>1415</v>
      </c>
      <c r="K2529" t="s">
        <v>332</v>
      </c>
      <c r="N2529">
        <v>4</v>
      </c>
      <c r="Q2529">
        <v>0</v>
      </c>
    </row>
    <row r="2530" spans="1:20" hidden="1" x14ac:dyDescent="0.3">
      <c r="A2530" t="str">
        <f t="shared" si="118"/>
        <v>coa_db.month.</v>
      </c>
      <c r="B2530" t="str">
        <f t="shared" si="116"/>
        <v>coa_db</v>
      </c>
      <c r="C2530" t="s">
        <v>1366</v>
      </c>
      <c r="E2530" t="s">
        <v>1416</v>
      </c>
    </row>
    <row r="2531" spans="1:20" hidden="1" x14ac:dyDescent="0.3">
      <c r="A2531" t="str">
        <f t="shared" si="118"/>
        <v>coa_db.month.cal_year_month</v>
      </c>
      <c r="B2531" t="str">
        <f t="shared" si="116"/>
        <v>coa_db</v>
      </c>
      <c r="C2531" t="s">
        <v>1366</v>
      </c>
      <c r="D2531" t="s">
        <v>1417</v>
      </c>
      <c r="K2531" t="s">
        <v>332</v>
      </c>
      <c r="N2531">
        <v>4</v>
      </c>
      <c r="Q2531">
        <v>0</v>
      </c>
    </row>
    <row r="2532" spans="1:20" hidden="1" x14ac:dyDescent="0.3">
      <c r="A2532" t="str">
        <f t="shared" si="118"/>
        <v>coa_db.month.</v>
      </c>
      <c r="B2532" t="str">
        <f t="shared" si="116"/>
        <v>coa_db</v>
      </c>
      <c r="C2532" t="s">
        <v>1366</v>
      </c>
      <c r="E2532" t="s">
        <v>333</v>
      </c>
    </row>
    <row r="2533" spans="1:20" hidden="1" x14ac:dyDescent="0.3">
      <c r="A2533" t="str">
        <f t="shared" si="118"/>
        <v>coa_db.month.fiscal_month</v>
      </c>
      <c r="B2533" t="str">
        <f t="shared" si="116"/>
        <v>coa_db</v>
      </c>
      <c r="C2533" t="s">
        <v>1366</v>
      </c>
      <c r="D2533" t="s">
        <v>1418</v>
      </c>
      <c r="K2533" t="s">
        <v>31</v>
      </c>
      <c r="N2533">
        <v>2</v>
      </c>
      <c r="Q2533">
        <v>0</v>
      </c>
    </row>
    <row r="2534" spans="1:20" hidden="1" x14ac:dyDescent="0.3">
      <c r="A2534" t="str">
        <f t="shared" si="118"/>
        <v>coa_db.month.</v>
      </c>
      <c r="B2534" t="str">
        <f t="shared" si="116"/>
        <v>coa_db</v>
      </c>
      <c r="C2534" t="s">
        <v>1366</v>
      </c>
      <c r="E2534" t="s">
        <v>1419</v>
      </c>
    </row>
    <row r="2535" spans="1:20" hidden="1" x14ac:dyDescent="0.3">
      <c r="A2535" t="str">
        <f t="shared" si="118"/>
        <v>coa_db.month.fiscal_quarter</v>
      </c>
      <c r="B2535" t="str">
        <f t="shared" si="116"/>
        <v>coa_db</v>
      </c>
      <c r="C2535" t="s">
        <v>1366</v>
      </c>
      <c r="D2535" t="s">
        <v>1420</v>
      </c>
      <c r="K2535" t="s">
        <v>31</v>
      </c>
      <c r="N2535">
        <v>2</v>
      </c>
      <c r="Q2535">
        <v>0</v>
      </c>
    </row>
    <row r="2536" spans="1:20" hidden="1" x14ac:dyDescent="0.3">
      <c r="A2536" t="str">
        <f t="shared" si="118"/>
        <v>coa_db.month.</v>
      </c>
      <c r="B2536" t="str">
        <f t="shared" si="116"/>
        <v>coa_db</v>
      </c>
      <c r="C2536" t="s">
        <v>1366</v>
      </c>
      <c r="E2536" t="s">
        <v>1421</v>
      </c>
    </row>
    <row r="2537" spans="1:20" hidden="1" x14ac:dyDescent="0.3">
      <c r="A2537" t="str">
        <f t="shared" si="118"/>
        <v>coa_db.month.fiscal_year</v>
      </c>
      <c r="B2537" t="str">
        <f t="shared" si="116"/>
        <v>coa_db</v>
      </c>
      <c r="C2537" t="s">
        <v>1366</v>
      </c>
      <c r="D2537" t="s">
        <v>1422</v>
      </c>
      <c r="K2537" t="s">
        <v>332</v>
      </c>
      <c r="N2537">
        <v>4</v>
      </c>
      <c r="Q2537">
        <v>0</v>
      </c>
    </row>
    <row r="2538" spans="1:20" hidden="1" x14ac:dyDescent="0.3">
      <c r="A2538" t="str">
        <f t="shared" si="118"/>
        <v>coa_db.month.</v>
      </c>
      <c r="B2538" t="str">
        <f t="shared" si="116"/>
        <v>coa_db</v>
      </c>
      <c r="C2538" t="s">
        <v>1366</v>
      </c>
      <c r="E2538" t="s">
        <v>35</v>
      </c>
    </row>
    <row r="2539" spans="1:20" hidden="1" x14ac:dyDescent="0.3">
      <c r="A2539" t="str">
        <f t="shared" si="118"/>
        <v>coa_db.month.fiscal_year_month</v>
      </c>
      <c r="B2539" t="str">
        <f t="shared" si="116"/>
        <v>coa_db</v>
      </c>
      <c r="C2539" t="s">
        <v>1366</v>
      </c>
      <c r="D2539" t="s">
        <v>1423</v>
      </c>
      <c r="K2539" t="s">
        <v>332</v>
      </c>
      <c r="N2539">
        <v>4</v>
      </c>
      <c r="Q2539">
        <v>0</v>
      </c>
    </row>
    <row r="2540" spans="1:20" hidden="1" x14ac:dyDescent="0.3">
      <c r="A2540" t="str">
        <f t="shared" si="118"/>
        <v>coa_db.month.</v>
      </c>
      <c r="B2540" t="str">
        <f t="shared" si="116"/>
        <v>coa_db</v>
      </c>
      <c r="C2540" t="s">
        <v>1366</v>
      </c>
      <c r="E2540" t="s">
        <v>1424</v>
      </c>
    </row>
    <row r="2541" spans="1:20" hidden="1" x14ac:dyDescent="0.3">
      <c r="A2541" t="str">
        <f t="shared" si="118"/>
        <v>coa_db.date.COLUMN NAME</v>
      </c>
      <c r="B2541" t="str">
        <f t="shared" si="116"/>
        <v>coa_db</v>
      </c>
      <c r="C2541" t="s">
        <v>1268</v>
      </c>
      <c r="D2541" t="s">
        <v>0</v>
      </c>
      <c r="K2541" t="s">
        <v>1</v>
      </c>
      <c r="N2541" t="s">
        <v>2</v>
      </c>
      <c r="Q2541" t="s">
        <v>3</v>
      </c>
      <c r="T2541" t="s">
        <v>4</v>
      </c>
    </row>
    <row r="2542" spans="1:20" hidden="1" x14ac:dyDescent="0.3">
      <c r="A2542" t="str">
        <f t="shared" si="118"/>
        <v>coa_db.date.</v>
      </c>
      <c r="B2542" t="str">
        <f t="shared" si="116"/>
        <v>coa_db</v>
      </c>
      <c r="C2542" t="s">
        <v>1268</v>
      </c>
      <c r="E2542" t="s">
        <v>5</v>
      </c>
    </row>
    <row r="2543" spans="1:20" hidden="1" x14ac:dyDescent="0.3">
      <c r="A2543" t="str">
        <f t="shared" si="118"/>
        <v>coa_db.date.date_key</v>
      </c>
      <c r="B2543" t="str">
        <f t="shared" si="116"/>
        <v>coa_db</v>
      </c>
      <c r="C2543" t="s">
        <v>1268</v>
      </c>
      <c r="D2543" t="s">
        <v>1425</v>
      </c>
      <c r="K2543" t="s">
        <v>332</v>
      </c>
      <c r="N2543">
        <v>4</v>
      </c>
      <c r="Q2543">
        <v>0</v>
      </c>
    </row>
    <row r="2544" spans="1:20" hidden="1" x14ac:dyDescent="0.3">
      <c r="A2544" t="str">
        <f t="shared" si="118"/>
        <v>coa_db.date.</v>
      </c>
      <c r="B2544" t="str">
        <f t="shared" si="116"/>
        <v>coa_db</v>
      </c>
      <c r="C2544" t="s">
        <v>1268</v>
      </c>
      <c r="E2544" t="s">
        <v>1400</v>
      </c>
    </row>
    <row r="2545" spans="1:17" hidden="1" x14ac:dyDescent="0.3">
      <c r="A2545" t="str">
        <f t="shared" si="118"/>
        <v>coa_db.date.date</v>
      </c>
      <c r="B2545" t="str">
        <f t="shared" si="116"/>
        <v>coa_db</v>
      </c>
      <c r="C2545" t="s">
        <v>1268</v>
      </c>
      <c r="D2545" t="s">
        <v>1268</v>
      </c>
      <c r="K2545" t="s">
        <v>329</v>
      </c>
      <c r="N2545">
        <v>10</v>
      </c>
      <c r="Q2545">
        <v>6</v>
      </c>
    </row>
    <row r="2546" spans="1:17" hidden="1" x14ac:dyDescent="0.3">
      <c r="A2546" t="str">
        <f t="shared" si="118"/>
        <v>coa_db.date.</v>
      </c>
      <c r="B2546" t="str">
        <f t="shared" si="116"/>
        <v>coa_db</v>
      </c>
      <c r="C2546" t="s">
        <v>1268</v>
      </c>
      <c r="E2546" t="s">
        <v>1402</v>
      </c>
    </row>
    <row r="2547" spans="1:17" hidden="1" x14ac:dyDescent="0.3">
      <c r="A2547" t="str">
        <f t="shared" si="118"/>
        <v>coa_db.date.special_fiscal_period_flag</v>
      </c>
      <c r="B2547" t="str">
        <f t="shared" si="116"/>
        <v>coa_db</v>
      </c>
      <c r="C2547" t="s">
        <v>1268</v>
      </c>
      <c r="D2547" t="s">
        <v>1403</v>
      </c>
      <c r="K2547" t="s">
        <v>6</v>
      </c>
      <c r="N2547">
        <v>1</v>
      </c>
      <c r="Q2547">
        <v>0</v>
      </c>
    </row>
    <row r="2548" spans="1:17" hidden="1" x14ac:dyDescent="0.3">
      <c r="A2548" t="str">
        <f t="shared" si="118"/>
        <v>coa_db.date.</v>
      </c>
      <c r="B2548" t="str">
        <f t="shared" si="116"/>
        <v>coa_db</v>
      </c>
      <c r="C2548" t="s">
        <v>1268</v>
      </c>
      <c r="E2548" t="s">
        <v>1404</v>
      </c>
    </row>
    <row r="2549" spans="1:17" hidden="1" x14ac:dyDescent="0.3">
      <c r="A2549" t="str">
        <f t="shared" si="118"/>
        <v>coa_db.date.day_of_week</v>
      </c>
      <c r="B2549" t="str">
        <f t="shared" si="116"/>
        <v>coa_db</v>
      </c>
      <c r="C2549" t="s">
        <v>1268</v>
      </c>
      <c r="D2549" t="s">
        <v>1426</v>
      </c>
      <c r="K2549" t="s">
        <v>31</v>
      </c>
      <c r="N2549">
        <v>2</v>
      </c>
      <c r="Q2549">
        <v>0</v>
      </c>
    </row>
    <row r="2550" spans="1:17" hidden="1" x14ac:dyDescent="0.3">
      <c r="A2550" t="str">
        <f t="shared" si="118"/>
        <v>coa_db.date.</v>
      </c>
      <c r="B2550" t="str">
        <f t="shared" si="116"/>
        <v>coa_db</v>
      </c>
      <c r="C2550" t="s">
        <v>1268</v>
      </c>
      <c r="E2550" t="s">
        <v>1427</v>
      </c>
    </row>
    <row r="2551" spans="1:17" hidden="1" x14ac:dyDescent="0.3">
      <c r="A2551" t="str">
        <f t="shared" si="118"/>
        <v>coa_db.date.day_num_in_month</v>
      </c>
      <c r="B2551" t="str">
        <f t="shared" ref="B2551:B2614" si="119">B2550</f>
        <v>coa_db</v>
      </c>
      <c r="C2551" t="s">
        <v>1268</v>
      </c>
      <c r="D2551" t="s">
        <v>1428</v>
      </c>
      <c r="K2551" t="s">
        <v>332</v>
      </c>
      <c r="N2551">
        <v>4</v>
      </c>
      <c r="Q2551">
        <v>0</v>
      </c>
    </row>
    <row r="2552" spans="1:17" hidden="1" x14ac:dyDescent="0.3">
      <c r="A2552" t="str">
        <f t="shared" si="118"/>
        <v>coa_db.date.</v>
      </c>
      <c r="B2552" t="str">
        <f t="shared" si="119"/>
        <v>coa_db</v>
      </c>
      <c r="C2552" t="s">
        <v>1268</v>
      </c>
      <c r="E2552" t="s">
        <v>1429</v>
      </c>
    </row>
    <row r="2553" spans="1:17" hidden="1" x14ac:dyDescent="0.3">
      <c r="A2553" t="str">
        <f t="shared" si="118"/>
        <v>coa_db.date.day_num_overall</v>
      </c>
      <c r="B2553" t="str">
        <f t="shared" si="119"/>
        <v>coa_db</v>
      </c>
      <c r="C2553" t="s">
        <v>1268</v>
      </c>
      <c r="D2553" t="s">
        <v>1430</v>
      </c>
      <c r="K2553" t="s">
        <v>332</v>
      </c>
      <c r="N2553">
        <v>4</v>
      </c>
      <c r="Q2553">
        <v>0</v>
      </c>
    </row>
    <row r="2554" spans="1:17" hidden="1" x14ac:dyDescent="0.3">
      <c r="A2554" t="str">
        <f t="shared" si="118"/>
        <v>coa_db.date.</v>
      </c>
      <c r="B2554" t="str">
        <f t="shared" si="119"/>
        <v>coa_db</v>
      </c>
      <c r="C2554" t="s">
        <v>1268</v>
      </c>
      <c r="E2554" t="s">
        <v>1431</v>
      </c>
    </row>
    <row r="2555" spans="1:17" hidden="1" x14ac:dyDescent="0.3">
      <c r="A2555" t="str">
        <f t="shared" si="118"/>
        <v>coa_db.date.day_name</v>
      </c>
      <c r="B2555" t="str">
        <f t="shared" si="119"/>
        <v>coa_db</v>
      </c>
      <c r="C2555" t="s">
        <v>1268</v>
      </c>
      <c r="D2555" t="s">
        <v>1432</v>
      </c>
      <c r="K2555" t="s">
        <v>6</v>
      </c>
      <c r="N2555">
        <v>10</v>
      </c>
      <c r="Q2555">
        <v>0</v>
      </c>
    </row>
    <row r="2556" spans="1:17" hidden="1" x14ac:dyDescent="0.3">
      <c r="A2556" t="str">
        <f t="shared" si="118"/>
        <v>coa_db.date.</v>
      </c>
      <c r="B2556" t="str">
        <f t="shared" si="119"/>
        <v>coa_db</v>
      </c>
      <c r="C2556" t="s">
        <v>1268</v>
      </c>
      <c r="E2556" t="s">
        <v>1433</v>
      </c>
    </row>
    <row r="2557" spans="1:17" hidden="1" x14ac:dyDescent="0.3">
      <c r="A2557" t="str">
        <f t="shared" si="118"/>
        <v>coa_db.date.day_abbrev</v>
      </c>
      <c r="B2557" t="str">
        <f t="shared" si="119"/>
        <v>coa_db</v>
      </c>
      <c r="C2557" t="s">
        <v>1268</v>
      </c>
      <c r="D2557" t="s">
        <v>1434</v>
      </c>
      <c r="K2557" t="s">
        <v>6</v>
      </c>
      <c r="N2557">
        <v>3</v>
      </c>
      <c r="Q2557">
        <v>0</v>
      </c>
    </row>
    <row r="2558" spans="1:17" hidden="1" x14ac:dyDescent="0.3">
      <c r="A2558" t="str">
        <f t="shared" si="118"/>
        <v>coa_db.date.</v>
      </c>
      <c r="B2558" t="str">
        <f t="shared" si="119"/>
        <v>coa_db</v>
      </c>
      <c r="C2558" t="s">
        <v>1268</v>
      </c>
      <c r="E2558" t="s">
        <v>1435</v>
      </c>
    </row>
    <row r="2559" spans="1:17" hidden="1" x14ac:dyDescent="0.3">
      <c r="A2559" t="str">
        <f t="shared" si="118"/>
        <v>coa_db.date.weekday_flag</v>
      </c>
      <c r="B2559" t="str">
        <f t="shared" si="119"/>
        <v>coa_db</v>
      </c>
      <c r="C2559" t="s">
        <v>1268</v>
      </c>
      <c r="D2559" t="s">
        <v>1436</v>
      </c>
      <c r="K2559" t="s">
        <v>6</v>
      </c>
      <c r="N2559">
        <v>1</v>
      </c>
      <c r="Q2559">
        <v>0</v>
      </c>
    </row>
    <row r="2560" spans="1:17" hidden="1" x14ac:dyDescent="0.3">
      <c r="A2560" t="str">
        <f t="shared" si="118"/>
        <v>coa_db.date.</v>
      </c>
      <c r="B2560" t="str">
        <f t="shared" si="119"/>
        <v>coa_db</v>
      </c>
      <c r="C2560" t="s">
        <v>1268</v>
      </c>
      <c r="E2560" t="s">
        <v>1437</v>
      </c>
    </row>
    <row r="2561" spans="1:17" hidden="1" x14ac:dyDescent="0.3">
      <c r="A2561" t="str">
        <f t="shared" si="118"/>
        <v>coa_db.date.week_num_in_year</v>
      </c>
      <c r="B2561" t="str">
        <f t="shared" si="119"/>
        <v>coa_db</v>
      </c>
      <c r="C2561" t="s">
        <v>1268</v>
      </c>
      <c r="D2561" t="s">
        <v>1438</v>
      </c>
      <c r="K2561" t="s">
        <v>31</v>
      </c>
      <c r="N2561">
        <v>2</v>
      </c>
      <c r="Q2561">
        <v>0</v>
      </c>
    </row>
    <row r="2562" spans="1:17" hidden="1" x14ac:dyDescent="0.3">
      <c r="A2562" t="str">
        <f t="shared" si="118"/>
        <v>coa_db.date.</v>
      </c>
      <c r="B2562" t="str">
        <f t="shared" si="119"/>
        <v>coa_db</v>
      </c>
      <c r="C2562" t="s">
        <v>1268</v>
      </c>
      <c r="E2562" t="s">
        <v>1439</v>
      </c>
    </row>
    <row r="2563" spans="1:17" hidden="1" x14ac:dyDescent="0.3">
      <c r="A2563" t="str">
        <f t="shared" si="118"/>
        <v>coa_db.date.week_num_overall</v>
      </c>
      <c r="B2563" t="str">
        <f t="shared" si="119"/>
        <v>coa_db</v>
      </c>
      <c r="C2563" t="s">
        <v>1268</v>
      </c>
      <c r="D2563" t="s">
        <v>1440</v>
      </c>
      <c r="K2563" t="s">
        <v>332</v>
      </c>
      <c r="N2563">
        <v>4</v>
      </c>
      <c r="Q2563">
        <v>0</v>
      </c>
    </row>
    <row r="2564" spans="1:17" hidden="1" x14ac:dyDescent="0.3">
      <c r="A2564" t="str">
        <f t="shared" si="118"/>
        <v>coa_db.date.</v>
      </c>
      <c r="B2564" t="str">
        <f t="shared" si="119"/>
        <v>coa_db</v>
      </c>
      <c r="C2564" t="s">
        <v>1268</v>
      </c>
      <c r="E2564" t="s">
        <v>1441</v>
      </c>
    </row>
    <row r="2565" spans="1:17" hidden="1" x14ac:dyDescent="0.3">
      <c r="A2565" t="str">
        <f t="shared" si="118"/>
        <v>coa_db.date.week_begin_date</v>
      </c>
      <c r="B2565" t="str">
        <f t="shared" si="119"/>
        <v>coa_db</v>
      </c>
      <c r="C2565" t="s">
        <v>1268</v>
      </c>
      <c r="D2565" t="s">
        <v>1442</v>
      </c>
      <c r="K2565" t="s">
        <v>354</v>
      </c>
      <c r="N2565">
        <v>4</v>
      </c>
      <c r="Q2565">
        <v>0</v>
      </c>
    </row>
    <row r="2566" spans="1:17" hidden="1" x14ac:dyDescent="0.3">
      <c r="A2566" t="str">
        <f t="shared" si="118"/>
        <v>coa_db.date.</v>
      </c>
      <c r="B2566" t="str">
        <f t="shared" si="119"/>
        <v>coa_db</v>
      </c>
      <c r="C2566" t="s">
        <v>1268</v>
      </c>
      <c r="E2566" t="s">
        <v>1443</v>
      </c>
    </row>
    <row r="2567" spans="1:17" hidden="1" x14ac:dyDescent="0.3">
      <c r="A2567" t="str">
        <f t="shared" si="118"/>
        <v>coa_db.date.week_begin_date_key</v>
      </c>
      <c r="B2567" t="str">
        <f t="shared" si="119"/>
        <v>coa_db</v>
      </c>
      <c r="C2567" t="s">
        <v>1268</v>
      </c>
      <c r="D2567" t="s">
        <v>1444</v>
      </c>
      <c r="K2567" t="s">
        <v>332</v>
      </c>
      <c r="N2567">
        <v>4</v>
      </c>
      <c r="Q2567">
        <v>0</v>
      </c>
    </row>
    <row r="2568" spans="1:17" hidden="1" x14ac:dyDescent="0.3">
      <c r="A2568" t="str">
        <f t="shared" si="118"/>
        <v>coa_db.date.</v>
      </c>
      <c r="B2568" t="str">
        <f t="shared" si="119"/>
        <v>coa_db</v>
      </c>
      <c r="C2568" t="s">
        <v>1268</v>
      </c>
      <c r="E2568" t="s">
        <v>1445</v>
      </c>
    </row>
    <row r="2569" spans="1:17" hidden="1" x14ac:dyDescent="0.3">
      <c r="A2569" t="str">
        <f t="shared" si="118"/>
        <v>coa_db.date.month_num</v>
      </c>
      <c r="B2569" t="str">
        <f t="shared" si="119"/>
        <v>coa_db</v>
      </c>
      <c r="C2569" t="s">
        <v>1268</v>
      </c>
      <c r="D2569" t="s">
        <v>1405</v>
      </c>
      <c r="K2569" t="s">
        <v>31</v>
      </c>
      <c r="N2569">
        <v>2</v>
      </c>
      <c r="Q2569">
        <v>0</v>
      </c>
    </row>
    <row r="2570" spans="1:17" hidden="1" x14ac:dyDescent="0.3">
      <c r="A2570" t="str">
        <f t="shared" si="118"/>
        <v>coa_db.date.</v>
      </c>
      <c r="B2570" t="str">
        <f t="shared" si="119"/>
        <v>coa_db</v>
      </c>
      <c r="C2570" t="s">
        <v>1268</v>
      </c>
      <c r="E2570" t="s">
        <v>1406</v>
      </c>
    </row>
    <row r="2571" spans="1:17" hidden="1" x14ac:dyDescent="0.3">
      <c r="A2571" t="str">
        <f t="shared" si="118"/>
        <v>coa_db.date.month_num_overall</v>
      </c>
      <c r="B2571" t="str">
        <f t="shared" si="119"/>
        <v>coa_db</v>
      </c>
      <c r="C2571" t="s">
        <v>1268</v>
      </c>
      <c r="D2571" t="s">
        <v>1407</v>
      </c>
      <c r="K2571" t="s">
        <v>332</v>
      </c>
      <c r="N2571">
        <v>4</v>
      </c>
      <c r="Q2571">
        <v>0</v>
      </c>
    </row>
    <row r="2572" spans="1:17" hidden="1" x14ac:dyDescent="0.3">
      <c r="A2572" t="str">
        <f t="shared" si="118"/>
        <v>coa_db.date.</v>
      </c>
      <c r="B2572" t="str">
        <f t="shared" si="119"/>
        <v>coa_db</v>
      </c>
      <c r="C2572" t="s">
        <v>1268</v>
      </c>
      <c r="E2572" t="s">
        <v>1408</v>
      </c>
    </row>
    <row r="2573" spans="1:17" hidden="1" x14ac:dyDescent="0.3">
      <c r="A2573" t="str">
        <f t="shared" si="118"/>
        <v>coa_db.date.month_name</v>
      </c>
      <c r="B2573" t="str">
        <f t="shared" si="119"/>
        <v>coa_db</v>
      </c>
      <c r="C2573" t="s">
        <v>1268</v>
      </c>
      <c r="D2573" t="s">
        <v>1409</v>
      </c>
      <c r="K2573" t="s">
        <v>6</v>
      </c>
      <c r="N2573">
        <v>10</v>
      </c>
      <c r="Q2573">
        <v>0</v>
      </c>
    </row>
    <row r="2574" spans="1:17" hidden="1" x14ac:dyDescent="0.3">
      <c r="A2574" t="str">
        <f t="shared" si="118"/>
        <v>coa_db.date.</v>
      </c>
      <c r="B2574" t="str">
        <f t="shared" si="119"/>
        <v>coa_db</v>
      </c>
      <c r="C2574" t="s">
        <v>1268</v>
      </c>
      <c r="E2574" t="s">
        <v>1410</v>
      </c>
    </row>
    <row r="2575" spans="1:17" hidden="1" x14ac:dyDescent="0.3">
      <c r="A2575" t="str">
        <f t="shared" si="118"/>
        <v>coa_db.date.month_abbrev</v>
      </c>
      <c r="B2575" t="str">
        <f t="shared" si="119"/>
        <v>coa_db</v>
      </c>
      <c r="C2575" t="s">
        <v>1268</v>
      </c>
      <c r="D2575" t="s">
        <v>1411</v>
      </c>
      <c r="K2575" t="s">
        <v>6</v>
      </c>
      <c r="N2575">
        <v>3</v>
      </c>
      <c r="Q2575">
        <v>0</v>
      </c>
    </row>
    <row r="2576" spans="1:17" hidden="1" x14ac:dyDescent="0.3">
      <c r="A2576" t="str">
        <f t="shared" si="118"/>
        <v>coa_db.date.</v>
      </c>
      <c r="B2576" t="str">
        <f t="shared" si="119"/>
        <v>coa_db</v>
      </c>
      <c r="C2576" t="s">
        <v>1268</v>
      </c>
      <c r="E2576" t="s">
        <v>1412</v>
      </c>
    </row>
    <row r="2577" spans="1:17" hidden="1" x14ac:dyDescent="0.3">
      <c r="A2577" t="str">
        <f t="shared" si="118"/>
        <v>coa_db.date.cal_quarter</v>
      </c>
      <c r="B2577" t="str">
        <f t="shared" si="119"/>
        <v>coa_db</v>
      </c>
      <c r="C2577" t="s">
        <v>1268</v>
      </c>
      <c r="D2577" t="s">
        <v>1413</v>
      </c>
      <c r="K2577" t="s">
        <v>31</v>
      </c>
      <c r="N2577">
        <v>2</v>
      </c>
      <c r="Q2577">
        <v>0</v>
      </c>
    </row>
    <row r="2578" spans="1:17" hidden="1" x14ac:dyDescent="0.3">
      <c r="A2578" t="str">
        <f t="shared" si="118"/>
        <v>coa_db.date.</v>
      </c>
      <c r="B2578" t="str">
        <f t="shared" si="119"/>
        <v>coa_db</v>
      </c>
      <c r="C2578" t="s">
        <v>1268</v>
      </c>
      <c r="E2578" t="s">
        <v>1414</v>
      </c>
    </row>
    <row r="2579" spans="1:17" hidden="1" x14ac:dyDescent="0.3">
      <c r="A2579" t="str">
        <f t="shared" si="118"/>
        <v>coa_db.date.cal_year</v>
      </c>
      <c r="B2579" t="str">
        <f t="shared" si="119"/>
        <v>coa_db</v>
      </c>
      <c r="C2579" t="s">
        <v>1268</v>
      </c>
      <c r="D2579" t="s">
        <v>1415</v>
      </c>
      <c r="K2579" t="s">
        <v>332</v>
      </c>
      <c r="N2579">
        <v>4</v>
      </c>
      <c r="Q2579">
        <v>0</v>
      </c>
    </row>
    <row r="2580" spans="1:17" hidden="1" x14ac:dyDescent="0.3">
      <c r="A2580" t="str">
        <f t="shared" ref="A2580:A2643" si="120">_xlfn.CONCAT(TRIM($B2580),".",TRIM($C2580),".",TRIM($D2580))</f>
        <v>coa_db.date.</v>
      </c>
      <c r="B2580" t="str">
        <f t="shared" si="119"/>
        <v>coa_db</v>
      </c>
      <c r="C2580" t="s">
        <v>1268</v>
      </c>
      <c r="E2580" t="s">
        <v>1416</v>
      </c>
    </row>
    <row r="2581" spans="1:17" hidden="1" x14ac:dyDescent="0.3">
      <c r="A2581" t="str">
        <f t="shared" si="120"/>
        <v>coa_db.date.cal_year_month</v>
      </c>
      <c r="B2581" t="str">
        <f t="shared" si="119"/>
        <v>coa_db</v>
      </c>
      <c r="C2581" t="s">
        <v>1268</v>
      </c>
      <c r="D2581" t="s">
        <v>1417</v>
      </c>
      <c r="K2581" t="s">
        <v>332</v>
      </c>
      <c r="N2581">
        <v>4</v>
      </c>
      <c r="Q2581">
        <v>0</v>
      </c>
    </row>
    <row r="2582" spans="1:17" hidden="1" x14ac:dyDescent="0.3">
      <c r="A2582" t="str">
        <f t="shared" si="120"/>
        <v>coa_db.date.</v>
      </c>
      <c r="B2582" t="str">
        <f t="shared" si="119"/>
        <v>coa_db</v>
      </c>
      <c r="C2582" t="s">
        <v>1268</v>
      </c>
      <c r="E2582" t="s">
        <v>333</v>
      </c>
    </row>
    <row r="2583" spans="1:17" hidden="1" x14ac:dyDescent="0.3">
      <c r="A2583" t="str">
        <f t="shared" si="120"/>
        <v>coa_db.date.fiscal_month</v>
      </c>
      <c r="B2583" t="str">
        <f t="shared" si="119"/>
        <v>coa_db</v>
      </c>
      <c r="C2583" t="s">
        <v>1268</v>
      </c>
      <c r="D2583" t="s">
        <v>1418</v>
      </c>
      <c r="K2583" t="s">
        <v>31</v>
      </c>
      <c r="N2583">
        <v>2</v>
      </c>
      <c r="Q2583">
        <v>0</v>
      </c>
    </row>
    <row r="2584" spans="1:17" hidden="1" x14ac:dyDescent="0.3">
      <c r="A2584" t="str">
        <f t="shared" si="120"/>
        <v>coa_db.date.</v>
      </c>
      <c r="B2584" t="str">
        <f t="shared" si="119"/>
        <v>coa_db</v>
      </c>
      <c r="C2584" t="s">
        <v>1268</v>
      </c>
      <c r="E2584" t="s">
        <v>1419</v>
      </c>
    </row>
    <row r="2585" spans="1:17" hidden="1" x14ac:dyDescent="0.3">
      <c r="A2585" t="str">
        <f t="shared" si="120"/>
        <v>coa_db.date.fiscal_quarter</v>
      </c>
      <c r="B2585" t="str">
        <f t="shared" si="119"/>
        <v>coa_db</v>
      </c>
      <c r="C2585" t="s">
        <v>1268</v>
      </c>
      <c r="D2585" t="s">
        <v>1420</v>
      </c>
      <c r="K2585" t="s">
        <v>31</v>
      </c>
      <c r="N2585">
        <v>2</v>
      </c>
      <c r="Q2585">
        <v>0</v>
      </c>
    </row>
    <row r="2586" spans="1:17" hidden="1" x14ac:dyDescent="0.3">
      <c r="A2586" t="str">
        <f t="shared" si="120"/>
        <v>coa_db.date.</v>
      </c>
      <c r="B2586" t="str">
        <f t="shared" si="119"/>
        <v>coa_db</v>
      </c>
      <c r="C2586" t="s">
        <v>1268</v>
      </c>
      <c r="E2586" t="s">
        <v>1421</v>
      </c>
    </row>
    <row r="2587" spans="1:17" hidden="1" x14ac:dyDescent="0.3">
      <c r="A2587" t="str">
        <f t="shared" si="120"/>
        <v>coa_db.date.fiscal_year</v>
      </c>
      <c r="B2587" t="str">
        <f t="shared" si="119"/>
        <v>coa_db</v>
      </c>
      <c r="C2587" t="s">
        <v>1268</v>
      </c>
      <c r="D2587" t="s">
        <v>1422</v>
      </c>
      <c r="K2587" t="s">
        <v>332</v>
      </c>
      <c r="N2587">
        <v>4</v>
      </c>
      <c r="Q2587">
        <v>0</v>
      </c>
    </row>
    <row r="2588" spans="1:17" hidden="1" x14ac:dyDescent="0.3">
      <c r="A2588" t="str">
        <f t="shared" si="120"/>
        <v>coa_db.date.</v>
      </c>
      <c r="B2588" t="str">
        <f t="shared" si="119"/>
        <v>coa_db</v>
      </c>
      <c r="C2588" t="s">
        <v>1268</v>
      </c>
      <c r="E2588" t="s">
        <v>35</v>
      </c>
    </row>
    <row r="2589" spans="1:17" hidden="1" x14ac:dyDescent="0.3">
      <c r="A2589" t="str">
        <f t="shared" si="120"/>
        <v>coa_db.date.fiscal_period</v>
      </c>
      <c r="B2589" t="str">
        <f t="shared" si="119"/>
        <v>coa_db</v>
      </c>
      <c r="C2589" t="s">
        <v>1268</v>
      </c>
      <c r="D2589" t="s">
        <v>1446</v>
      </c>
      <c r="K2589" t="s">
        <v>332</v>
      </c>
      <c r="N2589">
        <v>4</v>
      </c>
      <c r="Q2589">
        <v>0</v>
      </c>
    </row>
    <row r="2590" spans="1:17" hidden="1" x14ac:dyDescent="0.3">
      <c r="A2590" t="str">
        <f t="shared" si="120"/>
        <v>coa_db.date.</v>
      </c>
      <c r="B2590" t="str">
        <f t="shared" si="119"/>
        <v>coa_db</v>
      </c>
      <c r="C2590" t="s">
        <v>1268</v>
      </c>
      <c r="E2590" t="s">
        <v>1424</v>
      </c>
    </row>
    <row r="2591" spans="1:17" hidden="1" x14ac:dyDescent="0.3">
      <c r="A2591" t="str">
        <f t="shared" si="120"/>
        <v>coa_db.date.last_day_in_month_flag</v>
      </c>
      <c r="B2591" t="str">
        <f t="shared" si="119"/>
        <v>coa_db</v>
      </c>
      <c r="C2591" t="s">
        <v>1268</v>
      </c>
      <c r="D2591" t="s">
        <v>1447</v>
      </c>
      <c r="K2591" t="s">
        <v>6</v>
      </c>
      <c r="N2591">
        <v>1</v>
      </c>
      <c r="Q2591">
        <v>0</v>
      </c>
    </row>
    <row r="2592" spans="1:17" hidden="1" x14ac:dyDescent="0.3">
      <c r="A2592" t="str">
        <f t="shared" si="120"/>
        <v>coa_db.date.</v>
      </c>
      <c r="B2592" t="str">
        <f t="shared" si="119"/>
        <v>coa_db</v>
      </c>
      <c r="C2592" t="s">
        <v>1268</v>
      </c>
      <c r="E2592" t="s">
        <v>1448</v>
      </c>
    </row>
    <row r="2593" spans="1:20" hidden="1" x14ac:dyDescent="0.3">
      <c r="A2593" t="str">
        <f t="shared" si="120"/>
        <v>coa_db.date.same_weekday_year_ago</v>
      </c>
      <c r="B2593" t="str">
        <f t="shared" si="119"/>
        <v>coa_db</v>
      </c>
      <c r="C2593" t="s">
        <v>1268</v>
      </c>
      <c r="D2593" t="s">
        <v>1449</v>
      </c>
      <c r="K2593" t="s">
        <v>329</v>
      </c>
      <c r="N2593">
        <v>10</v>
      </c>
      <c r="Q2593">
        <v>6</v>
      </c>
    </row>
    <row r="2594" spans="1:20" hidden="1" x14ac:dyDescent="0.3">
      <c r="A2594" t="str">
        <f t="shared" si="120"/>
        <v>coa_db.date.</v>
      </c>
      <c r="B2594" t="str">
        <f t="shared" si="119"/>
        <v>coa_db</v>
      </c>
      <c r="C2594" t="s">
        <v>1268</v>
      </c>
      <c r="E2594" t="s">
        <v>1450</v>
      </c>
    </row>
    <row r="2595" spans="1:20" hidden="1" x14ac:dyDescent="0.3">
      <c r="A2595" t="str">
        <f t="shared" si="120"/>
        <v>coa_db.indx.COLUMN NAME</v>
      </c>
      <c r="B2595" t="str">
        <f t="shared" si="119"/>
        <v>coa_db</v>
      </c>
      <c r="C2595" t="s">
        <v>1353</v>
      </c>
      <c r="D2595" t="s">
        <v>0</v>
      </c>
      <c r="K2595" t="s">
        <v>1</v>
      </c>
      <c r="N2595" t="s">
        <v>2</v>
      </c>
      <c r="Q2595" t="s">
        <v>3</v>
      </c>
      <c r="T2595" t="s">
        <v>4</v>
      </c>
    </row>
    <row r="2596" spans="1:20" hidden="1" x14ac:dyDescent="0.3">
      <c r="A2596" t="str">
        <f t="shared" si="120"/>
        <v>coa_db.indx.</v>
      </c>
      <c r="B2596" t="str">
        <f t="shared" si="119"/>
        <v>coa_db</v>
      </c>
      <c r="C2596" t="s">
        <v>1353</v>
      </c>
      <c r="E2596" t="s">
        <v>5</v>
      </c>
    </row>
    <row r="2597" spans="1:20" hidden="1" x14ac:dyDescent="0.3">
      <c r="A2597" t="str">
        <f t="shared" si="120"/>
        <v>coa_db.indx.indx_key</v>
      </c>
      <c r="B2597" t="str">
        <f t="shared" si="119"/>
        <v>coa_db</v>
      </c>
      <c r="C2597" t="s">
        <v>1353</v>
      </c>
      <c r="D2597" t="s">
        <v>1451</v>
      </c>
      <c r="K2597" t="s">
        <v>332</v>
      </c>
      <c r="N2597">
        <v>4</v>
      </c>
      <c r="Q2597">
        <v>0</v>
      </c>
    </row>
    <row r="2598" spans="1:20" hidden="1" x14ac:dyDescent="0.3">
      <c r="A2598" t="str">
        <f t="shared" si="120"/>
        <v>coa_db.indx.</v>
      </c>
      <c r="B2598" t="str">
        <f t="shared" si="119"/>
        <v>coa_db</v>
      </c>
      <c r="C2598" t="s">
        <v>1353</v>
      </c>
      <c r="E2598" t="s">
        <v>1452</v>
      </c>
    </row>
    <row r="2599" spans="1:20" hidden="1" x14ac:dyDescent="0.3">
      <c r="A2599" t="str">
        <f t="shared" si="120"/>
        <v>coa_db.indx.indx</v>
      </c>
      <c r="B2599" t="str">
        <f t="shared" si="119"/>
        <v>coa_db</v>
      </c>
      <c r="C2599" t="s">
        <v>1353</v>
      </c>
      <c r="D2599" t="s">
        <v>1353</v>
      </c>
      <c r="K2599" t="s">
        <v>6</v>
      </c>
      <c r="N2599">
        <v>10</v>
      </c>
      <c r="Q2599">
        <v>0</v>
      </c>
    </row>
    <row r="2600" spans="1:20" hidden="1" x14ac:dyDescent="0.3">
      <c r="A2600" t="str">
        <f t="shared" si="120"/>
        <v>coa_db.indx.</v>
      </c>
      <c r="B2600" t="str">
        <f t="shared" si="119"/>
        <v>coa_db</v>
      </c>
      <c r="C2600" t="s">
        <v>1353</v>
      </c>
      <c r="E2600" t="s">
        <v>22</v>
      </c>
    </row>
    <row r="2601" spans="1:20" hidden="1" x14ac:dyDescent="0.3">
      <c r="A2601" t="str">
        <f t="shared" si="120"/>
        <v>coa_db.indx.most_recent_flag</v>
      </c>
      <c r="B2601" t="str">
        <f t="shared" si="119"/>
        <v>coa_db</v>
      </c>
      <c r="C2601" t="s">
        <v>1353</v>
      </c>
      <c r="D2601" t="s">
        <v>1453</v>
      </c>
      <c r="K2601" t="s">
        <v>6</v>
      </c>
      <c r="N2601">
        <v>1</v>
      </c>
      <c r="Q2601">
        <v>0</v>
      </c>
    </row>
    <row r="2602" spans="1:20" hidden="1" x14ac:dyDescent="0.3">
      <c r="A2602" t="str">
        <f t="shared" si="120"/>
        <v>coa_db.indx.</v>
      </c>
      <c r="B2602" t="str">
        <f t="shared" si="119"/>
        <v>coa_db</v>
      </c>
      <c r="C2602" t="s">
        <v>1353</v>
      </c>
      <c r="E2602" t="s">
        <v>1454</v>
      </c>
    </row>
    <row r="2603" spans="1:20" hidden="1" x14ac:dyDescent="0.3">
      <c r="A2603" t="str">
        <f t="shared" si="120"/>
        <v>coa_db.indx.start_effective_date</v>
      </c>
      <c r="B2603" t="str">
        <f t="shared" si="119"/>
        <v>coa_db</v>
      </c>
      <c r="C2603" t="s">
        <v>1353</v>
      </c>
      <c r="D2603" t="s">
        <v>1455</v>
      </c>
      <c r="K2603" t="s">
        <v>329</v>
      </c>
      <c r="N2603">
        <v>10</v>
      </c>
      <c r="Q2603">
        <v>6</v>
      </c>
    </row>
    <row r="2604" spans="1:20" hidden="1" x14ac:dyDescent="0.3">
      <c r="A2604" t="str">
        <f t="shared" si="120"/>
        <v>coa_db.indx.</v>
      </c>
      <c r="B2604" t="str">
        <f t="shared" si="119"/>
        <v>coa_db</v>
      </c>
      <c r="C2604" t="s">
        <v>1353</v>
      </c>
      <c r="E2604" t="s">
        <v>709</v>
      </c>
    </row>
    <row r="2605" spans="1:20" hidden="1" x14ac:dyDescent="0.3">
      <c r="A2605" t="str">
        <f t="shared" si="120"/>
        <v>coa_db.indx.end_effective_date</v>
      </c>
      <c r="B2605" t="str">
        <f t="shared" si="119"/>
        <v>coa_db</v>
      </c>
      <c r="C2605" t="s">
        <v>1353</v>
      </c>
      <c r="D2605" t="s">
        <v>1456</v>
      </c>
      <c r="K2605" t="s">
        <v>329</v>
      </c>
      <c r="N2605">
        <v>10</v>
      </c>
      <c r="Q2605">
        <v>6</v>
      </c>
    </row>
    <row r="2606" spans="1:20" hidden="1" x14ac:dyDescent="0.3">
      <c r="A2606" t="str">
        <f t="shared" si="120"/>
        <v>coa_db.indx.</v>
      </c>
      <c r="B2606" t="str">
        <f t="shared" si="119"/>
        <v>coa_db</v>
      </c>
      <c r="C2606" t="s">
        <v>1353</v>
      </c>
      <c r="E2606" t="s">
        <v>1457</v>
      </c>
    </row>
    <row r="2607" spans="1:20" hidden="1" x14ac:dyDescent="0.3">
      <c r="A2607" t="str">
        <f t="shared" si="120"/>
        <v>coa_db.indx.last_activity_date</v>
      </c>
      <c r="B2607" t="str">
        <f t="shared" si="119"/>
        <v>coa_db</v>
      </c>
      <c r="C2607" t="s">
        <v>1353</v>
      </c>
      <c r="D2607" t="s">
        <v>1458</v>
      </c>
      <c r="K2607" t="s">
        <v>354</v>
      </c>
      <c r="N2607">
        <v>4</v>
      </c>
      <c r="Q2607">
        <v>0</v>
      </c>
    </row>
    <row r="2608" spans="1:20" hidden="1" x14ac:dyDescent="0.3">
      <c r="A2608" t="str">
        <f t="shared" si="120"/>
        <v>coa_db.indx.</v>
      </c>
      <c r="B2608" t="str">
        <f t="shared" si="119"/>
        <v>coa_db</v>
      </c>
      <c r="C2608" t="s">
        <v>1353</v>
      </c>
      <c r="E2608" t="s">
        <v>713</v>
      </c>
    </row>
    <row r="2609" spans="1:17" hidden="1" x14ac:dyDescent="0.3">
      <c r="A2609" t="str">
        <f t="shared" si="120"/>
        <v>coa_db.indx.status</v>
      </c>
      <c r="B2609" t="str">
        <f t="shared" si="119"/>
        <v>coa_db</v>
      </c>
      <c r="C2609" t="s">
        <v>1353</v>
      </c>
      <c r="D2609" t="s">
        <v>714</v>
      </c>
      <c r="K2609" t="s">
        <v>6</v>
      </c>
      <c r="N2609">
        <v>8</v>
      </c>
      <c r="Q2609">
        <v>0</v>
      </c>
    </row>
    <row r="2610" spans="1:17" hidden="1" x14ac:dyDescent="0.3">
      <c r="A2610" t="str">
        <f t="shared" si="120"/>
        <v>coa_db.indx.</v>
      </c>
      <c r="B2610" t="str">
        <f t="shared" si="119"/>
        <v>coa_db</v>
      </c>
      <c r="C2610" t="s">
        <v>1353</v>
      </c>
      <c r="E2610" t="s">
        <v>715</v>
      </c>
    </row>
    <row r="2611" spans="1:17" hidden="1" x14ac:dyDescent="0.3">
      <c r="A2611" t="str">
        <f t="shared" si="120"/>
        <v>coa_db.indx.indx_title</v>
      </c>
      <c r="B2611" t="str">
        <f t="shared" si="119"/>
        <v>coa_db</v>
      </c>
      <c r="C2611" t="s">
        <v>1353</v>
      </c>
      <c r="D2611" t="s">
        <v>1459</v>
      </c>
      <c r="K2611" t="s">
        <v>6</v>
      </c>
      <c r="N2611">
        <v>35</v>
      </c>
      <c r="Q2611">
        <v>0</v>
      </c>
    </row>
    <row r="2612" spans="1:17" hidden="1" x14ac:dyDescent="0.3">
      <c r="A2612" t="str">
        <f t="shared" si="120"/>
        <v>coa_db.indx.</v>
      </c>
      <c r="B2612" t="str">
        <f t="shared" si="119"/>
        <v>coa_db</v>
      </c>
      <c r="C2612" t="s">
        <v>1353</v>
      </c>
      <c r="E2612" t="s">
        <v>518</v>
      </c>
    </row>
    <row r="2613" spans="1:17" hidden="1" x14ac:dyDescent="0.3">
      <c r="A2613" t="str">
        <f t="shared" si="120"/>
        <v>coa_db.indx.fund</v>
      </c>
      <c r="B2613" t="str">
        <f t="shared" si="119"/>
        <v>coa_db</v>
      </c>
      <c r="C2613" t="s">
        <v>1353</v>
      </c>
      <c r="D2613" t="s">
        <v>338</v>
      </c>
      <c r="K2613" t="s">
        <v>6</v>
      </c>
      <c r="N2613">
        <v>6</v>
      </c>
      <c r="Q2613">
        <v>0</v>
      </c>
    </row>
    <row r="2614" spans="1:17" hidden="1" x14ac:dyDescent="0.3">
      <c r="A2614" t="str">
        <f t="shared" si="120"/>
        <v>coa_db.indx.</v>
      </c>
      <c r="B2614" t="str">
        <f t="shared" si="119"/>
        <v>coa_db</v>
      </c>
      <c r="C2614" t="s">
        <v>1353</v>
      </c>
      <c r="E2614" t="s">
        <v>7</v>
      </c>
    </row>
    <row r="2615" spans="1:17" hidden="1" x14ac:dyDescent="0.3">
      <c r="A2615" t="str">
        <f t="shared" si="120"/>
        <v>coa_db.indx.</v>
      </c>
      <c r="B2615" t="str">
        <f t="shared" ref="B2615:B2678" si="121">B2614</f>
        <v>coa_db</v>
      </c>
      <c r="C2615" t="s">
        <v>1353</v>
      </c>
    </row>
    <row r="2616" spans="1:17" hidden="1" x14ac:dyDescent="0.3">
      <c r="A2616" t="str">
        <f t="shared" si="120"/>
        <v>coa_db.indx.</v>
      </c>
      <c r="B2616" t="str">
        <f t="shared" si="121"/>
        <v>coa_db</v>
      </c>
      <c r="C2616" t="s">
        <v>1353</v>
      </c>
      <c r="E2616" t="s">
        <v>8</v>
      </c>
    </row>
    <row r="2617" spans="1:17" hidden="1" x14ac:dyDescent="0.3">
      <c r="A2617" t="str">
        <f t="shared" si="120"/>
        <v>coa_db.indx.fund_title</v>
      </c>
      <c r="B2617" t="str">
        <f t="shared" si="121"/>
        <v>coa_db</v>
      </c>
      <c r="C2617" t="s">
        <v>1353</v>
      </c>
      <c r="D2617" t="s">
        <v>809</v>
      </c>
      <c r="K2617" t="s">
        <v>6</v>
      </c>
      <c r="N2617">
        <v>35</v>
      </c>
      <c r="Q2617">
        <v>0</v>
      </c>
    </row>
    <row r="2618" spans="1:17" hidden="1" x14ac:dyDescent="0.3">
      <c r="A2618" t="str">
        <f t="shared" si="120"/>
        <v>coa_db.indx.</v>
      </c>
      <c r="B2618" t="str">
        <f t="shared" si="121"/>
        <v>coa_db</v>
      </c>
      <c r="C2618" t="s">
        <v>1353</v>
      </c>
      <c r="E2618" t="s">
        <v>504</v>
      </c>
    </row>
    <row r="2619" spans="1:17" hidden="1" x14ac:dyDescent="0.3">
      <c r="A2619" t="str">
        <f t="shared" si="120"/>
        <v>coa_db.indx.organization</v>
      </c>
      <c r="B2619" t="str">
        <f t="shared" si="121"/>
        <v>coa_db</v>
      </c>
      <c r="C2619" t="s">
        <v>1353</v>
      </c>
      <c r="D2619" t="s">
        <v>339</v>
      </c>
      <c r="K2619" t="s">
        <v>6</v>
      </c>
      <c r="N2619">
        <v>6</v>
      </c>
      <c r="Q2619">
        <v>0</v>
      </c>
    </row>
    <row r="2620" spans="1:17" hidden="1" x14ac:dyDescent="0.3">
      <c r="A2620" t="str">
        <f t="shared" si="120"/>
        <v>coa_db.indx.</v>
      </c>
      <c r="B2620" t="str">
        <f t="shared" si="121"/>
        <v>coa_db</v>
      </c>
      <c r="C2620" t="s">
        <v>1353</v>
      </c>
      <c r="E2620" t="s">
        <v>23</v>
      </c>
    </row>
    <row r="2621" spans="1:17" hidden="1" x14ac:dyDescent="0.3">
      <c r="A2621" t="str">
        <f t="shared" si="120"/>
        <v>coa_db.indx.</v>
      </c>
      <c r="B2621" t="str">
        <f t="shared" si="121"/>
        <v>coa_db</v>
      </c>
      <c r="C2621" t="s">
        <v>1353</v>
      </c>
    </row>
    <row r="2622" spans="1:17" hidden="1" x14ac:dyDescent="0.3">
      <c r="A2622" t="str">
        <f t="shared" si="120"/>
        <v>coa_db.indx.</v>
      </c>
      <c r="B2622" t="str">
        <f t="shared" si="121"/>
        <v>coa_db</v>
      </c>
      <c r="C2622" t="s">
        <v>1353</v>
      </c>
      <c r="E2622" t="s">
        <v>24</v>
      </c>
    </row>
    <row r="2623" spans="1:17" hidden="1" x14ac:dyDescent="0.3">
      <c r="A2623" t="str">
        <f t="shared" si="120"/>
        <v>coa_db.indx.organization_title</v>
      </c>
      <c r="B2623" t="str">
        <f t="shared" si="121"/>
        <v>coa_db</v>
      </c>
      <c r="C2623" t="s">
        <v>1353</v>
      </c>
      <c r="D2623" t="s">
        <v>1460</v>
      </c>
      <c r="K2623" t="s">
        <v>6</v>
      </c>
      <c r="N2623">
        <v>35</v>
      </c>
      <c r="Q2623">
        <v>0</v>
      </c>
    </row>
    <row r="2624" spans="1:17" hidden="1" x14ac:dyDescent="0.3">
      <c r="A2624" t="str">
        <f t="shared" si="120"/>
        <v>coa_db.indx.</v>
      </c>
      <c r="B2624" t="str">
        <f t="shared" si="121"/>
        <v>coa_db</v>
      </c>
      <c r="C2624" t="s">
        <v>1353</v>
      </c>
      <c r="E2624" t="s">
        <v>530</v>
      </c>
    </row>
    <row r="2625" spans="1:17" hidden="1" x14ac:dyDescent="0.3">
      <c r="A2625" t="str">
        <f t="shared" si="120"/>
        <v>coa_db.indx.account</v>
      </c>
      <c r="B2625" t="str">
        <f t="shared" si="121"/>
        <v>coa_db</v>
      </c>
      <c r="C2625" t="s">
        <v>1353</v>
      </c>
      <c r="D2625" t="s">
        <v>340</v>
      </c>
      <c r="K2625" t="s">
        <v>6</v>
      </c>
      <c r="N2625">
        <v>6</v>
      </c>
      <c r="Q2625">
        <v>0</v>
      </c>
    </row>
    <row r="2626" spans="1:17" hidden="1" x14ac:dyDescent="0.3">
      <c r="A2626" t="str">
        <f t="shared" si="120"/>
        <v>coa_db.indx.</v>
      </c>
      <c r="B2626" t="str">
        <f t="shared" si="121"/>
        <v>coa_db</v>
      </c>
      <c r="C2626" t="s">
        <v>1353</v>
      </c>
      <c r="E2626" t="s">
        <v>29</v>
      </c>
    </row>
    <row r="2627" spans="1:17" hidden="1" x14ac:dyDescent="0.3">
      <c r="A2627" t="str">
        <f t="shared" si="120"/>
        <v>coa_db.indx.account_title</v>
      </c>
      <c r="B2627" t="str">
        <f t="shared" si="121"/>
        <v>coa_db</v>
      </c>
      <c r="C2627" t="s">
        <v>1353</v>
      </c>
      <c r="D2627" t="s">
        <v>1461</v>
      </c>
      <c r="K2627" t="s">
        <v>6</v>
      </c>
      <c r="N2627">
        <v>35</v>
      </c>
      <c r="Q2627">
        <v>0</v>
      </c>
    </row>
    <row r="2628" spans="1:17" hidden="1" x14ac:dyDescent="0.3">
      <c r="A2628" t="str">
        <f t="shared" si="120"/>
        <v>coa_db.indx.</v>
      </c>
      <c r="B2628" t="str">
        <f t="shared" si="121"/>
        <v>coa_db</v>
      </c>
      <c r="C2628" t="s">
        <v>1353</v>
      </c>
      <c r="E2628" t="s">
        <v>493</v>
      </c>
    </row>
    <row r="2629" spans="1:17" hidden="1" x14ac:dyDescent="0.3">
      <c r="A2629" t="str">
        <f t="shared" si="120"/>
        <v>coa_db.indx.program</v>
      </c>
      <c r="B2629" t="str">
        <f t="shared" si="121"/>
        <v>coa_db</v>
      </c>
      <c r="C2629" t="s">
        <v>1353</v>
      </c>
      <c r="D2629" t="s">
        <v>341</v>
      </c>
      <c r="K2629" t="s">
        <v>6</v>
      </c>
      <c r="N2629">
        <v>6</v>
      </c>
      <c r="Q2629">
        <v>0</v>
      </c>
    </row>
    <row r="2630" spans="1:17" hidden="1" x14ac:dyDescent="0.3">
      <c r="A2630" t="str">
        <f t="shared" si="120"/>
        <v>coa_db.indx.</v>
      </c>
      <c r="B2630" t="str">
        <f t="shared" si="121"/>
        <v>coa_db</v>
      </c>
      <c r="C2630" t="s">
        <v>1353</v>
      </c>
      <c r="E2630" t="s">
        <v>25</v>
      </c>
    </row>
    <row r="2631" spans="1:17" hidden="1" x14ac:dyDescent="0.3">
      <c r="A2631" t="str">
        <f t="shared" si="120"/>
        <v>coa_db.indx.</v>
      </c>
      <c r="B2631" t="str">
        <f t="shared" si="121"/>
        <v>coa_db</v>
      </c>
      <c r="C2631" t="s">
        <v>1353</v>
      </c>
    </row>
    <row r="2632" spans="1:17" hidden="1" x14ac:dyDescent="0.3">
      <c r="A2632" t="str">
        <f t="shared" si="120"/>
        <v>coa_db.indx.</v>
      </c>
      <c r="B2632" t="str">
        <f t="shared" si="121"/>
        <v>coa_db</v>
      </c>
      <c r="C2632" t="s">
        <v>1353</v>
      </c>
      <c r="E2632" t="s">
        <v>26</v>
      </c>
    </row>
    <row r="2633" spans="1:17" hidden="1" x14ac:dyDescent="0.3">
      <c r="A2633" t="str">
        <f t="shared" si="120"/>
        <v>coa_db.indx.</v>
      </c>
      <c r="B2633" t="str">
        <f t="shared" si="121"/>
        <v>coa_db</v>
      </c>
      <c r="C2633" t="s">
        <v>1353</v>
      </c>
    </row>
    <row r="2634" spans="1:17" hidden="1" x14ac:dyDescent="0.3">
      <c r="A2634" t="str">
        <f t="shared" si="120"/>
        <v>coa_db.indx.</v>
      </c>
      <c r="B2634" t="str">
        <f t="shared" si="121"/>
        <v>coa_db</v>
      </c>
      <c r="C2634" t="s">
        <v>1353</v>
      </c>
      <c r="E2634" t="s">
        <v>27</v>
      </c>
    </row>
    <row r="2635" spans="1:17" hidden="1" x14ac:dyDescent="0.3">
      <c r="A2635" t="str">
        <f t="shared" si="120"/>
        <v>coa_db.indx.program_title</v>
      </c>
      <c r="B2635" t="str">
        <f t="shared" si="121"/>
        <v>coa_db</v>
      </c>
      <c r="C2635" t="s">
        <v>1353</v>
      </c>
      <c r="D2635" t="s">
        <v>1462</v>
      </c>
      <c r="K2635" t="s">
        <v>6</v>
      </c>
      <c r="N2635">
        <v>35</v>
      </c>
      <c r="Q2635">
        <v>0</v>
      </c>
    </row>
    <row r="2636" spans="1:17" hidden="1" x14ac:dyDescent="0.3">
      <c r="A2636" t="str">
        <f t="shared" si="120"/>
        <v>coa_db.indx.</v>
      </c>
      <c r="B2636" t="str">
        <f t="shared" si="121"/>
        <v>coa_db</v>
      </c>
      <c r="C2636" t="s">
        <v>1353</v>
      </c>
      <c r="E2636" t="s">
        <v>523</v>
      </c>
    </row>
    <row r="2637" spans="1:17" hidden="1" x14ac:dyDescent="0.3">
      <c r="A2637" t="str">
        <f t="shared" si="120"/>
        <v>coa_db.indx.location</v>
      </c>
      <c r="B2637" t="str">
        <f t="shared" si="121"/>
        <v>coa_db</v>
      </c>
      <c r="C2637" t="s">
        <v>1353</v>
      </c>
      <c r="D2637" t="s">
        <v>342</v>
      </c>
      <c r="K2637" t="s">
        <v>6</v>
      </c>
      <c r="N2637">
        <v>6</v>
      </c>
      <c r="Q2637">
        <v>0</v>
      </c>
    </row>
    <row r="2638" spans="1:17" hidden="1" x14ac:dyDescent="0.3">
      <c r="A2638" t="str">
        <f t="shared" si="120"/>
        <v>coa_db.indx.</v>
      </c>
      <c r="B2638" t="str">
        <f t="shared" si="121"/>
        <v>coa_db</v>
      </c>
      <c r="C2638" t="s">
        <v>1353</v>
      </c>
      <c r="E2638" t="s">
        <v>28</v>
      </c>
    </row>
    <row r="2639" spans="1:17" hidden="1" x14ac:dyDescent="0.3">
      <c r="A2639" t="str">
        <f t="shared" si="120"/>
        <v>coa_db.indx.location_title</v>
      </c>
      <c r="B2639" t="str">
        <f t="shared" si="121"/>
        <v>coa_db</v>
      </c>
      <c r="C2639" t="s">
        <v>1353</v>
      </c>
      <c r="D2639" t="s">
        <v>1463</v>
      </c>
      <c r="K2639" t="s">
        <v>6</v>
      </c>
      <c r="N2639">
        <v>35</v>
      </c>
      <c r="Q2639">
        <v>0</v>
      </c>
    </row>
    <row r="2640" spans="1:17" hidden="1" x14ac:dyDescent="0.3">
      <c r="A2640" t="str">
        <f t="shared" si="120"/>
        <v>coa_db.indx.</v>
      </c>
      <c r="B2640" t="str">
        <f t="shared" si="121"/>
        <v>coa_db</v>
      </c>
      <c r="C2640" t="s">
        <v>1353</v>
      </c>
      <c r="E2640" t="s">
        <v>1059</v>
      </c>
    </row>
    <row r="2641" spans="1:20" hidden="1" x14ac:dyDescent="0.3">
      <c r="A2641" t="str">
        <f t="shared" si="120"/>
        <v>coa_db.indx.early_inactivation_date</v>
      </c>
      <c r="B2641" t="str">
        <f t="shared" si="121"/>
        <v>coa_db</v>
      </c>
      <c r="C2641" t="s">
        <v>1353</v>
      </c>
      <c r="D2641" t="s">
        <v>1464</v>
      </c>
      <c r="K2641" t="s">
        <v>354</v>
      </c>
      <c r="N2641">
        <v>4</v>
      </c>
      <c r="Q2641">
        <v>0</v>
      </c>
    </row>
    <row r="2642" spans="1:20" hidden="1" x14ac:dyDescent="0.3">
      <c r="A2642" t="str">
        <f t="shared" si="120"/>
        <v>coa_db.indx.</v>
      </c>
      <c r="B2642" t="str">
        <f t="shared" si="121"/>
        <v>coa_db</v>
      </c>
      <c r="C2642" t="s">
        <v>1353</v>
      </c>
      <c r="E2642" t="s">
        <v>739</v>
      </c>
    </row>
    <row r="2643" spans="1:20" hidden="1" x14ac:dyDescent="0.3">
      <c r="A2643" t="str">
        <f t="shared" si="120"/>
        <v>coa_db.indx.refresh_date</v>
      </c>
      <c r="B2643" t="str">
        <f t="shared" si="121"/>
        <v>coa_db</v>
      </c>
      <c r="C2643" t="s">
        <v>1353</v>
      </c>
      <c r="D2643" t="s">
        <v>328</v>
      </c>
      <c r="K2643" t="s">
        <v>329</v>
      </c>
      <c r="N2643">
        <v>10</v>
      </c>
      <c r="Q2643">
        <v>6</v>
      </c>
    </row>
    <row r="2644" spans="1:20" hidden="1" x14ac:dyDescent="0.3">
      <c r="A2644" t="str">
        <f t="shared" ref="A2644:A2707" si="122">_xlfn.CONCAT(TRIM($B2644),".",TRIM($C2644),".",TRIM($D2644))</f>
        <v>coa_db.indx.</v>
      </c>
      <c r="B2644" t="str">
        <f t="shared" si="121"/>
        <v>coa_db</v>
      </c>
      <c r="C2644" t="s">
        <v>1353</v>
      </c>
      <c r="E2644" t="s">
        <v>330</v>
      </c>
    </row>
    <row r="2645" spans="1:20" hidden="1" x14ac:dyDescent="0.3">
      <c r="A2645" t="str">
        <f t="shared" si="122"/>
        <v>coa_db.fund.COLUMN NAME</v>
      </c>
      <c r="B2645" t="str">
        <f t="shared" si="121"/>
        <v>coa_db</v>
      </c>
      <c r="C2645" t="s">
        <v>338</v>
      </c>
      <c r="D2645" t="s">
        <v>0</v>
      </c>
      <c r="K2645" t="s">
        <v>1</v>
      </c>
      <c r="N2645" t="s">
        <v>2</v>
      </c>
      <c r="Q2645" t="s">
        <v>3</v>
      </c>
      <c r="T2645" t="s">
        <v>4</v>
      </c>
    </row>
    <row r="2646" spans="1:20" hidden="1" x14ac:dyDescent="0.3">
      <c r="A2646" t="str">
        <f t="shared" si="122"/>
        <v>coa_db.fund.</v>
      </c>
      <c r="B2646" t="str">
        <f t="shared" si="121"/>
        <v>coa_db</v>
      </c>
      <c r="C2646" t="s">
        <v>338</v>
      </c>
      <c r="E2646" t="s">
        <v>5</v>
      </c>
    </row>
    <row r="2647" spans="1:20" hidden="1" x14ac:dyDescent="0.3">
      <c r="A2647" t="str">
        <f t="shared" si="122"/>
        <v>coa_db.fund.fund_key</v>
      </c>
      <c r="B2647" t="str">
        <f t="shared" si="121"/>
        <v>coa_db</v>
      </c>
      <c r="C2647" t="s">
        <v>338</v>
      </c>
      <c r="D2647" t="s">
        <v>1465</v>
      </c>
      <c r="K2647" t="s">
        <v>332</v>
      </c>
      <c r="N2647">
        <v>4</v>
      </c>
      <c r="Q2647">
        <v>0</v>
      </c>
    </row>
    <row r="2648" spans="1:20" hidden="1" x14ac:dyDescent="0.3">
      <c r="A2648" t="str">
        <f t="shared" si="122"/>
        <v>coa_db.fund.</v>
      </c>
      <c r="B2648" t="str">
        <f t="shared" si="121"/>
        <v>coa_db</v>
      </c>
      <c r="C2648" t="s">
        <v>338</v>
      </c>
      <c r="E2648" t="s">
        <v>1466</v>
      </c>
    </row>
    <row r="2649" spans="1:20" hidden="1" x14ac:dyDescent="0.3">
      <c r="A2649" t="str">
        <f t="shared" si="122"/>
        <v>coa_db.fund.fund</v>
      </c>
      <c r="B2649" t="str">
        <f t="shared" si="121"/>
        <v>coa_db</v>
      </c>
      <c r="C2649" t="s">
        <v>338</v>
      </c>
      <c r="D2649" t="s">
        <v>338</v>
      </c>
      <c r="K2649" t="s">
        <v>6</v>
      </c>
      <c r="N2649">
        <v>6</v>
      </c>
      <c r="Q2649">
        <v>0</v>
      </c>
    </row>
    <row r="2650" spans="1:20" hidden="1" x14ac:dyDescent="0.3">
      <c r="A2650" t="str">
        <f t="shared" si="122"/>
        <v>coa_db.fund.</v>
      </c>
      <c r="B2650" t="str">
        <f t="shared" si="121"/>
        <v>coa_db</v>
      </c>
      <c r="C2650" t="s">
        <v>338</v>
      </c>
      <c r="E2650" t="s">
        <v>7</v>
      </c>
    </row>
    <row r="2651" spans="1:20" hidden="1" x14ac:dyDescent="0.3">
      <c r="A2651" t="str">
        <f t="shared" si="122"/>
        <v>coa_db.fund.</v>
      </c>
      <c r="B2651" t="str">
        <f t="shared" si="121"/>
        <v>coa_db</v>
      </c>
      <c r="C2651" t="s">
        <v>338</v>
      </c>
    </row>
    <row r="2652" spans="1:20" hidden="1" x14ac:dyDescent="0.3">
      <c r="A2652" t="str">
        <f t="shared" si="122"/>
        <v>coa_db.fund.</v>
      </c>
      <c r="B2652" t="str">
        <f t="shared" si="121"/>
        <v>coa_db</v>
      </c>
      <c r="C2652" t="s">
        <v>338</v>
      </c>
      <c r="E2652" t="s">
        <v>8</v>
      </c>
    </row>
    <row r="2653" spans="1:20" hidden="1" x14ac:dyDescent="0.3">
      <c r="A2653" t="str">
        <f t="shared" si="122"/>
        <v>coa_db.fund.most_recent_flag</v>
      </c>
      <c r="B2653" t="str">
        <f t="shared" si="121"/>
        <v>coa_db</v>
      </c>
      <c r="C2653" t="s">
        <v>338</v>
      </c>
      <c r="D2653" t="s">
        <v>1453</v>
      </c>
      <c r="K2653" t="s">
        <v>6</v>
      </c>
      <c r="N2653">
        <v>1</v>
      </c>
      <c r="Q2653">
        <v>0</v>
      </c>
    </row>
    <row r="2654" spans="1:20" hidden="1" x14ac:dyDescent="0.3">
      <c r="A2654" t="str">
        <f t="shared" si="122"/>
        <v>coa_db.fund.</v>
      </c>
      <c r="B2654" t="str">
        <f t="shared" si="121"/>
        <v>coa_db</v>
      </c>
      <c r="C2654" t="s">
        <v>338</v>
      </c>
      <c r="E2654" t="s">
        <v>1454</v>
      </c>
    </row>
    <row r="2655" spans="1:20" hidden="1" x14ac:dyDescent="0.3">
      <c r="A2655" t="str">
        <f t="shared" si="122"/>
        <v>coa_db.fund.start_effective_date</v>
      </c>
      <c r="B2655" t="str">
        <f t="shared" si="121"/>
        <v>coa_db</v>
      </c>
      <c r="C2655" t="s">
        <v>338</v>
      </c>
      <c r="D2655" t="s">
        <v>1455</v>
      </c>
      <c r="K2655" t="s">
        <v>329</v>
      </c>
      <c r="N2655">
        <v>10</v>
      </c>
      <c r="Q2655">
        <v>6</v>
      </c>
    </row>
    <row r="2656" spans="1:20" hidden="1" x14ac:dyDescent="0.3">
      <c r="A2656" t="str">
        <f t="shared" si="122"/>
        <v>coa_db.fund.</v>
      </c>
      <c r="B2656" t="str">
        <f t="shared" si="121"/>
        <v>coa_db</v>
      </c>
      <c r="C2656" t="s">
        <v>338</v>
      </c>
      <c r="E2656" t="s">
        <v>709</v>
      </c>
    </row>
    <row r="2657" spans="1:17" hidden="1" x14ac:dyDescent="0.3">
      <c r="A2657" t="str">
        <f t="shared" si="122"/>
        <v>coa_db.fund.end_effective_date</v>
      </c>
      <c r="B2657" t="str">
        <f t="shared" si="121"/>
        <v>coa_db</v>
      </c>
      <c r="C2657" t="s">
        <v>338</v>
      </c>
      <c r="D2657" t="s">
        <v>1456</v>
      </c>
      <c r="K2657" t="s">
        <v>329</v>
      </c>
      <c r="N2657">
        <v>10</v>
      </c>
      <c r="Q2657">
        <v>6</v>
      </c>
    </row>
    <row r="2658" spans="1:17" hidden="1" x14ac:dyDescent="0.3">
      <c r="A2658" t="str">
        <f t="shared" si="122"/>
        <v>coa_db.fund.</v>
      </c>
      <c r="B2658" t="str">
        <f t="shared" si="121"/>
        <v>coa_db</v>
      </c>
      <c r="C2658" t="s">
        <v>338</v>
      </c>
      <c r="E2658" t="s">
        <v>1457</v>
      </c>
    </row>
    <row r="2659" spans="1:17" hidden="1" x14ac:dyDescent="0.3">
      <c r="A2659" t="str">
        <f t="shared" si="122"/>
        <v>coa_db.fund.last_activity_date</v>
      </c>
      <c r="B2659" t="str">
        <f t="shared" si="121"/>
        <v>coa_db</v>
      </c>
      <c r="C2659" t="s">
        <v>338</v>
      </c>
      <c r="D2659" t="s">
        <v>1458</v>
      </c>
      <c r="K2659" t="s">
        <v>354</v>
      </c>
      <c r="N2659">
        <v>4</v>
      </c>
      <c r="Q2659">
        <v>0</v>
      </c>
    </row>
    <row r="2660" spans="1:17" hidden="1" x14ac:dyDescent="0.3">
      <c r="A2660" t="str">
        <f t="shared" si="122"/>
        <v>coa_db.fund.</v>
      </c>
      <c r="B2660" t="str">
        <f t="shared" si="121"/>
        <v>coa_db</v>
      </c>
      <c r="C2660" t="s">
        <v>338</v>
      </c>
      <c r="E2660" t="s">
        <v>713</v>
      </c>
    </row>
    <row r="2661" spans="1:17" hidden="1" x14ac:dyDescent="0.3">
      <c r="A2661" t="str">
        <f t="shared" si="122"/>
        <v>coa_db.fund.status</v>
      </c>
      <c r="B2661" t="str">
        <f t="shared" si="121"/>
        <v>coa_db</v>
      </c>
      <c r="C2661" t="s">
        <v>338</v>
      </c>
      <c r="D2661" t="s">
        <v>714</v>
      </c>
      <c r="K2661" t="s">
        <v>6</v>
      </c>
      <c r="N2661">
        <v>8</v>
      </c>
      <c r="Q2661">
        <v>0</v>
      </c>
    </row>
    <row r="2662" spans="1:17" hidden="1" x14ac:dyDescent="0.3">
      <c r="A2662" t="str">
        <f t="shared" si="122"/>
        <v>coa_db.fund.</v>
      </c>
      <c r="B2662" t="str">
        <f t="shared" si="121"/>
        <v>coa_db</v>
      </c>
      <c r="C2662" t="s">
        <v>338</v>
      </c>
      <c r="E2662" t="s">
        <v>715</v>
      </c>
    </row>
    <row r="2663" spans="1:17" hidden="1" x14ac:dyDescent="0.3">
      <c r="A2663" t="str">
        <f t="shared" si="122"/>
        <v>coa_db.fund.fund_title</v>
      </c>
      <c r="B2663" t="str">
        <f t="shared" si="121"/>
        <v>coa_db</v>
      </c>
      <c r="C2663" t="s">
        <v>338</v>
      </c>
      <c r="D2663" t="s">
        <v>809</v>
      </c>
      <c r="K2663" t="s">
        <v>359</v>
      </c>
      <c r="N2663">
        <v>35</v>
      </c>
      <c r="Q2663">
        <v>0</v>
      </c>
    </row>
    <row r="2664" spans="1:17" hidden="1" x14ac:dyDescent="0.3">
      <c r="A2664" t="str">
        <f t="shared" si="122"/>
        <v>coa_db.fund.</v>
      </c>
      <c r="B2664" t="str">
        <f t="shared" si="121"/>
        <v>coa_db</v>
      </c>
      <c r="C2664" t="s">
        <v>338</v>
      </c>
      <c r="E2664" t="s">
        <v>504</v>
      </c>
    </row>
    <row r="2665" spans="1:17" hidden="1" x14ac:dyDescent="0.3">
      <c r="A2665" t="str">
        <f t="shared" si="122"/>
        <v>coa_db.fund.predecessor_fund</v>
      </c>
      <c r="B2665" t="str">
        <f t="shared" si="121"/>
        <v>coa_db</v>
      </c>
      <c r="C2665" t="s">
        <v>338</v>
      </c>
      <c r="D2665" t="s">
        <v>1467</v>
      </c>
      <c r="K2665" t="s">
        <v>6</v>
      </c>
      <c r="N2665">
        <v>6</v>
      </c>
      <c r="Q2665">
        <v>0</v>
      </c>
    </row>
    <row r="2666" spans="1:17" hidden="1" x14ac:dyDescent="0.3">
      <c r="A2666" t="str">
        <f t="shared" si="122"/>
        <v>coa_db.fund.</v>
      </c>
      <c r="B2666" t="str">
        <f t="shared" si="121"/>
        <v>coa_db</v>
      </c>
      <c r="C2666" t="s">
        <v>338</v>
      </c>
      <c r="E2666" t="s">
        <v>1468</v>
      </c>
    </row>
    <row r="2667" spans="1:17" hidden="1" x14ac:dyDescent="0.3">
      <c r="A2667" t="str">
        <f t="shared" si="122"/>
        <v>coa_db.fund.predecessor_fund_title</v>
      </c>
      <c r="B2667" t="str">
        <f t="shared" si="121"/>
        <v>coa_db</v>
      </c>
      <c r="C2667" t="s">
        <v>338</v>
      </c>
      <c r="D2667" t="s">
        <v>1469</v>
      </c>
      <c r="K2667" t="s">
        <v>359</v>
      </c>
      <c r="N2667">
        <v>35</v>
      </c>
      <c r="Q2667">
        <v>0</v>
      </c>
    </row>
    <row r="2668" spans="1:17" hidden="1" x14ac:dyDescent="0.3">
      <c r="A2668" t="str">
        <f t="shared" si="122"/>
        <v>coa_db.fund.</v>
      </c>
      <c r="B2668" t="str">
        <f t="shared" si="121"/>
        <v>coa_db</v>
      </c>
      <c r="C2668" t="s">
        <v>338</v>
      </c>
      <c r="E2668" t="s">
        <v>1470</v>
      </c>
    </row>
    <row r="2669" spans="1:17" hidden="1" x14ac:dyDescent="0.3">
      <c r="A2669" t="str">
        <f t="shared" si="122"/>
        <v>coa_db.fund.fed_demo_proj_ind</v>
      </c>
      <c r="B2669" t="str">
        <f t="shared" si="121"/>
        <v>coa_db</v>
      </c>
      <c r="C2669" t="s">
        <v>338</v>
      </c>
      <c r="D2669" t="s">
        <v>1471</v>
      </c>
      <c r="K2669" t="s">
        <v>6</v>
      </c>
      <c r="N2669">
        <v>1</v>
      </c>
      <c r="Q2669">
        <v>0</v>
      </c>
    </row>
    <row r="2670" spans="1:17" hidden="1" x14ac:dyDescent="0.3">
      <c r="A2670" t="str">
        <f t="shared" si="122"/>
        <v>coa_db.fund.</v>
      </c>
      <c r="B2670" t="str">
        <f t="shared" si="121"/>
        <v>coa_db</v>
      </c>
      <c r="C2670" t="s">
        <v>338</v>
      </c>
      <c r="E2670" t="s">
        <v>814</v>
      </c>
    </row>
    <row r="2671" spans="1:17" hidden="1" x14ac:dyDescent="0.3">
      <c r="A2671" t="str">
        <f t="shared" si="122"/>
        <v>coa_db.fund.revenue_account</v>
      </c>
      <c r="B2671" t="str">
        <f t="shared" si="121"/>
        <v>coa_db</v>
      </c>
      <c r="C2671" t="s">
        <v>338</v>
      </c>
      <c r="D2671" t="s">
        <v>1472</v>
      </c>
      <c r="K2671" t="s">
        <v>6</v>
      </c>
      <c r="N2671">
        <v>6</v>
      </c>
      <c r="Q2671">
        <v>0</v>
      </c>
    </row>
    <row r="2672" spans="1:17" hidden="1" x14ac:dyDescent="0.3">
      <c r="A2672" t="str">
        <f t="shared" si="122"/>
        <v>coa_db.fund.</v>
      </c>
      <c r="B2672" t="str">
        <f t="shared" si="121"/>
        <v>coa_db</v>
      </c>
      <c r="C2672" t="s">
        <v>338</v>
      </c>
      <c r="E2672" t="s">
        <v>816</v>
      </c>
    </row>
    <row r="2673" spans="1:17" hidden="1" x14ac:dyDescent="0.3">
      <c r="A2673" t="str">
        <f t="shared" si="122"/>
        <v>coa_db.fund.accrual_account</v>
      </c>
      <c r="B2673" t="str">
        <f t="shared" si="121"/>
        <v>coa_db</v>
      </c>
      <c r="C2673" t="s">
        <v>338</v>
      </c>
      <c r="D2673" t="s">
        <v>1473</v>
      </c>
      <c r="K2673" t="s">
        <v>6</v>
      </c>
      <c r="N2673">
        <v>6</v>
      </c>
      <c r="Q2673">
        <v>0</v>
      </c>
    </row>
    <row r="2674" spans="1:17" hidden="1" x14ac:dyDescent="0.3">
      <c r="A2674" t="str">
        <f t="shared" si="122"/>
        <v>coa_db.fund.</v>
      </c>
      <c r="B2674" t="str">
        <f t="shared" si="121"/>
        <v>coa_db</v>
      </c>
      <c r="C2674" t="s">
        <v>338</v>
      </c>
      <c r="E2674" t="s">
        <v>818</v>
      </c>
    </row>
    <row r="2675" spans="1:17" hidden="1" x14ac:dyDescent="0.3">
      <c r="A2675" t="str">
        <f t="shared" si="122"/>
        <v>coa_db.fund.bank_account_code</v>
      </c>
      <c r="B2675" t="str">
        <f t="shared" si="121"/>
        <v>coa_db</v>
      </c>
      <c r="C2675" t="s">
        <v>338</v>
      </c>
      <c r="D2675" t="s">
        <v>401</v>
      </c>
      <c r="K2675" t="s">
        <v>6</v>
      </c>
      <c r="N2675">
        <v>2</v>
      </c>
      <c r="Q2675">
        <v>0</v>
      </c>
    </row>
    <row r="2676" spans="1:17" hidden="1" x14ac:dyDescent="0.3">
      <c r="A2676" t="str">
        <f t="shared" si="122"/>
        <v>coa_db.fund.</v>
      </c>
      <c r="B2676" t="str">
        <f t="shared" si="121"/>
        <v>coa_db</v>
      </c>
      <c r="C2676" t="s">
        <v>338</v>
      </c>
      <c r="E2676" t="s">
        <v>618</v>
      </c>
    </row>
    <row r="2677" spans="1:17" hidden="1" x14ac:dyDescent="0.3">
      <c r="A2677" t="str">
        <f t="shared" si="122"/>
        <v>coa_db.fund.bank_account</v>
      </c>
      <c r="B2677" t="str">
        <f t="shared" si="121"/>
        <v>coa_db</v>
      </c>
      <c r="C2677" t="s">
        <v>338</v>
      </c>
      <c r="D2677" t="s">
        <v>1474</v>
      </c>
      <c r="K2677" t="s">
        <v>359</v>
      </c>
      <c r="N2677">
        <v>35</v>
      </c>
      <c r="Q2677">
        <v>0</v>
      </c>
    </row>
    <row r="2678" spans="1:17" hidden="1" x14ac:dyDescent="0.3">
      <c r="A2678" t="str">
        <f t="shared" si="122"/>
        <v>coa_db.fund.</v>
      </c>
      <c r="B2678" t="str">
        <f t="shared" si="121"/>
        <v>coa_db</v>
      </c>
      <c r="C2678" t="s">
        <v>338</v>
      </c>
      <c r="E2678" t="s">
        <v>1475</v>
      </c>
    </row>
    <row r="2679" spans="1:17" hidden="1" x14ac:dyDescent="0.3">
      <c r="A2679" t="str">
        <f t="shared" si="122"/>
        <v>coa_db.fund.project_auth_amt</v>
      </c>
      <c r="B2679" t="str">
        <f t="shared" ref="B2679:B2742" si="123">B2678</f>
        <v>coa_db</v>
      </c>
      <c r="C2679" t="s">
        <v>338</v>
      </c>
      <c r="D2679" t="s">
        <v>1476</v>
      </c>
      <c r="K2679" t="s">
        <v>9</v>
      </c>
      <c r="N2679">
        <v>19</v>
      </c>
      <c r="Q2679">
        <v>4</v>
      </c>
    </row>
    <row r="2680" spans="1:17" hidden="1" x14ac:dyDescent="0.3">
      <c r="A2680" t="str">
        <f t="shared" si="122"/>
        <v>coa_db.fund.</v>
      </c>
      <c r="B2680" t="str">
        <f t="shared" si="123"/>
        <v>coa_db</v>
      </c>
      <c r="C2680" t="s">
        <v>338</v>
      </c>
      <c r="E2680" t="s">
        <v>840</v>
      </c>
    </row>
    <row r="2681" spans="1:17" hidden="1" x14ac:dyDescent="0.3">
      <c r="A2681" t="str">
        <f t="shared" si="122"/>
        <v>coa_db.fund.agency_award_number</v>
      </c>
      <c r="B2681" t="str">
        <f t="shared" si="123"/>
        <v>coa_db</v>
      </c>
      <c r="C2681" t="s">
        <v>338</v>
      </c>
      <c r="D2681" t="s">
        <v>1477</v>
      </c>
      <c r="K2681" t="s">
        <v>6</v>
      </c>
      <c r="N2681">
        <v>22</v>
      </c>
      <c r="Q2681">
        <v>0</v>
      </c>
    </row>
    <row r="2682" spans="1:17" hidden="1" x14ac:dyDescent="0.3">
      <c r="A2682" t="str">
        <f t="shared" si="122"/>
        <v>coa_db.fund.</v>
      </c>
      <c r="B2682" t="str">
        <f t="shared" si="123"/>
        <v>coa_db</v>
      </c>
      <c r="C2682" t="s">
        <v>338</v>
      </c>
      <c r="E2682" t="s">
        <v>842</v>
      </c>
    </row>
    <row r="2683" spans="1:17" hidden="1" x14ac:dyDescent="0.3">
      <c r="A2683" t="str">
        <f t="shared" si="122"/>
        <v>coa_db.fund.phs_payment_mgmt_id</v>
      </c>
      <c r="B2683" t="str">
        <f t="shared" si="123"/>
        <v>coa_db</v>
      </c>
      <c r="C2683" t="s">
        <v>338</v>
      </c>
      <c r="D2683" t="s">
        <v>1478</v>
      </c>
      <c r="K2683" t="s">
        <v>6</v>
      </c>
      <c r="N2683">
        <v>15</v>
      </c>
      <c r="Q2683">
        <v>0</v>
      </c>
    </row>
    <row r="2684" spans="1:17" hidden="1" x14ac:dyDescent="0.3">
      <c r="A2684" t="str">
        <f t="shared" si="122"/>
        <v>coa_db.fund.</v>
      </c>
      <c r="B2684" t="str">
        <f t="shared" si="123"/>
        <v>coa_db</v>
      </c>
      <c r="C2684" t="s">
        <v>338</v>
      </c>
      <c r="E2684" t="s">
        <v>844</v>
      </c>
    </row>
    <row r="2685" spans="1:17" hidden="1" x14ac:dyDescent="0.3">
      <c r="A2685" t="str">
        <f t="shared" si="122"/>
        <v>coa_db.fund.report_cycle_code</v>
      </c>
      <c r="B2685" t="str">
        <f t="shared" si="123"/>
        <v>coa_db</v>
      </c>
      <c r="C2685" t="s">
        <v>338</v>
      </c>
      <c r="D2685" t="s">
        <v>1479</v>
      </c>
      <c r="K2685" t="s">
        <v>6</v>
      </c>
      <c r="N2685">
        <v>1</v>
      </c>
      <c r="Q2685">
        <v>0</v>
      </c>
    </row>
    <row r="2686" spans="1:17" hidden="1" x14ac:dyDescent="0.3">
      <c r="A2686" t="str">
        <f t="shared" si="122"/>
        <v>coa_db.fund.</v>
      </c>
      <c r="B2686" t="str">
        <f t="shared" si="123"/>
        <v>coa_db</v>
      </c>
      <c r="C2686" t="s">
        <v>338</v>
      </c>
      <c r="E2686" t="s">
        <v>846</v>
      </c>
    </row>
    <row r="2687" spans="1:17" hidden="1" x14ac:dyDescent="0.3">
      <c r="A2687" t="str">
        <f t="shared" si="122"/>
        <v>coa_db.fund.report_cycle</v>
      </c>
      <c r="B2687" t="str">
        <f t="shared" si="123"/>
        <v>coa_db</v>
      </c>
      <c r="C2687" t="s">
        <v>338</v>
      </c>
      <c r="D2687" t="s">
        <v>845</v>
      </c>
      <c r="K2687" t="s">
        <v>359</v>
      </c>
      <c r="N2687">
        <v>35</v>
      </c>
      <c r="Q2687">
        <v>0</v>
      </c>
    </row>
    <row r="2688" spans="1:17" hidden="1" x14ac:dyDescent="0.3">
      <c r="A2688" t="str">
        <f t="shared" si="122"/>
        <v>coa_db.fund.</v>
      </c>
      <c r="B2688" t="str">
        <f t="shared" si="123"/>
        <v>coa_db</v>
      </c>
      <c r="C2688" t="s">
        <v>338</v>
      </c>
      <c r="E2688" t="s">
        <v>1480</v>
      </c>
    </row>
    <row r="2689" spans="1:17" hidden="1" x14ac:dyDescent="0.3">
      <c r="A2689" t="str">
        <f t="shared" si="122"/>
        <v>coa_db.fund.billing_format_code</v>
      </c>
      <c r="B2689" t="str">
        <f t="shared" si="123"/>
        <v>coa_db</v>
      </c>
      <c r="C2689" t="s">
        <v>338</v>
      </c>
      <c r="D2689" t="s">
        <v>1481</v>
      </c>
      <c r="K2689" t="s">
        <v>6</v>
      </c>
      <c r="N2689">
        <v>1</v>
      </c>
      <c r="Q2689">
        <v>0</v>
      </c>
    </row>
    <row r="2690" spans="1:17" hidden="1" x14ac:dyDescent="0.3">
      <c r="A2690" t="str">
        <f t="shared" si="122"/>
        <v>coa_db.fund.</v>
      </c>
      <c r="B2690" t="str">
        <f t="shared" si="123"/>
        <v>coa_db</v>
      </c>
      <c r="C2690" t="s">
        <v>338</v>
      </c>
      <c r="E2690" t="s">
        <v>848</v>
      </c>
    </row>
    <row r="2691" spans="1:17" hidden="1" x14ac:dyDescent="0.3">
      <c r="A2691" t="str">
        <f t="shared" si="122"/>
        <v>coa_db.fund.billing_format</v>
      </c>
      <c r="B2691" t="str">
        <f t="shared" si="123"/>
        <v>coa_db</v>
      </c>
      <c r="C2691" t="s">
        <v>338</v>
      </c>
      <c r="D2691" t="s">
        <v>1482</v>
      </c>
      <c r="K2691" t="s">
        <v>359</v>
      </c>
      <c r="N2691">
        <v>35</v>
      </c>
      <c r="Q2691">
        <v>0</v>
      </c>
    </row>
    <row r="2692" spans="1:17" hidden="1" x14ac:dyDescent="0.3">
      <c r="A2692" t="str">
        <f t="shared" si="122"/>
        <v>coa_db.fund.</v>
      </c>
      <c r="B2692" t="str">
        <f t="shared" si="123"/>
        <v>coa_db</v>
      </c>
      <c r="C2692" t="s">
        <v>338</v>
      </c>
      <c r="E2692" t="s">
        <v>1483</v>
      </c>
    </row>
    <row r="2693" spans="1:17" hidden="1" x14ac:dyDescent="0.3">
      <c r="A2693" t="str">
        <f t="shared" si="122"/>
        <v>coa_db.fund.budgeted_funding_amt</v>
      </c>
      <c r="B2693" t="str">
        <f t="shared" si="123"/>
        <v>coa_db</v>
      </c>
      <c r="C2693" t="s">
        <v>338</v>
      </c>
      <c r="D2693" t="s">
        <v>1484</v>
      </c>
      <c r="K2693" t="s">
        <v>9</v>
      </c>
      <c r="N2693">
        <v>19</v>
      </c>
      <c r="Q2693">
        <v>4</v>
      </c>
    </row>
    <row r="2694" spans="1:17" hidden="1" x14ac:dyDescent="0.3">
      <c r="A2694" t="str">
        <f t="shared" si="122"/>
        <v>coa_db.fund.</v>
      </c>
      <c r="B2694" t="str">
        <f t="shared" si="123"/>
        <v>coa_db</v>
      </c>
      <c r="C2694" t="s">
        <v>338</v>
      </c>
      <c r="E2694" t="s">
        <v>850</v>
      </c>
    </row>
    <row r="2695" spans="1:17" hidden="1" x14ac:dyDescent="0.3">
      <c r="A2695" t="str">
        <f t="shared" si="122"/>
        <v>coa_db.fund.payment_method_code</v>
      </c>
      <c r="B2695" t="str">
        <f t="shared" si="123"/>
        <v>coa_db</v>
      </c>
      <c r="C2695" t="s">
        <v>338</v>
      </c>
      <c r="D2695" t="s">
        <v>1485</v>
      </c>
      <c r="K2695" t="s">
        <v>6</v>
      </c>
      <c r="N2695">
        <v>4</v>
      </c>
      <c r="Q2695">
        <v>0</v>
      </c>
    </row>
    <row r="2696" spans="1:17" hidden="1" x14ac:dyDescent="0.3">
      <c r="A2696" t="str">
        <f t="shared" si="122"/>
        <v>coa_db.fund.</v>
      </c>
      <c r="B2696" t="str">
        <f t="shared" si="123"/>
        <v>coa_db</v>
      </c>
      <c r="C2696" t="s">
        <v>338</v>
      </c>
      <c r="E2696" t="s">
        <v>852</v>
      </c>
    </row>
    <row r="2697" spans="1:17" hidden="1" x14ac:dyDescent="0.3">
      <c r="A2697" t="str">
        <f t="shared" si="122"/>
        <v>coa_db.fund.payment_method</v>
      </c>
      <c r="B2697" t="str">
        <f t="shared" si="123"/>
        <v>coa_db</v>
      </c>
      <c r="C2697" t="s">
        <v>338</v>
      </c>
      <c r="D2697" t="s">
        <v>1486</v>
      </c>
      <c r="K2697" t="s">
        <v>359</v>
      </c>
      <c r="N2697">
        <v>35</v>
      </c>
      <c r="Q2697">
        <v>0</v>
      </c>
    </row>
    <row r="2698" spans="1:17" hidden="1" x14ac:dyDescent="0.3">
      <c r="A2698" t="str">
        <f t="shared" si="122"/>
        <v>coa_db.fund.</v>
      </c>
      <c r="B2698" t="str">
        <f t="shared" si="123"/>
        <v>coa_db</v>
      </c>
      <c r="C2698" t="s">
        <v>338</v>
      </c>
      <c r="E2698" t="s">
        <v>1487</v>
      </c>
    </row>
    <row r="2699" spans="1:17" hidden="1" x14ac:dyDescent="0.3">
      <c r="A2699" t="str">
        <f t="shared" si="122"/>
        <v>coa_db.fund.grant_cost_share_code</v>
      </c>
      <c r="B2699" t="str">
        <f t="shared" si="123"/>
        <v>coa_db</v>
      </c>
      <c r="C2699" t="s">
        <v>338</v>
      </c>
      <c r="D2699" t="s">
        <v>853</v>
      </c>
      <c r="K2699" t="s">
        <v>6</v>
      </c>
      <c r="N2699">
        <v>6</v>
      </c>
      <c r="Q2699">
        <v>0</v>
      </c>
    </row>
    <row r="2700" spans="1:17" hidden="1" x14ac:dyDescent="0.3">
      <c r="A2700" t="str">
        <f t="shared" si="122"/>
        <v>coa_db.fund.</v>
      </c>
      <c r="B2700" t="str">
        <f t="shared" si="123"/>
        <v>coa_db</v>
      </c>
      <c r="C2700" t="s">
        <v>338</v>
      </c>
      <c r="E2700" t="s">
        <v>854</v>
      </c>
    </row>
    <row r="2701" spans="1:17" hidden="1" x14ac:dyDescent="0.3">
      <c r="A2701" t="str">
        <f t="shared" si="122"/>
        <v>coa_db.fund.grant_cost_share</v>
      </c>
      <c r="B2701" t="str">
        <f t="shared" si="123"/>
        <v>coa_db</v>
      </c>
      <c r="C2701" t="s">
        <v>338</v>
      </c>
      <c r="D2701" t="s">
        <v>1488</v>
      </c>
      <c r="K2701" t="s">
        <v>359</v>
      </c>
      <c r="N2701">
        <v>35</v>
      </c>
      <c r="Q2701">
        <v>0</v>
      </c>
    </row>
    <row r="2702" spans="1:17" hidden="1" x14ac:dyDescent="0.3">
      <c r="A2702" t="str">
        <f t="shared" si="122"/>
        <v>coa_db.fund.</v>
      </c>
      <c r="B2702" t="str">
        <f t="shared" si="123"/>
        <v>coa_db</v>
      </c>
      <c r="C2702" t="s">
        <v>338</v>
      </c>
      <c r="E2702" t="s">
        <v>1489</v>
      </c>
    </row>
    <row r="2703" spans="1:17" hidden="1" x14ac:dyDescent="0.3">
      <c r="A2703" t="str">
        <f t="shared" si="122"/>
        <v>coa_db.fund.grant_cost_share_amt</v>
      </c>
      <c r="B2703" t="str">
        <f t="shared" si="123"/>
        <v>coa_db</v>
      </c>
      <c r="C2703" t="s">
        <v>338</v>
      </c>
      <c r="D2703" t="s">
        <v>855</v>
      </c>
      <c r="K2703" t="s">
        <v>9</v>
      </c>
      <c r="N2703">
        <v>19</v>
      </c>
      <c r="Q2703">
        <v>4</v>
      </c>
    </row>
    <row r="2704" spans="1:17" hidden="1" x14ac:dyDescent="0.3">
      <c r="A2704" t="str">
        <f t="shared" si="122"/>
        <v>coa_db.fund.</v>
      </c>
      <c r="B2704" t="str">
        <f t="shared" si="123"/>
        <v>coa_db</v>
      </c>
      <c r="C2704" t="s">
        <v>338</v>
      </c>
      <c r="E2704" t="s">
        <v>856</v>
      </c>
    </row>
    <row r="2705" spans="1:17" hidden="1" x14ac:dyDescent="0.3">
      <c r="A2705" t="str">
        <f t="shared" si="122"/>
        <v>coa_db.fund.grant_indirect_cost_cd</v>
      </c>
      <c r="B2705" t="str">
        <f t="shared" si="123"/>
        <v>coa_db</v>
      </c>
      <c r="C2705" t="s">
        <v>338</v>
      </c>
      <c r="D2705" t="s">
        <v>1490</v>
      </c>
      <c r="K2705" t="s">
        <v>6</v>
      </c>
      <c r="N2705">
        <v>6</v>
      </c>
      <c r="Q2705">
        <v>0</v>
      </c>
    </row>
    <row r="2706" spans="1:17" hidden="1" x14ac:dyDescent="0.3">
      <c r="A2706" t="str">
        <f t="shared" si="122"/>
        <v>coa_db.fund.</v>
      </c>
      <c r="B2706" t="str">
        <f t="shared" si="123"/>
        <v>coa_db</v>
      </c>
      <c r="C2706" t="s">
        <v>338</v>
      </c>
      <c r="E2706" t="s">
        <v>508</v>
      </c>
    </row>
    <row r="2707" spans="1:17" hidden="1" x14ac:dyDescent="0.3">
      <c r="A2707" t="str">
        <f t="shared" si="122"/>
        <v>coa_db.fund.grant_indirect_cost</v>
      </c>
      <c r="B2707" t="str">
        <f t="shared" si="123"/>
        <v>coa_db</v>
      </c>
      <c r="C2707" t="s">
        <v>338</v>
      </c>
      <c r="D2707" t="s">
        <v>1491</v>
      </c>
      <c r="K2707" t="s">
        <v>359</v>
      </c>
      <c r="N2707">
        <v>35</v>
      </c>
      <c r="Q2707">
        <v>0</v>
      </c>
    </row>
    <row r="2708" spans="1:17" hidden="1" x14ac:dyDescent="0.3">
      <c r="A2708" t="str">
        <f t="shared" ref="A2708:A2771" si="124">_xlfn.CONCAT(TRIM($B2708),".",TRIM($C2708),".",TRIM($D2708))</f>
        <v>coa_db.fund.</v>
      </c>
      <c r="B2708" t="str">
        <f t="shared" si="123"/>
        <v>coa_db</v>
      </c>
      <c r="C2708" t="s">
        <v>338</v>
      </c>
      <c r="E2708" t="s">
        <v>1492</v>
      </c>
    </row>
    <row r="2709" spans="1:17" hidden="1" x14ac:dyDescent="0.3">
      <c r="A2709" t="str">
        <f t="shared" si="124"/>
        <v>coa_db.fund.sponsor_code</v>
      </c>
      <c r="B2709" t="str">
        <f t="shared" si="123"/>
        <v>coa_db</v>
      </c>
      <c r="C2709" t="s">
        <v>338</v>
      </c>
      <c r="D2709" t="s">
        <v>1493</v>
      </c>
      <c r="K2709" t="s">
        <v>6</v>
      </c>
      <c r="N2709">
        <v>9</v>
      </c>
      <c r="Q2709">
        <v>0</v>
      </c>
    </row>
    <row r="2710" spans="1:17" hidden="1" x14ac:dyDescent="0.3">
      <c r="A2710" t="str">
        <f t="shared" si="124"/>
        <v>coa_db.fund.</v>
      </c>
      <c r="B2710" t="str">
        <f t="shared" si="123"/>
        <v>coa_db</v>
      </c>
      <c r="C2710" t="s">
        <v>338</v>
      </c>
      <c r="E2710" t="s">
        <v>1494</v>
      </c>
    </row>
    <row r="2711" spans="1:17" hidden="1" x14ac:dyDescent="0.3">
      <c r="A2711" t="str">
        <f t="shared" si="124"/>
        <v>coa_db.fund.sponsor</v>
      </c>
      <c r="B2711" t="str">
        <f t="shared" si="123"/>
        <v>coa_db</v>
      </c>
      <c r="C2711" t="s">
        <v>338</v>
      </c>
      <c r="D2711" t="s">
        <v>1495</v>
      </c>
      <c r="K2711" t="s">
        <v>359</v>
      </c>
      <c r="N2711">
        <v>35</v>
      </c>
      <c r="Q2711">
        <v>0</v>
      </c>
    </row>
    <row r="2712" spans="1:17" hidden="1" x14ac:dyDescent="0.3">
      <c r="A2712" t="str">
        <f t="shared" si="124"/>
        <v>coa_db.fund.</v>
      </c>
      <c r="B2712" t="str">
        <f t="shared" si="123"/>
        <v>coa_db</v>
      </c>
      <c r="C2712" t="s">
        <v>338</v>
      </c>
      <c r="E2712" t="s">
        <v>1496</v>
      </c>
    </row>
    <row r="2713" spans="1:17" hidden="1" x14ac:dyDescent="0.3">
      <c r="A2713" t="str">
        <f t="shared" si="124"/>
        <v>coa_db.fund.from_budget_date</v>
      </c>
      <c r="B2713" t="str">
        <f t="shared" si="123"/>
        <v>coa_db</v>
      </c>
      <c r="C2713" t="s">
        <v>338</v>
      </c>
      <c r="D2713" t="s">
        <v>1497</v>
      </c>
      <c r="K2713" t="s">
        <v>329</v>
      </c>
      <c r="N2713">
        <v>10</v>
      </c>
      <c r="Q2713">
        <v>6</v>
      </c>
    </row>
    <row r="2714" spans="1:17" hidden="1" x14ac:dyDescent="0.3">
      <c r="A2714" t="str">
        <f t="shared" si="124"/>
        <v>coa_db.fund.</v>
      </c>
      <c r="B2714" t="str">
        <f t="shared" si="123"/>
        <v>coa_db</v>
      </c>
      <c r="C2714" t="s">
        <v>338</v>
      </c>
      <c r="E2714" t="s">
        <v>879</v>
      </c>
    </row>
    <row r="2715" spans="1:17" hidden="1" x14ac:dyDescent="0.3">
      <c r="A2715" t="str">
        <f t="shared" si="124"/>
        <v>coa_db.fund.to_budget_date</v>
      </c>
      <c r="B2715" t="str">
        <f t="shared" si="123"/>
        <v>coa_db</v>
      </c>
      <c r="C2715" t="s">
        <v>338</v>
      </c>
      <c r="D2715" t="s">
        <v>1498</v>
      </c>
      <c r="K2715" t="s">
        <v>354</v>
      </c>
      <c r="N2715">
        <v>4</v>
      </c>
      <c r="Q2715">
        <v>0</v>
      </c>
    </row>
    <row r="2716" spans="1:17" hidden="1" x14ac:dyDescent="0.3">
      <c r="A2716" t="str">
        <f t="shared" si="124"/>
        <v>coa_db.fund.</v>
      </c>
      <c r="B2716" t="str">
        <f t="shared" si="123"/>
        <v>coa_db</v>
      </c>
      <c r="C2716" t="s">
        <v>338</v>
      </c>
      <c r="E2716" t="s">
        <v>881</v>
      </c>
    </row>
    <row r="2717" spans="1:17" hidden="1" x14ac:dyDescent="0.3">
      <c r="A2717" t="str">
        <f t="shared" si="124"/>
        <v>coa_db.fund.from_award_date</v>
      </c>
      <c r="B2717" t="str">
        <f t="shared" si="123"/>
        <v>coa_db</v>
      </c>
      <c r="C2717" t="s">
        <v>338</v>
      </c>
      <c r="D2717" t="s">
        <v>1499</v>
      </c>
      <c r="K2717" t="s">
        <v>354</v>
      </c>
      <c r="N2717">
        <v>4</v>
      </c>
      <c r="Q2717">
        <v>0</v>
      </c>
    </row>
    <row r="2718" spans="1:17" hidden="1" x14ac:dyDescent="0.3">
      <c r="A2718" t="str">
        <f t="shared" si="124"/>
        <v>coa_db.fund.</v>
      </c>
      <c r="B2718" t="str">
        <f t="shared" si="123"/>
        <v>coa_db</v>
      </c>
      <c r="C2718" t="s">
        <v>338</v>
      </c>
      <c r="E2718" t="s">
        <v>883</v>
      </c>
    </row>
    <row r="2719" spans="1:17" hidden="1" x14ac:dyDescent="0.3">
      <c r="A2719" t="str">
        <f t="shared" si="124"/>
        <v>coa_db.fund.to_award_date</v>
      </c>
      <c r="B2719" t="str">
        <f t="shared" si="123"/>
        <v>coa_db</v>
      </c>
      <c r="C2719" t="s">
        <v>338</v>
      </c>
      <c r="D2719" t="s">
        <v>1500</v>
      </c>
      <c r="K2719" t="s">
        <v>354</v>
      </c>
      <c r="N2719">
        <v>4</v>
      </c>
      <c r="Q2719">
        <v>0</v>
      </c>
    </row>
    <row r="2720" spans="1:17" hidden="1" x14ac:dyDescent="0.3">
      <c r="A2720" t="str">
        <f t="shared" si="124"/>
        <v>coa_db.fund.</v>
      </c>
      <c r="B2720" t="str">
        <f t="shared" si="123"/>
        <v>coa_db</v>
      </c>
      <c r="C2720" t="s">
        <v>338</v>
      </c>
      <c r="E2720" t="s">
        <v>885</v>
      </c>
    </row>
    <row r="2721" spans="1:17" hidden="1" x14ac:dyDescent="0.3">
      <c r="A2721" t="str">
        <f t="shared" si="124"/>
        <v>coa_db.fund.fund_type_code</v>
      </c>
      <c r="B2721" t="str">
        <f t="shared" si="123"/>
        <v>coa_db</v>
      </c>
      <c r="C2721" t="s">
        <v>338</v>
      </c>
      <c r="D2721" t="s">
        <v>894</v>
      </c>
      <c r="K2721" t="s">
        <v>6</v>
      </c>
      <c r="N2721">
        <v>2</v>
      </c>
      <c r="Q2721">
        <v>0</v>
      </c>
    </row>
    <row r="2722" spans="1:17" hidden="1" x14ac:dyDescent="0.3">
      <c r="A2722" t="str">
        <f t="shared" si="124"/>
        <v>coa_db.fund.</v>
      </c>
      <c r="B2722" t="str">
        <f t="shared" si="123"/>
        <v>coa_db</v>
      </c>
      <c r="C2722" t="s">
        <v>338</v>
      </c>
      <c r="E2722" t="s">
        <v>464</v>
      </c>
    </row>
    <row r="2723" spans="1:17" hidden="1" x14ac:dyDescent="0.3">
      <c r="A2723" t="str">
        <f t="shared" si="124"/>
        <v>coa_db.fund.fund_type</v>
      </c>
      <c r="B2723" t="str">
        <f t="shared" si="123"/>
        <v>coa_db</v>
      </c>
      <c r="C2723" t="s">
        <v>338</v>
      </c>
      <c r="D2723" t="s">
        <v>463</v>
      </c>
      <c r="K2723" t="s">
        <v>359</v>
      </c>
      <c r="N2723">
        <v>35</v>
      </c>
      <c r="Q2723">
        <v>0</v>
      </c>
    </row>
    <row r="2724" spans="1:17" hidden="1" x14ac:dyDescent="0.3">
      <c r="A2724" t="str">
        <f t="shared" si="124"/>
        <v>coa_db.fund.</v>
      </c>
      <c r="B2724" t="str">
        <f t="shared" si="123"/>
        <v>coa_db</v>
      </c>
      <c r="C2724" t="s">
        <v>338</v>
      </c>
      <c r="E2724" t="s">
        <v>515</v>
      </c>
    </row>
    <row r="2725" spans="1:17" hidden="1" x14ac:dyDescent="0.3">
      <c r="A2725" t="str">
        <f t="shared" si="124"/>
        <v>coa_db.fund.ucop_fund_number</v>
      </c>
      <c r="B2725" t="str">
        <f t="shared" si="123"/>
        <v>coa_db</v>
      </c>
      <c r="C2725" t="s">
        <v>338</v>
      </c>
      <c r="D2725" t="s">
        <v>1501</v>
      </c>
      <c r="K2725" t="s">
        <v>6</v>
      </c>
      <c r="N2725">
        <v>5</v>
      </c>
      <c r="Q2725">
        <v>0</v>
      </c>
    </row>
    <row r="2726" spans="1:17" hidden="1" x14ac:dyDescent="0.3">
      <c r="A2726" t="str">
        <f t="shared" si="124"/>
        <v>coa_db.fund.</v>
      </c>
      <c r="B2726" t="str">
        <f t="shared" si="123"/>
        <v>coa_db</v>
      </c>
      <c r="C2726" t="s">
        <v>338</v>
      </c>
      <c r="E2726" t="s">
        <v>1502</v>
      </c>
    </row>
    <row r="2727" spans="1:17" hidden="1" x14ac:dyDescent="0.3">
      <c r="A2727" t="str">
        <f t="shared" si="124"/>
        <v>coa_db.fund.ucop_fund_name</v>
      </c>
      <c r="B2727" t="str">
        <f t="shared" si="123"/>
        <v>coa_db</v>
      </c>
      <c r="C2727" t="s">
        <v>338</v>
      </c>
      <c r="D2727" t="s">
        <v>1503</v>
      </c>
      <c r="K2727" t="s">
        <v>359</v>
      </c>
      <c r="N2727">
        <v>35</v>
      </c>
      <c r="Q2727">
        <v>0</v>
      </c>
    </row>
    <row r="2728" spans="1:17" hidden="1" x14ac:dyDescent="0.3">
      <c r="A2728" t="str">
        <f t="shared" si="124"/>
        <v>coa_db.fund.</v>
      </c>
      <c r="B2728" t="str">
        <f t="shared" si="123"/>
        <v>coa_db</v>
      </c>
      <c r="C2728" t="s">
        <v>338</v>
      </c>
      <c r="E2728" t="s">
        <v>1504</v>
      </c>
    </row>
    <row r="2729" spans="1:17" hidden="1" x14ac:dyDescent="0.3">
      <c r="A2729" t="str">
        <f t="shared" si="124"/>
        <v>coa_db.fund.fund_restriction_code</v>
      </c>
      <c r="B2729" t="str">
        <f t="shared" si="123"/>
        <v>coa_db</v>
      </c>
      <c r="C2729" t="s">
        <v>338</v>
      </c>
      <c r="D2729" t="s">
        <v>1505</v>
      </c>
      <c r="K2729" t="s">
        <v>6</v>
      </c>
      <c r="N2729">
        <v>1</v>
      </c>
      <c r="Q2729">
        <v>0</v>
      </c>
    </row>
    <row r="2730" spans="1:17" hidden="1" x14ac:dyDescent="0.3">
      <c r="A2730" t="str">
        <f t="shared" si="124"/>
        <v>coa_db.fund.</v>
      </c>
      <c r="B2730" t="str">
        <f t="shared" si="123"/>
        <v>coa_db</v>
      </c>
      <c r="C2730" t="s">
        <v>338</v>
      </c>
      <c r="E2730" t="s">
        <v>1506</v>
      </c>
    </row>
    <row r="2731" spans="1:17" hidden="1" x14ac:dyDescent="0.3">
      <c r="A2731" t="str">
        <f t="shared" si="124"/>
        <v>coa_db.fund.fund_restriction</v>
      </c>
      <c r="B2731" t="str">
        <f t="shared" si="123"/>
        <v>coa_db</v>
      </c>
      <c r="C2731" t="s">
        <v>338</v>
      </c>
      <c r="D2731" t="s">
        <v>1507</v>
      </c>
      <c r="K2731" t="s">
        <v>6</v>
      </c>
      <c r="N2731">
        <v>12</v>
      </c>
      <c r="Q2731">
        <v>0</v>
      </c>
    </row>
    <row r="2732" spans="1:17" hidden="1" x14ac:dyDescent="0.3">
      <c r="A2732" t="str">
        <f t="shared" si="124"/>
        <v>coa_db.fund.</v>
      </c>
      <c r="B2732" t="str">
        <f t="shared" si="123"/>
        <v>coa_db</v>
      </c>
      <c r="C2732" t="s">
        <v>338</v>
      </c>
      <c r="E2732" t="s">
        <v>1508</v>
      </c>
    </row>
    <row r="2733" spans="1:17" hidden="1" x14ac:dyDescent="0.3">
      <c r="A2733" t="str">
        <f t="shared" si="124"/>
        <v>coa_db.fund.method_of_payment_code</v>
      </c>
      <c r="B2733" t="str">
        <f t="shared" si="123"/>
        <v>coa_db</v>
      </c>
      <c r="C2733" t="s">
        <v>338</v>
      </c>
      <c r="D2733" t="s">
        <v>1509</v>
      </c>
      <c r="K2733" t="s">
        <v>6</v>
      </c>
      <c r="N2733">
        <v>2</v>
      </c>
      <c r="Q2733">
        <v>0</v>
      </c>
    </row>
    <row r="2734" spans="1:17" hidden="1" x14ac:dyDescent="0.3">
      <c r="A2734" t="str">
        <f t="shared" si="124"/>
        <v>coa_db.fund.</v>
      </c>
      <c r="B2734" t="str">
        <f t="shared" si="123"/>
        <v>coa_db</v>
      </c>
      <c r="C2734" t="s">
        <v>338</v>
      </c>
      <c r="E2734" t="s">
        <v>1510</v>
      </c>
    </row>
    <row r="2735" spans="1:17" hidden="1" x14ac:dyDescent="0.3">
      <c r="A2735" t="str">
        <f t="shared" si="124"/>
        <v>coa_db.fund.method_of_payment</v>
      </c>
      <c r="B2735" t="str">
        <f t="shared" si="123"/>
        <v>coa_db</v>
      </c>
      <c r="C2735" t="s">
        <v>338</v>
      </c>
      <c r="D2735" t="s">
        <v>1511</v>
      </c>
      <c r="K2735" t="s">
        <v>359</v>
      </c>
      <c r="N2735">
        <v>250</v>
      </c>
      <c r="Q2735">
        <v>0</v>
      </c>
    </row>
    <row r="2736" spans="1:17" hidden="1" x14ac:dyDescent="0.3">
      <c r="A2736" t="str">
        <f t="shared" si="124"/>
        <v>coa_db.fund.</v>
      </c>
      <c r="B2736" t="str">
        <f t="shared" si="123"/>
        <v>coa_db</v>
      </c>
      <c r="C2736" t="s">
        <v>338</v>
      </c>
      <c r="E2736" t="s">
        <v>1512</v>
      </c>
    </row>
    <row r="2737" spans="1:17" hidden="1" x14ac:dyDescent="0.3">
      <c r="A2737" t="str">
        <f t="shared" si="124"/>
        <v>coa_db.fund.endowment_restriction_code</v>
      </c>
      <c r="B2737" t="str">
        <f t="shared" si="123"/>
        <v>coa_db</v>
      </c>
      <c r="C2737" t="s">
        <v>338</v>
      </c>
      <c r="D2737" t="s">
        <v>1513</v>
      </c>
      <c r="K2737" t="s">
        <v>6</v>
      </c>
      <c r="N2737">
        <v>5</v>
      </c>
      <c r="Q2737">
        <v>0</v>
      </c>
    </row>
    <row r="2738" spans="1:17" hidden="1" x14ac:dyDescent="0.3">
      <c r="A2738" t="str">
        <f t="shared" si="124"/>
        <v>coa_db.fund.</v>
      </c>
      <c r="B2738" t="str">
        <f t="shared" si="123"/>
        <v>coa_db</v>
      </c>
      <c r="C2738" t="s">
        <v>338</v>
      </c>
      <c r="E2738" t="s">
        <v>1514</v>
      </c>
    </row>
    <row r="2739" spans="1:17" hidden="1" x14ac:dyDescent="0.3">
      <c r="A2739" t="str">
        <f t="shared" si="124"/>
        <v>coa_db.fund.endowment_restriction</v>
      </c>
      <c r="B2739" t="str">
        <f t="shared" si="123"/>
        <v>coa_db</v>
      </c>
      <c r="C2739" t="s">
        <v>338</v>
      </c>
      <c r="D2739" t="s">
        <v>1515</v>
      </c>
      <c r="K2739" t="s">
        <v>359</v>
      </c>
      <c r="N2739">
        <v>250</v>
      </c>
      <c r="Q2739">
        <v>0</v>
      </c>
    </row>
    <row r="2740" spans="1:17" hidden="1" x14ac:dyDescent="0.3">
      <c r="A2740" t="str">
        <f t="shared" si="124"/>
        <v>coa_db.fund.</v>
      </c>
      <c r="B2740" t="str">
        <f t="shared" si="123"/>
        <v>coa_db</v>
      </c>
      <c r="C2740" t="s">
        <v>338</v>
      </c>
      <c r="E2740" t="s">
        <v>1516</v>
      </c>
    </row>
    <row r="2741" spans="1:17" hidden="1" x14ac:dyDescent="0.3">
      <c r="A2741" t="str">
        <f t="shared" si="124"/>
        <v>coa_db.fund.endowment_purpose</v>
      </c>
      <c r="B2741" t="str">
        <f t="shared" si="123"/>
        <v>coa_db</v>
      </c>
      <c r="C2741" t="s">
        <v>338</v>
      </c>
      <c r="D2741" t="s">
        <v>1517</v>
      </c>
      <c r="K2741" t="s">
        <v>359</v>
      </c>
      <c r="N2741">
        <v>250</v>
      </c>
      <c r="Q2741">
        <v>0</v>
      </c>
    </row>
    <row r="2742" spans="1:17" hidden="1" x14ac:dyDescent="0.3">
      <c r="A2742" t="str">
        <f t="shared" si="124"/>
        <v>coa_db.fund.</v>
      </c>
      <c r="B2742" t="str">
        <f t="shared" si="123"/>
        <v>coa_db</v>
      </c>
      <c r="C2742" t="s">
        <v>338</v>
      </c>
      <c r="E2742" t="s">
        <v>1518</v>
      </c>
    </row>
    <row r="2743" spans="1:17" hidden="1" x14ac:dyDescent="0.3">
      <c r="A2743" t="str">
        <f t="shared" si="124"/>
        <v>coa_db.fund.ucop_sponsor_code</v>
      </c>
      <c r="B2743" t="str">
        <f t="shared" ref="B2743:B2806" si="125">B2742</f>
        <v>coa_db</v>
      </c>
      <c r="C2743" t="s">
        <v>338</v>
      </c>
      <c r="D2743" t="s">
        <v>1519</v>
      </c>
      <c r="K2743" t="s">
        <v>6</v>
      </c>
      <c r="N2743">
        <v>4</v>
      </c>
      <c r="Q2743">
        <v>0</v>
      </c>
    </row>
    <row r="2744" spans="1:17" hidden="1" x14ac:dyDescent="0.3">
      <c r="A2744" t="str">
        <f t="shared" si="124"/>
        <v>coa_db.fund.</v>
      </c>
      <c r="B2744" t="str">
        <f t="shared" si="125"/>
        <v>coa_db</v>
      </c>
      <c r="C2744" t="s">
        <v>338</v>
      </c>
      <c r="E2744" t="s">
        <v>1520</v>
      </c>
    </row>
    <row r="2745" spans="1:17" hidden="1" x14ac:dyDescent="0.3">
      <c r="A2745" t="str">
        <f t="shared" si="124"/>
        <v>coa_db.fund.sponsor_category_code</v>
      </c>
      <c r="B2745" t="str">
        <f t="shared" si="125"/>
        <v>coa_db</v>
      </c>
      <c r="C2745" t="s">
        <v>338</v>
      </c>
      <c r="D2745" t="s">
        <v>1521</v>
      </c>
      <c r="K2745" t="s">
        <v>332</v>
      </c>
      <c r="N2745">
        <v>4</v>
      </c>
      <c r="Q2745">
        <v>0</v>
      </c>
    </row>
    <row r="2746" spans="1:17" hidden="1" x14ac:dyDescent="0.3">
      <c r="A2746" t="str">
        <f t="shared" si="124"/>
        <v>coa_db.fund.</v>
      </c>
      <c r="B2746" t="str">
        <f t="shared" si="125"/>
        <v>coa_db</v>
      </c>
      <c r="C2746" t="s">
        <v>338</v>
      </c>
      <c r="E2746" t="s">
        <v>1522</v>
      </c>
    </row>
    <row r="2747" spans="1:17" hidden="1" x14ac:dyDescent="0.3">
      <c r="A2747" t="str">
        <f t="shared" si="124"/>
        <v>coa_db.fund.sponsor_category</v>
      </c>
      <c r="B2747" t="str">
        <f t="shared" si="125"/>
        <v>coa_db</v>
      </c>
      <c r="C2747" t="s">
        <v>338</v>
      </c>
      <c r="D2747" t="s">
        <v>1523</v>
      </c>
      <c r="K2747" t="s">
        <v>359</v>
      </c>
      <c r="N2747">
        <v>90</v>
      </c>
      <c r="Q2747">
        <v>0</v>
      </c>
    </row>
    <row r="2748" spans="1:17" hidden="1" x14ac:dyDescent="0.3">
      <c r="A2748" t="str">
        <f t="shared" si="124"/>
        <v>coa_db.fund.</v>
      </c>
      <c r="B2748" t="str">
        <f t="shared" si="125"/>
        <v>coa_db</v>
      </c>
      <c r="C2748" t="s">
        <v>338</v>
      </c>
      <c r="E2748" t="s">
        <v>1524</v>
      </c>
    </row>
    <row r="2749" spans="1:17" hidden="1" x14ac:dyDescent="0.3">
      <c r="A2749" t="str">
        <f t="shared" si="124"/>
        <v>coa_db.fund.type_of_award_code</v>
      </c>
      <c r="B2749" t="str">
        <f t="shared" si="125"/>
        <v>coa_db</v>
      </c>
      <c r="C2749" t="s">
        <v>338</v>
      </c>
      <c r="D2749" t="s">
        <v>1525</v>
      </c>
      <c r="K2749" t="s">
        <v>6</v>
      </c>
      <c r="N2749">
        <v>1</v>
      </c>
      <c r="Q2749">
        <v>0</v>
      </c>
    </row>
    <row r="2750" spans="1:17" hidden="1" x14ac:dyDescent="0.3">
      <c r="A2750" t="str">
        <f t="shared" si="124"/>
        <v>coa_db.fund.</v>
      </c>
      <c r="B2750" t="str">
        <f t="shared" si="125"/>
        <v>coa_db</v>
      </c>
      <c r="C2750" t="s">
        <v>338</v>
      </c>
      <c r="E2750" t="s">
        <v>1526</v>
      </c>
    </row>
    <row r="2751" spans="1:17" hidden="1" x14ac:dyDescent="0.3">
      <c r="A2751" t="str">
        <f t="shared" si="124"/>
        <v>coa_db.fund.type_of_award</v>
      </c>
      <c r="B2751" t="str">
        <f t="shared" si="125"/>
        <v>coa_db</v>
      </c>
      <c r="C2751" t="s">
        <v>338</v>
      </c>
      <c r="D2751" t="s">
        <v>1527</v>
      </c>
      <c r="K2751" t="s">
        <v>359</v>
      </c>
      <c r="N2751">
        <v>75</v>
      </c>
      <c r="Q2751">
        <v>0</v>
      </c>
    </row>
    <row r="2752" spans="1:17" hidden="1" x14ac:dyDescent="0.3">
      <c r="A2752" t="str">
        <f t="shared" si="124"/>
        <v>coa_db.fund.</v>
      </c>
      <c r="B2752" t="str">
        <f t="shared" si="125"/>
        <v>coa_db</v>
      </c>
      <c r="C2752" t="s">
        <v>338</v>
      </c>
      <c r="E2752" t="s">
        <v>1528</v>
      </c>
    </row>
    <row r="2753" spans="1:17" hidden="1" x14ac:dyDescent="0.3">
      <c r="A2753" t="str">
        <f t="shared" si="124"/>
        <v>coa_db.fund.on_off_campus_code</v>
      </c>
      <c r="B2753" t="str">
        <f t="shared" si="125"/>
        <v>coa_db</v>
      </c>
      <c r="C2753" t="s">
        <v>338</v>
      </c>
      <c r="D2753" t="s">
        <v>1529</v>
      </c>
      <c r="K2753" t="s">
        <v>6</v>
      </c>
      <c r="N2753">
        <v>1</v>
      </c>
      <c r="Q2753">
        <v>0</v>
      </c>
    </row>
    <row r="2754" spans="1:17" hidden="1" x14ac:dyDescent="0.3">
      <c r="A2754" t="str">
        <f t="shared" si="124"/>
        <v>coa_db.fund.</v>
      </c>
      <c r="B2754" t="str">
        <f t="shared" si="125"/>
        <v>coa_db</v>
      </c>
      <c r="C2754" t="s">
        <v>338</v>
      </c>
      <c r="E2754" t="s">
        <v>1530</v>
      </c>
    </row>
    <row r="2755" spans="1:17" hidden="1" x14ac:dyDescent="0.3">
      <c r="A2755" t="str">
        <f t="shared" si="124"/>
        <v>coa_db.fund.on_off_campus</v>
      </c>
      <c r="B2755" t="str">
        <f t="shared" si="125"/>
        <v>coa_db</v>
      </c>
      <c r="C2755" t="s">
        <v>338</v>
      </c>
      <c r="D2755" t="s">
        <v>1531</v>
      </c>
      <c r="K2755" t="s">
        <v>359</v>
      </c>
      <c r="N2755">
        <v>20</v>
      </c>
      <c r="Q2755">
        <v>0</v>
      </c>
    </row>
    <row r="2756" spans="1:17" hidden="1" x14ac:dyDescent="0.3">
      <c r="A2756" t="str">
        <f t="shared" si="124"/>
        <v>coa_db.fund.</v>
      </c>
      <c r="B2756" t="str">
        <f t="shared" si="125"/>
        <v>coa_db</v>
      </c>
      <c r="C2756" t="s">
        <v>338</v>
      </c>
      <c r="E2756" t="s">
        <v>1532</v>
      </c>
    </row>
    <row r="2757" spans="1:17" hidden="1" x14ac:dyDescent="0.3">
      <c r="A2757" t="str">
        <f t="shared" si="124"/>
        <v>coa_db.fund.federal_flow_through_code</v>
      </c>
      <c r="B2757" t="str">
        <f t="shared" si="125"/>
        <v>coa_db</v>
      </c>
      <c r="C2757" t="s">
        <v>338</v>
      </c>
      <c r="D2757" t="s">
        <v>1533</v>
      </c>
      <c r="K2757" t="s">
        <v>6</v>
      </c>
      <c r="N2757">
        <v>1</v>
      </c>
      <c r="Q2757">
        <v>0</v>
      </c>
    </row>
    <row r="2758" spans="1:17" hidden="1" x14ac:dyDescent="0.3">
      <c r="A2758" t="str">
        <f t="shared" si="124"/>
        <v>coa_db.fund.</v>
      </c>
      <c r="B2758" t="str">
        <f t="shared" si="125"/>
        <v>coa_db</v>
      </c>
      <c r="C2758" t="s">
        <v>338</v>
      </c>
      <c r="E2758" t="s">
        <v>1534</v>
      </c>
    </row>
    <row r="2759" spans="1:17" hidden="1" x14ac:dyDescent="0.3">
      <c r="A2759" t="str">
        <f t="shared" si="124"/>
        <v>coa_db.fund.federal_flow_through</v>
      </c>
      <c r="B2759" t="str">
        <f t="shared" si="125"/>
        <v>coa_db</v>
      </c>
      <c r="C2759" t="s">
        <v>338</v>
      </c>
      <c r="D2759" t="s">
        <v>1535</v>
      </c>
      <c r="K2759" t="s">
        <v>359</v>
      </c>
      <c r="N2759">
        <v>120</v>
      </c>
      <c r="Q2759">
        <v>0</v>
      </c>
    </row>
    <row r="2760" spans="1:17" hidden="1" x14ac:dyDescent="0.3">
      <c r="A2760" t="str">
        <f t="shared" si="124"/>
        <v>coa_db.fund.</v>
      </c>
      <c r="B2760" t="str">
        <f t="shared" si="125"/>
        <v>coa_db</v>
      </c>
      <c r="C2760" t="s">
        <v>338</v>
      </c>
      <c r="E2760" t="s">
        <v>1536</v>
      </c>
    </row>
    <row r="2761" spans="1:17" hidden="1" x14ac:dyDescent="0.3">
      <c r="A2761" t="str">
        <f t="shared" si="124"/>
        <v>coa_db.fund.fund_group_code</v>
      </c>
      <c r="B2761" t="str">
        <f t="shared" si="125"/>
        <v>coa_db</v>
      </c>
      <c r="C2761" t="s">
        <v>338</v>
      </c>
      <c r="D2761" t="s">
        <v>1537</v>
      </c>
      <c r="K2761" t="s">
        <v>6</v>
      </c>
      <c r="N2761">
        <v>6</v>
      </c>
      <c r="Q2761">
        <v>0</v>
      </c>
    </row>
    <row r="2762" spans="1:17" hidden="1" x14ac:dyDescent="0.3">
      <c r="A2762" t="str">
        <f t="shared" si="124"/>
        <v>coa_db.fund.</v>
      </c>
      <c r="B2762" t="str">
        <f t="shared" si="125"/>
        <v>coa_db</v>
      </c>
      <c r="C2762" t="s">
        <v>338</v>
      </c>
      <c r="E2762" t="s">
        <v>1538</v>
      </c>
    </row>
    <row r="2763" spans="1:17" hidden="1" x14ac:dyDescent="0.3">
      <c r="A2763" t="str">
        <f t="shared" si="124"/>
        <v>coa_db.fund.indirect_cost_rate</v>
      </c>
      <c r="B2763" t="str">
        <f t="shared" si="125"/>
        <v>coa_db</v>
      </c>
      <c r="C2763" t="s">
        <v>338</v>
      </c>
      <c r="D2763" t="s">
        <v>1539</v>
      </c>
      <c r="K2763" t="s">
        <v>9</v>
      </c>
      <c r="N2763">
        <v>10</v>
      </c>
      <c r="Q2763">
        <v>6</v>
      </c>
    </row>
    <row r="2764" spans="1:17" hidden="1" x14ac:dyDescent="0.3">
      <c r="A2764" t="str">
        <f t="shared" si="124"/>
        <v>coa_db.fund.</v>
      </c>
      <c r="B2764" t="str">
        <f t="shared" si="125"/>
        <v>coa_db</v>
      </c>
      <c r="C2764" t="s">
        <v>338</v>
      </c>
      <c r="E2764" t="s">
        <v>1540</v>
      </c>
    </row>
    <row r="2765" spans="1:17" hidden="1" x14ac:dyDescent="0.3">
      <c r="A2765" t="str">
        <f t="shared" si="124"/>
        <v>coa_db.fund.indirect_cost_base_code</v>
      </c>
      <c r="B2765" t="str">
        <f t="shared" si="125"/>
        <v>coa_db</v>
      </c>
      <c r="C2765" t="s">
        <v>338</v>
      </c>
      <c r="D2765" t="s">
        <v>1541</v>
      </c>
      <c r="K2765" t="s">
        <v>6</v>
      </c>
      <c r="N2765">
        <v>1</v>
      </c>
      <c r="Q2765">
        <v>0</v>
      </c>
    </row>
    <row r="2766" spans="1:17" hidden="1" x14ac:dyDescent="0.3">
      <c r="A2766" t="str">
        <f t="shared" si="124"/>
        <v>coa_db.fund.</v>
      </c>
      <c r="B2766" t="str">
        <f t="shared" si="125"/>
        <v>coa_db</v>
      </c>
      <c r="C2766" t="s">
        <v>338</v>
      </c>
      <c r="E2766" t="s">
        <v>1542</v>
      </c>
    </row>
    <row r="2767" spans="1:17" hidden="1" x14ac:dyDescent="0.3">
      <c r="A2767" t="str">
        <f t="shared" si="124"/>
        <v>coa_db.fund.indirect_cost_base</v>
      </c>
      <c r="B2767" t="str">
        <f t="shared" si="125"/>
        <v>coa_db</v>
      </c>
      <c r="C2767" t="s">
        <v>338</v>
      </c>
      <c r="D2767" t="s">
        <v>1543</v>
      </c>
      <c r="K2767" t="s">
        <v>359</v>
      </c>
      <c r="N2767">
        <v>57</v>
      </c>
      <c r="Q2767">
        <v>0</v>
      </c>
    </row>
    <row r="2768" spans="1:17" hidden="1" x14ac:dyDescent="0.3">
      <c r="A2768" t="str">
        <f t="shared" si="124"/>
        <v>coa_db.fund.</v>
      </c>
      <c r="B2768" t="str">
        <f t="shared" si="125"/>
        <v>coa_db</v>
      </c>
      <c r="C2768" t="s">
        <v>338</v>
      </c>
      <c r="E2768" t="s">
        <v>1544</v>
      </c>
    </row>
    <row r="2769" spans="1:17" hidden="1" x14ac:dyDescent="0.3">
      <c r="A2769" t="str">
        <f t="shared" si="124"/>
        <v>coa_db.fund.ifis_index</v>
      </c>
      <c r="B2769" t="str">
        <f t="shared" si="125"/>
        <v>coa_db</v>
      </c>
      <c r="C2769" t="s">
        <v>338</v>
      </c>
      <c r="D2769" t="s">
        <v>1545</v>
      </c>
      <c r="K2769" t="s">
        <v>6</v>
      </c>
      <c r="N2769">
        <v>10</v>
      </c>
      <c r="Q2769">
        <v>0</v>
      </c>
    </row>
    <row r="2770" spans="1:17" hidden="1" x14ac:dyDescent="0.3">
      <c r="A2770" t="str">
        <f t="shared" si="124"/>
        <v>coa_db.fund.</v>
      </c>
      <c r="B2770" t="str">
        <f t="shared" si="125"/>
        <v>coa_db</v>
      </c>
      <c r="C2770" t="s">
        <v>338</v>
      </c>
      <c r="E2770" t="s">
        <v>1546</v>
      </c>
    </row>
    <row r="2771" spans="1:17" hidden="1" x14ac:dyDescent="0.3">
      <c r="A2771" t="str">
        <f t="shared" si="124"/>
        <v>coa_db.fund.refresh_date</v>
      </c>
      <c r="B2771" t="str">
        <f t="shared" si="125"/>
        <v>coa_db</v>
      </c>
      <c r="C2771" t="s">
        <v>338</v>
      </c>
      <c r="D2771" t="s">
        <v>328</v>
      </c>
      <c r="K2771" t="s">
        <v>329</v>
      </c>
      <c r="N2771">
        <v>10</v>
      </c>
      <c r="Q2771">
        <v>6</v>
      </c>
    </row>
    <row r="2772" spans="1:17" hidden="1" x14ac:dyDescent="0.3">
      <c r="A2772" t="str">
        <f t="shared" ref="A2772:A2835" si="126">_xlfn.CONCAT(TRIM($B2772),".",TRIM($C2772),".",TRIM($D2772))</f>
        <v>coa_db.fund.</v>
      </c>
      <c r="B2772" t="str">
        <f t="shared" si="125"/>
        <v>coa_db</v>
      </c>
      <c r="C2772" t="s">
        <v>338</v>
      </c>
      <c r="E2772" t="s">
        <v>330</v>
      </c>
    </row>
    <row r="2773" spans="1:17" hidden="1" x14ac:dyDescent="0.3">
      <c r="A2773" t="str">
        <f t="shared" si="126"/>
        <v>coa_db.fund.base_ucsd_award_number</v>
      </c>
      <c r="B2773" t="str">
        <f t="shared" si="125"/>
        <v>coa_db</v>
      </c>
      <c r="C2773" t="s">
        <v>338</v>
      </c>
      <c r="D2773" t="s">
        <v>896</v>
      </c>
      <c r="K2773" t="s">
        <v>359</v>
      </c>
      <c r="N2773">
        <v>8</v>
      </c>
      <c r="Q2773">
        <v>0</v>
      </c>
    </row>
    <row r="2774" spans="1:17" hidden="1" x14ac:dyDescent="0.3">
      <c r="A2774" t="str">
        <f t="shared" si="126"/>
        <v>coa_db.fund.</v>
      </c>
      <c r="B2774" t="str">
        <f t="shared" si="125"/>
        <v>coa_db</v>
      </c>
      <c r="C2774" t="s">
        <v>338</v>
      </c>
    </row>
    <row r="2775" spans="1:17" hidden="1" x14ac:dyDescent="0.3">
      <c r="A2775" t="str">
        <f t="shared" si="126"/>
        <v>coa_db.fund.grant_contract_number</v>
      </c>
      <c r="B2775" t="str">
        <f t="shared" si="125"/>
        <v>coa_db</v>
      </c>
      <c r="C2775" t="s">
        <v>338</v>
      </c>
      <c r="D2775" t="s">
        <v>906</v>
      </c>
      <c r="K2775" t="s">
        <v>359</v>
      </c>
      <c r="N2775">
        <v>20</v>
      </c>
      <c r="Q2775">
        <v>0</v>
      </c>
    </row>
    <row r="2776" spans="1:17" hidden="1" x14ac:dyDescent="0.3">
      <c r="A2776" t="str">
        <f t="shared" si="126"/>
        <v>coa_db.fund.</v>
      </c>
      <c r="B2776" t="str">
        <f t="shared" si="125"/>
        <v>coa_db</v>
      </c>
      <c r="C2776" t="s">
        <v>338</v>
      </c>
    </row>
    <row r="2777" spans="1:17" hidden="1" x14ac:dyDescent="0.3">
      <c r="A2777" t="str">
        <f t="shared" si="126"/>
        <v>coa_db.fund.budget_treatment_code</v>
      </c>
      <c r="B2777" t="str">
        <f t="shared" si="125"/>
        <v>coa_db</v>
      </c>
      <c r="C2777" t="s">
        <v>338</v>
      </c>
      <c r="D2777" t="s">
        <v>907</v>
      </c>
      <c r="K2777" t="s">
        <v>6</v>
      </c>
      <c r="N2777">
        <v>4</v>
      </c>
      <c r="Q2777">
        <v>0</v>
      </c>
    </row>
    <row r="2778" spans="1:17" hidden="1" x14ac:dyDescent="0.3">
      <c r="A2778" t="str">
        <f t="shared" si="126"/>
        <v>coa_db.fund.</v>
      </c>
      <c r="B2778" t="str">
        <f t="shared" si="125"/>
        <v>coa_db</v>
      </c>
      <c r="C2778" t="s">
        <v>338</v>
      </c>
    </row>
    <row r="2779" spans="1:17" hidden="1" x14ac:dyDescent="0.3">
      <c r="A2779" t="str">
        <f t="shared" si="126"/>
        <v>coa_db.fund.deficit_bal_report_code</v>
      </c>
      <c r="B2779" t="str">
        <f t="shared" si="125"/>
        <v>coa_db</v>
      </c>
      <c r="C2779" t="s">
        <v>338</v>
      </c>
      <c r="D2779" t="s">
        <v>908</v>
      </c>
      <c r="K2779" t="s">
        <v>6</v>
      </c>
      <c r="N2779">
        <v>2</v>
      </c>
      <c r="Q2779">
        <v>0</v>
      </c>
    </row>
    <row r="2780" spans="1:17" hidden="1" x14ac:dyDescent="0.3">
      <c r="A2780" t="str">
        <f t="shared" si="126"/>
        <v>coa_db.fund.</v>
      </c>
      <c r="B2780" t="str">
        <f t="shared" si="125"/>
        <v>coa_db</v>
      </c>
      <c r="C2780" t="s">
        <v>338</v>
      </c>
    </row>
    <row r="2781" spans="1:17" hidden="1" x14ac:dyDescent="0.3">
      <c r="A2781" t="str">
        <f t="shared" si="126"/>
        <v>coa_db.fund.deficit_bal_report_descr</v>
      </c>
      <c r="B2781" t="str">
        <f t="shared" si="125"/>
        <v>coa_db</v>
      </c>
      <c r="C2781" t="s">
        <v>338</v>
      </c>
      <c r="D2781" t="s">
        <v>909</v>
      </c>
      <c r="K2781" t="s">
        <v>359</v>
      </c>
      <c r="N2781">
        <v>35</v>
      </c>
      <c r="Q2781">
        <v>0</v>
      </c>
    </row>
    <row r="2782" spans="1:17" hidden="1" x14ac:dyDescent="0.3">
      <c r="A2782" t="str">
        <f t="shared" si="126"/>
        <v>coa_db.fund.</v>
      </c>
      <c r="B2782" t="str">
        <f t="shared" si="125"/>
        <v>coa_db</v>
      </c>
      <c r="C2782" t="s">
        <v>338</v>
      </c>
    </row>
    <row r="2783" spans="1:17" hidden="1" x14ac:dyDescent="0.3">
      <c r="A2783" t="str">
        <f t="shared" si="126"/>
        <v>coa_db.fund.from_award_fin_date</v>
      </c>
      <c r="B2783" t="str">
        <f t="shared" si="125"/>
        <v>coa_db</v>
      </c>
      <c r="C2783" t="s">
        <v>338</v>
      </c>
      <c r="D2783" t="s">
        <v>910</v>
      </c>
      <c r="K2783" t="s">
        <v>329</v>
      </c>
      <c r="N2783">
        <v>10</v>
      </c>
      <c r="Q2783">
        <v>6</v>
      </c>
    </row>
    <row r="2784" spans="1:17" hidden="1" x14ac:dyDescent="0.3">
      <c r="A2784" t="str">
        <f t="shared" si="126"/>
        <v>coa_db.fund.</v>
      </c>
      <c r="B2784" t="str">
        <f t="shared" si="125"/>
        <v>coa_db</v>
      </c>
      <c r="C2784" t="s">
        <v>338</v>
      </c>
    </row>
    <row r="2785" spans="1:20" hidden="1" x14ac:dyDescent="0.3">
      <c r="A2785" t="str">
        <f t="shared" si="126"/>
        <v>coa_db.fund.to_award_fin_date</v>
      </c>
      <c r="B2785" t="str">
        <f t="shared" si="125"/>
        <v>coa_db</v>
      </c>
      <c r="C2785" t="s">
        <v>338</v>
      </c>
      <c r="D2785" t="s">
        <v>911</v>
      </c>
      <c r="K2785" t="s">
        <v>329</v>
      </c>
      <c r="N2785">
        <v>10</v>
      </c>
      <c r="Q2785">
        <v>6</v>
      </c>
    </row>
    <row r="2786" spans="1:20" hidden="1" x14ac:dyDescent="0.3">
      <c r="A2786" t="str">
        <f t="shared" si="126"/>
        <v>coa_db.fund.</v>
      </c>
      <c r="B2786" t="str">
        <f t="shared" si="125"/>
        <v>coa_db</v>
      </c>
      <c r="C2786" t="s">
        <v>338</v>
      </c>
    </row>
    <row r="2787" spans="1:20" hidden="1" x14ac:dyDescent="0.3">
      <c r="A2787" t="str">
        <f t="shared" si="126"/>
        <v>coa_db.fund_hierarchy.COLUMN NAME</v>
      </c>
      <c r="B2787" t="str">
        <f t="shared" si="125"/>
        <v>coa_db</v>
      </c>
      <c r="C2787" t="s">
        <v>1347</v>
      </c>
      <c r="D2787" t="s">
        <v>0</v>
      </c>
      <c r="K2787" t="s">
        <v>1</v>
      </c>
      <c r="N2787" t="s">
        <v>2</v>
      </c>
      <c r="Q2787" t="s">
        <v>3</v>
      </c>
      <c r="T2787" t="s">
        <v>4</v>
      </c>
    </row>
    <row r="2788" spans="1:20" hidden="1" x14ac:dyDescent="0.3">
      <c r="A2788" t="str">
        <f t="shared" si="126"/>
        <v>coa_db.fund_hierarchy.</v>
      </c>
      <c r="B2788" t="str">
        <f t="shared" si="125"/>
        <v>coa_db</v>
      </c>
      <c r="C2788" t="s">
        <v>1347</v>
      </c>
      <c r="E2788" t="s">
        <v>5</v>
      </c>
    </row>
    <row r="2789" spans="1:20" hidden="1" x14ac:dyDescent="0.3">
      <c r="A2789" t="str">
        <f t="shared" si="126"/>
        <v>coa_db.fund_hierarchy.parent_fund</v>
      </c>
      <c r="B2789" t="str">
        <f t="shared" si="125"/>
        <v>coa_db</v>
      </c>
      <c r="C2789" t="s">
        <v>1347</v>
      </c>
      <c r="D2789" t="s">
        <v>1547</v>
      </c>
      <c r="K2789" t="s">
        <v>6</v>
      </c>
      <c r="N2789">
        <v>6</v>
      </c>
      <c r="Q2789">
        <v>0</v>
      </c>
    </row>
    <row r="2790" spans="1:20" hidden="1" x14ac:dyDescent="0.3">
      <c r="A2790" t="str">
        <f t="shared" si="126"/>
        <v>coa_db.fund_hierarchy.</v>
      </c>
      <c r="B2790" t="str">
        <f t="shared" si="125"/>
        <v>coa_db</v>
      </c>
      <c r="C2790" t="s">
        <v>1347</v>
      </c>
      <c r="E2790" t="s">
        <v>1548</v>
      </c>
    </row>
    <row r="2791" spans="1:20" hidden="1" x14ac:dyDescent="0.3">
      <c r="A2791" t="str">
        <f t="shared" si="126"/>
        <v>coa_db.fund_hierarchy.subsidiary_fund</v>
      </c>
      <c r="B2791" t="str">
        <f t="shared" si="125"/>
        <v>coa_db</v>
      </c>
      <c r="C2791" t="s">
        <v>1347</v>
      </c>
      <c r="D2791" t="s">
        <v>1549</v>
      </c>
      <c r="K2791" t="s">
        <v>6</v>
      </c>
      <c r="N2791">
        <v>6</v>
      </c>
      <c r="Q2791">
        <v>0</v>
      </c>
    </row>
    <row r="2792" spans="1:20" hidden="1" x14ac:dyDescent="0.3">
      <c r="A2792" t="str">
        <f t="shared" si="126"/>
        <v>coa_db.fund_hierarchy.</v>
      </c>
      <c r="B2792" t="str">
        <f t="shared" si="125"/>
        <v>coa_db</v>
      </c>
      <c r="C2792" t="s">
        <v>1347</v>
      </c>
      <c r="E2792" t="s">
        <v>1550</v>
      </c>
    </row>
    <row r="2793" spans="1:20" hidden="1" x14ac:dyDescent="0.3">
      <c r="A2793" t="str">
        <f t="shared" si="126"/>
        <v>coa_db.fund_hierarchy.number_of_levels</v>
      </c>
      <c r="B2793" t="str">
        <f t="shared" si="125"/>
        <v>coa_db</v>
      </c>
      <c r="C2793" t="s">
        <v>1347</v>
      </c>
      <c r="D2793" t="s">
        <v>1551</v>
      </c>
      <c r="K2793" t="s">
        <v>31</v>
      </c>
      <c r="N2793">
        <v>2</v>
      </c>
      <c r="Q2793">
        <v>0</v>
      </c>
    </row>
    <row r="2794" spans="1:20" hidden="1" x14ac:dyDescent="0.3">
      <c r="A2794" t="str">
        <f t="shared" si="126"/>
        <v>coa_db.fund_hierarchy.</v>
      </c>
      <c r="B2794" t="str">
        <f t="shared" si="125"/>
        <v>coa_db</v>
      </c>
      <c r="C2794" t="s">
        <v>1347</v>
      </c>
      <c r="E2794" t="s">
        <v>1552</v>
      </c>
    </row>
    <row r="2795" spans="1:20" hidden="1" x14ac:dyDescent="0.3">
      <c r="A2795" t="str">
        <f t="shared" si="126"/>
        <v>coa_db.fund_hierarchy.top_most_flag</v>
      </c>
      <c r="B2795" t="str">
        <f t="shared" si="125"/>
        <v>coa_db</v>
      </c>
      <c r="C2795" t="s">
        <v>1347</v>
      </c>
      <c r="D2795" t="s">
        <v>1553</v>
      </c>
      <c r="K2795" t="s">
        <v>6</v>
      </c>
      <c r="N2795">
        <v>1</v>
      </c>
      <c r="Q2795">
        <v>0</v>
      </c>
    </row>
    <row r="2796" spans="1:20" hidden="1" x14ac:dyDescent="0.3">
      <c r="A2796" t="str">
        <f t="shared" si="126"/>
        <v>coa_db.fund_hierarchy.</v>
      </c>
      <c r="B2796" t="str">
        <f t="shared" si="125"/>
        <v>coa_db</v>
      </c>
      <c r="C2796" t="s">
        <v>1347</v>
      </c>
      <c r="E2796" t="s">
        <v>1554</v>
      </c>
    </row>
    <row r="2797" spans="1:20" hidden="1" x14ac:dyDescent="0.3">
      <c r="A2797" t="str">
        <f t="shared" si="126"/>
        <v>coa_db.fund_hierarchy.bottom_most_flag</v>
      </c>
      <c r="B2797" t="str">
        <f t="shared" si="125"/>
        <v>coa_db</v>
      </c>
      <c r="C2797" t="s">
        <v>1347</v>
      </c>
      <c r="D2797" t="s">
        <v>1555</v>
      </c>
      <c r="K2797" t="s">
        <v>6</v>
      </c>
      <c r="N2797">
        <v>1</v>
      </c>
      <c r="Q2797">
        <v>0</v>
      </c>
    </row>
    <row r="2798" spans="1:20" hidden="1" x14ac:dyDescent="0.3">
      <c r="A2798" t="str">
        <f t="shared" si="126"/>
        <v>coa_db.fund_hierarchy.</v>
      </c>
      <c r="B2798" t="str">
        <f t="shared" si="125"/>
        <v>coa_db</v>
      </c>
      <c r="C2798" t="s">
        <v>1347</v>
      </c>
      <c r="E2798" t="s">
        <v>1556</v>
      </c>
    </row>
    <row r="2799" spans="1:20" hidden="1" x14ac:dyDescent="0.3">
      <c r="A2799" t="str">
        <f t="shared" si="126"/>
        <v>coa_db.organization.COLUMN NAME</v>
      </c>
      <c r="B2799" t="str">
        <f t="shared" si="125"/>
        <v>coa_db</v>
      </c>
      <c r="C2799" t="s">
        <v>339</v>
      </c>
      <c r="D2799" t="s">
        <v>0</v>
      </c>
      <c r="K2799" t="s">
        <v>1</v>
      </c>
      <c r="N2799" t="s">
        <v>2</v>
      </c>
      <c r="Q2799" t="s">
        <v>3</v>
      </c>
      <c r="T2799" t="s">
        <v>4</v>
      </c>
    </row>
    <row r="2800" spans="1:20" hidden="1" x14ac:dyDescent="0.3">
      <c r="A2800" t="str">
        <f t="shared" si="126"/>
        <v>coa_db.organization.</v>
      </c>
      <c r="B2800" t="str">
        <f t="shared" si="125"/>
        <v>coa_db</v>
      </c>
      <c r="C2800" t="s">
        <v>339</v>
      </c>
      <c r="E2800" t="s">
        <v>5</v>
      </c>
    </row>
    <row r="2801" spans="1:17" hidden="1" x14ac:dyDescent="0.3">
      <c r="A2801" t="str">
        <f t="shared" si="126"/>
        <v>coa_db.organization.organization_key</v>
      </c>
      <c r="B2801" t="str">
        <f t="shared" si="125"/>
        <v>coa_db</v>
      </c>
      <c r="C2801" t="s">
        <v>339</v>
      </c>
      <c r="D2801" t="s">
        <v>1557</v>
      </c>
      <c r="K2801" t="s">
        <v>332</v>
      </c>
      <c r="N2801">
        <v>4</v>
      </c>
      <c r="Q2801">
        <v>0</v>
      </c>
    </row>
    <row r="2802" spans="1:17" hidden="1" x14ac:dyDescent="0.3">
      <c r="A2802" t="str">
        <f t="shared" si="126"/>
        <v>coa_db.organization.</v>
      </c>
      <c r="B2802" t="str">
        <f t="shared" si="125"/>
        <v>coa_db</v>
      </c>
      <c r="C2802" t="s">
        <v>339</v>
      </c>
      <c r="E2802" t="s">
        <v>1558</v>
      </c>
    </row>
    <row r="2803" spans="1:17" hidden="1" x14ac:dyDescent="0.3">
      <c r="A2803" t="str">
        <f t="shared" si="126"/>
        <v>coa_db.organization.organization</v>
      </c>
      <c r="B2803" t="str">
        <f t="shared" si="125"/>
        <v>coa_db</v>
      </c>
      <c r="C2803" t="s">
        <v>339</v>
      </c>
      <c r="D2803" t="s">
        <v>339</v>
      </c>
      <c r="K2803" t="s">
        <v>6</v>
      </c>
      <c r="N2803">
        <v>6</v>
      </c>
      <c r="Q2803">
        <v>0</v>
      </c>
    </row>
    <row r="2804" spans="1:17" hidden="1" x14ac:dyDescent="0.3">
      <c r="A2804" t="str">
        <f t="shared" si="126"/>
        <v>coa_db.organization.</v>
      </c>
      <c r="B2804" t="str">
        <f t="shared" si="125"/>
        <v>coa_db</v>
      </c>
      <c r="C2804" t="s">
        <v>339</v>
      </c>
      <c r="E2804" t="s">
        <v>23</v>
      </c>
    </row>
    <row r="2805" spans="1:17" hidden="1" x14ac:dyDescent="0.3">
      <c r="A2805" t="str">
        <f t="shared" si="126"/>
        <v>coa_db.organization.</v>
      </c>
      <c r="B2805" t="str">
        <f t="shared" si="125"/>
        <v>coa_db</v>
      </c>
      <c r="C2805" t="s">
        <v>339</v>
      </c>
    </row>
    <row r="2806" spans="1:17" hidden="1" x14ac:dyDescent="0.3">
      <c r="A2806" t="str">
        <f t="shared" si="126"/>
        <v>coa_db.organization.</v>
      </c>
      <c r="B2806" t="str">
        <f t="shared" si="125"/>
        <v>coa_db</v>
      </c>
      <c r="C2806" t="s">
        <v>339</v>
      </c>
      <c r="E2806" t="s">
        <v>24</v>
      </c>
    </row>
    <row r="2807" spans="1:17" hidden="1" x14ac:dyDescent="0.3">
      <c r="A2807" t="str">
        <f t="shared" si="126"/>
        <v>coa_db.organization.most_recent_flag</v>
      </c>
      <c r="B2807" t="str">
        <f t="shared" ref="B2807:B2870" si="127">B2806</f>
        <v>coa_db</v>
      </c>
      <c r="C2807" t="s">
        <v>339</v>
      </c>
      <c r="D2807" t="s">
        <v>1453</v>
      </c>
      <c r="K2807" t="s">
        <v>6</v>
      </c>
      <c r="N2807">
        <v>1</v>
      </c>
      <c r="Q2807">
        <v>0</v>
      </c>
    </row>
    <row r="2808" spans="1:17" hidden="1" x14ac:dyDescent="0.3">
      <c r="A2808" t="str">
        <f t="shared" si="126"/>
        <v>coa_db.organization.</v>
      </c>
      <c r="B2808" t="str">
        <f t="shared" si="127"/>
        <v>coa_db</v>
      </c>
      <c r="C2808" t="s">
        <v>339</v>
      </c>
      <c r="E2808" t="s">
        <v>1454</v>
      </c>
    </row>
    <row r="2809" spans="1:17" hidden="1" x14ac:dyDescent="0.3">
      <c r="A2809" t="str">
        <f t="shared" si="126"/>
        <v>coa_db.organization.start_effective_date</v>
      </c>
      <c r="B2809" t="str">
        <f t="shared" si="127"/>
        <v>coa_db</v>
      </c>
      <c r="C2809" t="s">
        <v>339</v>
      </c>
      <c r="D2809" t="s">
        <v>1455</v>
      </c>
      <c r="K2809" t="s">
        <v>329</v>
      </c>
      <c r="N2809">
        <v>10</v>
      </c>
      <c r="Q2809">
        <v>6</v>
      </c>
    </row>
    <row r="2810" spans="1:17" hidden="1" x14ac:dyDescent="0.3">
      <c r="A2810" t="str">
        <f t="shared" si="126"/>
        <v>coa_db.organization.</v>
      </c>
      <c r="B2810" t="str">
        <f t="shared" si="127"/>
        <v>coa_db</v>
      </c>
      <c r="C2810" t="s">
        <v>339</v>
      </c>
      <c r="E2810" t="s">
        <v>709</v>
      </c>
    </row>
    <row r="2811" spans="1:17" hidden="1" x14ac:dyDescent="0.3">
      <c r="A2811" t="str">
        <f t="shared" si="126"/>
        <v>coa_db.organization.end_effective_date</v>
      </c>
      <c r="B2811" t="str">
        <f t="shared" si="127"/>
        <v>coa_db</v>
      </c>
      <c r="C2811" t="s">
        <v>339</v>
      </c>
      <c r="D2811" t="s">
        <v>1456</v>
      </c>
      <c r="K2811" t="s">
        <v>329</v>
      </c>
      <c r="N2811">
        <v>10</v>
      </c>
      <c r="Q2811">
        <v>6</v>
      </c>
    </row>
    <row r="2812" spans="1:17" hidden="1" x14ac:dyDescent="0.3">
      <c r="A2812" t="str">
        <f t="shared" si="126"/>
        <v>coa_db.organization.</v>
      </c>
      <c r="B2812" t="str">
        <f t="shared" si="127"/>
        <v>coa_db</v>
      </c>
      <c r="C2812" t="s">
        <v>339</v>
      </c>
      <c r="E2812" t="s">
        <v>1457</v>
      </c>
    </row>
    <row r="2813" spans="1:17" hidden="1" x14ac:dyDescent="0.3">
      <c r="A2813" t="str">
        <f t="shared" si="126"/>
        <v>coa_db.organization.last_activity_date</v>
      </c>
      <c r="B2813" t="str">
        <f t="shared" si="127"/>
        <v>coa_db</v>
      </c>
      <c r="C2813" t="s">
        <v>339</v>
      </c>
      <c r="D2813" t="s">
        <v>1458</v>
      </c>
      <c r="K2813" t="s">
        <v>354</v>
      </c>
      <c r="N2813">
        <v>4</v>
      </c>
      <c r="Q2813">
        <v>0</v>
      </c>
    </row>
    <row r="2814" spans="1:17" hidden="1" x14ac:dyDescent="0.3">
      <c r="A2814" t="str">
        <f t="shared" si="126"/>
        <v>coa_db.organization.</v>
      </c>
      <c r="B2814" t="str">
        <f t="shared" si="127"/>
        <v>coa_db</v>
      </c>
      <c r="C2814" t="s">
        <v>339</v>
      </c>
      <c r="E2814" t="s">
        <v>713</v>
      </c>
    </row>
    <row r="2815" spans="1:17" hidden="1" x14ac:dyDescent="0.3">
      <c r="A2815" t="str">
        <f t="shared" si="126"/>
        <v>coa_db.organization.status</v>
      </c>
      <c r="B2815" t="str">
        <f t="shared" si="127"/>
        <v>coa_db</v>
      </c>
      <c r="C2815" t="s">
        <v>339</v>
      </c>
      <c r="D2815" t="s">
        <v>714</v>
      </c>
      <c r="K2815" t="s">
        <v>6</v>
      </c>
      <c r="N2815">
        <v>8</v>
      </c>
      <c r="Q2815">
        <v>0</v>
      </c>
    </row>
    <row r="2816" spans="1:17" hidden="1" x14ac:dyDescent="0.3">
      <c r="A2816" t="str">
        <f t="shared" si="126"/>
        <v>coa_db.organization.</v>
      </c>
      <c r="B2816" t="str">
        <f t="shared" si="127"/>
        <v>coa_db</v>
      </c>
      <c r="C2816" t="s">
        <v>339</v>
      </c>
      <c r="E2816" t="s">
        <v>715</v>
      </c>
    </row>
    <row r="2817" spans="1:17" hidden="1" x14ac:dyDescent="0.3">
      <c r="A2817" t="str">
        <f t="shared" si="126"/>
        <v>coa_db.organization.organization_title</v>
      </c>
      <c r="B2817" t="str">
        <f t="shared" si="127"/>
        <v>coa_db</v>
      </c>
      <c r="C2817" t="s">
        <v>339</v>
      </c>
      <c r="D2817" t="s">
        <v>1460</v>
      </c>
      <c r="K2817" t="s">
        <v>6</v>
      </c>
      <c r="N2817">
        <v>35</v>
      </c>
      <c r="Q2817">
        <v>0</v>
      </c>
    </row>
    <row r="2818" spans="1:17" hidden="1" x14ac:dyDescent="0.3">
      <c r="A2818" t="str">
        <f t="shared" si="126"/>
        <v>coa_db.organization.</v>
      </c>
      <c r="B2818" t="str">
        <f t="shared" si="127"/>
        <v>coa_db</v>
      </c>
      <c r="C2818" t="s">
        <v>339</v>
      </c>
      <c r="E2818" t="s">
        <v>530</v>
      </c>
    </row>
    <row r="2819" spans="1:17" hidden="1" x14ac:dyDescent="0.3">
      <c r="A2819" t="str">
        <f t="shared" si="126"/>
        <v>coa_db.organization.department_level_ind</v>
      </c>
      <c r="B2819" t="str">
        <f t="shared" si="127"/>
        <v>coa_db</v>
      </c>
      <c r="C2819" t="s">
        <v>339</v>
      </c>
      <c r="D2819" t="s">
        <v>1559</v>
      </c>
      <c r="K2819" t="s">
        <v>6</v>
      </c>
      <c r="N2819">
        <v>10</v>
      </c>
      <c r="Q2819">
        <v>0</v>
      </c>
    </row>
    <row r="2820" spans="1:17" hidden="1" x14ac:dyDescent="0.3">
      <c r="A2820" t="str">
        <f t="shared" si="126"/>
        <v>coa_db.organization.</v>
      </c>
      <c r="B2820" t="str">
        <f t="shared" si="127"/>
        <v>coa_db</v>
      </c>
      <c r="C2820" t="s">
        <v>339</v>
      </c>
      <c r="E2820" t="s">
        <v>1104</v>
      </c>
    </row>
    <row r="2821" spans="1:17" hidden="1" x14ac:dyDescent="0.3">
      <c r="A2821" t="str">
        <f t="shared" si="126"/>
        <v>coa_db.organization.manager_pid</v>
      </c>
      <c r="B2821" t="str">
        <f t="shared" si="127"/>
        <v>coa_db</v>
      </c>
      <c r="C2821" t="s">
        <v>339</v>
      </c>
      <c r="D2821" t="s">
        <v>1560</v>
      </c>
      <c r="K2821" t="s">
        <v>6</v>
      </c>
      <c r="N2821">
        <v>9</v>
      </c>
      <c r="Q2821">
        <v>0</v>
      </c>
    </row>
    <row r="2822" spans="1:17" hidden="1" x14ac:dyDescent="0.3">
      <c r="A2822" t="str">
        <f t="shared" si="126"/>
        <v>coa_db.organization.</v>
      </c>
      <c r="B2822" t="str">
        <f t="shared" si="127"/>
        <v>coa_db</v>
      </c>
      <c r="C2822" t="s">
        <v>339</v>
      </c>
      <c r="E2822" t="s">
        <v>1561</v>
      </c>
    </row>
    <row r="2823" spans="1:17" hidden="1" x14ac:dyDescent="0.3">
      <c r="A2823" t="str">
        <f t="shared" si="126"/>
        <v>coa_db.organization.manager_int_ref_id</v>
      </c>
      <c r="B2823" t="str">
        <f t="shared" si="127"/>
        <v>coa_db</v>
      </c>
      <c r="C2823" t="s">
        <v>339</v>
      </c>
      <c r="D2823" t="s">
        <v>1562</v>
      </c>
      <c r="K2823" t="s">
        <v>9</v>
      </c>
      <c r="N2823">
        <v>7</v>
      </c>
      <c r="Q2823">
        <v>0</v>
      </c>
    </row>
    <row r="2824" spans="1:17" hidden="1" x14ac:dyDescent="0.3">
      <c r="A2824" t="str">
        <f t="shared" si="126"/>
        <v>coa_db.organization.</v>
      </c>
      <c r="B2824" t="str">
        <f t="shared" si="127"/>
        <v>coa_db</v>
      </c>
      <c r="C2824" t="s">
        <v>339</v>
      </c>
      <c r="E2824" t="s">
        <v>1563</v>
      </c>
    </row>
    <row r="2825" spans="1:17" hidden="1" x14ac:dyDescent="0.3">
      <c r="A2825" t="str">
        <f t="shared" si="126"/>
        <v>coa_db.organization.manager_name</v>
      </c>
      <c r="B2825" t="str">
        <f t="shared" si="127"/>
        <v>coa_db</v>
      </c>
      <c r="C2825" t="s">
        <v>339</v>
      </c>
      <c r="D2825" t="s">
        <v>900</v>
      </c>
      <c r="K2825" t="s">
        <v>6</v>
      </c>
      <c r="N2825">
        <v>35</v>
      </c>
      <c r="Q2825">
        <v>0</v>
      </c>
    </row>
    <row r="2826" spans="1:17" hidden="1" x14ac:dyDescent="0.3">
      <c r="A2826" t="str">
        <f t="shared" si="126"/>
        <v>coa_db.organization.</v>
      </c>
      <c r="B2826" t="str">
        <f t="shared" si="127"/>
        <v>coa_db</v>
      </c>
      <c r="C2826" t="s">
        <v>339</v>
      </c>
      <c r="E2826" t="s">
        <v>1564</v>
      </c>
    </row>
    <row r="2827" spans="1:17" hidden="1" x14ac:dyDescent="0.3">
      <c r="A2827" t="str">
        <f t="shared" si="126"/>
        <v>coa_db.organization.manager_mail_code</v>
      </c>
      <c r="B2827" t="str">
        <f t="shared" si="127"/>
        <v>coa_db</v>
      </c>
      <c r="C2827" t="s">
        <v>339</v>
      </c>
      <c r="D2827" t="s">
        <v>1565</v>
      </c>
      <c r="K2827" t="s">
        <v>6</v>
      </c>
      <c r="N2827">
        <v>6</v>
      </c>
      <c r="Q2827">
        <v>0</v>
      </c>
    </row>
    <row r="2828" spans="1:17" hidden="1" x14ac:dyDescent="0.3">
      <c r="A2828" t="str">
        <f t="shared" si="126"/>
        <v>coa_db.organization.</v>
      </c>
      <c r="B2828" t="str">
        <f t="shared" si="127"/>
        <v>coa_db</v>
      </c>
      <c r="C2828" t="s">
        <v>339</v>
      </c>
      <c r="E2828" t="s">
        <v>1566</v>
      </c>
    </row>
    <row r="2829" spans="1:17" hidden="1" x14ac:dyDescent="0.3">
      <c r="A2829" t="str">
        <f t="shared" si="126"/>
        <v>coa_db.organization.org_hierarchy_level1</v>
      </c>
      <c r="B2829" t="str">
        <f t="shared" si="127"/>
        <v>coa_db</v>
      </c>
      <c r="C2829" t="s">
        <v>339</v>
      </c>
      <c r="D2829" t="s">
        <v>1567</v>
      </c>
      <c r="K2829" t="s">
        <v>6</v>
      </c>
      <c r="N2829">
        <v>6</v>
      </c>
      <c r="Q2829">
        <v>0</v>
      </c>
    </row>
    <row r="2830" spans="1:17" hidden="1" x14ac:dyDescent="0.3">
      <c r="A2830" t="str">
        <f t="shared" si="126"/>
        <v>coa_db.organization.</v>
      </c>
      <c r="B2830" t="str">
        <f t="shared" si="127"/>
        <v>coa_db</v>
      </c>
      <c r="C2830" t="s">
        <v>339</v>
      </c>
      <c r="E2830" t="s">
        <v>1568</v>
      </c>
    </row>
    <row r="2831" spans="1:17" hidden="1" x14ac:dyDescent="0.3">
      <c r="A2831" t="str">
        <f t="shared" si="126"/>
        <v>coa_db.organization.ucop_account_number</v>
      </c>
      <c r="B2831" t="str">
        <f t="shared" si="127"/>
        <v>coa_db</v>
      </c>
      <c r="C2831" t="s">
        <v>339</v>
      </c>
      <c r="D2831" t="s">
        <v>1569</v>
      </c>
      <c r="K2831" t="s">
        <v>6</v>
      </c>
      <c r="N2831">
        <v>6</v>
      </c>
      <c r="Q2831">
        <v>0</v>
      </c>
    </row>
    <row r="2832" spans="1:17" hidden="1" x14ac:dyDescent="0.3">
      <c r="A2832" t="str">
        <f t="shared" si="126"/>
        <v>coa_db.organization.</v>
      </c>
      <c r="B2832" t="str">
        <f t="shared" si="127"/>
        <v>coa_db</v>
      </c>
      <c r="C2832" t="s">
        <v>339</v>
      </c>
      <c r="E2832" t="s">
        <v>1570</v>
      </c>
    </row>
    <row r="2833" spans="1:20" hidden="1" x14ac:dyDescent="0.3">
      <c r="A2833" t="str">
        <f t="shared" si="126"/>
        <v>coa_db.organization.ucop_account_name</v>
      </c>
      <c r="B2833" t="str">
        <f t="shared" si="127"/>
        <v>coa_db</v>
      </c>
      <c r="C2833" t="s">
        <v>339</v>
      </c>
      <c r="D2833" t="s">
        <v>1571</v>
      </c>
      <c r="K2833" t="s">
        <v>6</v>
      </c>
      <c r="N2833">
        <v>35</v>
      </c>
      <c r="Q2833">
        <v>0</v>
      </c>
    </row>
    <row r="2834" spans="1:20" hidden="1" x14ac:dyDescent="0.3">
      <c r="A2834" t="str">
        <f t="shared" si="126"/>
        <v>coa_db.organization.</v>
      </c>
      <c r="B2834" t="str">
        <f t="shared" si="127"/>
        <v>coa_db</v>
      </c>
      <c r="C2834" t="s">
        <v>339</v>
      </c>
      <c r="E2834" t="s">
        <v>1572</v>
      </c>
    </row>
    <row r="2835" spans="1:20" hidden="1" x14ac:dyDescent="0.3">
      <c r="A2835" t="str">
        <f t="shared" si="126"/>
        <v>coa_db.organization.annual_report_code</v>
      </c>
      <c r="B2835" t="str">
        <f t="shared" si="127"/>
        <v>coa_db</v>
      </c>
      <c r="C2835" t="s">
        <v>339</v>
      </c>
      <c r="D2835" t="s">
        <v>1573</v>
      </c>
      <c r="K2835" t="s">
        <v>6</v>
      </c>
      <c r="N2835">
        <v>6</v>
      </c>
      <c r="Q2835">
        <v>0</v>
      </c>
    </row>
    <row r="2836" spans="1:20" hidden="1" x14ac:dyDescent="0.3">
      <c r="A2836" t="str">
        <f t="shared" ref="A2836:A2899" si="128">_xlfn.CONCAT(TRIM($B2836),".",TRIM($C2836),".",TRIM($D2836))</f>
        <v>coa_db.organization.</v>
      </c>
      <c r="B2836" t="str">
        <f t="shared" si="127"/>
        <v>coa_db</v>
      </c>
      <c r="C2836" t="s">
        <v>339</v>
      </c>
      <c r="E2836" t="s">
        <v>1574</v>
      </c>
    </row>
    <row r="2837" spans="1:20" hidden="1" x14ac:dyDescent="0.3">
      <c r="A2837" t="str">
        <f t="shared" si="128"/>
        <v>coa_db.organization.uniform_acctg_str_cd</v>
      </c>
      <c r="B2837" t="str">
        <f t="shared" si="127"/>
        <v>coa_db</v>
      </c>
      <c r="C2837" t="s">
        <v>339</v>
      </c>
      <c r="D2837" t="s">
        <v>1575</v>
      </c>
      <c r="K2837" t="s">
        <v>6</v>
      </c>
      <c r="N2837">
        <v>6</v>
      </c>
      <c r="Q2837">
        <v>0</v>
      </c>
    </row>
    <row r="2838" spans="1:20" hidden="1" x14ac:dyDescent="0.3">
      <c r="A2838" t="str">
        <f t="shared" si="128"/>
        <v>coa_db.organization.</v>
      </c>
      <c r="B2838" t="str">
        <f t="shared" si="127"/>
        <v>coa_db</v>
      </c>
      <c r="C2838" t="s">
        <v>339</v>
      </c>
      <c r="E2838" t="s">
        <v>1576</v>
      </c>
    </row>
    <row r="2839" spans="1:20" hidden="1" x14ac:dyDescent="0.3">
      <c r="A2839" t="str">
        <f t="shared" si="128"/>
        <v>coa_db.organization.academic_discipline_cd</v>
      </c>
      <c r="B2839" t="str">
        <f t="shared" si="127"/>
        <v>coa_db</v>
      </c>
      <c r="C2839" t="s">
        <v>339</v>
      </c>
      <c r="D2839" t="s">
        <v>1577</v>
      </c>
      <c r="K2839" t="s">
        <v>6</v>
      </c>
      <c r="N2839">
        <v>3</v>
      </c>
      <c r="Q2839">
        <v>0</v>
      </c>
    </row>
    <row r="2840" spans="1:20" hidden="1" x14ac:dyDescent="0.3">
      <c r="A2840" t="str">
        <f t="shared" si="128"/>
        <v>coa_db.organization.</v>
      </c>
      <c r="B2840" t="str">
        <f t="shared" si="127"/>
        <v>coa_db</v>
      </c>
      <c r="C2840" t="s">
        <v>339</v>
      </c>
      <c r="E2840" t="s">
        <v>1578</v>
      </c>
    </row>
    <row r="2841" spans="1:20" hidden="1" x14ac:dyDescent="0.3">
      <c r="A2841" t="str">
        <f t="shared" si="128"/>
        <v>coa_db.organization.refresh_date</v>
      </c>
      <c r="B2841" t="str">
        <f t="shared" si="127"/>
        <v>coa_db</v>
      </c>
      <c r="C2841" t="s">
        <v>339</v>
      </c>
      <c r="D2841" t="s">
        <v>328</v>
      </c>
      <c r="K2841" t="s">
        <v>329</v>
      </c>
      <c r="N2841">
        <v>10</v>
      </c>
      <c r="Q2841">
        <v>6</v>
      </c>
    </row>
    <row r="2842" spans="1:20" hidden="1" x14ac:dyDescent="0.3">
      <c r="A2842" t="str">
        <f t="shared" si="128"/>
        <v>coa_db.organization.</v>
      </c>
      <c r="B2842" t="str">
        <f t="shared" si="127"/>
        <v>coa_db</v>
      </c>
      <c r="C2842" t="s">
        <v>339</v>
      </c>
      <c r="E2842" t="s">
        <v>330</v>
      </c>
    </row>
    <row r="2843" spans="1:20" hidden="1" x14ac:dyDescent="0.3">
      <c r="A2843" t="str">
        <f t="shared" si="128"/>
        <v>coa_db.org_hierarchy.COLUMN NAME</v>
      </c>
      <c r="B2843" t="str">
        <f t="shared" si="127"/>
        <v>coa_db</v>
      </c>
      <c r="C2843" t="s">
        <v>1370</v>
      </c>
      <c r="D2843" t="s">
        <v>0</v>
      </c>
      <c r="K2843" t="s">
        <v>1</v>
      </c>
      <c r="N2843" t="s">
        <v>2</v>
      </c>
      <c r="Q2843" t="s">
        <v>3</v>
      </c>
      <c r="T2843" t="s">
        <v>4</v>
      </c>
    </row>
    <row r="2844" spans="1:20" hidden="1" x14ac:dyDescent="0.3">
      <c r="A2844" t="str">
        <f t="shared" si="128"/>
        <v>coa_db.org_hierarchy.</v>
      </c>
      <c r="B2844" t="str">
        <f t="shared" si="127"/>
        <v>coa_db</v>
      </c>
      <c r="C2844" t="s">
        <v>1370</v>
      </c>
      <c r="E2844" t="s">
        <v>5</v>
      </c>
    </row>
    <row r="2845" spans="1:20" hidden="1" x14ac:dyDescent="0.3">
      <c r="A2845" t="str">
        <f t="shared" si="128"/>
        <v>coa_db.org_hierarchy.parent_org</v>
      </c>
      <c r="B2845" t="str">
        <f t="shared" si="127"/>
        <v>coa_db</v>
      </c>
      <c r="C2845" t="s">
        <v>1370</v>
      </c>
      <c r="D2845" t="s">
        <v>1579</v>
      </c>
      <c r="K2845" t="s">
        <v>6</v>
      </c>
      <c r="N2845">
        <v>6</v>
      </c>
      <c r="Q2845">
        <v>0</v>
      </c>
    </row>
    <row r="2846" spans="1:20" hidden="1" x14ac:dyDescent="0.3">
      <c r="A2846" t="str">
        <f t="shared" si="128"/>
        <v>coa_db.org_hierarchy.</v>
      </c>
      <c r="B2846" t="str">
        <f t="shared" si="127"/>
        <v>coa_db</v>
      </c>
      <c r="C2846" t="s">
        <v>1370</v>
      </c>
      <c r="E2846" t="s">
        <v>1580</v>
      </c>
    </row>
    <row r="2847" spans="1:20" hidden="1" x14ac:dyDescent="0.3">
      <c r="A2847" t="str">
        <f t="shared" si="128"/>
        <v>coa_db.org_hierarchy.subsidiary_org</v>
      </c>
      <c r="B2847" t="str">
        <f t="shared" si="127"/>
        <v>coa_db</v>
      </c>
      <c r="C2847" t="s">
        <v>1370</v>
      </c>
      <c r="D2847" t="s">
        <v>1581</v>
      </c>
      <c r="K2847" t="s">
        <v>6</v>
      </c>
      <c r="N2847">
        <v>6</v>
      </c>
      <c r="Q2847">
        <v>0</v>
      </c>
    </row>
    <row r="2848" spans="1:20" hidden="1" x14ac:dyDescent="0.3">
      <c r="A2848" t="str">
        <f t="shared" si="128"/>
        <v>coa_db.org_hierarchy.</v>
      </c>
      <c r="B2848" t="str">
        <f t="shared" si="127"/>
        <v>coa_db</v>
      </c>
      <c r="C2848" t="s">
        <v>1370</v>
      </c>
      <c r="E2848" t="s">
        <v>1582</v>
      </c>
    </row>
    <row r="2849" spans="1:20" hidden="1" x14ac:dyDescent="0.3">
      <c r="A2849" t="str">
        <f t="shared" si="128"/>
        <v>coa_db.org_hierarchy.number_of_levels</v>
      </c>
      <c r="B2849" t="str">
        <f t="shared" si="127"/>
        <v>coa_db</v>
      </c>
      <c r="C2849" t="s">
        <v>1370</v>
      </c>
      <c r="D2849" t="s">
        <v>1551</v>
      </c>
      <c r="K2849" t="s">
        <v>31</v>
      </c>
      <c r="N2849">
        <v>2</v>
      </c>
      <c r="Q2849">
        <v>0</v>
      </c>
    </row>
    <row r="2850" spans="1:20" hidden="1" x14ac:dyDescent="0.3">
      <c r="A2850" t="str">
        <f t="shared" si="128"/>
        <v>coa_db.org_hierarchy.</v>
      </c>
      <c r="B2850" t="str">
        <f t="shared" si="127"/>
        <v>coa_db</v>
      </c>
      <c r="C2850" t="s">
        <v>1370</v>
      </c>
      <c r="E2850" t="s">
        <v>1552</v>
      </c>
    </row>
    <row r="2851" spans="1:20" hidden="1" x14ac:dyDescent="0.3">
      <c r="A2851" t="str">
        <f t="shared" si="128"/>
        <v>coa_db.org_hierarchy.top_most_flag</v>
      </c>
      <c r="B2851" t="str">
        <f t="shared" si="127"/>
        <v>coa_db</v>
      </c>
      <c r="C2851" t="s">
        <v>1370</v>
      </c>
      <c r="D2851" t="s">
        <v>1553</v>
      </c>
      <c r="K2851" t="s">
        <v>6</v>
      </c>
      <c r="N2851">
        <v>1</v>
      </c>
      <c r="Q2851">
        <v>0</v>
      </c>
    </row>
    <row r="2852" spans="1:20" hidden="1" x14ac:dyDescent="0.3">
      <c r="A2852" t="str">
        <f t="shared" si="128"/>
        <v>coa_db.org_hierarchy.</v>
      </c>
      <c r="B2852" t="str">
        <f t="shared" si="127"/>
        <v>coa_db</v>
      </c>
      <c r="C2852" t="s">
        <v>1370</v>
      </c>
      <c r="E2852" t="s">
        <v>1554</v>
      </c>
    </row>
    <row r="2853" spans="1:20" hidden="1" x14ac:dyDescent="0.3">
      <c r="A2853" t="str">
        <f t="shared" si="128"/>
        <v>coa_db.org_hierarchy.bottom_most_flag</v>
      </c>
      <c r="B2853" t="str">
        <f t="shared" si="127"/>
        <v>coa_db</v>
      </c>
      <c r="C2853" t="s">
        <v>1370</v>
      </c>
      <c r="D2853" t="s">
        <v>1555</v>
      </c>
      <c r="K2853" t="s">
        <v>6</v>
      </c>
      <c r="N2853">
        <v>1</v>
      </c>
      <c r="Q2853">
        <v>0</v>
      </c>
    </row>
    <row r="2854" spans="1:20" hidden="1" x14ac:dyDescent="0.3">
      <c r="A2854" t="str">
        <f t="shared" si="128"/>
        <v>coa_db.org_hierarchy.</v>
      </c>
      <c r="B2854" t="str">
        <f t="shared" si="127"/>
        <v>coa_db</v>
      </c>
      <c r="C2854" t="s">
        <v>1370</v>
      </c>
      <c r="E2854" t="s">
        <v>1556</v>
      </c>
    </row>
    <row r="2855" spans="1:20" hidden="1" x14ac:dyDescent="0.3">
      <c r="A2855" t="str">
        <f t="shared" si="128"/>
        <v>coa_db.program.COLUMN NAME</v>
      </c>
      <c r="B2855" t="str">
        <f t="shared" si="127"/>
        <v>coa_db</v>
      </c>
      <c r="C2855" t="s">
        <v>341</v>
      </c>
      <c r="D2855" t="s">
        <v>0</v>
      </c>
      <c r="K2855" t="s">
        <v>1</v>
      </c>
      <c r="N2855" t="s">
        <v>2</v>
      </c>
      <c r="Q2855" t="s">
        <v>3</v>
      </c>
      <c r="T2855" t="s">
        <v>4</v>
      </c>
    </row>
    <row r="2856" spans="1:20" hidden="1" x14ac:dyDescent="0.3">
      <c r="A2856" t="str">
        <f t="shared" si="128"/>
        <v>coa_db.program.</v>
      </c>
      <c r="B2856" t="str">
        <f t="shared" si="127"/>
        <v>coa_db</v>
      </c>
      <c r="C2856" t="s">
        <v>341</v>
      </c>
      <c r="E2856" t="s">
        <v>5</v>
      </c>
    </row>
    <row r="2857" spans="1:20" hidden="1" x14ac:dyDescent="0.3">
      <c r="A2857" t="str">
        <f t="shared" si="128"/>
        <v>coa_db.program.program_key</v>
      </c>
      <c r="B2857" t="str">
        <f t="shared" si="127"/>
        <v>coa_db</v>
      </c>
      <c r="C2857" t="s">
        <v>341</v>
      </c>
      <c r="D2857" t="s">
        <v>1583</v>
      </c>
      <c r="K2857" t="s">
        <v>332</v>
      </c>
      <c r="N2857">
        <v>4</v>
      </c>
      <c r="Q2857">
        <v>0</v>
      </c>
    </row>
    <row r="2858" spans="1:20" hidden="1" x14ac:dyDescent="0.3">
      <c r="A2858" t="str">
        <f t="shared" si="128"/>
        <v>coa_db.program.</v>
      </c>
      <c r="B2858" t="str">
        <f t="shared" si="127"/>
        <v>coa_db</v>
      </c>
      <c r="C2858" t="s">
        <v>341</v>
      </c>
      <c r="E2858" t="s">
        <v>1584</v>
      </c>
    </row>
    <row r="2859" spans="1:20" hidden="1" x14ac:dyDescent="0.3">
      <c r="A2859" t="str">
        <f t="shared" si="128"/>
        <v>coa_db.program.program</v>
      </c>
      <c r="B2859" t="str">
        <f t="shared" si="127"/>
        <v>coa_db</v>
      </c>
      <c r="C2859" t="s">
        <v>341</v>
      </c>
      <c r="D2859" t="s">
        <v>341</v>
      </c>
      <c r="K2859" t="s">
        <v>6</v>
      </c>
      <c r="N2859">
        <v>6</v>
      </c>
      <c r="Q2859">
        <v>0</v>
      </c>
    </row>
    <row r="2860" spans="1:20" hidden="1" x14ac:dyDescent="0.3">
      <c r="A2860" t="str">
        <f t="shared" si="128"/>
        <v>coa_db.program.</v>
      </c>
      <c r="B2860" t="str">
        <f t="shared" si="127"/>
        <v>coa_db</v>
      </c>
      <c r="C2860" t="s">
        <v>341</v>
      </c>
      <c r="E2860" t="s">
        <v>25</v>
      </c>
    </row>
    <row r="2861" spans="1:20" hidden="1" x14ac:dyDescent="0.3">
      <c r="A2861" t="str">
        <f t="shared" si="128"/>
        <v>coa_db.program.</v>
      </c>
      <c r="B2861" t="str">
        <f t="shared" si="127"/>
        <v>coa_db</v>
      </c>
      <c r="C2861" t="s">
        <v>341</v>
      </c>
    </row>
    <row r="2862" spans="1:20" hidden="1" x14ac:dyDescent="0.3">
      <c r="A2862" t="str">
        <f t="shared" si="128"/>
        <v>coa_db.program.</v>
      </c>
      <c r="B2862" t="str">
        <f t="shared" si="127"/>
        <v>coa_db</v>
      </c>
      <c r="C2862" t="s">
        <v>341</v>
      </c>
      <c r="E2862" t="s">
        <v>26</v>
      </c>
    </row>
    <row r="2863" spans="1:20" hidden="1" x14ac:dyDescent="0.3">
      <c r="A2863" t="str">
        <f t="shared" si="128"/>
        <v>coa_db.program.</v>
      </c>
      <c r="B2863" t="str">
        <f t="shared" si="127"/>
        <v>coa_db</v>
      </c>
      <c r="C2863" t="s">
        <v>341</v>
      </c>
    </row>
    <row r="2864" spans="1:20" hidden="1" x14ac:dyDescent="0.3">
      <c r="A2864" t="str">
        <f t="shared" si="128"/>
        <v>coa_db.program.</v>
      </c>
      <c r="B2864" t="str">
        <f t="shared" si="127"/>
        <v>coa_db</v>
      </c>
      <c r="C2864" t="s">
        <v>341</v>
      </c>
      <c r="E2864" t="s">
        <v>27</v>
      </c>
    </row>
    <row r="2865" spans="1:20" hidden="1" x14ac:dyDescent="0.3">
      <c r="A2865" t="str">
        <f t="shared" si="128"/>
        <v>coa_db.program.most_recent_flag</v>
      </c>
      <c r="B2865" t="str">
        <f t="shared" si="127"/>
        <v>coa_db</v>
      </c>
      <c r="C2865" t="s">
        <v>341</v>
      </c>
      <c r="D2865" t="s">
        <v>1453</v>
      </c>
      <c r="K2865" t="s">
        <v>6</v>
      </c>
      <c r="N2865">
        <v>1</v>
      </c>
      <c r="Q2865">
        <v>0</v>
      </c>
    </row>
    <row r="2866" spans="1:20" hidden="1" x14ac:dyDescent="0.3">
      <c r="A2866" t="str">
        <f t="shared" si="128"/>
        <v>coa_db.program.</v>
      </c>
      <c r="B2866" t="str">
        <f t="shared" si="127"/>
        <v>coa_db</v>
      </c>
      <c r="C2866" t="s">
        <v>341</v>
      </c>
      <c r="E2866" t="s">
        <v>1454</v>
      </c>
    </row>
    <row r="2867" spans="1:20" hidden="1" x14ac:dyDescent="0.3">
      <c r="A2867" t="str">
        <f t="shared" si="128"/>
        <v>coa_db.program.start_effective_date</v>
      </c>
      <c r="B2867" t="str">
        <f t="shared" si="127"/>
        <v>coa_db</v>
      </c>
      <c r="C2867" t="s">
        <v>341</v>
      </c>
      <c r="D2867" t="s">
        <v>1455</v>
      </c>
      <c r="K2867" t="s">
        <v>329</v>
      </c>
      <c r="N2867">
        <v>10</v>
      </c>
      <c r="Q2867">
        <v>6</v>
      </c>
    </row>
    <row r="2868" spans="1:20" hidden="1" x14ac:dyDescent="0.3">
      <c r="A2868" t="str">
        <f t="shared" si="128"/>
        <v>coa_db.program.</v>
      </c>
      <c r="B2868" t="str">
        <f t="shared" si="127"/>
        <v>coa_db</v>
      </c>
      <c r="C2868" t="s">
        <v>341</v>
      </c>
      <c r="E2868" t="s">
        <v>709</v>
      </c>
    </row>
    <row r="2869" spans="1:20" hidden="1" x14ac:dyDescent="0.3">
      <c r="A2869" t="str">
        <f t="shared" si="128"/>
        <v>coa_db.program.end_effective_date</v>
      </c>
      <c r="B2869" t="str">
        <f t="shared" si="127"/>
        <v>coa_db</v>
      </c>
      <c r="C2869" t="s">
        <v>341</v>
      </c>
      <c r="D2869" t="s">
        <v>1456</v>
      </c>
      <c r="K2869" t="s">
        <v>329</v>
      </c>
      <c r="N2869">
        <v>10</v>
      </c>
      <c r="Q2869">
        <v>6</v>
      </c>
    </row>
    <row r="2870" spans="1:20" hidden="1" x14ac:dyDescent="0.3">
      <c r="A2870" t="str">
        <f t="shared" si="128"/>
        <v>coa_db.program.</v>
      </c>
      <c r="B2870" t="str">
        <f t="shared" si="127"/>
        <v>coa_db</v>
      </c>
      <c r="C2870" t="s">
        <v>341</v>
      </c>
      <c r="E2870" t="s">
        <v>1457</v>
      </c>
    </row>
    <row r="2871" spans="1:20" hidden="1" x14ac:dyDescent="0.3">
      <c r="A2871" t="str">
        <f t="shared" si="128"/>
        <v>coa_db.program.last_activity_date</v>
      </c>
      <c r="B2871" t="str">
        <f t="shared" ref="B2871:B2898" si="129">B2870</f>
        <v>coa_db</v>
      </c>
      <c r="C2871" t="s">
        <v>341</v>
      </c>
      <c r="D2871" t="s">
        <v>1458</v>
      </c>
      <c r="K2871" t="s">
        <v>354</v>
      </c>
      <c r="N2871">
        <v>4</v>
      </c>
      <c r="Q2871">
        <v>0</v>
      </c>
    </row>
    <row r="2872" spans="1:20" hidden="1" x14ac:dyDescent="0.3">
      <c r="A2872" t="str">
        <f t="shared" si="128"/>
        <v>coa_db.program.</v>
      </c>
      <c r="B2872" t="str">
        <f t="shared" si="129"/>
        <v>coa_db</v>
      </c>
      <c r="C2872" t="s">
        <v>341</v>
      </c>
      <c r="E2872" t="s">
        <v>713</v>
      </c>
    </row>
    <row r="2873" spans="1:20" hidden="1" x14ac:dyDescent="0.3">
      <c r="A2873" t="str">
        <f t="shared" si="128"/>
        <v>coa_db.program.status</v>
      </c>
      <c r="B2873" t="str">
        <f t="shared" si="129"/>
        <v>coa_db</v>
      </c>
      <c r="C2873" t="s">
        <v>341</v>
      </c>
      <c r="D2873" t="s">
        <v>714</v>
      </c>
      <c r="K2873" t="s">
        <v>6</v>
      </c>
      <c r="N2873">
        <v>8</v>
      </c>
      <c r="Q2873">
        <v>0</v>
      </c>
    </row>
    <row r="2874" spans="1:20" hidden="1" x14ac:dyDescent="0.3">
      <c r="A2874" t="str">
        <f t="shared" si="128"/>
        <v>coa_db.program.</v>
      </c>
      <c r="B2874" t="str">
        <f t="shared" si="129"/>
        <v>coa_db</v>
      </c>
      <c r="C2874" t="s">
        <v>341</v>
      </c>
      <c r="E2874" t="s">
        <v>715</v>
      </c>
    </row>
    <row r="2875" spans="1:20" hidden="1" x14ac:dyDescent="0.3">
      <c r="A2875" t="str">
        <f t="shared" si="128"/>
        <v>coa_db.program.program_title</v>
      </c>
      <c r="B2875" t="str">
        <f t="shared" si="129"/>
        <v>coa_db</v>
      </c>
      <c r="C2875" t="s">
        <v>341</v>
      </c>
      <c r="D2875" t="s">
        <v>1462</v>
      </c>
      <c r="K2875" t="s">
        <v>6</v>
      </c>
      <c r="N2875">
        <v>35</v>
      </c>
      <c r="Q2875">
        <v>0</v>
      </c>
    </row>
    <row r="2876" spans="1:20" hidden="1" x14ac:dyDescent="0.3">
      <c r="A2876" t="str">
        <f t="shared" si="128"/>
        <v>coa_db.program.</v>
      </c>
      <c r="B2876" t="str">
        <f t="shared" si="129"/>
        <v>coa_db</v>
      </c>
      <c r="C2876" t="s">
        <v>341</v>
      </c>
      <c r="E2876" t="s">
        <v>523</v>
      </c>
    </row>
    <row r="2877" spans="1:20" hidden="1" x14ac:dyDescent="0.3">
      <c r="A2877" t="str">
        <f t="shared" si="128"/>
        <v>coa_db.program.refresh_date</v>
      </c>
      <c r="B2877" t="str">
        <f t="shared" si="129"/>
        <v>coa_db</v>
      </c>
      <c r="C2877" t="s">
        <v>341</v>
      </c>
      <c r="D2877" t="s">
        <v>328</v>
      </c>
      <c r="K2877" t="s">
        <v>329</v>
      </c>
      <c r="N2877">
        <v>10</v>
      </c>
      <c r="Q2877">
        <v>6</v>
      </c>
    </row>
    <row r="2878" spans="1:20" hidden="1" x14ac:dyDescent="0.3">
      <c r="A2878" t="str">
        <f t="shared" si="128"/>
        <v>coa_db.program.</v>
      </c>
      <c r="B2878" t="str">
        <f t="shared" si="129"/>
        <v>coa_db</v>
      </c>
      <c r="C2878" t="s">
        <v>341</v>
      </c>
      <c r="E2878" t="s">
        <v>330</v>
      </c>
    </row>
    <row r="2879" spans="1:20" hidden="1" x14ac:dyDescent="0.3">
      <c r="A2879" t="str">
        <f t="shared" si="128"/>
        <v>coa_db.prog_hierarchy.COLUMN NAME</v>
      </c>
      <c r="B2879" t="str">
        <f t="shared" si="129"/>
        <v>coa_db</v>
      </c>
      <c r="C2879" t="s">
        <v>1385</v>
      </c>
      <c r="D2879" t="s">
        <v>0</v>
      </c>
      <c r="K2879" t="s">
        <v>1</v>
      </c>
      <c r="N2879" t="s">
        <v>2</v>
      </c>
      <c r="Q2879" t="s">
        <v>3</v>
      </c>
      <c r="T2879" t="s">
        <v>4</v>
      </c>
    </row>
    <row r="2880" spans="1:20" hidden="1" x14ac:dyDescent="0.3">
      <c r="A2880" t="str">
        <f t="shared" si="128"/>
        <v>coa_db.prog_hierarchy.</v>
      </c>
      <c r="B2880" t="str">
        <f t="shared" si="129"/>
        <v>coa_db</v>
      </c>
      <c r="C2880" t="s">
        <v>1385</v>
      </c>
      <c r="E2880" t="s">
        <v>5</v>
      </c>
    </row>
    <row r="2881" spans="1:20" hidden="1" x14ac:dyDescent="0.3">
      <c r="A2881" t="str">
        <f t="shared" si="128"/>
        <v>coa_db.prog_hierarchy.parent_prog</v>
      </c>
      <c r="B2881" t="str">
        <f t="shared" si="129"/>
        <v>coa_db</v>
      </c>
      <c r="C2881" t="s">
        <v>1385</v>
      </c>
      <c r="D2881" t="s">
        <v>1585</v>
      </c>
      <c r="K2881" t="s">
        <v>6</v>
      </c>
      <c r="N2881">
        <v>6</v>
      </c>
      <c r="Q2881">
        <v>0</v>
      </c>
    </row>
    <row r="2882" spans="1:20" hidden="1" x14ac:dyDescent="0.3">
      <c r="A2882" t="str">
        <f t="shared" si="128"/>
        <v>coa_db.prog_hierarchy.</v>
      </c>
      <c r="B2882" t="str">
        <f t="shared" si="129"/>
        <v>coa_db</v>
      </c>
      <c r="C2882" t="s">
        <v>1385</v>
      </c>
      <c r="E2882" t="s">
        <v>1586</v>
      </c>
    </row>
    <row r="2883" spans="1:20" hidden="1" x14ac:dyDescent="0.3">
      <c r="A2883" t="str">
        <f t="shared" si="128"/>
        <v>coa_db.prog_hierarchy.subsidiary_prog</v>
      </c>
      <c r="B2883" t="str">
        <f t="shared" si="129"/>
        <v>coa_db</v>
      </c>
      <c r="C2883" t="s">
        <v>1385</v>
      </c>
      <c r="D2883" t="s">
        <v>1587</v>
      </c>
      <c r="K2883" t="s">
        <v>6</v>
      </c>
      <c r="N2883">
        <v>6</v>
      </c>
      <c r="Q2883">
        <v>0</v>
      </c>
    </row>
    <row r="2884" spans="1:20" hidden="1" x14ac:dyDescent="0.3">
      <c r="A2884" t="str">
        <f t="shared" si="128"/>
        <v>coa_db.prog_hierarchy.</v>
      </c>
      <c r="B2884" t="str">
        <f t="shared" si="129"/>
        <v>coa_db</v>
      </c>
      <c r="C2884" t="s">
        <v>1385</v>
      </c>
      <c r="E2884" t="s">
        <v>1588</v>
      </c>
    </row>
    <row r="2885" spans="1:20" hidden="1" x14ac:dyDescent="0.3">
      <c r="A2885" t="str">
        <f t="shared" si="128"/>
        <v>coa_db.prog_hierarchy.number_of_levels</v>
      </c>
      <c r="B2885" t="str">
        <f t="shared" si="129"/>
        <v>coa_db</v>
      </c>
      <c r="C2885" t="s">
        <v>1385</v>
      </c>
      <c r="D2885" t="s">
        <v>1551</v>
      </c>
      <c r="K2885" t="s">
        <v>31</v>
      </c>
      <c r="N2885">
        <v>2</v>
      </c>
      <c r="Q2885">
        <v>0</v>
      </c>
    </row>
    <row r="2886" spans="1:20" hidden="1" x14ac:dyDescent="0.3">
      <c r="A2886" t="str">
        <f t="shared" si="128"/>
        <v>coa_db.prog_hierarchy.</v>
      </c>
      <c r="B2886" t="str">
        <f t="shared" si="129"/>
        <v>coa_db</v>
      </c>
      <c r="C2886" t="s">
        <v>1385</v>
      </c>
      <c r="E2886" t="s">
        <v>1552</v>
      </c>
    </row>
    <row r="2887" spans="1:20" hidden="1" x14ac:dyDescent="0.3">
      <c r="A2887" t="str">
        <f t="shared" si="128"/>
        <v>coa_db.prog_hierarchy.top_most_flag</v>
      </c>
      <c r="B2887" t="str">
        <f t="shared" si="129"/>
        <v>coa_db</v>
      </c>
      <c r="C2887" t="s">
        <v>1385</v>
      </c>
      <c r="D2887" t="s">
        <v>1553</v>
      </c>
      <c r="K2887" t="s">
        <v>6</v>
      </c>
      <c r="N2887">
        <v>1</v>
      </c>
      <c r="Q2887">
        <v>0</v>
      </c>
    </row>
    <row r="2888" spans="1:20" hidden="1" x14ac:dyDescent="0.3">
      <c r="A2888" t="str">
        <f t="shared" si="128"/>
        <v>coa_db.prog_hierarchy.</v>
      </c>
      <c r="B2888" t="str">
        <f t="shared" si="129"/>
        <v>coa_db</v>
      </c>
      <c r="C2888" t="s">
        <v>1385</v>
      </c>
      <c r="E2888" t="s">
        <v>1554</v>
      </c>
    </row>
    <row r="2889" spans="1:20" hidden="1" x14ac:dyDescent="0.3">
      <c r="A2889" t="str">
        <f t="shared" si="128"/>
        <v>coa_db.prog_hierarchy.bottom_most_flag</v>
      </c>
      <c r="B2889" t="str">
        <f t="shared" si="129"/>
        <v>coa_db</v>
      </c>
      <c r="C2889" t="s">
        <v>1385</v>
      </c>
      <c r="D2889" t="s">
        <v>1555</v>
      </c>
      <c r="K2889" t="s">
        <v>6</v>
      </c>
      <c r="N2889">
        <v>1</v>
      </c>
      <c r="Q2889">
        <v>0</v>
      </c>
    </row>
    <row r="2890" spans="1:20" hidden="1" x14ac:dyDescent="0.3">
      <c r="A2890" t="str">
        <f t="shared" si="128"/>
        <v>coa_db.prog_hierarchy.</v>
      </c>
      <c r="B2890" t="str">
        <f t="shared" si="129"/>
        <v>coa_db</v>
      </c>
      <c r="C2890" t="s">
        <v>1385</v>
      </c>
      <c r="E2890" t="s">
        <v>1556</v>
      </c>
    </row>
    <row r="2891" spans="1:20" hidden="1" x14ac:dyDescent="0.3">
      <c r="A2891" t="str">
        <f t="shared" si="128"/>
        <v>coa_db.location.COLUMN NAME</v>
      </c>
      <c r="B2891" t="str">
        <f t="shared" si="129"/>
        <v>coa_db</v>
      </c>
      <c r="C2891" t="s">
        <v>342</v>
      </c>
      <c r="D2891" t="s">
        <v>0</v>
      </c>
      <c r="K2891" t="s">
        <v>1</v>
      </c>
      <c r="N2891" t="s">
        <v>2</v>
      </c>
      <c r="Q2891" t="s">
        <v>3</v>
      </c>
      <c r="T2891" t="s">
        <v>4</v>
      </c>
    </row>
    <row r="2892" spans="1:20" hidden="1" x14ac:dyDescent="0.3">
      <c r="A2892" t="str">
        <f t="shared" si="128"/>
        <v>coa_db.location.</v>
      </c>
      <c r="B2892" t="str">
        <f t="shared" si="129"/>
        <v>coa_db</v>
      </c>
      <c r="C2892" t="s">
        <v>342</v>
      </c>
      <c r="E2892" t="s">
        <v>5</v>
      </c>
    </row>
    <row r="2893" spans="1:20" hidden="1" x14ac:dyDescent="0.3">
      <c r="A2893" t="str">
        <f t="shared" si="128"/>
        <v>coa_db.location.location_key</v>
      </c>
      <c r="B2893" t="str">
        <f t="shared" si="129"/>
        <v>coa_db</v>
      </c>
      <c r="C2893" t="s">
        <v>342</v>
      </c>
      <c r="D2893" t="s">
        <v>1589</v>
      </c>
      <c r="K2893" t="s">
        <v>332</v>
      </c>
      <c r="N2893">
        <v>4</v>
      </c>
      <c r="Q2893">
        <v>0</v>
      </c>
    </row>
    <row r="2894" spans="1:20" hidden="1" x14ac:dyDescent="0.3">
      <c r="A2894" t="str">
        <f t="shared" si="128"/>
        <v>coa_db.location.</v>
      </c>
      <c r="B2894" t="str">
        <f t="shared" si="129"/>
        <v>coa_db</v>
      </c>
      <c r="C2894" t="s">
        <v>342</v>
      </c>
      <c r="E2894" t="s">
        <v>1590</v>
      </c>
    </row>
    <row r="2895" spans="1:20" hidden="1" x14ac:dyDescent="0.3">
      <c r="A2895" t="str">
        <f t="shared" si="128"/>
        <v>coa_db.location.location</v>
      </c>
      <c r="B2895" t="str">
        <f t="shared" si="129"/>
        <v>coa_db</v>
      </c>
      <c r="C2895" t="s">
        <v>342</v>
      </c>
      <c r="D2895" t="s">
        <v>342</v>
      </c>
      <c r="K2895" t="s">
        <v>6</v>
      </c>
      <c r="N2895">
        <v>6</v>
      </c>
      <c r="Q2895">
        <v>0</v>
      </c>
    </row>
    <row r="2896" spans="1:20" hidden="1" x14ac:dyDescent="0.3">
      <c r="A2896" t="str">
        <f t="shared" si="128"/>
        <v>coa_db.location.</v>
      </c>
      <c r="B2896" t="str">
        <f t="shared" si="129"/>
        <v>coa_db</v>
      </c>
      <c r="C2896" t="s">
        <v>342</v>
      </c>
      <c r="E2896" t="s">
        <v>28</v>
      </c>
    </row>
    <row r="2897" spans="1:20" hidden="1" x14ac:dyDescent="0.3">
      <c r="A2897" t="str">
        <f t="shared" si="128"/>
        <v>coa_db.location.most_recent_flag</v>
      </c>
      <c r="B2897" t="str">
        <f t="shared" si="129"/>
        <v>coa_db</v>
      </c>
      <c r="C2897" t="s">
        <v>342</v>
      </c>
      <c r="D2897" t="s">
        <v>1453</v>
      </c>
      <c r="K2897" t="s">
        <v>6</v>
      </c>
      <c r="N2897">
        <v>1</v>
      </c>
      <c r="Q2897">
        <v>0</v>
      </c>
    </row>
    <row r="2898" spans="1:20" hidden="1" x14ac:dyDescent="0.3">
      <c r="A2898" t="str">
        <f t="shared" si="128"/>
        <v>coa_db.location.</v>
      </c>
      <c r="B2898" t="str">
        <f t="shared" si="129"/>
        <v>coa_db</v>
      </c>
      <c r="C2898" t="s">
        <v>342</v>
      </c>
      <c r="E2898" t="s">
        <v>1454</v>
      </c>
    </row>
    <row r="2899" spans="1:20" hidden="1" x14ac:dyDescent="0.3">
      <c r="A2899" t="str">
        <f t="shared" si="128"/>
        <v>coa_db.location.start_effective_date</v>
      </c>
      <c r="B2899" t="str">
        <f t="shared" ref="B2899:B2923" si="130">B2898</f>
        <v>coa_db</v>
      </c>
      <c r="C2899" t="s">
        <v>342</v>
      </c>
      <c r="D2899" t="s">
        <v>1455</v>
      </c>
      <c r="K2899" t="s">
        <v>329</v>
      </c>
      <c r="N2899">
        <v>10</v>
      </c>
      <c r="Q2899">
        <v>6</v>
      </c>
    </row>
    <row r="2900" spans="1:20" hidden="1" x14ac:dyDescent="0.3">
      <c r="A2900" t="str">
        <f t="shared" ref="A2900:A2963" si="131">_xlfn.CONCAT(TRIM($B2900),".",TRIM($C2900),".",TRIM($D2900))</f>
        <v>coa_db.location.</v>
      </c>
      <c r="B2900" t="str">
        <f t="shared" si="130"/>
        <v>coa_db</v>
      </c>
      <c r="C2900" t="s">
        <v>342</v>
      </c>
      <c r="E2900" t="s">
        <v>709</v>
      </c>
    </row>
    <row r="2901" spans="1:20" hidden="1" x14ac:dyDescent="0.3">
      <c r="A2901" t="str">
        <f t="shared" si="131"/>
        <v>coa_db.location.end_effective_date</v>
      </c>
      <c r="B2901" t="str">
        <f t="shared" si="130"/>
        <v>coa_db</v>
      </c>
      <c r="C2901" t="s">
        <v>342</v>
      </c>
      <c r="D2901" t="s">
        <v>1456</v>
      </c>
      <c r="K2901" t="s">
        <v>329</v>
      </c>
      <c r="N2901">
        <v>10</v>
      </c>
      <c r="Q2901">
        <v>6</v>
      </c>
    </row>
    <row r="2902" spans="1:20" hidden="1" x14ac:dyDescent="0.3">
      <c r="A2902" t="str">
        <f t="shared" si="131"/>
        <v>coa_db.location.</v>
      </c>
      <c r="B2902" t="str">
        <f t="shared" si="130"/>
        <v>coa_db</v>
      </c>
      <c r="C2902" t="s">
        <v>342</v>
      </c>
      <c r="E2902" t="s">
        <v>1457</v>
      </c>
    </row>
    <row r="2903" spans="1:20" hidden="1" x14ac:dyDescent="0.3">
      <c r="A2903" t="str">
        <f t="shared" si="131"/>
        <v>coa_db.location.last_activity_date</v>
      </c>
      <c r="B2903" t="str">
        <f t="shared" si="130"/>
        <v>coa_db</v>
      </c>
      <c r="C2903" t="s">
        <v>342</v>
      </c>
      <c r="D2903" t="s">
        <v>1458</v>
      </c>
      <c r="K2903" t="s">
        <v>354</v>
      </c>
      <c r="N2903">
        <v>4</v>
      </c>
      <c r="Q2903">
        <v>0</v>
      </c>
    </row>
    <row r="2904" spans="1:20" hidden="1" x14ac:dyDescent="0.3">
      <c r="A2904" t="str">
        <f t="shared" si="131"/>
        <v>coa_db.location.</v>
      </c>
      <c r="B2904" t="str">
        <f t="shared" si="130"/>
        <v>coa_db</v>
      </c>
      <c r="C2904" t="s">
        <v>342</v>
      </c>
      <c r="E2904" t="s">
        <v>713</v>
      </c>
    </row>
    <row r="2905" spans="1:20" hidden="1" x14ac:dyDescent="0.3">
      <c r="A2905" t="str">
        <f t="shared" si="131"/>
        <v>coa_db.location.status</v>
      </c>
      <c r="B2905" t="str">
        <f t="shared" si="130"/>
        <v>coa_db</v>
      </c>
      <c r="C2905" t="s">
        <v>342</v>
      </c>
      <c r="D2905" t="s">
        <v>714</v>
      </c>
      <c r="K2905" t="s">
        <v>6</v>
      </c>
      <c r="N2905">
        <v>8</v>
      </c>
      <c r="Q2905">
        <v>0</v>
      </c>
    </row>
    <row r="2906" spans="1:20" hidden="1" x14ac:dyDescent="0.3">
      <c r="A2906" t="str">
        <f t="shared" si="131"/>
        <v>coa_db.location.</v>
      </c>
      <c r="B2906" t="str">
        <f t="shared" si="130"/>
        <v>coa_db</v>
      </c>
      <c r="C2906" t="s">
        <v>342</v>
      </c>
      <c r="E2906" t="s">
        <v>715</v>
      </c>
    </row>
    <row r="2907" spans="1:20" hidden="1" x14ac:dyDescent="0.3">
      <c r="A2907" t="str">
        <f t="shared" si="131"/>
        <v>coa_db.location.location_title</v>
      </c>
      <c r="B2907" t="str">
        <f t="shared" si="130"/>
        <v>coa_db</v>
      </c>
      <c r="C2907" t="s">
        <v>342</v>
      </c>
      <c r="D2907" t="s">
        <v>1463</v>
      </c>
      <c r="K2907" t="s">
        <v>6</v>
      </c>
      <c r="N2907">
        <v>35</v>
      </c>
      <c r="Q2907">
        <v>0</v>
      </c>
    </row>
    <row r="2908" spans="1:20" hidden="1" x14ac:dyDescent="0.3">
      <c r="A2908" t="str">
        <f t="shared" si="131"/>
        <v>coa_db.location.</v>
      </c>
      <c r="B2908" t="str">
        <f t="shared" si="130"/>
        <v>coa_db</v>
      </c>
      <c r="C2908" t="s">
        <v>342</v>
      </c>
      <c r="E2908" t="s">
        <v>1059</v>
      </c>
    </row>
    <row r="2909" spans="1:20" hidden="1" x14ac:dyDescent="0.3">
      <c r="A2909" t="str">
        <f t="shared" si="131"/>
        <v>coa_db.location.refresh_date</v>
      </c>
      <c r="B2909" t="str">
        <f t="shared" si="130"/>
        <v>coa_db</v>
      </c>
      <c r="C2909" t="s">
        <v>342</v>
      </c>
      <c r="D2909" t="s">
        <v>328</v>
      </c>
      <c r="K2909" t="s">
        <v>329</v>
      </c>
      <c r="N2909">
        <v>10</v>
      </c>
      <c r="Q2909">
        <v>6</v>
      </c>
    </row>
    <row r="2910" spans="1:20" hidden="1" x14ac:dyDescent="0.3">
      <c r="A2910" t="str">
        <f t="shared" si="131"/>
        <v>coa_db.location.</v>
      </c>
      <c r="B2910" t="str">
        <f t="shared" si="130"/>
        <v>coa_db</v>
      </c>
      <c r="C2910" t="s">
        <v>342</v>
      </c>
      <c r="E2910" t="s">
        <v>330</v>
      </c>
    </row>
    <row r="2911" spans="1:20" hidden="1" x14ac:dyDescent="0.3">
      <c r="A2911" t="str">
        <f t="shared" si="131"/>
        <v>coa_db.lctn_hierarchy.COLUMN NAME</v>
      </c>
      <c r="B2911" t="str">
        <f t="shared" si="130"/>
        <v>coa_db</v>
      </c>
      <c r="C2911" t="s">
        <v>1362</v>
      </c>
      <c r="D2911" t="s">
        <v>0</v>
      </c>
      <c r="K2911" t="s">
        <v>1</v>
      </c>
      <c r="N2911" t="s">
        <v>2</v>
      </c>
      <c r="Q2911" t="s">
        <v>3</v>
      </c>
      <c r="T2911" t="s">
        <v>4</v>
      </c>
    </row>
    <row r="2912" spans="1:20" hidden="1" x14ac:dyDescent="0.3">
      <c r="A2912" t="str">
        <f t="shared" si="131"/>
        <v>coa_db.lctn_hierarchy.</v>
      </c>
      <c r="B2912" t="str">
        <f t="shared" si="130"/>
        <v>coa_db</v>
      </c>
      <c r="C2912" t="s">
        <v>1362</v>
      </c>
      <c r="E2912" t="s">
        <v>5</v>
      </c>
    </row>
    <row r="2913" spans="1:20" hidden="1" x14ac:dyDescent="0.3">
      <c r="A2913" t="str">
        <f t="shared" si="131"/>
        <v>coa_db.lctn_hierarchy.parent_lctn</v>
      </c>
      <c r="B2913" t="str">
        <f t="shared" si="130"/>
        <v>coa_db</v>
      </c>
      <c r="C2913" t="s">
        <v>1362</v>
      </c>
      <c r="D2913" t="s">
        <v>1591</v>
      </c>
      <c r="K2913" t="s">
        <v>6</v>
      </c>
      <c r="N2913">
        <v>6</v>
      </c>
      <c r="Q2913">
        <v>0</v>
      </c>
    </row>
    <row r="2914" spans="1:20" hidden="1" x14ac:dyDescent="0.3">
      <c r="A2914" t="str">
        <f t="shared" si="131"/>
        <v>coa_db.lctn_hierarchy.</v>
      </c>
      <c r="B2914" t="str">
        <f t="shared" si="130"/>
        <v>coa_db</v>
      </c>
      <c r="C2914" t="s">
        <v>1362</v>
      </c>
      <c r="E2914" t="s">
        <v>1592</v>
      </c>
    </row>
    <row r="2915" spans="1:20" hidden="1" x14ac:dyDescent="0.3">
      <c r="A2915" t="str">
        <f t="shared" si="131"/>
        <v>coa_db.lctn_hierarchy.subsidiary_lctn</v>
      </c>
      <c r="B2915" t="str">
        <f t="shared" si="130"/>
        <v>coa_db</v>
      </c>
      <c r="C2915" t="s">
        <v>1362</v>
      </c>
      <c r="D2915" t="s">
        <v>1593</v>
      </c>
      <c r="K2915" t="s">
        <v>6</v>
      </c>
      <c r="N2915">
        <v>6</v>
      </c>
      <c r="Q2915">
        <v>0</v>
      </c>
    </row>
    <row r="2916" spans="1:20" hidden="1" x14ac:dyDescent="0.3">
      <c r="A2916" t="str">
        <f t="shared" si="131"/>
        <v>coa_db.lctn_hierarchy.</v>
      </c>
      <c r="B2916" t="str">
        <f t="shared" si="130"/>
        <v>coa_db</v>
      </c>
      <c r="C2916" t="s">
        <v>1362</v>
      </c>
      <c r="E2916" t="s">
        <v>1594</v>
      </c>
    </row>
    <row r="2917" spans="1:20" hidden="1" x14ac:dyDescent="0.3">
      <c r="A2917" t="str">
        <f t="shared" si="131"/>
        <v>coa_db.lctn_hierarchy.number_of_levels</v>
      </c>
      <c r="B2917" t="str">
        <f t="shared" si="130"/>
        <v>coa_db</v>
      </c>
      <c r="C2917" t="s">
        <v>1362</v>
      </c>
      <c r="D2917" t="s">
        <v>1551</v>
      </c>
      <c r="K2917" t="s">
        <v>31</v>
      </c>
      <c r="N2917">
        <v>2</v>
      </c>
      <c r="Q2917">
        <v>0</v>
      </c>
    </row>
    <row r="2918" spans="1:20" hidden="1" x14ac:dyDescent="0.3">
      <c r="A2918" t="str">
        <f t="shared" si="131"/>
        <v>coa_db.lctn_hierarchy.</v>
      </c>
      <c r="B2918" t="str">
        <f t="shared" si="130"/>
        <v>coa_db</v>
      </c>
      <c r="C2918" t="s">
        <v>1362</v>
      </c>
      <c r="E2918" t="s">
        <v>1552</v>
      </c>
    </row>
    <row r="2919" spans="1:20" hidden="1" x14ac:dyDescent="0.3">
      <c r="A2919" t="str">
        <f t="shared" si="131"/>
        <v>coa_db.lctn_hierarchy.top_most_flag</v>
      </c>
      <c r="B2919" t="str">
        <f t="shared" si="130"/>
        <v>coa_db</v>
      </c>
      <c r="C2919" t="s">
        <v>1362</v>
      </c>
      <c r="D2919" t="s">
        <v>1553</v>
      </c>
      <c r="K2919" t="s">
        <v>6</v>
      </c>
      <c r="N2919">
        <v>1</v>
      </c>
      <c r="Q2919">
        <v>0</v>
      </c>
    </row>
    <row r="2920" spans="1:20" hidden="1" x14ac:dyDescent="0.3">
      <c r="A2920" t="str">
        <f t="shared" si="131"/>
        <v>coa_db.lctn_hierarchy.</v>
      </c>
      <c r="B2920" t="str">
        <f t="shared" si="130"/>
        <v>coa_db</v>
      </c>
      <c r="C2920" t="s">
        <v>1362</v>
      </c>
      <c r="E2920" t="s">
        <v>1554</v>
      </c>
    </row>
    <row r="2921" spans="1:20" hidden="1" x14ac:dyDescent="0.3">
      <c r="A2921" t="str">
        <f t="shared" si="131"/>
        <v>coa_db.lctn_hierarchy.bottom_most_flag</v>
      </c>
      <c r="B2921" t="str">
        <f t="shared" si="130"/>
        <v>coa_db</v>
      </c>
      <c r="C2921" t="s">
        <v>1362</v>
      </c>
      <c r="D2921" t="s">
        <v>1555</v>
      </c>
      <c r="K2921" t="s">
        <v>6</v>
      </c>
      <c r="N2921">
        <v>1</v>
      </c>
      <c r="Q2921">
        <v>0</v>
      </c>
    </row>
    <row r="2922" spans="1:20" hidden="1" x14ac:dyDescent="0.3">
      <c r="A2922" t="str">
        <f t="shared" si="131"/>
        <v>coa_db.lctn_hierarchy.</v>
      </c>
      <c r="B2922" t="str">
        <f t="shared" si="130"/>
        <v>coa_db</v>
      </c>
      <c r="C2922" t="s">
        <v>1362</v>
      </c>
      <c r="E2922" t="s">
        <v>1556</v>
      </c>
    </row>
    <row r="2923" spans="1:20" hidden="1" x14ac:dyDescent="0.3">
      <c r="A2923" t="str">
        <f t="shared" si="131"/>
        <v>coa_db.Table.COLUMN NAME</v>
      </c>
      <c r="B2923" t="str">
        <f t="shared" si="130"/>
        <v>coa_db</v>
      </c>
      <c r="C2923" t="s">
        <v>49</v>
      </c>
      <c r="D2923" t="s">
        <v>0</v>
      </c>
      <c r="K2923" t="s">
        <v>1</v>
      </c>
      <c r="N2923" t="s">
        <v>2</v>
      </c>
      <c r="Q2923" t="s">
        <v>3</v>
      </c>
      <c r="T2923" t="s">
        <v>4</v>
      </c>
    </row>
    <row r="2924" spans="1:20" hidden="1" x14ac:dyDescent="0.3">
      <c r="A2924" t="str">
        <f t="shared" si="131"/>
        <v>coa_db.account.</v>
      </c>
      <c r="B2924" t="str">
        <f t="shared" ref="B2924:B2987" si="132">B2923</f>
        <v>coa_db</v>
      </c>
      <c r="C2924" t="s">
        <v>340</v>
      </c>
      <c r="E2924" t="s">
        <v>5</v>
      </c>
    </row>
    <row r="2925" spans="1:20" hidden="1" x14ac:dyDescent="0.3">
      <c r="A2925" t="str">
        <f t="shared" si="131"/>
        <v>coa_db.account.account_key</v>
      </c>
      <c r="B2925" t="str">
        <f t="shared" si="132"/>
        <v>coa_db</v>
      </c>
      <c r="C2925" t="s">
        <v>340</v>
      </c>
      <c r="D2925" t="s">
        <v>1673</v>
      </c>
      <c r="K2925" t="s">
        <v>332</v>
      </c>
      <c r="N2925">
        <v>4</v>
      </c>
      <c r="Q2925">
        <v>0</v>
      </c>
    </row>
    <row r="2926" spans="1:20" hidden="1" x14ac:dyDescent="0.3">
      <c r="A2926" t="str">
        <f t="shared" si="131"/>
        <v>coa_db.account.</v>
      </c>
      <c r="B2926" t="str">
        <f t="shared" si="132"/>
        <v>coa_db</v>
      </c>
      <c r="C2926" t="s">
        <v>340</v>
      </c>
      <c r="E2926" t="s">
        <v>1674</v>
      </c>
    </row>
    <row r="2927" spans="1:20" hidden="1" x14ac:dyDescent="0.3">
      <c r="A2927" t="str">
        <f t="shared" si="131"/>
        <v>coa_db.account.account</v>
      </c>
      <c r="B2927" t="str">
        <f t="shared" si="132"/>
        <v>coa_db</v>
      </c>
      <c r="C2927" t="s">
        <v>340</v>
      </c>
      <c r="D2927" t="s">
        <v>340</v>
      </c>
      <c r="K2927" t="s">
        <v>6</v>
      </c>
      <c r="N2927">
        <v>6</v>
      </c>
      <c r="Q2927">
        <v>0</v>
      </c>
    </row>
    <row r="2928" spans="1:20" hidden="1" x14ac:dyDescent="0.3">
      <c r="A2928" t="str">
        <f t="shared" si="131"/>
        <v>coa_db.account.</v>
      </c>
      <c r="B2928" t="str">
        <f t="shared" si="132"/>
        <v>coa_db</v>
      </c>
      <c r="C2928" t="s">
        <v>340</v>
      </c>
      <c r="E2928" t="s">
        <v>29</v>
      </c>
    </row>
    <row r="2929" spans="1:17" hidden="1" x14ac:dyDescent="0.3">
      <c r="A2929" t="str">
        <f t="shared" si="131"/>
        <v>coa_db.account.most_recent_flag</v>
      </c>
      <c r="B2929" t="str">
        <f t="shared" si="132"/>
        <v>coa_db</v>
      </c>
      <c r="C2929" t="s">
        <v>340</v>
      </c>
      <c r="D2929" t="s">
        <v>1453</v>
      </c>
      <c r="K2929" t="s">
        <v>6</v>
      </c>
      <c r="N2929">
        <v>1</v>
      </c>
      <c r="Q2929">
        <v>0</v>
      </c>
    </row>
    <row r="2930" spans="1:17" hidden="1" x14ac:dyDescent="0.3">
      <c r="A2930" t="str">
        <f t="shared" si="131"/>
        <v>coa_db.account.</v>
      </c>
      <c r="B2930" t="str">
        <f t="shared" si="132"/>
        <v>coa_db</v>
      </c>
      <c r="C2930" t="s">
        <v>340</v>
      </c>
      <c r="E2930" t="s">
        <v>1454</v>
      </c>
    </row>
    <row r="2931" spans="1:17" hidden="1" x14ac:dyDescent="0.3">
      <c r="A2931" t="str">
        <f t="shared" si="131"/>
        <v>coa_db.account.start_effective_date</v>
      </c>
      <c r="B2931" t="str">
        <f t="shared" si="132"/>
        <v>coa_db</v>
      </c>
      <c r="C2931" t="s">
        <v>340</v>
      </c>
      <c r="D2931" t="s">
        <v>1455</v>
      </c>
      <c r="K2931" t="s">
        <v>329</v>
      </c>
      <c r="N2931">
        <v>10</v>
      </c>
      <c r="Q2931">
        <v>6</v>
      </c>
    </row>
    <row r="2932" spans="1:17" hidden="1" x14ac:dyDescent="0.3">
      <c r="A2932" t="str">
        <f t="shared" si="131"/>
        <v>coa_db.account.</v>
      </c>
      <c r="B2932" t="str">
        <f t="shared" si="132"/>
        <v>coa_db</v>
      </c>
      <c r="C2932" t="s">
        <v>340</v>
      </c>
      <c r="E2932" t="s">
        <v>709</v>
      </c>
    </row>
    <row r="2933" spans="1:17" hidden="1" x14ac:dyDescent="0.3">
      <c r="A2933" t="str">
        <f t="shared" si="131"/>
        <v>coa_db.account.end_effective_date</v>
      </c>
      <c r="B2933" t="str">
        <f t="shared" si="132"/>
        <v>coa_db</v>
      </c>
      <c r="C2933" t="s">
        <v>340</v>
      </c>
      <c r="D2933" t="s">
        <v>1456</v>
      </c>
      <c r="K2933" t="s">
        <v>329</v>
      </c>
      <c r="N2933">
        <v>10</v>
      </c>
      <c r="Q2933">
        <v>6</v>
      </c>
    </row>
    <row r="2934" spans="1:17" hidden="1" x14ac:dyDescent="0.3">
      <c r="A2934" t="str">
        <f t="shared" si="131"/>
        <v>coa_db.account.</v>
      </c>
      <c r="B2934" t="str">
        <f t="shared" si="132"/>
        <v>coa_db</v>
      </c>
      <c r="C2934" t="s">
        <v>340</v>
      </c>
      <c r="E2934" t="s">
        <v>1457</v>
      </c>
    </row>
    <row r="2935" spans="1:17" hidden="1" x14ac:dyDescent="0.3">
      <c r="A2935" t="str">
        <f t="shared" si="131"/>
        <v>coa_db.account.last_activity_date</v>
      </c>
      <c r="B2935" t="str">
        <f t="shared" si="132"/>
        <v>coa_db</v>
      </c>
      <c r="C2935" t="s">
        <v>340</v>
      </c>
      <c r="D2935" t="s">
        <v>1458</v>
      </c>
      <c r="K2935" t="s">
        <v>354</v>
      </c>
      <c r="N2935">
        <v>4</v>
      </c>
      <c r="Q2935">
        <v>0</v>
      </c>
    </row>
    <row r="2936" spans="1:17" hidden="1" x14ac:dyDescent="0.3">
      <c r="A2936" t="str">
        <f t="shared" si="131"/>
        <v>coa_db.account.</v>
      </c>
      <c r="B2936" t="str">
        <f t="shared" si="132"/>
        <v>coa_db</v>
      </c>
      <c r="C2936" t="s">
        <v>340</v>
      </c>
      <c r="E2936" t="s">
        <v>713</v>
      </c>
    </row>
    <row r="2937" spans="1:17" hidden="1" x14ac:dyDescent="0.3">
      <c r="A2937" t="str">
        <f t="shared" si="131"/>
        <v>coa_db.account.status</v>
      </c>
      <c r="B2937" t="str">
        <f t="shared" si="132"/>
        <v>coa_db</v>
      </c>
      <c r="C2937" t="s">
        <v>340</v>
      </c>
      <c r="D2937" t="s">
        <v>714</v>
      </c>
      <c r="K2937" t="s">
        <v>6</v>
      </c>
      <c r="N2937">
        <v>8</v>
      </c>
      <c r="Q2937">
        <v>0</v>
      </c>
    </row>
    <row r="2938" spans="1:17" hidden="1" x14ac:dyDescent="0.3">
      <c r="A2938" t="str">
        <f t="shared" si="131"/>
        <v>coa_db.account.</v>
      </c>
      <c r="B2938" t="str">
        <f t="shared" si="132"/>
        <v>coa_db</v>
      </c>
      <c r="C2938" t="s">
        <v>340</v>
      </c>
      <c r="E2938" t="s">
        <v>715</v>
      </c>
    </row>
    <row r="2939" spans="1:17" hidden="1" x14ac:dyDescent="0.3">
      <c r="A2939" t="str">
        <f t="shared" si="131"/>
        <v>coa_db.account.account_title</v>
      </c>
      <c r="B2939" t="str">
        <f t="shared" si="132"/>
        <v>coa_db</v>
      </c>
      <c r="C2939" t="s">
        <v>340</v>
      </c>
      <c r="D2939" t="s">
        <v>1461</v>
      </c>
      <c r="K2939" t="s">
        <v>359</v>
      </c>
      <c r="N2939">
        <v>35</v>
      </c>
      <c r="Q2939">
        <v>0</v>
      </c>
    </row>
    <row r="2940" spans="1:17" hidden="1" x14ac:dyDescent="0.3">
      <c r="A2940" t="str">
        <f t="shared" si="131"/>
        <v>coa_db.account.</v>
      </c>
      <c r="B2940" t="str">
        <f t="shared" si="132"/>
        <v>coa_db</v>
      </c>
      <c r="C2940" t="s">
        <v>340</v>
      </c>
      <c r="E2940" t="s">
        <v>493</v>
      </c>
    </row>
    <row r="2941" spans="1:17" hidden="1" x14ac:dyDescent="0.3">
      <c r="A2941" t="str">
        <f t="shared" si="131"/>
        <v>coa_db.account.sub_account_code</v>
      </c>
      <c r="B2941" t="str">
        <f t="shared" si="132"/>
        <v>coa_db</v>
      </c>
      <c r="C2941" t="s">
        <v>340</v>
      </c>
      <c r="D2941" t="s">
        <v>1675</v>
      </c>
      <c r="K2941" t="s">
        <v>6</v>
      </c>
      <c r="N2941">
        <v>6</v>
      </c>
      <c r="Q2941">
        <v>0</v>
      </c>
    </row>
    <row r="2942" spans="1:17" hidden="1" x14ac:dyDescent="0.3">
      <c r="A2942" t="str">
        <f t="shared" si="131"/>
        <v>coa_db.account.</v>
      </c>
      <c r="B2942" t="str">
        <f t="shared" si="132"/>
        <v>coa_db</v>
      </c>
      <c r="C2942" t="s">
        <v>340</v>
      </c>
      <c r="E2942" t="s">
        <v>1676</v>
      </c>
    </row>
    <row r="2943" spans="1:17" hidden="1" x14ac:dyDescent="0.3">
      <c r="A2943" t="str">
        <f t="shared" si="131"/>
        <v>coa_db.account.sub_account</v>
      </c>
      <c r="B2943" t="str">
        <f t="shared" si="132"/>
        <v>coa_db</v>
      </c>
      <c r="C2943" t="s">
        <v>340</v>
      </c>
      <c r="D2943" t="s">
        <v>1677</v>
      </c>
      <c r="K2943" t="s">
        <v>359</v>
      </c>
      <c r="N2943">
        <v>35</v>
      </c>
      <c r="Q2943">
        <v>0</v>
      </c>
    </row>
    <row r="2944" spans="1:17" hidden="1" x14ac:dyDescent="0.3">
      <c r="A2944" t="str">
        <f t="shared" si="131"/>
        <v>coa_db.account.</v>
      </c>
      <c r="B2944" t="str">
        <f t="shared" si="132"/>
        <v>coa_db</v>
      </c>
      <c r="C2944" t="s">
        <v>340</v>
      </c>
      <c r="E2944" t="s">
        <v>1678</v>
      </c>
    </row>
    <row r="2945" spans="1:20" hidden="1" x14ac:dyDescent="0.3">
      <c r="A2945" t="str">
        <f t="shared" si="131"/>
        <v>coa_db.account.pool_account</v>
      </c>
      <c r="B2945" t="str">
        <f t="shared" si="132"/>
        <v>coa_db</v>
      </c>
      <c r="C2945" t="s">
        <v>340</v>
      </c>
      <c r="D2945" t="s">
        <v>1679</v>
      </c>
      <c r="K2945" t="s">
        <v>6</v>
      </c>
      <c r="N2945">
        <v>6</v>
      </c>
      <c r="Q2945">
        <v>0</v>
      </c>
    </row>
    <row r="2946" spans="1:20" hidden="1" x14ac:dyDescent="0.3">
      <c r="A2946" t="str">
        <f t="shared" si="131"/>
        <v>coa_db.account.</v>
      </c>
      <c r="B2946" t="str">
        <f t="shared" si="132"/>
        <v>coa_db</v>
      </c>
      <c r="C2946" t="s">
        <v>340</v>
      </c>
      <c r="E2946" t="s">
        <v>1019</v>
      </c>
    </row>
    <row r="2947" spans="1:20" hidden="1" x14ac:dyDescent="0.3">
      <c r="A2947" t="str">
        <f t="shared" si="131"/>
        <v>coa_db.account.account_type_code</v>
      </c>
      <c r="B2947" t="str">
        <f t="shared" si="132"/>
        <v>coa_db</v>
      </c>
      <c r="C2947" t="s">
        <v>340</v>
      </c>
      <c r="D2947" t="s">
        <v>1680</v>
      </c>
      <c r="K2947" t="s">
        <v>6</v>
      </c>
      <c r="N2947">
        <v>2</v>
      </c>
      <c r="Q2947">
        <v>0</v>
      </c>
    </row>
    <row r="2948" spans="1:20" hidden="1" x14ac:dyDescent="0.3">
      <c r="A2948" t="str">
        <f t="shared" si="131"/>
        <v>coa_db.account.</v>
      </c>
      <c r="B2948" t="str">
        <f t="shared" si="132"/>
        <v>coa_db</v>
      </c>
      <c r="C2948" t="s">
        <v>340</v>
      </c>
      <c r="E2948" t="s">
        <v>462</v>
      </c>
    </row>
    <row r="2949" spans="1:20" hidden="1" x14ac:dyDescent="0.3">
      <c r="A2949" t="str">
        <f t="shared" si="131"/>
        <v>coa_db.account.account_type</v>
      </c>
      <c r="B2949" t="str">
        <f t="shared" si="132"/>
        <v>coa_db</v>
      </c>
      <c r="C2949" t="s">
        <v>340</v>
      </c>
      <c r="D2949" t="s">
        <v>461</v>
      </c>
      <c r="K2949" t="s">
        <v>359</v>
      </c>
      <c r="N2949">
        <v>35</v>
      </c>
      <c r="Q2949">
        <v>0</v>
      </c>
    </row>
    <row r="2950" spans="1:20" hidden="1" x14ac:dyDescent="0.3">
      <c r="A2950" t="str">
        <f t="shared" si="131"/>
        <v>coa_db.account.</v>
      </c>
      <c r="B2950" t="str">
        <f t="shared" si="132"/>
        <v>coa_db</v>
      </c>
      <c r="C2950" t="s">
        <v>340</v>
      </c>
      <c r="E2950" t="s">
        <v>498</v>
      </c>
    </row>
    <row r="2951" spans="1:20" hidden="1" x14ac:dyDescent="0.3">
      <c r="A2951" t="str">
        <f t="shared" si="131"/>
        <v>coa_db.account.normal_balance_ind</v>
      </c>
      <c r="B2951" t="str">
        <f t="shared" si="132"/>
        <v>coa_db</v>
      </c>
      <c r="C2951" t="s">
        <v>340</v>
      </c>
      <c r="D2951" t="s">
        <v>1681</v>
      </c>
      <c r="K2951" t="s">
        <v>6</v>
      </c>
      <c r="N2951">
        <v>1</v>
      </c>
      <c r="Q2951">
        <v>0</v>
      </c>
    </row>
    <row r="2952" spans="1:20" hidden="1" x14ac:dyDescent="0.3">
      <c r="A2952" t="str">
        <f t="shared" si="131"/>
        <v>coa_db.account.</v>
      </c>
      <c r="B2952" t="str">
        <f t="shared" si="132"/>
        <v>coa_db</v>
      </c>
      <c r="C2952" t="s">
        <v>340</v>
      </c>
      <c r="E2952" t="s">
        <v>489</v>
      </c>
    </row>
    <row r="2953" spans="1:20" hidden="1" x14ac:dyDescent="0.3">
      <c r="A2953" t="str">
        <f t="shared" si="131"/>
        <v>coa_db.account.normal_balance</v>
      </c>
      <c r="B2953" t="str">
        <f t="shared" si="132"/>
        <v>coa_db</v>
      </c>
      <c r="C2953" t="s">
        <v>340</v>
      </c>
      <c r="D2953" t="s">
        <v>1682</v>
      </c>
      <c r="K2953" t="s">
        <v>6</v>
      </c>
      <c r="N2953">
        <v>12</v>
      </c>
      <c r="Q2953">
        <v>0</v>
      </c>
    </row>
    <row r="2954" spans="1:20" hidden="1" x14ac:dyDescent="0.3">
      <c r="A2954" t="str">
        <f t="shared" si="131"/>
        <v>coa_db.account.</v>
      </c>
      <c r="B2954" t="str">
        <f t="shared" si="132"/>
        <v>coa_db</v>
      </c>
      <c r="C2954" t="s">
        <v>340</v>
      </c>
      <c r="E2954" t="s">
        <v>1683</v>
      </c>
    </row>
    <row r="2955" spans="1:20" hidden="1" x14ac:dyDescent="0.3">
      <c r="A2955" t="str">
        <f t="shared" si="131"/>
        <v>coa_db.account.refresh_date</v>
      </c>
      <c r="B2955" t="str">
        <f t="shared" si="132"/>
        <v>coa_db</v>
      </c>
      <c r="C2955" t="s">
        <v>340</v>
      </c>
      <c r="D2955" t="s">
        <v>328</v>
      </c>
      <c r="K2955" t="s">
        <v>354</v>
      </c>
      <c r="N2955">
        <v>4</v>
      </c>
      <c r="Q2955">
        <v>0</v>
      </c>
    </row>
    <row r="2956" spans="1:20" hidden="1" x14ac:dyDescent="0.3">
      <c r="A2956" t="str">
        <f t="shared" si="131"/>
        <v>coa_db.account.</v>
      </c>
      <c r="B2956" t="str">
        <f t="shared" si="132"/>
        <v>coa_db</v>
      </c>
      <c r="C2956" t="s">
        <v>340</v>
      </c>
      <c r="E2956" t="s">
        <v>330</v>
      </c>
    </row>
    <row r="2957" spans="1:20" hidden="1" x14ac:dyDescent="0.3">
      <c r="A2957" t="str">
        <f t="shared" si="131"/>
        <v>coa_db.acct_hierarchy.COLUMN NAME</v>
      </c>
      <c r="B2957" t="str">
        <f t="shared" si="132"/>
        <v>coa_db</v>
      </c>
      <c r="C2957" t="s">
        <v>1602</v>
      </c>
      <c r="D2957" t="s">
        <v>0</v>
      </c>
      <c r="K2957" t="s">
        <v>1</v>
      </c>
      <c r="N2957" t="s">
        <v>2</v>
      </c>
      <c r="Q2957" t="s">
        <v>3</v>
      </c>
      <c r="T2957" t="s">
        <v>4</v>
      </c>
    </row>
    <row r="2958" spans="1:20" hidden="1" x14ac:dyDescent="0.3">
      <c r="A2958" t="str">
        <f t="shared" si="131"/>
        <v>coa_db.acct_hierarchy.</v>
      </c>
      <c r="B2958" t="str">
        <f t="shared" si="132"/>
        <v>coa_db</v>
      </c>
      <c r="C2958" t="s">
        <v>1602</v>
      </c>
      <c r="E2958" t="s">
        <v>5</v>
      </c>
    </row>
    <row r="2959" spans="1:20" hidden="1" x14ac:dyDescent="0.3">
      <c r="A2959" t="str">
        <f t="shared" si="131"/>
        <v>coa_db.acct_hierarchy.parent_acct</v>
      </c>
      <c r="B2959" t="str">
        <f t="shared" si="132"/>
        <v>coa_db</v>
      </c>
      <c r="C2959" t="s">
        <v>1602</v>
      </c>
      <c r="D2959" t="s">
        <v>1684</v>
      </c>
      <c r="K2959" t="s">
        <v>6</v>
      </c>
      <c r="N2959">
        <v>6</v>
      </c>
      <c r="Q2959">
        <v>0</v>
      </c>
    </row>
    <row r="2960" spans="1:20" hidden="1" x14ac:dyDescent="0.3">
      <c r="A2960" t="str">
        <f t="shared" si="131"/>
        <v>coa_db.acct_hierarchy.</v>
      </c>
      <c r="B2960" t="str">
        <f t="shared" si="132"/>
        <v>coa_db</v>
      </c>
      <c r="C2960" t="s">
        <v>1602</v>
      </c>
      <c r="E2960" t="s">
        <v>1685</v>
      </c>
    </row>
    <row r="2961" spans="1:20" hidden="1" x14ac:dyDescent="0.3">
      <c r="A2961" t="str">
        <f t="shared" si="131"/>
        <v>coa_db.acct_hierarchy.subsidiary_acct</v>
      </c>
      <c r="B2961" t="str">
        <f t="shared" si="132"/>
        <v>coa_db</v>
      </c>
      <c r="C2961" t="s">
        <v>1602</v>
      </c>
      <c r="D2961" t="s">
        <v>1686</v>
      </c>
      <c r="K2961" t="s">
        <v>6</v>
      </c>
      <c r="N2961">
        <v>6</v>
      </c>
      <c r="Q2961">
        <v>0</v>
      </c>
    </row>
    <row r="2962" spans="1:20" hidden="1" x14ac:dyDescent="0.3">
      <c r="A2962" t="str">
        <f t="shared" si="131"/>
        <v>coa_db.acct_hierarchy.</v>
      </c>
      <c r="B2962" t="str">
        <f t="shared" si="132"/>
        <v>coa_db</v>
      </c>
      <c r="C2962" t="s">
        <v>1602</v>
      </c>
      <c r="E2962" t="s">
        <v>1687</v>
      </c>
    </row>
    <row r="2963" spans="1:20" hidden="1" x14ac:dyDescent="0.3">
      <c r="A2963" t="str">
        <f t="shared" si="131"/>
        <v>coa_db.acct_hierarchy.number_of_levels</v>
      </c>
      <c r="B2963" t="str">
        <f t="shared" si="132"/>
        <v>coa_db</v>
      </c>
      <c r="C2963" t="s">
        <v>1602</v>
      </c>
      <c r="D2963" t="s">
        <v>1551</v>
      </c>
      <c r="K2963" t="s">
        <v>31</v>
      </c>
      <c r="N2963">
        <v>2</v>
      </c>
      <c r="Q2963">
        <v>0</v>
      </c>
    </row>
    <row r="2964" spans="1:20" hidden="1" x14ac:dyDescent="0.3">
      <c r="A2964" t="str">
        <f t="shared" ref="A2964:A3027" si="133">_xlfn.CONCAT(TRIM($B2964),".",TRIM($C2964),".",TRIM($D2964))</f>
        <v>coa_db.acct_hierarchy.</v>
      </c>
      <c r="B2964" t="str">
        <f t="shared" si="132"/>
        <v>coa_db</v>
      </c>
      <c r="C2964" t="s">
        <v>1602</v>
      </c>
      <c r="E2964" t="s">
        <v>1552</v>
      </c>
    </row>
    <row r="2965" spans="1:20" hidden="1" x14ac:dyDescent="0.3">
      <c r="A2965" t="str">
        <f t="shared" si="133"/>
        <v>coa_db.acct_hierarchy.top_most_flag</v>
      </c>
      <c r="B2965" t="str">
        <f t="shared" si="132"/>
        <v>coa_db</v>
      </c>
      <c r="C2965" t="s">
        <v>1602</v>
      </c>
      <c r="D2965" t="s">
        <v>1553</v>
      </c>
      <c r="K2965" t="s">
        <v>6</v>
      </c>
      <c r="N2965">
        <v>1</v>
      </c>
      <c r="Q2965">
        <v>0</v>
      </c>
    </row>
    <row r="2966" spans="1:20" hidden="1" x14ac:dyDescent="0.3">
      <c r="A2966" t="str">
        <f t="shared" si="133"/>
        <v>coa_db.acct_hierarchy.</v>
      </c>
      <c r="B2966" t="str">
        <f t="shared" si="132"/>
        <v>coa_db</v>
      </c>
      <c r="C2966" t="s">
        <v>1602</v>
      </c>
      <c r="E2966" t="s">
        <v>1554</v>
      </c>
    </row>
    <row r="2967" spans="1:20" hidden="1" x14ac:dyDescent="0.3">
      <c r="A2967" t="str">
        <f t="shared" si="133"/>
        <v>coa_db.acct_hierarchy.bottom_most_flag</v>
      </c>
      <c r="B2967" t="str">
        <f t="shared" si="132"/>
        <v>coa_db</v>
      </c>
      <c r="C2967" t="s">
        <v>1602</v>
      </c>
      <c r="D2967" t="s">
        <v>1555</v>
      </c>
      <c r="K2967" t="s">
        <v>6</v>
      </c>
      <c r="N2967">
        <v>1</v>
      </c>
      <c r="Q2967">
        <v>0</v>
      </c>
    </row>
    <row r="2968" spans="1:20" hidden="1" x14ac:dyDescent="0.3">
      <c r="A2968" t="str">
        <f t="shared" si="133"/>
        <v>coa_db.acct_hierarchy.</v>
      </c>
      <c r="B2968" t="str">
        <f t="shared" si="132"/>
        <v>coa_db</v>
      </c>
      <c r="C2968" t="s">
        <v>1602</v>
      </c>
      <c r="E2968" t="s">
        <v>1556</v>
      </c>
    </row>
    <row r="2969" spans="1:20" hidden="1" x14ac:dyDescent="0.3">
      <c r="A2969" t="str">
        <f t="shared" si="133"/>
        <v>coa_db.actv_table.COLUMN NAME</v>
      </c>
      <c r="B2969" t="str">
        <f t="shared" si="132"/>
        <v>coa_db</v>
      </c>
      <c r="C2969" t="s">
        <v>1605</v>
      </c>
      <c r="D2969" t="s">
        <v>0</v>
      </c>
      <c r="K2969" t="s">
        <v>1</v>
      </c>
      <c r="N2969" t="s">
        <v>2</v>
      </c>
      <c r="Q2969" t="s">
        <v>3</v>
      </c>
      <c r="T2969" t="s">
        <v>4</v>
      </c>
    </row>
    <row r="2970" spans="1:20" hidden="1" x14ac:dyDescent="0.3">
      <c r="A2970" t="str">
        <f t="shared" si="133"/>
        <v>coa_db.actv_table.</v>
      </c>
      <c r="B2970" t="str">
        <f t="shared" si="132"/>
        <v>coa_db</v>
      </c>
      <c r="C2970" t="s">
        <v>1605</v>
      </c>
      <c r="E2970" t="s">
        <v>5</v>
      </c>
    </row>
    <row r="2971" spans="1:20" hidden="1" x14ac:dyDescent="0.3">
      <c r="A2971" t="str">
        <f t="shared" si="133"/>
        <v>coa_db.actv_table.unvrs_code</v>
      </c>
      <c r="B2971" t="str">
        <f t="shared" si="132"/>
        <v>coa_db</v>
      </c>
      <c r="C2971" t="s">
        <v>1605</v>
      </c>
      <c r="D2971" t="s">
        <v>703</v>
      </c>
      <c r="K2971" t="s">
        <v>6</v>
      </c>
      <c r="N2971">
        <v>2</v>
      </c>
      <c r="Q2971">
        <v>0</v>
      </c>
      <c r="T2971" t="s">
        <v>326</v>
      </c>
    </row>
    <row r="2972" spans="1:20" hidden="1" x14ac:dyDescent="0.3">
      <c r="A2972" t="str">
        <f t="shared" si="133"/>
        <v>coa_db.actv_table.</v>
      </c>
      <c r="B2972" t="str">
        <f t="shared" si="132"/>
        <v>coa_db</v>
      </c>
      <c r="C2972" t="s">
        <v>1605</v>
      </c>
    </row>
    <row r="2973" spans="1:20" hidden="1" x14ac:dyDescent="0.3">
      <c r="A2973" t="str">
        <f t="shared" si="133"/>
        <v>coa_db.actv_table.coa_code</v>
      </c>
      <c r="B2973" t="str">
        <f t="shared" si="132"/>
        <v>coa_db</v>
      </c>
      <c r="C2973" t="s">
        <v>1605</v>
      </c>
      <c r="D2973" t="s">
        <v>705</v>
      </c>
      <c r="K2973" t="s">
        <v>6</v>
      </c>
      <c r="N2973">
        <v>1</v>
      </c>
      <c r="Q2973">
        <v>0</v>
      </c>
    </row>
    <row r="2974" spans="1:20" hidden="1" x14ac:dyDescent="0.3">
      <c r="A2974" t="str">
        <f t="shared" si="133"/>
        <v>coa_db.actv_table.</v>
      </c>
      <c r="B2974" t="str">
        <f t="shared" si="132"/>
        <v>coa_db</v>
      </c>
      <c r="C2974" t="s">
        <v>1605</v>
      </c>
    </row>
    <row r="2975" spans="1:20" hidden="1" x14ac:dyDescent="0.3">
      <c r="A2975" t="str">
        <f t="shared" si="133"/>
        <v>coa_db.actv_table.actv_code</v>
      </c>
      <c r="B2975" t="str">
        <f t="shared" si="132"/>
        <v>coa_db</v>
      </c>
      <c r="C2975" t="s">
        <v>1605</v>
      </c>
      <c r="D2975" t="s">
        <v>735</v>
      </c>
      <c r="K2975" t="s">
        <v>6</v>
      </c>
      <c r="N2975">
        <v>6</v>
      </c>
      <c r="Q2975">
        <v>0</v>
      </c>
    </row>
    <row r="2976" spans="1:20" hidden="1" x14ac:dyDescent="0.3">
      <c r="A2976" t="str">
        <f t="shared" si="133"/>
        <v>coa_db.actv_table.</v>
      </c>
      <c r="B2976" t="str">
        <f t="shared" si="132"/>
        <v>coa_db</v>
      </c>
      <c r="C2976" t="s">
        <v>1605</v>
      </c>
    </row>
    <row r="2977" spans="1:20" hidden="1" x14ac:dyDescent="0.3">
      <c r="A2977" t="str">
        <f t="shared" si="133"/>
        <v>coa_db.actv_table.start_date</v>
      </c>
      <c r="B2977" t="str">
        <f t="shared" si="132"/>
        <v>coa_db</v>
      </c>
      <c r="C2977" t="s">
        <v>1605</v>
      </c>
      <c r="D2977" t="s">
        <v>708</v>
      </c>
      <c r="K2977" t="s">
        <v>354</v>
      </c>
      <c r="N2977">
        <v>4</v>
      </c>
      <c r="Q2977">
        <v>0</v>
      </c>
    </row>
    <row r="2978" spans="1:20" hidden="1" x14ac:dyDescent="0.3">
      <c r="A2978" t="str">
        <f t="shared" si="133"/>
        <v>coa_db.actv_table.</v>
      </c>
      <c r="B2978" t="str">
        <f t="shared" si="132"/>
        <v>coa_db</v>
      </c>
      <c r="C2978" t="s">
        <v>1605</v>
      </c>
      <c r="E2978" t="s">
        <v>709</v>
      </c>
    </row>
    <row r="2979" spans="1:20" hidden="1" x14ac:dyDescent="0.3">
      <c r="A2979" t="str">
        <f t="shared" si="133"/>
        <v>coa_db.actv_table.end_date</v>
      </c>
      <c r="B2979" t="str">
        <f t="shared" si="132"/>
        <v>coa_db</v>
      </c>
      <c r="C2979" t="s">
        <v>1605</v>
      </c>
      <c r="D2979" t="s">
        <v>710</v>
      </c>
      <c r="K2979" t="s">
        <v>354</v>
      </c>
      <c r="N2979">
        <v>4</v>
      </c>
      <c r="Q2979">
        <v>0</v>
      </c>
    </row>
    <row r="2980" spans="1:20" hidden="1" x14ac:dyDescent="0.3">
      <c r="A2980" t="str">
        <f t="shared" si="133"/>
        <v>coa_db.actv_table.</v>
      </c>
      <c r="B2980" t="str">
        <f t="shared" si="132"/>
        <v>coa_db</v>
      </c>
      <c r="C2980" t="s">
        <v>1605</v>
      </c>
      <c r="E2980" t="s">
        <v>711</v>
      </c>
    </row>
    <row r="2981" spans="1:20" hidden="1" x14ac:dyDescent="0.3">
      <c r="A2981" t="str">
        <f t="shared" si="133"/>
        <v>coa_db.actv_table.last_actvy_date</v>
      </c>
      <c r="B2981" t="str">
        <f t="shared" si="132"/>
        <v>coa_db</v>
      </c>
      <c r="C2981" t="s">
        <v>1605</v>
      </c>
      <c r="D2981" t="s">
        <v>712</v>
      </c>
      <c r="K2981" t="s">
        <v>354</v>
      </c>
      <c r="N2981">
        <v>4</v>
      </c>
      <c r="Q2981">
        <v>0</v>
      </c>
    </row>
    <row r="2982" spans="1:20" hidden="1" x14ac:dyDescent="0.3">
      <c r="A2982" t="str">
        <f t="shared" si="133"/>
        <v>coa_db.actv_table.</v>
      </c>
      <c r="B2982" t="str">
        <f t="shared" si="132"/>
        <v>coa_db</v>
      </c>
      <c r="C2982" t="s">
        <v>1605</v>
      </c>
    </row>
    <row r="2983" spans="1:20" hidden="1" x14ac:dyDescent="0.3">
      <c r="A2983" t="str">
        <f t="shared" si="133"/>
        <v>coa_db.actv_table.status</v>
      </c>
      <c r="B2983" t="str">
        <f t="shared" si="132"/>
        <v>coa_db</v>
      </c>
      <c r="C2983" t="s">
        <v>1605</v>
      </c>
      <c r="D2983" t="s">
        <v>714</v>
      </c>
      <c r="K2983" t="s">
        <v>6</v>
      </c>
      <c r="N2983">
        <v>1</v>
      </c>
      <c r="Q2983">
        <v>0</v>
      </c>
      <c r="T2983" t="s">
        <v>326</v>
      </c>
    </row>
    <row r="2984" spans="1:20" hidden="1" x14ac:dyDescent="0.3">
      <c r="A2984" t="str">
        <f t="shared" si="133"/>
        <v>coa_db.actv_table.</v>
      </c>
      <c r="B2984" t="str">
        <f t="shared" si="132"/>
        <v>coa_db</v>
      </c>
      <c r="C2984" t="s">
        <v>1605</v>
      </c>
    </row>
    <row r="2985" spans="1:20" hidden="1" x14ac:dyDescent="0.3">
      <c r="A2985" t="str">
        <f t="shared" si="133"/>
        <v>coa_db.actv_table.user_code</v>
      </c>
      <c r="B2985" t="str">
        <f t="shared" si="132"/>
        <v>coa_db</v>
      </c>
      <c r="C2985" t="s">
        <v>1605</v>
      </c>
      <c r="D2985" t="s">
        <v>716</v>
      </c>
      <c r="K2985" t="s">
        <v>359</v>
      </c>
      <c r="N2985">
        <v>8</v>
      </c>
      <c r="Q2985">
        <v>0</v>
      </c>
    </row>
    <row r="2986" spans="1:20" hidden="1" x14ac:dyDescent="0.3">
      <c r="A2986" t="str">
        <f t="shared" si="133"/>
        <v>coa_db.actv_table.</v>
      </c>
      <c r="B2986" t="str">
        <f t="shared" si="132"/>
        <v>coa_db</v>
      </c>
      <c r="C2986" t="s">
        <v>1605</v>
      </c>
    </row>
    <row r="2987" spans="1:20" hidden="1" x14ac:dyDescent="0.3">
      <c r="A2987" t="str">
        <f t="shared" si="133"/>
        <v>coa_db.actv_table.actv_code_title</v>
      </c>
      <c r="B2987" t="str">
        <f t="shared" si="132"/>
        <v>coa_db</v>
      </c>
      <c r="C2987" t="s">
        <v>1605</v>
      </c>
      <c r="D2987" t="s">
        <v>1688</v>
      </c>
      <c r="K2987" t="s">
        <v>359</v>
      </c>
      <c r="N2987">
        <v>35</v>
      </c>
      <c r="Q2987">
        <v>0</v>
      </c>
    </row>
    <row r="2988" spans="1:20" hidden="1" x14ac:dyDescent="0.3">
      <c r="A2988" t="str">
        <f t="shared" si="133"/>
        <v>coa_db.actv_table.</v>
      </c>
      <c r="B2988" t="str">
        <f t="shared" ref="B2988:B3051" si="134">B2987</f>
        <v>coa_db</v>
      </c>
      <c r="C2988" t="s">
        <v>1605</v>
      </c>
    </row>
    <row r="2989" spans="1:20" hidden="1" x14ac:dyDescent="0.3">
      <c r="A2989" t="str">
        <f t="shared" si="133"/>
        <v>coa_db.actv_table.refresh_date</v>
      </c>
      <c r="B2989" t="str">
        <f t="shared" si="134"/>
        <v>coa_db</v>
      </c>
      <c r="C2989" t="s">
        <v>1605</v>
      </c>
      <c r="D2989" t="s">
        <v>328</v>
      </c>
      <c r="K2989" t="s">
        <v>354</v>
      </c>
      <c r="N2989">
        <v>4</v>
      </c>
      <c r="Q2989">
        <v>0</v>
      </c>
    </row>
    <row r="2990" spans="1:20" hidden="1" x14ac:dyDescent="0.3">
      <c r="A2990" t="str">
        <f t="shared" si="133"/>
        <v>coa_db.actv_table.</v>
      </c>
      <c r="B2990" t="str">
        <f t="shared" si="134"/>
        <v>coa_db</v>
      </c>
      <c r="C2990" t="s">
        <v>1605</v>
      </c>
      <c r="E2990" t="s">
        <v>330</v>
      </c>
    </row>
    <row r="2991" spans="1:20" hidden="1" x14ac:dyDescent="0.3">
      <c r="A2991" t="str">
        <f t="shared" si="133"/>
        <v>coa_db.actv_table.actv_table_id</v>
      </c>
      <c r="B2991" t="str">
        <f t="shared" si="134"/>
        <v>coa_db</v>
      </c>
      <c r="C2991" t="s">
        <v>1605</v>
      </c>
      <c r="D2991" t="s">
        <v>1689</v>
      </c>
      <c r="K2991" t="s">
        <v>9</v>
      </c>
      <c r="N2991">
        <v>10</v>
      </c>
      <c r="Q2991">
        <v>0</v>
      </c>
    </row>
    <row r="2992" spans="1:20" hidden="1" x14ac:dyDescent="0.3">
      <c r="A2992" t="str">
        <f t="shared" si="133"/>
        <v>coa_db.actv_table.</v>
      </c>
      <c r="B2992" t="str">
        <f t="shared" si="134"/>
        <v>coa_db</v>
      </c>
      <c r="C2992" t="s">
        <v>1605</v>
      </c>
    </row>
    <row r="2993" spans="1:20" hidden="1" x14ac:dyDescent="0.3">
      <c r="A2993" t="str">
        <f t="shared" si="133"/>
        <v>coa_db.coa_table.COLUMN NAME</v>
      </c>
      <c r="B2993" t="str">
        <f t="shared" si="134"/>
        <v>coa_db</v>
      </c>
      <c r="C2993" t="s">
        <v>1608</v>
      </c>
      <c r="D2993" t="s">
        <v>0</v>
      </c>
      <c r="K2993" t="s">
        <v>1</v>
      </c>
      <c r="N2993" t="s">
        <v>2</v>
      </c>
      <c r="Q2993" t="s">
        <v>3</v>
      </c>
      <c r="T2993" t="s">
        <v>4</v>
      </c>
    </row>
    <row r="2994" spans="1:20" hidden="1" x14ac:dyDescent="0.3">
      <c r="A2994" t="str">
        <f t="shared" si="133"/>
        <v>coa_db.coa_table.</v>
      </c>
      <c r="B2994" t="str">
        <f t="shared" si="134"/>
        <v>coa_db</v>
      </c>
      <c r="C2994" t="s">
        <v>1608</v>
      </c>
      <c r="E2994" t="s">
        <v>5</v>
      </c>
    </row>
    <row r="2995" spans="1:20" hidden="1" x14ac:dyDescent="0.3">
      <c r="A2995" t="str">
        <f t="shared" si="133"/>
        <v>coa_db.coa_table.unvrs_code</v>
      </c>
      <c r="B2995" t="str">
        <f t="shared" si="134"/>
        <v>coa_db</v>
      </c>
      <c r="C2995" t="s">
        <v>1608</v>
      </c>
      <c r="D2995" t="s">
        <v>703</v>
      </c>
      <c r="K2995" t="s">
        <v>6</v>
      </c>
      <c r="N2995">
        <v>2</v>
      </c>
      <c r="Q2995">
        <v>0</v>
      </c>
      <c r="T2995" t="s">
        <v>326</v>
      </c>
    </row>
    <row r="2996" spans="1:20" hidden="1" x14ac:dyDescent="0.3">
      <c r="A2996" t="str">
        <f t="shared" si="133"/>
        <v>coa_db.coa_table.</v>
      </c>
      <c r="B2996" t="str">
        <f t="shared" si="134"/>
        <v>coa_db</v>
      </c>
      <c r="C2996" t="s">
        <v>1608</v>
      </c>
      <c r="E2996" t="s">
        <v>704</v>
      </c>
    </row>
    <row r="2997" spans="1:20" hidden="1" x14ac:dyDescent="0.3">
      <c r="A2997" t="str">
        <f t="shared" si="133"/>
        <v>coa_db.coa_table.coa_code</v>
      </c>
      <c r="B2997" t="str">
        <f t="shared" si="134"/>
        <v>coa_db</v>
      </c>
      <c r="C2997" t="s">
        <v>1608</v>
      </c>
      <c r="D2997" t="s">
        <v>705</v>
      </c>
      <c r="K2997" t="s">
        <v>6</v>
      </c>
      <c r="N2997">
        <v>1</v>
      </c>
      <c r="Q2997">
        <v>0</v>
      </c>
    </row>
    <row r="2998" spans="1:20" hidden="1" x14ac:dyDescent="0.3">
      <c r="A2998" t="str">
        <f t="shared" si="133"/>
        <v>coa_db.coa_table.</v>
      </c>
      <c r="B2998" t="str">
        <f t="shared" si="134"/>
        <v>coa_db</v>
      </c>
      <c r="C2998" t="s">
        <v>1608</v>
      </c>
      <c r="E2998" t="s">
        <v>706</v>
      </c>
    </row>
    <row r="2999" spans="1:20" hidden="1" x14ac:dyDescent="0.3">
      <c r="A2999" t="str">
        <f t="shared" si="133"/>
        <v>coa_db.coa_table.start_date</v>
      </c>
      <c r="B2999" t="str">
        <f t="shared" si="134"/>
        <v>coa_db</v>
      </c>
      <c r="C2999" t="s">
        <v>1608</v>
      </c>
      <c r="D2999" t="s">
        <v>708</v>
      </c>
      <c r="K2999" t="s">
        <v>329</v>
      </c>
      <c r="N2999">
        <v>10</v>
      </c>
      <c r="Q2999">
        <v>6</v>
      </c>
    </row>
    <row r="3000" spans="1:20" hidden="1" x14ac:dyDescent="0.3">
      <c r="A3000" t="str">
        <f t="shared" si="133"/>
        <v>coa_db.coa_table.</v>
      </c>
      <c r="B3000" t="str">
        <f t="shared" si="134"/>
        <v>coa_db</v>
      </c>
      <c r="C3000" t="s">
        <v>1608</v>
      </c>
      <c r="E3000" t="s">
        <v>709</v>
      </c>
    </row>
    <row r="3001" spans="1:20" hidden="1" x14ac:dyDescent="0.3">
      <c r="A3001" t="str">
        <f t="shared" si="133"/>
        <v>coa_db.coa_table.end_date</v>
      </c>
      <c r="B3001" t="str">
        <f t="shared" si="134"/>
        <v>coa_db</v>
      </c>
      <c r="C3001" t="s">
        <v>1608</v>
      </c>
      <c r="D3001" t="s">
        <v>710</v>
      </c>
      <c r="K3001" t="s">
        <v>354</v>
      </c>
      <c r="N3001">
        <v>4</v>
      </c>
      <c r="Q3001">
        <v>0</v>
      </c>
    </row>
    <row r="3002" spans="1:20" hidden="1" x14ac:dyDescent="0.3">
      <c r="A3002" t="str">
        <f t="shared" si="133"/>
        <v>coa_db.coa_table.</v>
      </c>
      <c r="B3002" t="str">
        <f t="shared" si="134"/>
        <v>coa_db</v>
      </c>
      <c r="C3002" t="s">
        <v>1608</v>
      </c>
      <c r="E3002" t="s">
        <v>711</v>
      </c>
    </row>
    <row r="3003" spans="1:20" hidden="1" x14ac:dyDescent="0.3">
      <c r="A3003" t="str">
        <f t="shared" si="133"/>
        <v>coa_db.coa_table.last_actvy_date</v>
      </c>
      <c r="B3003" t="str">
        <f t="shared" si="134"/>
        <v>coa_db</v>
      </c>
      <c r="C3003" t="s">
        <v>1608</v>
      </c>
      <c r="D3003" t="s">
        <v>712</v>
      </c>
      <c r="K3003" t="s">
        <v>354</v>
      </c>
      <c r="N3003">
        <v>4</v>
      </c>
      <c r="Q3003">
        <v>0</v>
      </c>
    </row>
    <row r="3004" spans="1:20" hidden="1" x14ac:dyDescent="0.3">
      <c r="A3004" t="str">
        <f t="shared" si="133"/>
        <v>coa_db.coa_table.</v>
      </c>
      <c r="B3004" t="str">
        <f t="shared" si="134"/>
        <v>coa_db</v>
      </c>
      <c r="C3004" t="s">
        <v>1608</v>
      </c>
      <c r="E3004" t="s">
        <v>713</v>
      </c>
    </row>
    <row r="3005" spans="1:20" hidden="1" x14ac:dyDescent="0.3">
      <c r="A3005" t="str">
        <f t="shared" si="133"/>
        <v>coa_db.coa_table.status</v>
      </c>
      <c r="B3005" t="str">
        <f t="shared" si="134"/>
        <v>coa_db</v>
      </c>
      <c r="C3005" t="s">
        <v>1608</v>
      </c>
      <c r="D3005" t="s">
        <v>714</v>
      </c>
      <c r="K3005" t="s">
        <v>6</v>
      </c>
      <c r="N3005">
        <v>1</v>
      </c>
      <c r="Q3005">
        <v>0</v>
      </c>
      <c r="T3005" t="s">
        <v>326</v>
      </c>
    </row>
    <row r="3006" spans="1:20" hidden="1" x14ac:dyDescent="0.3">
      <c r="A3006" t="str">
        <f t="shared" si="133"/>
        <v>coa_db.coa_table.</v>
      </c>
      <c r="B3006" t="str">
        <f t="shared" si="134"/>
        <v>coa_db</v>
      </c>
      <c r="C3006" t="s">
        <v>1608</v>
      </c>
      <c r="E3006" t="s">
        <v>715</v>
      </c>
    </row>
    <row r="3007" spans="1:20" hidden="1" x14ac:dyDescent="0.3">
      <c r="A3007" t="str">
        <f t="shared" si="133"/>
        <v>coa_db.coa_table.user_code</v>
      </c>
      <c r="B3007" t="str">
        <f t="shared" si="134"/>
        <v>coa_db</v>
      </c>
      <c r="C3007" t="s">
        <v>1608</v>
      </c>
      <c r="D3007" t="s">
        <v>716</v>
      </c>
      <c r="K3007" t="s">
        <v>359</v>
      </c>
      <c r="N3007">
        <v>8</v>
      </c>
      <c r="Q3007">
        <v>0</v>
      </c>
    </row>
    <row r="3008" spans="1:20" hidden="1" x14ac:dyDescent="0.3">
      <c r="A3008" t="str">
        <f t="shared" si="133"/>
        <v>coa_db.coa_table.</v>
      </c>
      <c r="B3008" t="str">
        <f t="shared" si="134"/>
        <v>coa_db</v>
      </c>
      <c r="C3008" t="s">
        <v>1608</v>
      </c>
      <c r="E3008" t="s">
        <v>717</v>
      </c>
    </row>
    <row r="3009" spans="1:20" hidden="1" x14ac:dyDescent="0.3">
      <c r="A3009" t="str">
        <f t="shared" si="133"/>
        <v>coa_db.coa_table.coa_code_title</v>
      </c>
      <c r="B3009" t="str">
        <f t="shared" si="134"/>
        <v>coa_db</v>
      </c>
      <c r="C3009" t="s">
        <v>1608</v>
      </c>
      <c r="D3009" t="s">
        <v>1690</v>
      </c>
      <c r="K3009" t="s">
        <v>359</v>
      </c>
      <c r="N3009">
        <v>35</v>
      </c>
      <c r="Q3009">
        <v>0</v>
      </c>
    </row>
    <row r="3010" spans="1:20" hidden="1" x14ac:dyDescent="0.3">
      <c r="A3010" t="str">
        <f t="shared" si="133"/>
        <v>coa_db.coa_table.</v>
      </c>
      <c r="B3010" t="str">
        <f t="shared" si="134"/>
        <v>coa_db</v>
      </c>
      <c r="C3010" t="s">
        <v>1608</v>
      </c>
      <c r="E3010" t="s">
        <v>1691</v>
      </c>
    </row>
    <row r="3011" spans="1:20" hidden="1" x14ac:dyDescent="0.3">
      <c r="A3011" t="str">
        <f t="shared" si="133"/>
        <v>coa_db.coa_table.fdrl_emplr_id</v>
      </c>
      <c r="B3011" t="str">
        <f t="shared" si="134"/>
        <v>coa_db</v>
      </c>
      <c r="C3011" t="s">
        <v>1608</v>
      </c>
      <c r="D3011" t="s">
        <v>1692</v>
      </c>
      <c r="K3011" t="s">
        <v>359</v>
      </c>
      <c r="N3011">
        <v>9</v>
      </c>
      <c r="Q3011">
        <v>0</v>
      </c>
    </row>
    <row r="3012" spans="1:20" hidden="1" x14ac:dyDescent="0.3">
      <c r="A3012" t="str">
        <f t="shared" si="133"/>
        <v>coa_db.coa_table.</v>
      </c>
      <c r="B3012" t="str">
        <f t="shared" si="134"/>
        <v>coa_db</v>
      </c>
      <c r="C3012" t="s">
        <v>1608</v>
      </c>
      <c r="E3012" t="s">
        <v>820</v>
      </c>
    </row>
    <row r="3013" spans="1:20" hidden="1" x14ac:dyDescent="0.3">
      <c r="A3013" t="str">
        <f t="shared" si="133"/>
        <v>coa_db.coa_table.actg_mthd</v>
      </c>
      <c r="B3013" t="str">
        <f t="shared" si="134"/>
        <v>coa_db</v>
      </c>
      <c r="C3013" t="s">
        <v>1608</v>
      </c>
      <c r="D3013" t="s">
        <v>1693</v>
      </c>
      <c r="K3013" t="s">
        <v>6</v>
      </c>
      <c r="N3013">
        <v>1</v>
      </c>
      <c r="Q3013">
        <v>0</v>
      </c>
      <c r="T3013" t="s">
        <v>326</v>
      </c>
    </row>
    <row r="3014" spans="1:20" hidden="1" x14ac:dyDescent="0.3">
      <c r="A3014" t="str">
        <f t="shared" si="133"/>
        <v>coa_db.coa_table.</v>
      </c>
      <c r="B3014" t="str">
        <f t="shared" si="134"/>
        <v>coa_db</v>
      </c>
      <c r="C3014" t="s">
        <v>1608</v>
      </c>
      <c r="E3014" t="s">
        <v>1694</v>
      </c>
    </row>
    <row r="3015" spans="1:20" hidden="1" x14ac:dyDescent="0.3">
      <c r="A3015" t="str">
        <f t="shared" si="133"/>
        <v>coa_db.coa_table.fscl_yr_start_prd</v>
      </c>
      <c r="B3015" t="str">
        <f t="shared" si="134"/>
        <v>coa_db</v>
      </c>
      <c r="C3015" t="s">
        <v>1608</v>
      </c>
      <c r="D3015" t="s">
        <v>1695</v>
      </c>
      <c r="K3015" t="s">
        <v>359</v>
      </c>
      <c r="N3015">
        <v>4</v>
      </c>
      <c r="Q3015">
        <v>0</v>
      </c>
    </row>
    <row r="3016" spans="1:20" hidden="1" x14ac:dyDescent="0.3">
      <c r="A3016" t="str">
        <f t="shared" si="133"/>
        <v>coa_db.coa_table.</v>
      </c>
      <c r="B3016" t="str">
        <f t="shared" si="134"/>
        <v>coa_db</v>
      </c>
      <c r="C3016" t="s">
        <v>1608</v>
      </c>
      <c r="E3016" t="s">
        <v>1238</v>
      </c>
    </row>
    <row r="3017" spans="1:20" hidden="1" x14ac:dyDescent="0.3">
      <c r="A3017" t="str">
        <f t="shared" si="133"/>
        <v>coa_db.coa_table.fscl_yr_end_prd</v>
      </c>
      <c r="B3017" t="str">
        <f t="shared" si="134"/>
        <v>coa_db</v>
      </c>
      <c r="C3017" t="s">
        <v>1608</v>
      </c>
      <c r="D3017" t="s">
        <v>1696</v>
      </c>
      <c r="K3017" t="s">
        <v>359</v>
      </c>
      <c r="N3017">
        <v>4</v>
      </c>
      <c r="Q3017">
        <v>0</v>
      </c>
    </row>
    <row r="3018" spans="1:20" hidden="1" x14ac:dyDescent="0.3">
      <c r="A3018" t="str">
        <f t="shared" si="133"/>
        <v>coa_db.coa_table.</v>
      </c>
      <c r="B3018" t="str">
        <f t="shared" si="134"/>
        <v>coa_db</v>
      </c>
      <c r="C3018" t="s">
        <v>1608</v>
      </c>
      <c r="E3018" t="s">
        <v>1240</v>
      </c>
    </row>
    <row r="3019" spans="1:20" hidden="1" x14ac:dyDescent="0.3">
      <c r="A3019" t="str">
        <f t="shared" si="133"/>
        <v>coa_db.coa_table.indx_bdgt_cntrl</v>
      </c>
      <c r="B3019" t="str">
        <f t="shared" si="134"/>
        <v>coa_db</v>
      </c>
      <c r="C3019" t="s">
        <v>1608</v>
      </c>
      <c r="D3019" t="s">
        <v>862</v>
      </c>
      <c r="K3019" t="s">
        <v>6</v>
      </c>
      <c r="N3019">
        <v>1</v>
      </c>
      <c r="Q3019">
        <v>0</v>
      </c>
      <c r="T3019" t="s">
        <v>326</v>
      </c>
    </row>
    <row r="3020" spans="1:20" hidden="1" x14ac:dyDescent="0.3">
      <c r="A3020" t="str">
        <f t="shared" si="133"/>
        <v>coa_db.coa_table.</v>
      </c>
      <c r="B3020" t="str">
        <f t="shared" si="134"/>
        <v>coa_db</v>
      </c>
      <c r="C3020" t="s">
        <v>1608</v>
      </c>
      <c r="E3020" t="s">
        <v>1697</v>
      </c>
    </row>
    <row r="3021" spans="1:20" hidden="1" x14ac:dyDescent="0.3">
      <c r="A3021" t="str">
        <f t="shared" si="133"/>
        <v>coa_db.coa_table.fund_bdgt_cntrl</v>
      </c>
      <c r="B3021" t="str">
        <f t="shared" si="134"/>
        <v>coa_db</v>
      </c>
      <c r="C3021" t="s">
        <v>1608</v>
      </c>
      <c r="D3021" t="s">
        <v>863</v>
      </c>
      <c r="K3021" t="s">
        <v>6</v>
      </c>
      <c r="N3021">
        <v>1</v>
      </c>
      <c r="Q3021">
        <v>0</v>
      </c>
      <c r="T3021" t="s">
        <v>326</v>
      </c>
    </row>
    <row r="3022" spans="1:20" hidden="1" x14ac:dyDescent="0.3">
      <c r="A3022" t="str">
        <f t="shared" si="133"/>
        <v>coa_db.coa_table.</v>
      </c>
      <c r="B3022" t="str">
        <f t="shared" si="134"/>
        <v>coa_db</v>
      </c>
      <c r="C3022" t="s">
        <v>1608</v>
      </c>
      <c r="E3022" t="s">
        <v>1697</v>
      </c>
    </row>
    <row r="3023" spans="1:20" hidden="1" x14ac:dyDescent="0.3">
      <c r="A3023" t="str">
        <f t="shared" si="133"/>
        <v>coa_db.coa_table.orgn_bdgt_cntrl</v>
      </c>
      <c r="B3023" t="str">
        <f t="shared" si="134"/>
        <v>coa_db</v>
      </c>
      <c r="C3023" t="s">
        <v>1608</v>
      </c>
      <c r="D3023" t="s">
        <v>864</v>
      </c>
      <c r="K3023" t="s">
        <v>6</v>
      </c>
      <c r="N3023">
        <v>1</v>
      </c>
      <c r="Q3023">
        <v>0</v>
      </c>
      <c r="T3023" t="s">
        <v>326</v>
      </c>
    </row>
    <row r="3024" spans="1:20" hidden="1" x14ac:dyDescent="0.3">
      <c r="A3024" t="str">
        <f t="shared" si="133"/>
        <v>coa_db.coa_table.</v>
      </c>
      <c r="B3024" t="str">
        <f t="shared" si="134"/>
        <v>coa_db</v>
      </c>
      <c r="C3024" t="s">
        <v>1608</v>
      </c>
      <c r="E3024" t="s">
        <v>1697</v>
      </c>
    </row>
    <row r="3025" spans="1:20" hidden="1" x14ac:dyDescent="0.3">
      <c r="A3025" t="str">
        <f t="shared" si="133"/>
        <v>coa_db.coa_table.acct_bdgt_cntrl</v>
      </c>
      <c r="B3025" t="str">
        <f t="shared" si="134"/>
        <v>coa_db</v>
      </c>
      <c r="C3025" t="s">
        <v>1608</v>
      </c>
      <c r="D3025" t="s">
        <v>865</v>
      </c>
      <c r="K3025" t="s">
        <v>6</v>
      </c>
      <c r="N3025">
        <v>1</v>
      </c>
      <c r="Q3025">
        <v>0</v>
      </c>
      <c r="T3025" t="s">
        <v>326</v>
      </c>
    </row>
    <row r="3026" spans="1:20" hidden="1" x14ac:dyDescent="0.3">
      <c r="A3026" t="str">
        <f t="shared" si="133"/>
        <v>coa_db.coa_table.</v>
      </c>
      <c r="B3026" t="str">
        <f t="shared" si="134"/>
        <v>coa_db</v>
      </c>
      <c r="C3026" t="s">
        <v>1608</v>
      </c>
      <c r="E3026" t="s">
        <v>1697</v>
      </c>
    </row>
    <row r="3027" spans="1:20" hidden="1" x14ac:dyDescent="0.3">
      <c r="A3027" t="str">
        <f t="shared" si="133"/>
        <v>coa_db.coa_table.prog_bdgt_cntrl</v>
      </c>
      <c r="B3027" t="str">
        <f t="shared" si="134"/>
        <v>coa_db</v>
      </c>
      <c r="C3027" t="s">
        <v>1608</v>
      </c>
      <c r="D3027" t="s">
        <v>866</v>
      </c>
      <c r="K3027" t="s">
        <v>6</v>
      </c>
      <c r="N3027">
        <v>1</v>
      </c>
      <c r="Q3027">
        <v>0</v>
      </c>
      <c r="T3027" t="s">
        <v>326</v>
      </c>
    </row>
    <row r="3028" spans="1:20" hidden="1" x14ac:dyDescent="0.3">
      <c r="A3028" t="str">
        <f t="shared" ref="A3028:A3091" si="135">_xlfn.CONCAT(TRIM($B3028),".",TRIM($C3028),".",TRIM($D3028))</f>
        <v>coa_db.coa_table.</v>
      </c>
      <c r="B3028" t="str">
        <f t="shared" si="134"/>
        <v>coa_db</v>
      </c>
      <c r="C3028" t="s">
        <v>1608</v>
      </c>
      <c r="E3028" t="s">
        <v>1697</v>
      </c>
    </row>
    <row r="3029" spans="1:20" hidden="1" x14ac:dyDescent="0.3">
      <c r="A3029" t="str">
        <f t="shared" si="135"/>
        <v>coa_db.coa_table.cntrl_prd_code</v>
      </c>
      <c r="B3029" t="str">
        <f t="shared" si="134"/>
        <v>coa_db</v>
      </c>
      <c r="C3029" t="s">
        <v>1608</v>
      </c>
      <c r="D3029" t="s">
        <v>867</v>
      </c>
      <c r="K3029" t="s">
        <v>6</v>
      </c>
      <c r="N3029">
        <v>1</v>
      </c>
      <c r="Q3029">
        <v>0</v>
      </c>
      <c r="T3029" t="s">
        <v>326</v>
      </c>
    </row>
    <row r="3030" spans="1:20" hidden="1" x14ac:dyDescent="0.3">
      <c r="A3030" t="str">
        <f t="shared" si="135"/>
        <v>coa_db.coa_table.</v>
      </c>
      <c r="B3030" t="str">
        <f t="shared" si="134"/>
        <v>coa_db</v>
      </c>
      <c r="C3030" t="s">
        <v>1608</v>
      </c>
      <c r="E3030" t="s">
        <v>1698</v>
      </c>
    </row>
    <row r="3031" spans="1:20" hidden="1" x14ac:dyDescent="0.3">
      <c r="A3031" t="str">
        <f t="shared" si="135"/>
        <v>coa_db.coa_table.cntrl_svrty_code</v>
      </c>
      <c r="B3031" t="str">
        <f t="shared" si="134"/>
        <v>coa_db</v>
      </c>
      <c r="C3031" t="s">
        <v>1608</v>
      </c>
      <c r="D3031" t="s">
        <v>868</v>
      </c>
      <c r="K3031" t="s">
        <v>6</v>
      </c>
      <c r="N3031">
        <v>1</v>
      </c>
      <c r="Q3031">
        <v>0</v>
      </c>
      <c r="T3031" t="s">
        <v>326</v>
      </c>
    </row>
    <row r="3032" spans="1:20" hidden="1" x14ac:dyDescent="0.3">
      <c r="A3032" t="str">
        <f t="shared" si="135"/>
        <v>coa_db.coa_table.</v>
      </c>
      <c r="B3032" t="str">
        <f t="shared" si="134"/>
        <v>coa_db</v>
      </c>
      <c r="C3032" t="s">
        <v>1608</v>
      </c>
      <c r="E3032" t="s">
        <v>1201</v>
      </c>
    </row>
    <row r="3033" spans="1:20" hidden="1" x14ac:dyDescent="0.3">
      <c r="A3033" t="str">
        <f t="shared" si="135"/>
        <v>coa_db.coa_table.encmbr_jrnl_type</v>
      </c>
      <c r="B3033" t="str">
        <f t="shared" si="134"/>
        <v>coa_db</v>
      </c>
      <c r="C3033" t="s">
        <v>1608</v>
      </c>
      <c r="D3033" t="s">
        <v>932</v>
      </c>
      <c r="K3033" t="s">
        <v>359</v>
      </c>
      <c r="N3033">
        <v>4</v>
      </c>
      <c r="Q3033">
        <v>0</v>
      </c>
      <c r="T3033" t="s">
        <v>326</v>
      </c>
    </row>
    <row r="3034" spans="1:20" hidden="1" x14ac:dyDescent="0.3">
      <c r="A3034" t="str">
        <f t="shared" si="135"/>
        <v>coa_db.coa_table.</v>
      </c>
      <c r="B3034" t="str">
        <f t="shared" si="134"/>
        <v>coa_db</v>
      </c>
      <c r="C3034" t="s">
        <v>1608</v>
      </c>
      <c r="E3034" t="s">
        <v>344</v>
      </c>
    </row>
    <row r="3035" spans="1:20" hidden="1" x14ac:dyDescent="0.3">
      <c r="A3035" t="str">
        <f t="shared" si="135"/>
        <v>coa_db.coa_table.cmtmnt_type</v>
      </c>
      <c r="B3035" t="str">
        <f t="shared" si="134"/>
        <v>coa_db</v>
      </c>
      <c r="C3035" t="s">
        <v>1608</v>
      </c>
      <c r="D3035" t="s">
        <v>933</v>
      </c>
      <c r="K3035" t="s">
        <v>6</v>
      </c>
      <c r="N3035">
        <v>1</v>
      </c>
      <c r="Q3035">
        <v>0</v>
      </c>
    </row>
    <row r="3036" spans="1:20" hidden="1" x14ac:dyDescent="0.3">
      <c r="A3036" t="str">
        <f t="shared" si="135"/>
        <v>coa_db.coa_table.</v>
      </c>
      <c r="B3036" t="str">
        <f t="shared" si="134"/>
        <v>coa_db</v>
      </c>
      <c r="C3036" t="s">
        <v>1608</v>
      </c>
      <c r="E3036" t="s">
        <v>1699</v>
      </c>
    </row>
    <row r="3037" spans="1:20" hidden="1" x14ac:dyDescent="0.3">
      <c r="A3037" t="str">
        <f t="shared" si="135"/>
        <v>coa_db.coa_table.roll_bdgt_ind</v>
      </c>
      <c r="B3037" t="str">
        <f t="shared" si="134"/>
        <v>coa_db</v>
      </c>
      <c r="C3037" t="s">
        <v>1608</v>
      </c>
      <c r="D3037" t="s">
        <v>889</v>
      </c>
      <c r="K3037" t="s">
        <v>6</v>
      </c>
      <c r="N3037">
        <v>1</v>
      </c>
      <c r="Q3037">
        <v>0</v>
      </c>
      <c r="T3037" t="s">
        <v>326</v>
      </c>
    </row>
    <row r="3038" spans="1:20" hidden="1" x14ac:dyDescent="0.3">
      <c r="A3038" t="str">
        <f t="shared" si="135"/>
        <v>coa_db.coa_table.</v>
      </c>
      <c r="B3038" t="str">
        <f t="shared" si="134"/>
        <v>coa_db</v>
      </c>
      <c r="C3038" t="s">
        <v>1608</v>
      </c>
      <c r="E3038" t="s">
        <v>890</v>
      </c>
    </row>
    <row r="3039" spans="1:20" hidden="1" x14ac:dyDescent="0.3">
      <c r="A3039" t="str">
        <f t="shared" si="135"/>
        <v>coa_db.coa_table.bdgt_dspsn</v>
      </c>
      <c r="B3039" t="str">
        <f t="shared" si="134"/>
        <v>coa_db</v>
      </c>
      <c r="C3039" t="s">
        <v>1608</v>
      </c>
      <c r="D3039" t="s">
        <v>934</v>
      </c>
      <c r="K3039" t="s">
        <v>6</v>
      </c>
      <c r="N3039">
        <v>1</v>
      </c>
      <c r="Q3039">
        <v>0</v>
      </c>
      <c r="T3039" t="s">
        <v>326</v>
      </c>
    </row>
    <row r="3040" spans="1:20" hidden="1" x14ac:dyDescent="0.3">
      <c r="A3040" t="str">
        <f t="shared" si="135"/>
        <v>coa_db.coa_table.</v>
      </c>
      <c r="B3040" t="str">
        <f t="shared" si="134"/>
        <v>coa_db</v>
      </c>
      <c r="C3040" t="s">
        <v>1608</v>
      </c>
      <c r="E3040" t="s">
        <v>1700</v>
      </c>
    </row>
    <row r="3041" spans="1:20" hidden="1" x14ac:dyDescent="0.3">
      <c r="A3041" t="str">
        <f t="shared" si="135"/>
        <v>coa_db.coa_table.encmbr_pct</v>
      </c>
      <c r="B3041" t="str">
        <f t="shared" si="134"/>
        <v>coa_db</v>
      </c>
      <c r="C3041" t="s">
        <v>1608</v>
      </c>
      <c r="D3041" t="s">
        <v>935</v>
      </c>
      <c r="K3041" t="s">
        <v>9</v>
      </c>
      <c r="N3041">
        <v>6</v>
      </c>
      <c r="Q3041">
        <v>3</v>
      </c>
    </row>
    <row r="3042" spans="1:20" hidden="1" x14ac:dyDescent="0.3">
      <c r="A3042" t="str">
        <f t="shared" si="135"/>
        <v>coa_db.coa_table.</v>
      </c>
      <c r="B3042" t="str">
        <f t="shared" si="134"/>
        <v>coa_db</v>
      </c>
      <c r="C3042" t="s">
        <v>1608</v>
      </c>
      <c r="E3042" t="s">
        <v>1701</v>
      </c>
    </row>
    <row r="3043" spans="1:20" hidden="1" x14ac:dyDescent="0.3">
      <c r="A3043" t="str">
        <f t="shared" si="135"/>
        <v>coa_db.coa_table.bdgt_jrnl_type</v>
      </c>
      <c r="B3043" t="str">
        <f t="shared" si="134"/>
        <v>coa_db</v>
      </c>
      <c r="C3043" t="s">
        <v>1608</v>
      </c>
      <c r="D3043" t="s">
        <v>936</v>
      </c>
      <c r="K3043" t="s">
        <v>359</v>
      </c>
      <c r="N3043">
        <v>4</v>
      </c>
      <c r="Q3043">
        <v>0</v>
      </c>
      <c r="T3043" t="s">
        <v>326</v>
      </c>
    </row>
    <row r="3044" spans="1:20" hidden="1" x14ac:dyDescent="0.3">
      <c r="A3044" t="str">
        <f t="shared" si="135"/>
        <v>coa_db.coa_table.</v>
      </c>
      <c r="B3044" t="str">
        <f t="shared" si="134"/>
        <v>coa_db</v>
      </c>
      <c r="C3044" t="s">
        <v>1608</v>
      </c>
      <c r="E3044" t="s">
        <v>344</v>
      </c>
    </row>
    <row r="3045" spans="1:20" hidden="1" x14ac:dyDescent="0.3">
      <c r="A3045" t="str">
        <f t="shared" si="135"/>
        <v>coa_db.coa_table.bdgt_clsfn</v>
      </c>
      <c r="B3045" t="str">
        <f t="shared" si="134"/>
        <v>coa_db</v>
      </c>
      <c r="C3045" t="s">
        <v>1608</v>
      </c>
      <c r="D3045" t="s">
        <v>937</v>
      </c>
      <c r="K3045" t="s">
        <v>6</v>
      </c>
      <c r="N3045">
        <v>1</v>
      </c>
      <c r="Q3045">
        <v>0</v>
      </c>
      <c r="T3045" t="s">
        <v>326</v>
      </c>
    </row>
    <row r="3046" spans="1:20" hidden="1" x14ac:dyDescent="0.3">
      <c r="A3046" t="str">
        <f t="shared" si="135"/>
        <v>coa_db.coa_table.</v>
      </c>
      <c r="B3046" t="str">
        <f t="shared" si="134"/>
        <v>coa_db</v>
      </c>
      <c r="C3046" t="s">
        <v>1608</v>
      </c>
      <c r="E3046" t="s">
        <v>1702</v>
      </c>
    </row>
    <row r="3047" spans="1:20" hidden="1" x14ac:dyDescent="0.3">
      <c r="A3047" t="str">
        <f t="shared" si="135"/>
        <v>coa_db.coa_table.carry_frwrd_type</v>
      </c>
      <c r="B3047" t="str">
        <f t="shared" si="134"/>
        <v>coa_db</v>
      </c>
      <c r="C3047" t="s">
        <v>1608</v>
      </c>
      <c r="D3047" t="s">
        <v>1703</v>
      </c>
      <c r="K3047" t="s">
        <v>6</v>
      </c>
      <c r="N3047">
        <v>1</v>
      </c>
      <c r="Q3047">
        <v>0</v>
      </c>
    </row>
    <row r="3048" spans="1:20" hidden="1" x14ac:dyDescent="0.3">
      <c r="A3048" t="str">
        <f t="shared" si="135"/>
        <v>coa_db.coa_table.</v>
      </c>
      <c r="B3048" t="str">
        <f t="shared" si="134"/>
        <v>coa_db</v>
      </c>
      <c r="C3048" t="s">
        <v>1608</v>
      </c>
      <c r="E3048" t="s">
        <v>1704</v>
      </c>
    </row>
    <row r="3049" spans="1:20" hidden="1" x14ac:dyDescent="0.3">
      <c r="A3049" t="str">
        <f t="shared" si="135"/>
        <v>coa_db.coa_table.bdgt_pct</v>
      </c>
      <c r="B3049" t="str">
        <f t="shared" si="134"/>
        <v>coa_db</v>
      </c>
      <c r="C3049" t="s">
        <v>1608</v>
      </c>
      <c r="D3049" t="s">
        <v>1705</v>
      </c>
      <c r="K3049" t="s">
        <v>9</v>
      </c>
      <c r="N3049">
        <v>6</v>
      </c>
      <c r="Q3049">
        <v>3</v>
      </c>
    </row>
    <row r="3050" spans="1:20" hidden="1" x14ac:dyDescent="0.3">
      <c r="A3050" t="str">
        <f t="shared" si="135"/>
        <v>coa_db.coa_table.</v>
      </c>
      <c r="B3050" t="str">
        <f t="shared" si="134"/>
        <v>coa_db</v>
      </c>
      <c r="C3050" t="s">
        <v>1608</v>
      </c>
      <c r="E3050" t="s">
        <v>1706</v>
      </c>
    </row>
    <row r="3051" spans="1:20" hidden="1" x14ac:dyDescent="0.3">
      <c r="A3051" t="str">
        <f t="shared" si="135"/>
        <v>coa_db.coa_table.due_to_acct_code</v>
      </c>
      <c r="B3051" t="str">
        <f t="shared" si="134"/>
        <v>coa_db</v>
      </c>
      <c r="C3051" t="s">
        <v>1608</v>
      </c>
      <c r="D3051" t="s">
        <v>1707</v>
      </c>
      <c r="K3051" t="s">
        <v>359</v>
      </c>
      <c r="N3051">
        <v>6</v>
      </c>
      <c r="Q3051">
        <v>0</v>
      </c>
    </row>
    <row r="3052" spans="1:20" hidden="1" x14ac:dyDescent="0.3">
      <c r="A3052" t="str">
        <f t="shared" si="135"/>
        <v>coa_db.coa_table.</v>
      </c>
      <c r="B3052" t="str">
        <f t="shared" ref="B3052:B3115" si="136">B3051</f>
        <v>coa_db</v>
      </c>
      <c r="C3052" t="s">
        <v>1608</v>
      </c>
      <c r="E3052" t="s">
        <v>29</v>
      </c>
    </row>
    <row r="3053" spans="1:20" hidden="1" x14ac:dyDescent="0.3">
      <c r="A3053" t="str">
        <f t="shared" si="135"/>
        <v>coa_db.coa_table.due_from_acct_code</v>
      </c>
      <c r="B3053" t="str">
        <f t="shared" si="136"/>
        <v>coa_db</v>
      </c>
      <c r="C3053" t="s">
        <v>1608</v>
      </c>
      <c r="D3053" t="s">
        <v>1708</v>
      </c>
      <c r="K3053" t="s">
        <v>359</v>
      </c>
      <c r="N3053">
        <v>6</v>
      </c>
      <c r="Q3053">
        <v>0</v>
      </c>
    </row>
    <row r="3054" spans="1:20" hidden="1" x14ac:dyDescent="0.3">
      <c r="A3054" t="str">
        <f t="shared" si="135"/>
        <v>coa_db.coa_table.</v>
      </c>
      <c r="B3054" t="str">
        <f t="shared" si="136"/>
        <v>coa_db</v>
      </c>
      <c r="C3054" t="s">
        <v>1608</v>
      </c>
      <c r="E3054" t="s">
        <v>29</v>
      </c>
    </row>
    <row r="3055" spans="1:20" hidden="1" x14ac:dyDescent="0.3">
      <c r="A3055" t="str">
        <f t="shared" si="135"/>
        <v>coa_db.coa_table.fund_bal_acct_code</v>
      </c>
      <c r="B3055" t="str">
        <f t="shared" si="136"/>
        <v>coa_db</v>
      </c>
      <c r="C3055" t="s">
        <v>1608</v>
      </c>
      <c r="D3055" t="s">
        <v>1709</v>
      </c>
      <c r="K3055" t="s">
        <v>359</v>
      </c>
      <c r="N3055">
        <v>6</v>
      </c>
      <c r="Q3055">
        <v>0</v>
      </c>
    </row>
    <row r="3056" spans="1:20" hidden="1" x14ac:dyDescent="0.3">
      <c r="A3056" t="str">
        <f t="shared" si="135"/>
        <v>coa_db.coa_table.</v>
      </c>
      <c r="B3056" t="str">
        <f t="shared" si="136"/>
        <v>coa_db</v>
      </c>
      <c r="C3056" t="s">
        <v>1608</v>
      </c>
      <c r="E3056" t="s">
        <v>29</v>
      </c>
    </row>
    <row r="3057" spans="1:20" hidden="1" x14ac:dyDescent="0.3">
      <c r="A3057" t="str">
        <f t="shared" si="135"/>
        <v>coa_db.coa_table.ap_acrl_acct_code</v>
      </c>
      <c r="B3057" t="str">
        <f t="shared" si="136"/>
        <v>coa_db</v>
      </c>
      <c r="C3057" t="s">
        <v>1608</v>
      </c>
      <c r="D3057" t="s">
        <v>1710</v>
      </c>
      <c r="K3057" t="s">
        <v>359</v>
      </c>
      <c r="N3057">
        <v>6</v>
      </c>
      <c r="Q3057">
        <v>0</v>
      </c>
    </row>
    <row r="3058" spans="1:20" hidden="1" x14ac:dyDescent="0.3">
      <c r="A3058" t="str">
        <f t="shared" si="135"/>
        <v>coa_db.coa_table.</v>
      </c>
      <c r="B3058" t="str">
        <f t="shared" si="136"/>
        <v>coa_db</v>
      </c>
      <c r="C3058" t="s">
        <v>1608</v>
      </c>
      <c r="E3058" t="s">
        <v>818</v>
      </c>
    </row>
    <row r="3059" spans="1:20" hidden="1" x14ac:dyDescent="0.3">
      <c r="A3059" t="str">
        <f t="shared" si="135"/>
        <v>coa_db.coa_table.ar_acrl_acct_code</v>
      </c>
      <c r="B3059" t="str">
        <f t="shared" si="136"/>
        <v>coa_db</v>
      </c>
      <c r="C3059" t="s">
        <v>1608</v>
      </c>
      <c r="D3059" t="s">
        <v>1711</v>
      </c>
      <c r="K3059" t="s">
        <v>359</v>
      </c>
      <c r="N3059">
        <v>6</v>
      </c>
      <c r="Q3059">
        <v>0</v>
      </c>
    </row>
    <row r="3060" spans="1:20" hidden="1" x14ac:dyDescent="0.3">
      <c r="A3060" t="str">
        <f t="shared" si="135"/>
        <v>coa_db.coa_table.</v>
      </c>
      <c r="B3060" t="str">
        <f t="shared" si="136"/>
        <v>coa_db</v>
      </c>
      <c r="C3060" t="s">
        <v>1608</v>
      </c>
      <c r="E3060" t="s">
        <v>818</v>
      </c>
    </row>
    <row r="3061" spans="1:20" hidden="1" x14ac:dyDescent="0.3">
      <c r="A3061" t="str">
        <f t="shared" si="135"/>
        <v>coa_db.coa_table.close_ldgr_rule</v>
      </c>
      <c r="B3061" t="str">
        <f t="shared" si="136"/>
        <v>coa_db</v>
      </c>
      <c r="C3061" t="s">
        <v>1608</v>
      </c>
      <c r="D3061" t="s">
        <v>1712</v>
      </c>
      <c r="K3061" t="s">
        <v>359</v>
      </c>
      <c r="N3061">
        <v>4</v>
      </c>
      <c r="Q3061">
        <v>0</v>
      </c>
      <c r="T3061" t="s">
        <v>326</v>
      </c>
    </row>
    <row r="3062" spans="1:20" hidden="1" x14ac:dyDescent="0.3">
      <c r="A3062" t="str">
        <f t="shared" si="135"/>
        <v>coa_db.coa_table.</v>
      </c>
      <c r="B3062" t="str">
        <f t="shared" si="136"/>
        <v>coa_db</v>
      </c>
      <c r="C3062" t="s">
        <v>1608</v>
      </c>
      <c r="E3062" t="s">
        <v>344</v>
      </c>
    </row>
    <row r="3063" spans="1:20" hidden="1" x14ac:dyDescent="0.3">
      <c r="A3063" t="str">
        <f t="shared" si="135"/>
        <v>coa_db.coa_table.roll_encmbr_ind</v>
      </c>
      <c r="B3063" t="str">
        <f t="shared" si="136"/>
        <v>coa_db</v>
      </c>
      <c r="C3063" t="s">
        <v>1608</v>
      </c>
      <c r="D3063" t="s">
        <v>1713</v>
      </c>
      <c r="K3063" t="s">
        <v>6</v>
      </c>
      <c r="N3063">
        <v>1</v>
      </c>
      <c r="Q3063">
        <v>0</v>
      </c>
      <c r="T3063" t="s">
        <v>326</v>
      </c>
    </row>
    <row r="3064" spans="1:20" hidden="1" x14ac:dyDescent="0.3">
      <c r="A3064" t="str">
        <f t="shared" si="135"/>
        <v>coa_db.coa_table.</v>
      </c>
      <c r="B3064" t="str">
        <f t="shared" si="136"/>
        <v>coa_db</v>
      </c>
      <c r="C3064" t="s">
        <v>1608</v>
      </c>
      <c r="E3064" t="s">
        <v>890</v>
      </c>
    </row>
    <row r="3065" spans="1:20" hidden="1" x14ac:dyDescent="0.3">
      <c r="A3065" t="str">
        <f t="shared" si="135"/>
        <v>coa_db.coa_table.roll_po_ind</v>
      </c>
      <c r="B3065" t="str">
        <f t="shared" si="136"/>
        <v>coa_db</v>
      </c>
      <c r="C3065" t="s">
        <v>1608</v>
      </c>
      <c r="D3065" t="s">
        <v>1714</v>
      </c>
      <c r="K3065" t="s">
        <v>6</v>
      </c>
      <c r="N3065">
        <v>1</v>
      </c>
      <c r="Q3065">
        <v>0</v>
      </c>
      <c r="T3065" t="s">
        <v>326</v>
      </c>
    </row>
    <row r="3066" spans="1:20" hidden="1" x14ac:dyDescent="0.3">
      <c r="A3066" t="str">
        <f t="shared" si="135"/>
        <v>coa_db.coa_table.</v>
      </c>
      <c r="B3066" t="str">
        <f t="shared" si="136"/>
        <v>coa_db</v>
      </c>
      <c r="C3066" t="s">
        <v>1608</v>
      </c>
      <c r="E3066" t="s">
        <v>890</v>
      </c>
    </row>
    <row r="3067" spans="1:20" hidden="1" x14ac:dyDescent="0.3">
      <c r="A3067" t="str">
        <f t="shared" si="135"/>
        <v>coa_db.coa_table.roll_memo_ind</v>
      </c>
      <c r="B3067" t="str">
        <f t="shared" si="136"/>
        <v>coa_db</v>
      </c>
      <c r="C3067" t="s">
        <v>1608</v>
      </c>
      <c r="D3067" t="s">
        <v>1715</v>
      </c>
      <c r="K3067" t="s">
        <v>6</v>
      </c>
      <c r="N3067">
        <v>1</v>
      </c>
      <c r="Q3067">
        <v>0</v>
      </c>
      <c r="T3067" t="s">
        <v>326</v>
      </c>
    </row>
    <row r="3068" spans="1:20" hidden="1" x14ac:dyDescent="0.3">
      <c r="A3068" t="str">
        <f t="shared" si="135"/>
        <v>coa_db.coa_table.</v>
      </c>
      <c r="B3068" t="str">
        <f t="shared" si="136"/>
        <v>coa_db</v>
      </c>
      <c r="C3068" t="s">
        <v>1608</v>
      </c>
      <c r="E3068" t="s">
        <v>890</v>
      </c>
    </row>
    <row r="3069" spans="1:20" hidden="1" x14ac:dyDescent="0.3">
      <c r="A3069" t="str">
        <f t="shared" si="135"/>
        <v>coa_db.coa_table.roll_rqst_ind</v>
      </c>
      <c r="B3069" t="str">
        <f t="shared" si="136"/>
        <v>coa_db</v>
      </c>
      <c r="C3069" t="s">
        <v>1608</v>
      </c>
      <c r="D3069" t="s">
        <v>1716</v>
      </c>
      <c r="K3069" t="s">
        <v>6</v>
      </c>
      <c r="N3069">
        <v>1</v>
      </c>
      <c r="Q3069">
        <v>0</v>
      </c>
      <c r="T3069" t="s">
        <v>326</v>
      </c>
    </row>
    <row r="3070" spans="1:20" hidden="1" x14ac:dyDescent="0.3">
      <c r="A3070" t="str">
        <f t="shared" si="135"/>
        <v>coa_db.coa_table.</v>
      </c>
      <c r="B3070" t="str">
        <f t="shared" si="136"/>
        <v>coa_db</v>
      </c>
      <c r="C3070" t="s">
        <v>1608</v>
      </c>
      <c r="E3070" t="s">
        <v>890</v>
      </c>
    </row>
    <row r="3071" spans="1:20" hidden="1" x14ac:dyDescent="0.3">
      <c r="A3071" t="str">
        <f t="shared" si="135"/>
        <v>coa_db.coa_table.roll_labor_encmbr_ind</v>
      </c>
      <c r="B3071" t="str">
        <f t="shared" si="136"/>
        <v>coa_db</v>
      </c>
      <c r="C3071" t="s">
        <v>1608</v>
      </c>
      <c r="D3071" t="s">
        <v>1717</v>
      </c>
      <c r="K3071" t="s">
        <v>6</v>
      </c>
      <c r="N3071">
        <v>1</v>
      </c>
      <c r="Q3071">
        <v>0</v>
      </c>
      <c r="T3071" t="s">
        <v>326</v>
      </c>
    </row>
    <row r="3072" spans="1:20" hidden="1" x14ac:dyDescent="0.3">
      <c r="A3072" t="str">
        <f t="shared" si="135"/>
        <v>coa_db.coa_table.</v>
      </c>
      <c r="B3072" t="str">
        <f t="shared" si="136"/>
        <v>coa_db</v>
      </c>
      <c r="C3072" t="s">
        <v>1608</v>
      </c>
      <c r="E3072" t="s">
        <v>890</v>
      </c>
    </row>
    <row r="3073" spans="1:20" hidden="1" x14ac:dyDescent="0.3">
      <c r="A3073" t="str">
        <f t="shared" si="135"/>
        <v>coa_db.coa_table.cmplt_ind</v>
      </c>
      <c r="B3073" t="str">
        <f t="shared" si="136"/>
        <v>coa_db</v>
      </c>
      <c r="C3073" t="s">
        <v>1608</v>
      </c>
      <c r="D3073" t="s">
        <v>869</v>
      </c>
      <c r="K3073" t="s">
        <v>6</v>
      </c>
      <c r="N3073">
        <v>1</v>
      </c>
      <c r="Q3073">
        <v>0</v>
      </c>
      <c r="T3073" t="s">
        <v>326</v>
      </c>
    </row>
    <row r="3074" spans="1:20" hidden="1" x14ac:dyDescent="0.3">
      <c r="A3074" t="str">
        <f t="shared" si="135"/>
        <v>coa_db.coa_table.</v>
      </c>
      <c r="B3074" t="str">
        <f t="shared" si="136"/>
        <v>coa_db</v>
      </c>
      <c r="C3074" t="s">
        <v>1608</v>
      </c>
      <c r="E3074" t="s">
        <v>870</v>
      </c>
    </row>
    <row r="3075" spans="1:20" hidden="1" x14ac:dyDescent="0.3">
      <c r="A3075" t="str">
        <f t="shared" si="135"/>
        <v>coa_db.coa_table.refresh_date</v>
      </c>
      <c r="B3075" t="str">
        <f t="shared" si="136"/>
        <v>coa_db</v>
      </c>
      <c r="C3075" t="s">
        <v>1608</v>
      </c>
      <c r="D3075" t="s">
        <v>328</v>
      </c>
      <c r="K3075" t="s">
        <v>354</v>
      </c>
      <c r="N3075">
        <v>4</v>
      </c>
      <c r="Q3075">
        <v>0</v>
      </c>
    </row>
    <row r="3076" spans="1:20" hidden="1" x14ac:dyDescent="0.3">
      <c r="A3076" t="str">
        <f t="shared" si="135"/>
        <v>coa_db.coa_table.</v>
      </c>
      <c r="B3076" t="str">
        <f t="shared" si="136"/>
        <v>coa_db</v>
      </c>
      <c r="C3076" t="s">
        <v>1608</v>
      </c>
      <c r="E3076" t="s">
        <v>330</v>
      </c>
    </row>
    <row r="3077" spans="1:20" hidden="1" x14ac:dyDescent="0.3">
      <c r="A3077" t="str">
        <f t="shared" si="135"/>
        <v>coa_db.coa_table.coa_table_id</v>
      </c>
      <c r="B3077" t="str">
        <f t="shared" si="136"/>
        <v>coa_db</v>
      </c>
      <c r="C3077" t="s">
        <v>1608</v>
      </c>
      <c r="D3077" t="s">
        <v>1718</v>
      </c>
      <c r="K3077" t="s">
        <v>9</v>
      </c>
      <c r="N3077">
        <v>10</v>
      </c>
      <c r="Q3077">
        <v>0</v>
      </c>
    </row>
    <row r="3078" spans="1:20" hidden="1" x14ac:dyDescent="0.3">
      <c r="A3078" t="str">
        <f t="shared" si="135"/>
        <v>coa_db.coa_table.</v>
      </c>
      <c r="B3078" t="str">
        <f t="shared" si="136"/>
        <v>coa_db</v>
      </c>
      <c r="C3078" t="s">
        <v>1608</v>
      </c>
      <c r="E3078" t="s">
        <v>741</v>
      </c>
    </row>
    <row r="3079" spans="1:20" hidden="1" x14ac:dyDescent="0.3">
      <c r="A3079" t="str">
        <f t="shared" si="135"/>
        <v>coa_db.excluded_funds.COLUMN NAME</v>
      </c>
      <c r="B3079" t="str">
        <f t="shared" si="136"/>
        <v>coa_db</v>
      </c>
      <c r="C3079" t="s">
        <v>1628</v>
      </c>
      <c r="D3079" t="s">
        <v>0</v>
      </c>
      <c r="K3079" t="s">
        <v>1</v>
      </c>
      <c r="N3079" t="s">
        <v>2</v>
      </c>
      <c r="Q3079" t="s">
        <v>3</v>
      </c>
      <c r="T3079" t="s">
        <v>4</v>
      </c>
    </row>
    <row r="3080" spans="1:20" hidden="1" x14ac:dyDescent="0.3">
      <c r="A3080" t="str">
        <f t="shared" si="135"/>
        <v>coa_db.excluded_funds.</v>
      </c>
      <c r="B3080" t="str">
        <f t="shared" si="136"/>
        <v>coa_db</v>
      </c>
      <c r="C3080" t="s">
        <v>1628</v>
      </c>
      <c r="E3080" t="s">
        <v>5</v>
      </c>
    </row>
    <row r="3081" spans="1:20" hidden="1" x14ac:dyDescent="0.3">
      <c r="A3081" t="str">
        <f t="shared" si="135"/>
        <v>coa_db.excluded_funds.fund_code</v>
      </c>
      <c r="B3081" t="str">
        <f t="shared" si="136"/>
        <v>coa_db</v>
      </c>
      <c r="C3081" t="s">
        <v>1628</v>
      </c>
      <c r="D3081" t="s">
        <v>730</v>
      </c>
      <c r="K3081" t="s">
        <v>6</v>
      </c>
      <c r="N3081">
        <v>6</v>
      </c>
      <c r="Q3081">
        <v>0</v>
      </c>
    </row>
    <row r="3082" spans="1:20" hidden="1" x14ac:dyDescent="0.3">
      <c r="A3082" t="str">
        <f t="shared" si="135"/>
        <v>coa_db.excluded_funds.</v>
      </c>
      <c r="B3082" t="str">
        <f t="shared" si="136"/>
        <v>coa_db</v>
      </c>
      <c r="C3082" t="s">
        <v>1628</v>
      </c>
      <c r="E3082" t="s">
        <v>7</v>
      </c>
    </row>
    <row r="3083" spans="1:20" hidden="1" x14ac:dyDescent="0.3">
      <c r="A3083" t="str">
        <f t="shared" si="135"/>
        <v>coa_db.excluded_funds.</v>
      </c>
      <c r="B3083" t="str">
        <f t="shared" si="136"/>
        <v>coa_db</v>
      </c>
      <c r="C3083" t="s">
        <v>1628</v>
      </c>
    </row>
    <row r="3084" spans="1:20" hidden="1" x14ac:dyDescent="0.3">
      <c r="A3084" t="str">
        <f t="shared" si="135"/>
        <v>coa_db.excluded_funds.</v>
      </c>
      <c r="B3084" t="str">
        <f t="shared" si="136"/>
        <v>coa_db</v>
      </c>
      <c r="C3084" t="s">
        <v>1628</v>
      </c>
      <c r="E3084" t="s">
        <v>8</v>
      </c>
    </row>
    <row r="3085" spans="1:20" hidden="1" x14ac:dyDescent="0.3">
      <c r="A3085" t="str">
        <f t="shared" si="135"/>
        <v>coa_db.excluded_funds.ucop_fund_number</v>
      </c>
      <c r="B3085" t="str">
        <f t="shared" si="136"/>
        <v>coa_db</v>
      </c>
      <c r="C3085" t="s">
        <v>1628</v>
      </c>
      <c r="D3085" t="s">
        <v>1501</v>
      </c>
      <c r="K3085" t="s">
        <v>6</v>
      </c>
      <c r="N3085">
        <v>5</v>
      </c>
      <c r="Q3085">
        <v>0</v>
      </c>
    </row>
    <row r="3086" spans="1:20" hidden="1" x14ac:dyDescent="0.3">
      <c r="A3086" t="str">
        <f t="shared" si="135"/>
        <v>coa_db.excluded_funds.</v>
      </c>
      <c r="B3086" t="str">
        <f t="shared" si="136"/>
        <v>coa_db</v>
      </c>
      <c r="C3086" t="s">
        <v>1628</v>
      </c>
      <c r="E3086" t="s">
        <v>1502</v>
      </c>
    </row>
    <row r="3087" spans="1:20" hidden="1" x14ac:dyDescent="0.3">
      <c r="A3087" t="str">
        <f t="shared" si="135"/>
        <v>coa_db.excluded_funds.fund_title</v>
      </c>
      <c r="B3087" t="str">
        <f t="shared" si="136"/>
        <v>coa_db</v>
      </c>
      <c r="C3087" t="s">
        <v>1628</v>
      </c>
      <c r="D3087" t="s">
        <v>809</v>
      </c>
      <c r="K3087" t="s">
        <v>359</v>
      </c>
      <c r="N3087">
        <v>35</v>
      </c>
      <c r="Q3087">
        <v>0</v>
      </c>
    </row>
    <row r="3088" spans="1:20" hidden="1" x14ac:dyDescent="0.3">
      <c r="A3088" t="str">
        <f t="shared" si="135"/>
        <v>coa_db.excluded_funds.</v>
      </c>
      <c r="B3088" t="str">
        <f t="shared" si="136"/>
        <v>coa_db</v>
      </c>
      <c r="C3088" t="s">
        <v>1628</v>
      </c>
      <c r="E3088" t="s">
        <v>504</v>
      </c>
    </row>
    <row r="3089" spans="1:20" hidden="1" x14ac:dyDescent="0.3">
      <c r="A3089" t="str">
        <f t="shared" si="135"/>
        <v>coa_db.excluded_funds.fund_group_code</v>
      </c>
      <c r="B3089" t="str">
        <f t="shared" si="136"/>
        <v>coa_db</v>
      </c>
      <c r="C3089" t="s">
        <v>1628</v>
      </c>
      <c r="D3089" t="s">
        <v>1537</v>
      </c>
      <c r="K3089" t="s">
        <v>359</v>
      </c>
      <c r="N3089">
        <v>6</v>
      </c>
      <c r="Q3089">
        <v>0</v>
      </c>
    </row>
    <row r="3090" spans="1:20" hidden="1" x14ac:dyDescent="0.3">
      <c r="A3090" t="str">
        <f t="shared" si="135"/>
        <v>coa_db.excluded_funds.</v>
      </c>
      <c r="B3090" t="str">
        <f t="shared" si="136"/>
        <v>coa_db</v>
      </c>
      <c r="C3090" t="s">
        <v>1628</v>
      </c>
      <c r="E3090" t="s">
        <v>1538</v>
      </c>
    </row>
    <row r="3091" spans="1:20" hidden="1" x14ac:dyDescent="0.3">
      <c r="A3091" t="str">
        <f t="shared" si="135"/>
        <v>coa_db.excluded_funds.date_added</v>
      </c>
      <c r="B3091" t="str">
        <f t="shared" si="136"/>
        <v>coa_db</v>
      </c>
      <c r="C3091" t="s">
        <v>1628</v>
      </c>
      <c r="D3091" t="s">
        <v>1629</v>
      </c>
      <c r="K3091" t="s">
        <v>354</v>
      </c>
      <c r="N3091">
        <v>4</v>
      </c>
      <c r="Q3091">
        <v>0</v>
      </c>
    </row>
    <row r="3092" spans="1:20" hidden="1" x14ac:dyDescent="0.3">
      <c r="A3092" t="str">
        <f t="shared" ref="A3092:A3155" si="137">_xlfn.CONCAT(TRIM($B3092),".",TRIM($C3092),".",TRIM($D3092))</f>
        <v>coa_db.excluded_funds.</v>
      </c>
      <c r="B3092" t="str">
        <f t="shared" si="136"/>
        <v>coa_db</v>
      </c>
      <c r="C3092" t="s">
        <v>1628</v>
      </c>
      <c r="E3092" t="s">
        <v>1719</v>
      </c>
    </row>
    <row r="3093" spans="1:20" hidden="1" x14ac:dyDescent="0.3">
      <c r="A3093" t="str">
        <f t="shared" si="137"/>
        <v>coa_db.foap_valid_table.COLUMN NAME</v>
      </c>
      <c r="B3093" t="str">
        <f t="shared" si="136"/>
        <v>coa_db</v>
      </c>
      <c r="C3093" t="s">
        <v>1631</v>
      </c>
      <c r="D3093" t="s">
        <v>0</v>
      </c>
      <c r="K3093" t="s">
        <v>1</v>
      </c>
      <c r="N3093" t="s">
        <v>2</v>
      </c>
      <c r="Q3093" t="s">
        <v>3</v>
      </c>
      <c r="T3093" t="s">
        <v>4</v>
      </c>
    </row>
    <row r="3094" spans="1:20" hidden="1" x14ac:dyDescent="0.3">
      <c r="A3094" t="str">
        <f t="shared" si="137"/>
        <v>coa_db.foap_valid_table.</v>
      </c>
      <c r="B3094" t="str">
        <f t="shared" si="136"/>
        <v>coa_db</v>
      </c>
      <c r="C3094" t="s">
        <v>1631</v>
      </c>
      <c r="E3094" t="s">
        <v>5</v>
      </c>
    </row>
    <row r="3095" spans="1:20" hidden="1" x14ac:dyDescent="0.3">
      <c r="A3095" t="str">
        <f t="shared" si="137"/>
        <v>coa_db.foap_valid_table.last_actvy_date</v>
      </c>
      <c r="B3095" t="str">
        <f t="shared" si="136"/>
        <v>coa_db</v>
      </c>
      <c r="C3095" t="s">
        <v>1631</v>
      </c>
      <c r="D3095" t="s">
        <v>712</v>
      </c>
      <c r="K3095" t="s">
        <v>329</v>
      </c>
      <c r="N3095">
        <v>10</v>
      </c>
      <c r="Q3095">
        <v>6</v>
      </c>
    </row>
    <row r="3096" spans="1:20" hidden="1" x14ac:dyDescent="0.3">
      <c r="A3096" t="str">
        <f t="shared" si="137"/>
        <v>coa_db.foap_valid_table.</v>
      </c>
      <c r="B3096" t="str">
        <f t="shared" si="136"/>
        <v>coa_db</v>
      </c>
      <c r="C3096" t="s">
        <v>1631</v>
      </c>
      <c r="E3096" t="s">
        <v>713</v>
      </c>
    </row>
    <row r="3097" spans="1:20" hidden="1" x14ac:dyDescent="0.3">
      <c r="A3097" t="str">
        <f t="shared" si="137"/>
        <v>coa_db.foap_valid_table.user_code</v>
      </c>
      <c r="B3097" t="str">
        <f t="shared" si="136"/>
        <v>coa_db</v>
      </c>
      <c r="C3097" t="s">
        <v>1631</v>
      </c>
      <c r="D3097" t="s">
        <v>716</v>
      </c>
      <c r="K3097" t="s">
        <v>359</v>
      </c>
      <c r="N3097">
        <v>8</v>
      </c>
      <c r="Q3097">
        <v>0</v>
      </c>
    </row>
    <row r="3098" spans="1:20" hidden="1" x14ac:dyDescent="0.3">
      <c r="A3098" t="str">
        <f t="shared" si="137"/>
        <v>coa_db.foap_valid_table.</v>
      </c>
      <c r="B3098" t="str">
        <f t="shared" si="136"/>
        <v>coa_db</v>
      </c>
      <c r="C3098" t="s">
        <v>1631</v>
      </c>
      <c r="E3098" t="s">
        <v>717</v>
      </c>
    </row>
    <row r="3099" spans="1:20" hidden="1" x14ac:dyDescent="0.3">
      <c r="A3099" t="str">
        <f t="shared" si="137"/>
        <v>coa_db.foap_valid_table.unvrs_code</v>
      </c>
      <c r="B3099" t="str">
        <f t="shared" si="136"/>
        <v>coa_db</v>
      </c>
      <c r="C3099" t="s">
        <v>1631</v>
      </c>
      <c r="D3099" t="s">
        <v>703</v>
      </c>
      <c r="K3099" t="s">
        <v>359</v>
      </c>
      <c r="N3099">
        <v>2</v>
      </c>
      <c r="Q3099">
        <v>0</v>
      </c>
      <c r="T3099" t="s">
        <v>326</v>
      </c>
    </row>
    <row r="3100" spans="1:20" hidden="1" x14ac:dyDescent="0.3">
      <c r="A3100" t="str">
        <f t="shared" si="137"/>
        <v>coa_db.foap_valid_table.</v>
      </c>
      <c r="B3100" t="str">
        <f t="shared" si="136"/>
        <v>coa_db</v>
      </c>
      <c r="C3100" t="s">
        <v>1631</v>
      </c>
      <c r="E3100" t="s">
        <v>704</v>
      </c>
    </row>
    <row r="3101" spans="1:20" hidden="1" x14ac:dyDescent="0.3">
      <c r="A3101" t="str">
        <f t="shared" si="137"/>
        <v>coa_db.foap_valid_table.coa_code</v>
      </c>
      <c r="B3101" t="str">
        <f t="shared" si="136"/>
        <v>coa_db</v>
      </c>
      <c r="C3101" t="s">
        <v>1631</v>
      </c>
      <c r="D3101" t="s">
        <v>705</v>
      </c>
      <c r="K3101" t="s">
        <v>6</v>
      </c>
      <c r="N3101">
        <v>1</v>
      </c>
      <c r="Q3101">
        <v>0</v>
      </c>
    </row>
    <row r="3102" spans="1:20" hidden="1" x14ac:dyDescent="0.3">
      <c r="A3102" t="str">
        <f t="shared" si="137"/>
        <v>coa_db.foap_valid_table.</v>
      </c>
      <c r="B3102" t="str">
        <f t="shared" si="136"/>
        <v>coa_db</v>
      </c>
      <c r="C3102" t="s">
        <v>1631</v>
      </c>
      <c r="E3102" t="s">
        <v>706</v>
      </c>
    </row>
    <row r="3103" spans="1:20" hidden="1" x14ac:dyDescent="0.3">
      <c r="A3103" t="str">
        <f t="shared" si="137"/>
        <v>coa_db.foap_valid_table.foap_valid_type</v>
      </c>
      <c r="B3103" t="str">
        <f t="shared" si="136"/>
        <v>coa_db</v>
      </c>
      <c r="C3103" t="s">
        <v>1631</v>
      </c>
      <c r="D3103" t="s">
        <v>1720</v>
      </c>
      <c r="K3103" t="s">
        <v>359</v>
      </c>
      <c r="N3103">
        <v>4</v>
      </c>
      <c r="Q3103">
        <v>0</v>
      </c>
      <c r="T3103" t="s">
        <v>326</v>
      </c>
    </row>
    <row r="3104" spans="1:20" hidden="1" x14ac:dyDescent="0.3">
      <c r="A3104" t="str">
        <f t="shared" si="137"/>
        <v>coa_db.foap_valid_table.</v>
      </c>
      <c r="B3104" t="str">
        <f t="shared" si="136"/>
        <v>coa_db</v>
      </c>
      <c r="C3104" t="s">
        <v>1631</v>
      </c>
      <c r="E3104" t="s">
        <v>1721</v>
      </c>
    </row>
    <row r="3105" spans="1:17" hidden="1" x14ac:dyDescent="0.3">
      <c r="A3105" t="str">
        <f t="shared" si="137"/>
        <v>coa_db.foap_valid_table.fund_code</v>
      </c>
      <c r="B3105" t="str">
        <f t="shared" si="136"/>
        <v>coa_db</v>
      </c>
      <c r="C3105" t="s">
        <v>1631</v>
      </c>
      <c r="D3105" t="s">
        <v>730</v>
      </c>
      <c r="K3105" t="s">
        <v>359</v>
      </c>
      <c r="N3105">
        <v>6</v>
      </c>
      <c r="Q3105">
        <v>0</v>
      </c>
    </row>
    <row r="3106" spans="1:17" hidden="1" x14ac:dyDescent="0.3">
      <c r="A3106" t="str">
        <f t="shared" si="137"/>
        <v>coa_db.foap_valid_table.</v>
      </c>
      <c r="B3106" t="str">
        <f t="shared" si="136"/>
        <v>coa_db</v>
      </c>
      <c r="C3106" t="s">
        <v>1631</v>
      </c>
      <c r="E3106" t="s">
        <v>7</v>
      </c>
    </row>
    <row r="3107" spans="1:17" hidden="1" x14ac:dyDescent="0.3">
      <c r="A3107" t="str">
        <f t="shared" si="137"/>
        <v>coa_db.foap_valid_table.</v>
      </c>
      <c r="B3107" t="str">
        <f t="shared" si="136"/>
        <v>coa_db</v>
      </c>
      <c r="C3107" t="s">
        <v>1631</v>
      </c>
    </row>
    <row r="3108" spans="1:17" hidden="1" x14ac:dyDescent="0.3">
      <c r="A3108" t="str">
        <f t="shared" si="137"/>
        <v>coa_db.foap_valid_table.</v>
      </c>
      <c r="B3108" t="str">
        <f t="shared" si="136"/>
        <v>coa_db</v>
      </c>
      <c r="C3108" t="s">
        <v>1631</v>
      </c>
      <c r="E3108" t="s">
        <v>8</v>
      </c>
    </row>
    <row r="3109" spans="1:17" hidden="1" x14ac:dyDescent="0.3">
      <c r="A3109" t="str">
        <f t="shared" si="137"/>
        <v>coa_db.foap_valid_table.orgn_code</v>
      </c>
      <c r="B3109" t="str">
        <f t="shared" si="136"/>
        <v>coa_db</v>
      </c>
      <c r="C3109" t="s">
        <v>1631</v>
      </c>
      <c r="D3109" t="s">
        <v>731</v>
      </c>
      <c r="K3109" t="s">
        <v>359</v>
      </c>
      <c r="N3109">
        <v>6</v>
      </c>
      <c r="Q3109">
        <v>0</v>
      </c>
    </row>
    <row r="3110" spans="1:17" hidden="1" x14ac:dyDescent="0.3">
      <c r="A3110" t="str">
        <f t="shared" si="137"/>
        <v>coa_db.foap_valid_table.</v>
      </c>
      <c r="B3110" t="str">
        <f t="shared" si="136"/>
        <v>coa_db</v>
      </c>
      <c r="C3110" t="s">
        <v>1631</v>
      </c>
      <c r="E3110" t="s">
        <v>23</v>
      </c>
    </row>
    <row r="3111" spans="1:17" hidden="1" x14ac:dyDescent="0.3">
      <c r="A3111" t="str">
        <f t="shared" si="137"/>
        <v>coa_db.foap_valid_table.</v>
      </c>
      <c r="B3111" t="str">
        <f t="shared" si="136"/>
        <v>coa_db</v>
      </c>
      <c r="C3111" t="s">
        <v>1631</v>
      </c>
    </row>
    <row r="3112" spans="1:17" hidden="1" x14ac:dyDescent="0.3">
      <c r="A3112" t="str">
        <f t="shared" si="137"/>
        <v>coa_db.foap_valid_table.</v>
      </c>
      <c r="B3112" t="str">
        <f t="shared" si="136"/>
        <v>coa_db</v>
      </c>
      <c r="C3112" t="s">
        <v>1631</v>
      </c>
      <c r="E3112" t="s">
        <v>24</v>
      </c>
    </row>
    <row r="3113" spans="1:17" hidden="1" x14ac:dyDescent="0.3">
      <c r="A3113" t="str">
        <f t="shared" si="137"/>
        <v>coa_db.foap_valid_table.acct_code</v>
      </c>
      <c r="B3113" t="str">
        <f t="shared" si="136"/>
        <v>coa_db</v>
      </c>
      <c r="C3113" t="s">
        <v>1631</v>
      </c>
      <c r="D3113" t="s">
        <v>732</v>
      </c>
      <c r="K3113" t="s">
        <v>359</v>
      </c>
      <c r="N3113">
        <v>6</v>
      </c>
      <c r="Q3113">
        <v>0</v>
      </c>
    </row>
    <row r="3114" spans="1:17" hidden="1" x14ac:dyDescent="0.3">
      <c r="A3114" t="str">
        <f t="shared" si="137"/>
        <v>coa_db.foap_valid_table.</v>
      </c>
      <c r="B3114" t="str">
        <f t="shared" si="136"/>
        <v>coa_db</v>
      </c>
      <c r="C3114" t="s">
        <v>1631</v>
      </c>
      <c r="E3114" t="s">
        <v>29</v>
      </c>
    </row>
    <row r="3115" spans="1:17" hidden="1" x14ac:dyDescent="0.3">
      <c r="A3115" t="str">
        <f t="shared" si="137"/>
        <v>coa_db.foap_valid_table.prog_code</v>
      </c>
      <c r="B3115" t="str">
        <f t="shared" si="136"/>
        <v>coa_db</v>
      </c>
      <c r="C3115" t="s">
        <v>1631</v>
      </c>
      <c r="D3115" t="s">
        <v>734</v>
      </c>
      <c r="K3115" t="s">
        <v>359</v>
      </c>
      <c r="N3115">
        <v>6</v>
      </c>
      <c r="Q3115">
        <v>0</v>
      </c>
    </row>
    <row r="3116" spans="1:17" hidden="1" x14ac:dyDescent="0.3">
      <c r="A3116" t="str">
        <f t="shared" si="137"/>
        <v>coa_db.foap_valid_table.</v>
      </c>
      <c r="B3116" t="str">
        <f t="shared" ref="B3116:B3179" si="138">B3115</f>
        <v>coa_db</v>
      </c>
      <c r="C3116" t="s">
        <v>1631</v>
      </c>
      <c r="E3116" t="s">
        <v>25</v>
      </c>
    </row>
    <row r="3117" spans="1:17" hidden="1" x14ac:dyDescent="0.3">
      <c r="A3117" t="str">
        <f t="shared" si="137"/>
        <v>coa_db.foap_valid_table.</v>
      </c>
      <c r="B3117" t="str">
        <f t="shared" si="138"/>
        <v>coa_db</v>
      </c>
      <c r="C3117" t="s">
        <v>1631</v>
      </c>
    </row>
    <row r="3118" spans="1:17" hidden="1" x14ac:dyDescent="0.3">
      <c r="A3118" t="str">
        <f t="shared" si="137"/>
        <v>coa_db.foap_valid_table.</v>
      </c>
      <c r="B3118" t="str">
        <f t="shared" si="138"/>
        <v>coa_db</v>
      </c>
      <c r="C3118" t="s">
        <v>1631</v>
      </c>
      <c r="E3118" t="s">
        <v>26</v>
      </c>
    </row>
    <row r="3119" spans="1:17" hidden="1" x14ac:dyDescent="0.3">
      <c r="A3119" t="str">
        <f t="shared" si="137"/>
        <v>coa_db.foap_valid_table.</v>
      </c>
      <c r="B3119" t="str">
        <f t="shared" si="138"/>
        <v>coa_db</v>
      </c>
      <c r="C3119" t="s">
        <v>1631</v>
      </c>
    </row>
    <row r="3120" spans="1:17" hidden="1" x14ac:dyDescent="0.3">
      <c r="A3120" t="str">
        <f t="shared" si="137"/>
        <v>coa_db.foap_valid_table.</v>
      </c>
      <c r="B3120" t="str">
        <f t="shared" si="138"/>
        <v>coa_db</v>
      </c>
      <c r="C3120" t="s">
        <v>1631</v>
      </c>
      <c r="E3120" t="s">
        <v>27</v>
      </c>
    </row>
    <row r="3121" spans="1:20" hidden="1" x14ac:dyDescent="0.3">
      <c r="A3121" t="str">
        <f t="shared" si="137"/>
        <v>coa_db.foap_valid_table.accttype_code</v>
      </c>
      <c r="B3121" t="str">
        <f t="shared" si="138"/>
        <v>coa_db</v>
      </c>
      <c r="C3121" t="s">
        <v>1631</v>
      </c>
      <c r="D3121" t="s">
        <v>1722</v>
      </c>
      <c r="K3121" t="s">
        <v>359</v>
      </c>
      <c r="N3121">
        <v>2</v>
      </c>
      <c r="Q3121">
        <v>0</v>
      </c>
      <c r="T3121" t="s">
        <v>326</v>
      </c>
    </row>
    <row r="3122" spans="1:20" hidden="1" x14ac:dyDescent="0.3">
      <c r="A3122" t="str">
        <f t="shared" si="137"/>
        <v>coa_db.foap_valid_table.</v>
      </c>
      <c r="B3122" t="str">
        <f t="shared" si="138"/>
        <v>coa_db</v>
      </c>
      <c r="C3122" t="s">
        <v>1631</v>
      </c>
      <c r="E3122" t="s">
        <v>462</v>
      </c>
    </row>
    <row r="3123" spans="1:20" hidden="1" x14ac:dyDescent="0.3">
      <c r="A3123" t="str">
        <f t="shared" si="137"/>
        <v>coa_db.foap_valid_table.fundtype_code</v>
      </c>
      <c r="B3123" t="str">
        <f t="shared" si="138"/>
        <v>coa_db</v>
      </c>
      <c r="C3123" t="s">
        <v>1631</v>
      </c>
      <c r="D3123" t="s">
        <v>1723</v>
      </c>
      <c r="K3123" t="s">
        <v>359</v>
      </c>
      <c r="N3123">
        <v>2</v>
      </c>
      <c r="Q3123">
        <v>0</v>
      </c>
      <c r="T3123" t="s">
        <v>326</v>
      </c>
    </row>
    <row r="3124" spans="1:20" hidden="1" x14ac:dyDescent="0.3">
      <c r="A3124" t="str">
        <f t="shared" si="137"/>
        <v>coa_db.foap_valid_table.</v>
      </c>
      <c r="B3124" t="str">
        <f t="shared" si="138"/>
        <v>coa_db</v>
      </c>
      <c r="C3124" t="s">
        <v>1631</v>
      </c>
      <c r="E3124" t="s">
        <v>464</v>
      </c>
    </row>
    <row r="3125" spans="1:20" hidden="1" x14ac:dyDescent="0.3">
      <c r="A3125" t="str">
        <f t="shared" si="137"/>
        <v>coa_db.foap_valid_table.status</v>
      </c>
      <c r="B3125" t="str">
        <f t="shared" si="138"/>
        <v>coa_db</v>
      </c>
      <c r="C3125" t="s">
        <v>1631</v>
      </c>
      <c r="D3125" t="s">
        <v>714</v>
      </c>
      <c r="K3125" t="s">
        <v>6</v>
      </c>
      <c r="N3125">
        <v>1</v>
      </c>
      <c r="Q3125">
        <v>0</v>
      </c>
      <c r="T3125" t="s">
        <v>326</v>
      </c>
    </row>
    <row r="3126" spans="1:20" hidden="1" x14ac:dyDescent="0.3">
      <c r="A3126" t="str">
        <f t="shared" si="137"/>
        <v>coa_db.foap_valid_table.</v>
      </c>
      <c r="B3126" t="str">
        <f t="shared" si="138"/>
        <v>coa_db</v>
      </c>
      <c r="C3126" t="s">
        <v>1631</v>
      </c>
      <c r="E3126" t="s">
        <v>715</v>
      </c>
    </row>
    <row r="3127" spans="1:20" hidden="1" x14ac:dyDescent="0.3">
      <c r="A3127" t="str">
        <f t="shared" si="137"/>
        <v>coa_db.foap_valid_table.foap_val_inval_ind</v>
      </c>
      <c r="B3127" t="str">
        <f t="shared" si="138"/>
        <v>coa_db</v>
      </c>
      <c r="C3127" t="s">
        <v>1631</v>
      </c>
      <c r="D3127" t="s">
        <v>1724</v>
      </c>
      <c r="K3127" t="s">
        <v>6</v>
      </c>
      <c r="N3127">
        <v>1</v>
      </c>
      <c r="Q3127">
        <v>0</v>
      </c>
      <c r="T3127" t="s">
        <v>326</v>
      </c>
    </row>
    <row r="3128" spans="1:20" hidden="1" x14ac:dyDescent="0.3">
      <c r="A3128" t="str">
        <f t="shared" si="137"/>
        <v>coa_db.foap_valid_table.</v>
      </c>
      <c r="B3128" t="str">
        <f t="shared" si="138"/>
        <v>coa_db</v>
      </c>
      <c r="C3128" t="s">
        <v>1631</v>
      </c>
      <c r="E3128" t="s">
        <v>1725</v>
      </c>
    </row>
    <row r="3129" spans="1:20" hidden="1" x14ac:dyDescent="0.3">
      <c r="A3129" t="str">
        <f t="shared" si="137"/>
        <v>coa_db.foap_valid_table.foap_edit_type</v>
      </c>
      <c r="B3129" t="str">
        <f t="shared" si="138"/>
        <v>coa_db</v>
      </c>
      <c r="C3129" t="s">
        <v>1631</v>
      </c>
      <c r="D3129" t="s">
        <v>1726</v>
      </c>
      <c r="K3129" t="s">
        <v>6</v>
      </c>
      <c r="N3129">
        <v>1</v>
      </c>
      <c r="Q3129">
        <v>0</v>
      </c>
      <c r="T3129" t="s">
        <v>326</v>
      </c>
    </row>
    <row r="3130" spans="1:20" hidden="1" x14ac:dyDescent="0.3">
      <c r="A3130" t="str">
        <f t="shared" si="137"/>
        <v>coa_db.foap_valid_table.</v>
      </c>
      <c r="B3130" t="str">
        <f t="shared" si="138"/>
        <v>coa_db</v>
      </c>
      <c r="C3130" t="s">
        <v>1631</v>
      </c>
      <c r="E3130" t="s">
        <v>1201</v>
      </c>
    </row>
    <row r="3131" spans="1:20" hidden="1" x14ac:dyDescent="0.3">
      <c r="A3131" t="str">
        <f t="shared" si="137"/>
        <v>coa_db.foap_valid_table.refresh_date</v>
      </c>
      <c r="B3131" t="str">
        <f t="shared" si="138"/>
        <v>coa_db</v>
      </c>
      <c r="C3131" t="s">
        <v>1631</v>
      </c>
      <c r="D3131" t="s">
        <v>328</v>
      </c>
      <c r="K3131" t="s">
        <v>354</v>
      </c>
      <c r="N3131">
        <v>4</v>
      </c>
      <c r="Q3131">
        <v>0</v>
      </c>
    </row>
    <row r="3132" spans="1:20" hidden="1" x14ac:dyDescent="0.3">
      <c r="A3132" t="str">
        <f t="shared" si="137"/>
        <v>coa_db.foap_valid_table.</v>
      </c>
      <c r="B3132" t="str">
        <f t="shared" si="138"/>
        <v>coa_db</v>
      </c>
      <c r="C3132" t="s">
        <v>1631</v>
      </c>
      <c r="E3132" t="s">
        <v>330</v>
      </c>
    </row>
    <row r="3133" spans="1:20" hidden="1" x14ac:dyDescent="0.3">
      <c r="A3133" t="str">
        <f t="shared" si="137"/>
        <v>coa_db.foap_valid_table.foap_valid_table_id</v>
      </c>
      <c r="B3133" t="str">
        <f t="shared" si="138"/>
        <v>coa_db</v>
      </c>
      <c r="C3133" t="s">
        <v>1631</v>
      </c>
      <c r="D3133" t="s">
        <v>1727</v>
      </c>
      <c r="K3133" t="s">
        <v>9</v>
      </c>
      <c r="N3133">
        <v>10</v>
      </c>
      <c r="Q3133">
        <v>0</v>
      </c>
    </row>
    <row r="3134" spans="1:20" hidden="1" x14ac:dyDescent="0.3">
      <c r="A3134" t="str">
        <f t="shared" si="137"/>
        <v>coa_db.foap_valid_table.</v>
      </c>
      <c r="B3134" t="str">
        <f t="shared" si="138"/>
        <v>coa_db</v>
      </c>
      <c r="C3134" t="s">
        <v>1631</v>
      </c>
      <c r="E3134" t="s">
        <v>741</v>
      </c>
    </row>
    <row r="3135" spans="1:20" hidden="1" x14ac:dyDescent="0.3">
      <c r="A3135" t="str">
        <f t="shared" si="137"/>
        <v>coa_db.idchxtrn_table.COLUMN NAME</v>
      </c>
      <c r="B3135" t="str">
        <f t="shared" si="138"/>
        <v>coa_db</v>
      </c>
      <c r="C3135" t="s">
        <v>1638</v>
      </c>
      <c r="D3135" t="s">
        <v>0</v>
      </c>
      <c r="K3135" t="s">
        <v>1</v>
      </c>
      <c r="N3135" t="s">
        <v>2</v>
      </c>
      <c r="Q3135" t="s">
        <v>3</v>
      </c>
      <c r="T3135" t="s">
        <v>4</v>
      </c>
    </row>
    <row r="3136" spans="1:20" hidden="1" x14ac:dyDescent="0.3">
      <c r="A3136" t="str">
        <f t="shared" si="137"/>
        <v>coa_db.idchxtrn_table.</v>
      </c>
      <c r="B3136" t="str">
        <f t="shared" si="138"/>
        <v>coa_db</v>
      </c>
      <c r="C3136" t="s">
        <v>1638</v>
      </c>
      <c r="E3136" t="s">
        <v>5</v>
      </c>
    </row>
    <row r="3137" spans="1:20" hidden="1" x14ac:dyDescent="0.3">
      <c r="A3137" t="str">
        <f t="shared" si="137"/>
        <v>coa_db.idchxtrn_table.unvrs_code</v>
      </c>
      <c r="B3137" t="str">
        <f t="shared" si="138"/>
        <v>coa_db</v>
      </c>
      <c r="C3137" t="s">
        <v>1638</v>
      </c>
      <c r="D3137" t="s">
        <v>703</v>
      </c>
      <c r="K3137" t="s">
        <v>359</v>
      </c>
      <c r="N3137">
        <v>2</v>
      </c>
      <c r="Q3137">
        <v>0</v>
      </c>
      <c r="T3137" t="s">
        <v>326</v>
      </c>
    </row>
    <row r="3138" spans="1:20" hidden="1" x14ac:dyDescent="0.3">
      <c r="A3138" t="str">
        <f t="shared" si="137"/>
        <v>coa_db.idchxtrn_table.</v>
      </c>
      <c r="B3138" t="str">
        <f t="shared" si="138"/>
        <v>coa_db</v>
      </c>
      <c r="C3138" t="s">
        <v>1638</v>
      </c>
      <c r="E3138" t="s">
        <v>704</v>
      </c>
    </row>
    <row r="3139" spans="1:20" hidden="1" x14ac:dyDescent="0.3">
      <c r="A3139" t="str">
        <f t="shared" si="137"/>
        <v>coa_db.idchxtrn_table.coa_code</v>
      </c>
      <c r="B3139" t="str">
        <f t="shared" si="138"/>
        <v>coa_db</v>
      </c>
      <c r="C3139" t="s">
        <v>1638</v>
      </c>
      <c r="D3139" t="s">
        <v>705</v>
      </c>
      <c r="K3139" t="s">
        <v>6</v>
      </c>
      <c r="N3139">
        <v>1</v>
      </c>
      <c r="Q3139">
        <v>0</v>
      </c>
    </row>
    <row r="3140" spans="1:20" hidden="1" x14ac:dyDescent="0.3">
      <c r="A3140" t="str">
        <f t="shared" si="137"/>
        <v>coa_db.idchxtrn_table.</v>
      </c>
      <c r="B3140" t="str">
        <f t="shared" si="138"/>
        <v>coa_db</v>
      </c>
      <c r="C3140" t="s">
        <v>1638</v>
      </c>
      <c r="E3140" t="s">
        <v>706</v>
      </c>
    </row>
    <row r="3141" spans="1:20" hidden="1" x14ac:dyDescent="0.3">
      <c r="A3141" t="str">
        <f t="shared" si="137"/>
        <v>coa_db.idchxtrn_table.external_entity_code</v>
      </c>
      <c r="B3141" t="str">
        <f t="shared" si="138"/>
        <v>coa_db</v>
      </c>
      <c r="C3141" t="s">
        <v>1638</v>
      </c>
      <c r="D3141" t="s">
        <v>1728</v>
      </c>
      <c r="K3141" t="s">
        <v>359</v>
      </c>
      <c r="N3141">
        <v>4</v>
      </c>
      <c r="Q3141">
        <v>0</v>
      </c>
      <c r="T3141" t="s">
        <v>326</v>
      </c>
    </row>
    <row r="3142" spans="1:20" hidden="1" x14ac:dyDescent="0.3">
      <c r="A3142" t="str">
        <f t="shared" si="137"/>
        <v>coa_db.idchxtrn_table.</v>
      </c>
      <c r="B3142" t="str">
        <f t="shared" si="138"/>
        <v>coa_db</v>
      </c>
      <c r="C3142" t="s">
        <v>1638</v>
      </c>
      <c r="E3142" t="s">
        <v>1729</v>
      </c>
    </row>
    <row r="3143" spans="1:20" hidden="1" x14ac:dyDescent="0.3">
      <c r="A3143" t="str">
        <f t="shared" si="137"/>
        <v>coa_db.idchxtrn_table.external_entity_desc</v>
      </c>
      <c r="B3143" t="str">
        <f t="shared" si="138"/>
        <v>coa_db</v>
      </c>
      <c r="C3143" t="s">
        <v>1638</v>
      </c>
      <c r="D3143" t="s">
        <v>1730</v>
      </c>
      <c r="K3143" t="s">
        <v>359</v>
      </c>
      <c r="N3143">
        <v>35</v>
      </c>
      <c r="Q3143">
        <v>0</v>
      </c>
    </row>
    <row r="3144" spans="1:20" hidden="1" x14ac:dyDescent="0.3">
      <c r="A3144" t="str">
        <f t="shared" si="137"/>
        <v>coa_db.idchxtrn_table.</v>
      </c>
      <c r="B3144" t="str">
        <f t="shared" si="138"/>
        <v>coa_db</v>
      </c>
      <c r="C3144" t="s">
        <v>1638</v>
      </c>
      <c r="E3144" t="s">
        <v>1731</v>
      </c>
    </row>
    <row r="3145" spans="1:20" hidden="1" x14ac:dyDescent="0.3">
      <c r="A3145" t="str">
        <f t="shared" si="137"/>
        <v>coa_db.idchxtrn_table.external_code</v>
      </c>
      <c r="B3145" t="str">
        <f t="shared" si="138"/>
        <v>coa_db</v>
      </c>
      <c r="C3145" t="s">
        <v>1638</v>
      </c>
      <c r="D3145" t="s">
        <v>1732</v>
      </c>
      <c r="K3145" t="s">
        <v>359</v>
      </c>
      <c r="N3145">
        <v>10</v>
      </c>
      <c r="Q3145">
        <v>0</v>
      </c>
    </row>
    <row r="3146" spans="1:20" hidden="1" x14ac:dyDescent="0.3">
      <c r="A3146" t="str">
        <f t="shared" si="137"/>
        <v>coa_db.idchxtrn_table.</v>
      </c>
      <c r="B3146" t="str">
        <f t="shared" si="138"/>
        <v>coa_db</v>
      </c>
      <c r="C3146" t="s">
        <v>1638</v>
      </c>
      <c r="E3146" t="s">
        <v>1733</v>
      </c>
    </row>
    <row r="3147" spans="1:20" hidden="1" x14ac:dyDescent="0.3">
      <c r="A3147" t="str">
        <f t="shared" si="137"/>
        <v>coa_db.idchxtrn_table.external_code_desc</v>
      </c>
      <c r="B3147" t="str">
        <f t="shared" si="138"/>
        <v>coa_db</v>
      </c>
      <c r="C3147" t="s">
        <v>1638</v>
      </c>
      <c r="D3147" t="s">
        <v>1734</v>
      </c>
      <c r="K3147" t="s">
        <v>359</v>
      </c>
      <c r="N3147">
        <v>35</v>
      </c>
      <c r="Q3147">
        <v>0</v>
      </c>
    </row>
    <row r="3148" spans="1:20" hidden="1" x14ac:dyDescent="0.3">
      <c r="A3148" t="str">
        <f t="shared" si="137"/>
        <v>coa_db.idchxtrn_table.</v>
      </c>
      <c r="B3148" t="str">
        <f t="shared" si="138"/>
        <v>coa_db</v>
      </c>
      <c r="C3148" t="s">
        <v>1638</v>
      </c>
      <c r="E3148" t="s">
        <v>1735</v>
      </c>
    </row>
    <row r="3149" spans="1:20" hidden="1" x14ac:dyDescent="0.3">
      <c r="A3149" t="str">
        <f t="shared" si="137"/>
        <v>coa_db.idchxtrn_table.extrnl_last_activity_date</v>
      </c>
      <c r="B3149" t="str">
        <f t="shared" si="138"/>
        <v>coa_db</v>
      </c>
      <c r="C3149" t="s">
        <v>1638</v>
      </c>
      <c r="D3149" t="s">
        <v>1736</v>
      </c>
      <c r="K3149" t="s">
        <v>354</v>
      </c>
      <c r="N3149">
        <v>4</v>
      </c>
      <c r="Q3149">
        <v>0</v>
      </c>
    </row>
    <row r="3150" spans="1:20" hidden="1" x14ac:dyDescent="0.3">
      <c r="A3150" t="str">
        <f t="shared" si="137"/>
        <v>coa_db.idchxtrn_table.</v>
      </c>
      <c r="B3150" t="str">
        <f t="shared" si="138"/>
        <v>coa_db</v>
      </c>
      <c r="C3150" t="s">
        <v>1638</v>
      </c>
      <c r="E3150" t="s">
        <v>350</v>
      </c>
    </row>
    <row r="3151" spans="1:20" hidden="1" x14ac:dyDescent="0.3">
      <c r="A3151" t="str">
        <f t="shared" si="137"/>
        <v>coa_db.idchxtrn_table.internal_entity_code</v>
      </c>
      <c r="B3151" t="str">
        <f t="shared" si="138"/>
        <v>coa_db</v>
      </c>
      <c r="C3151" t="s">
        <v>1638</v>
      </c>
      <c r="D3151" t="s">
        <v>1737</v>
      </c>
      <c r="K3151" t="s">
        <v>359</v>
      </c>
      <c r="N3151">
        <v>4</v>
      </c>
      <c r="Q3151">
        <v>0</v>
      </c>
      <c r="T3151" t="s">
        <v>326</v>
      </c>
    </row>
    <row r="3152" spans="1:20" hidden="1" x14ac:dyDescent="0.3">
      <c r="A3152" t="str">
        <f t="shared" si="137"/>
        <v>coa_db.idchxtrn_table.</v>
      </c>
      <c r="B3152" t="str">
        <f t="shared" si="138"/>
        <v>coa_db</v>
      </c>
      <c r="C3152" t="s">
        <v>1638</v>
      </c>
      <c r="E3152" t="s">
        <v>1738</v>
      </c>
    </row>
    <row r="3153" spans="1:20" hidden="1" x14ac:dyDescent="0.3">
      <c r="A3153" t="str">
        <f t="shared" si="137"/>
        <v>coa_db.idchxtrn_table.internal_entity_desc</v>
      </c>
      <c r="B3153" t="str">
        <f t="shared" si="138"/>
        <v>coa_db</v>
      </c>
      <c r="C3153" t="s">
        <v>1638</v>
      </c>
      <c r="D3153" t="s">
        <v>1739</v>
      </c>
      <c r="K3153" t="s">
        <v>359</v>
      </c>
      <c r="N3153">
        <v>35</v>
      </c>
      <c r="Q3153">
        <v>0</v>
      </c>
    </row>
    <row r="3154" spans="1:20" hidden="1" x14ac:dyDescent="0.3">
      <c r="A3154" t="str">
        <f t="shared" si="137"/>
        <v>coa_db.idchxtrn_table.</v>
      </c>
      <c r="B3154" t="str">
        <f t="shared" si="138"/>
        <v>coa_db</v>
      </c>
      <c r="C3154" t="s">
        <v>1638</v>
      </c>
      <c r="E3154" t="s">
        <v>1740</v>
      </c>
    </row>
    <row r="3155" spans="1:20" hidden="1" x14ac:dyDescent="0.3">
      <c r="A3155" t="str">
        <f t="shared" si="137"/>
        <v>coa_db.idchxtrn_table.internal_code</v>
      </c>
      <c r="B3155" t="str">
        <f t="shared" si="138"/>
        <v>coa_db</v>
      </c>
      <c r="C3155" t="s">
        <v>1638</v>
      </c>
      <c r="D3155" t="s">
        <v>1741</v>
      </c>
      <c r="K3155" t="s">
        <v>359</v>
      </c>
      <c r="N3155">
        <v>10</v>
      </c>
      <c r="Q3155">
        <v>0</v>
      </c>
    </row>
    <row r="3156" spans="1:20" hidden="1" x14ac:dyDescent="0.3">
      <c r="A3156" t="str">
        <f t="shared" ref="A3156:A3219" si="139">_xlfn.CONCAT(TRIM($B3156),".",TRIM($C3156),".",TRIM($D3156))</f>
        <v>coa_db.idchxtrn_table.</v>
      </c>
      <c r="B3156" t="str">
        <f t="shared" si="138"/>
        <v>coa_db</v>
      </c>
      <c r="C3156" t="s">
        <v>1638</v>
      </c>
      <c r="E3156" t="s">
        <v>1742</v>
      </c>
    </row>
    <row r="3157" spans="1:20" hidden="1" x14ac:dyDescent="0.3">
      <c r="A3157" t="str">
        <f t="shared" si="139"/>
        <v>coa_db.idchxtrn_table.intrnl_last_activity_date</v>
      </c>
      <c r="B3157" t="str">
        <f t="shared" si="138"/>
        <v>coa_db</v>
      </c>
      <c r="C3157" t="s">
        <v>1638</v>
      </c>
      <c r="D3157" t="s">
        <v>1743</v>
      </c>
      <c r="K3157" t="s">
        <v>354</v>
      </c>
      <c r="N3157">
        <v>4</v>
      </c>
      <c r="Q3157">
        <v>0</v>
      </c>
    </row>
    <row r="3158" spans="1:20" hidden="1" x14ac:dyDescent="0.3">
      <c r="A3158" t="str">
        <f t="shared" si="139"/>
        <v>coa_db.idchxtrn_table.</v>
      </c>
      <c r="B3158" t="str">
        <f t="shared" si="138"/>
        <v>coa_db</v>
      </c>
      <c r="C3158" t="s">
        <v>1638</v>
      </c>
      <c r="E3158" t="s">
        <v>350</v>
      </c>
    </row>
    <row r="3159" spans="1:20" hidden="1" x14ac:dyDescent="0.3">
      <c r="A3159" t="str">
        <f t="shared" si="139"/>
        <v>coa_db.idchxtrn_table.external_entity_crss_cd</v>
      </c>
      <c r="B3159" t="str">
        <f t="shared" si="138"/>
        <v>coa_db</v>
      </c>
      <c r="C3159" t="s">
        <v>1638</v>
      </c>
      <c r="D3159" t="s">
        <v>1744</v>
      </c>
      <c r="K3159" t="s">
        <v>359</v>
      </c>
      <c r="N3159">
        <v>4</v>
      </c>
      <c r="Q3159">
        <v>0</v>
      </c>
      <c r="T3159" t="s">
        <v>326</v>
      </c>
    </row>
    <row r="3160" spans="1:20" hidden="1" x14ac:dyDescent="0.3">
      <c r="A3160" t="str">
        <f t="shared" si="139"/>
        <v>coa_db.idchxtrn_table.</v>
      </c>
      <c r="B3160" t="str">
        <f t="shared" si="138"/>
        <v>coa_db</v>
      </c>
      <c r="C3160" t="s">
        <v>1638</v>
      </c>
      <c r="E3160" t="s">
        <v>1729</v>
      </c>
    </row>
    <row r="3161" spans="1:20" hidden="1" x14ac:dyDescent="0.3">
      <c r="A3161" t="str">
        <f t="shared" si="139"/>
        <v>coa_db.idchxtrn_table.internal_entity_crss_cd</v>
      </c>
      <c r="B3161" t="str">
        <f t="shared" si="138"/>
        <v>coa_db</v>
      </c>
      <c r="C3161" t="s">
        <v>1638</v>
      </c>
      <c r="D3161" t="s">
        <v>1745</v>
      </c>
      <c r="K3161" t="s">
        <v>359</v>
      </c>
      <c r="N3161">
        <v>4</v>
      </c>
      <c r="Q3161">
        <v>0</v>
      </c>
      <c r="T3161" t="s">
        <v>326</v>
      </c>
    </row>
    <row r="3162" spans="1:20" hidden="1" x14ac:dyDescent="0.3">
      <c r="A3162" t="str">
        <f t="shared" si="139"/>
        <v>coa_db.idchxtrn_table.</v>
      </c>
      <c r="B3162" t="str">
        <f t="shared" si="138"/>
        <v>coa_db</v>
      </c>
      <c r="C3162" t="s">
        <v>1638</v>
      </c>
      <c r="E3162" t="s">
        <v>1738</v>
      </c>
    </row>
    <row r="3163" spans="1:20" hidden="1" x14ac:dyDescent="0.3">
      <c r="A3163" t="str">
        <f t="shared" si="139"/>
        <v>coa_db.idchxtrn_table.refresh_date</v>
      </c>
      <c r="B3163" t="str">
        <f t="shared" si="138"/>
        <v>coa_db</v>
      </c>
      <c r="C3163" t="s">
        <v>1638</v>
      </c>
      <c r="D3163" t="s">
        <v>328</v>
      </c>
      <c r="K3163" t="s">
        <v>329</v>
      </c>
      <c r="N3163">
        <v>10</v>
      </c>
      <c r="Q3163">
        <v>6</v>
      </c>
    </row>
    <row r="3164" spans="1:20" hidden="1" x14ac:dyDescent="0.3">
      <c r="A3164" t="str">
        <f t="shared" si="139"/>
        <v>coa_db.idchxtrn_table.</v>
      </c>
      <c r="B3164" t="str">
        <f t="shared" si="138"/>
        <v>coa_db</v>
      </c>
      <c r="C3164" t="s">
        <v>1638</v>
      </c>
      <c r="E3164" t="s">
        <v>330</v>
      </c>
    </row>
    <row r="3165" spans="1:20" hidden="1" x14ac:dyDescent="0.3">
      <c r="A3165" t="str">
        <f t="shared" si="139"/>
        <v>coa_db.idchxtrn_table.idchxtrn_table_id</v>
      </c>
      <c r="B3165" t="str">
        <f t="shared" si="138"/>
        <v>coa_db</v>
      </c>
      <c r="C3165" t="s">
        <v>1638</v>
      </c>
      <c r="D3165" t="s">
        <v>1746</v>
      </c>
      <c r="K3165" t="s">
        <v>9</v>
      </c>
      <c r="N3165">
        <v>10</v>
      </c>
      <c r="Q3165">
        <v>0</v>
      </c>
    </row>
    <row r="3166" spans="1:20" hidden="1" x14ac:dyDescent="0.3">
      <c r="A3166" t="str">
        <f t="shared" si="139"/>
        <v>coa_db.idchxtrn_table.</v>
      </c>
      <c r="B3166" t="str">
        <f t="shared" si="138"/>
        <v>coa_db</v>
      </c>
      <c r="C3166" t="s">
        <v>1638</v>
      </c>
      <c r="E3166" t="s">
        <v>741</v>
      </c>
    </row>
    <row r="3167" spans="1:20" hidden="1" x14ac:dyDescent="0.3">
      <c r="A3167" t="str">
        <f t="shared" si="139"/>
        <v>coa_db.sysdata_table.COLUMN NAME</v>
      </c>
      <c r="B3167" t="str">
        <f t="shared" si="138"/>
        <v>coa_db</v>
      </c>
      <c r="C3167" t="s">
        <v>1651</v>
      </c>
      <c r="D3167" t="s">
        <v>0</v>
      </c>
      <c r="K3167" t="s">
        <v>1</v>
      </c>
      <c r="N3167" t="s">
        <v>2</v>
      </c>
      <c r="Q3167" t="s">
        <v>3</v>
      </c>
      <c r="T3167" t="s">
        <v>4</v>
      </c>
    </row>
    <row r="3168" spans="1:20" hidden="1" x14ac:dyDescent="0.3">
      <c r="A3168" t="str">
        <f t="shared" si="139"/>
        <v>coa_db.sysdata_table.</v>
      </c>
      <c r="B3168" t="str">
        <f t="shared" si="138"/>
        <v>coa_db</v>
      </c>
      <c r="C3168" t="s">
        <v>1651</v>
      </c>
      <c r="E3168" t="s">
        <v>5</v>
      </c>
    </row>
    <row r="3169" spans="1:20" hidden="1" x14ac:dyDescent="0.3">
      <c r="A3169" t="str">
        <f t="shared" si="139"/>
        <v>coa_db.sysdata_table.unvrs_code</v>
      </c>
      <c r="B3169" t="str">
        <f t="shared" si="138"/>
        <v>coa_db</v>
      </c>
      <c r="C3169" t="s">
        <v>1651</v>
      </c>
      <c r="D3169" t="s">
        <v>703</v>
      </c>
      <c r="K3169" t="s">
        <v>6</v>
      </c>
      <c r="N3169">
        <v>2</v>
      </c>
      <c r="Q3169">
        <v>0</v>
      </c>
      <c r="T3169" t="s">
        <v>326</v>
      </c>
    </row>
    <row r="3170" spans="1:20" hidden="1" x14ac:dyDescent="0.3">
      <c r="A3170" t="str">
        <f t="shared" si="139"/>
        <v>coa_db.sysdata_table.</v>
      </c>
      <c r="B3170" t="str">
        <f t="shared" si="138"/>
        <v>coa_db</v>
      </c>
      <c r="C3170" t="s">
        <v>1651</v>
      </c>
      <c r="E3170" t="s">
        <v>704</v>
      </c>
    </row>
    <row r="3171" spans="1:20" hidden="1" x14ac:dyDescent="0.3">
      <c r="A3171" t="str">
        <f t="shared" si="139"/>
        <v>coa_db.sysdata_table.fims_entity_code</v>
      </c>
      <c r="B3171" t="str">
        <f t="shared" si="138"/>
        <v>coa_db</v>
      </c>
      <c r="C3171" t="s">
        <v>1651</v>
      </c>
      <c r="D3171" t="s">
        <v>1747</v>
      </c>
      <c r="K3171" t="s">
        <v>6</v>
      </c>
      <c r="N3171">
        <v>8</v>
      </c>
      <c r="Q3171">
        <v>0</v>
      </c>
    </row>
    <row r="3172" spans="1:20" hidden="1" x14ac:dyDescent="0.3">
      <c r="A3172" t="str">
        <f t="shared" si="139"/>
        <v>coa_db.sysdata_table.</v>
      </c>
      <c r="B3172" t="str">
        <f t="shared" si="138"/>
        <v>coa_db</v>
      </c>
      <c r="C3172" t="s">
        <v>1651</v>
      </c>
      <c r="E3172" t="s">
        <v>1748</v>
      </c>
    </row>
    <row r="3173" spans="1:20" hidden="1" x14ac:dyDescent="0.3">
      <c r="A3173" t="str">
        <f t="shared" si="139"/>
        <v>coa_db.sysdata_table.element_name</v>
      </c>
      <c r="B3173" t="str">
        <f t="shared" si="138"/>
        <v>coa_db</v>
      </c>
      <c r="C3173" t="s">
        <v>1651</v>
      </c>
      <c r="D3173" t="s">
        <v>1749</v>
      </c>
      <c r="K3173" t="s">
        <v>6</v>
      </c>
      <c r="N3173">
        <v>30</v>
      </c>
      <c r="Q3173">
        <v>0</v>
      </c>
    </row>
    <row r="3174" spans="1:20" hidden="1" x14ac:dyDescent="0.3">
      <c r="A3174" t="str">
        <f t="shared" si="139"/>
        <v>coa_db.sysdata_table.</v>
      </c>
      <c r="B3174" t="str">
        <f t="shared" si="138"/>
        <v>coa_db</v>
      </c>
      <c r="C3174" t="s">
        <v>1651</v>
      </c>
      <c r="E3174" t="s">
        <v>1212</v>
      </c>
    </row>
    <row r="3175" spans="1:20" hidden="1" x14ac:dyDescent="0.3">
      <c r="A3175" t="str">
        <f t="shared" si="139"/>
        <v>coa_db.sysdata_table.coa_code</v>
      </c>
      <c r="B3175" t="str">
        <f t="shared" si="138"/>
        <v>coa_db</v>
      </c>
      <c r="C3175" t="s">
        <v>1651</v>
      </c>
      <c r="D3175" t="s">
        <v>705</v>
      </c>
      <c r="K3175" t="s">
        <v>6</v>
      </c>
      <c r="N3175">
        <v>1</v>
      </c>
      <c r="Q3175">
        <v>0</v>
      </c>
    </row>
    <row r="3176" spans="1:20" hidden="1" x14ac:dyDescent="0.3">
      <c r="A3176" t="str">
        <f t="shared" si="139"/>
        <v>coa_db.sysdata_table.</v>
      </c>
      <c r="B3176" t="str">
        <f t="shared" si="138"/>
        <v>coa_db</v>
      </c>
      <c r="C3176" t="s">
        <v>1651</v>
      </c>
      <c r="E3176" t="s">
        <v>706</v>
      </c>
    </row>
    <row r="3177" spans="1:20" hidden="1" x14ac:dyDescent="0.3">
      <c r="A3177" t="str">
        <f t="shared" si="139"/>
        <v>coa_db.sysdata_table.optn_1_code</v>
      </c>
      <c r="B3177" t="str">
        <f t="shared" si="138"/>
        <v>coa_db</v>
      </c>
      <c r="C3177" t="s">
        <v>1651</v>
      </c>
      <c r="D3177" t="s">
        <v>1750</v>
      </c>
      <c r="K3177" t="s">
        <v>6</v>
      </c>
      <c r="N3177">
        <v>8</v>
      </c>
      <c r="Q3177">
        <v>0</v>
      </c>
    </row>
    <row r="3178" spans="1:20" hidden="1" x14ac:dyDescent="0.3">
      <c r="A3178" t="str">
        <f t="shared" si="139"/>
        <v>coa_db.sysdata_table.</v>
      </c>
      <c r="B3178" t="str">
        <f t="shared" si="138"/>
        <v>coa_db</v>
      </c>
      <c r="C3178" t="s">
        <v>1651</v>
      </c>
      <c r="E3178" t="s">
        <v>1751</v>
      </c>
    </row>
    <row r="3179" spans="1:20" hidden="1" x14ac:dyDescent="0.3">
      <c r="A3179" t="str">
        <f t="shared" si="139"/>
        <v>coa_db.sysdata_table.optn_2_code</v>
      </c>
      <c r="B3179" t="str">
        <f t="shared" si="138"/>
        <v>coa_db</v>
      </c>
      <c r="C3179" t="s">
        <v>1651</v>
      </c>
      <c r="D3179" t="s">
        <v>1752</v>
      </c>
      <c r="K3179" t="s">
        <v>6</v>
      </c>
      <c r="N3179">
        <v>8</v>
      </c>
      <c r="Q3179">
        <v>0</v>
      </c>
    </row>
    <row r="3180" spans="1:20" hidden="1" x14ac:dyDescent="0.3">
      <c r="A3180" t="str">
        <f t="shared" si="139"/>
        <v>coa_db.sysdata_table.</v>
      </c>
      <c r="B3180" t="str">
        <f t="shared" ref="B3180:B3243" si="140">B3179</f>
        <v>coa_db</v>
      </c>
      <c r="C3180" t="s">
        <v>1651</v>
      </c>
      <c r="E3180" t="s">
        <v>1753</v>
      </c>
    </row>
    <row r="3181" spans="1:20" hidden="1" x14ac:dyDescent="0.3">
      <c r="A3181" t="str">
        <f t="shared" si="139"/>
        <v>coa_db.sysdata_table.level_nmbr</v>
      </c>
      <c r="B3181" t="str">
        <f t="shared" si="140"/>
        <v>coa_db</v>
      </c>
      <c r="C3181" t="s">
        <v>1651</v>
      </c>
      <c r="D3181" t="s">
        <v>1754</v>
      </c>
      <c r="K3181" t="s">
        <v>9</v>
      </c>
      <c r="N3181">
        <v>2</v>
      </c>
      <c r="Q3181">
        <v>0</v>
      </c>
    </row>
    <row r="3182" spans="1:20" hidden="1" x14ac:dyDescent="0.3">
      <c r="A3182" t="str">
        <f t="shared" si="139"/>
        <v>coa_db.sysdata_table.</v>
      </c>
      <c r="B3182" t="str">
        <f t="shared" si="140"/>
        <v>coa_db</v>
      </c>
      <c r="C3182" t="s">
        <v>1651</v>
      </c>
      <c r="E3182" t="s">
        <v>1755</v>
      </c>
    </row>
    <row r="3183" spans="1:20" hidden="1" x14ac:dyDescent="0.3">
      <c r="A3183" t="str">
        <f t="shared" si="139"/>
        <v>coa_db.sysdata_table.last_actvy_date</v>
      </c>
      <c r="B3183" t="str">
        <f t="shared" si="140"/>
        <v>coa_db</v>
      </c>
      <c r="C3183" t="s">
        <v>1651</v>
      </c>
      <c r="D3183" t="s">
        <v>712</v>
      </c>
      <c r="K3183" t="s">
        <v>354</v>
      </c>
      <c r="N3183">
        <v>4</v>
      </c>
      <c r="Q3183">
        <v>0</v>
      </c>
    </row>
    <row r="3184" spans="1:20" hidden="1" x14ac:dyDescent="0.3">
      <c r="A3184" t="str">
        <f t="shared" si="139"/>
        <v>coa_db.sysdata_table.</v>
      </c>
      <c r="B3184" t="str">
        <f t="shared" si="140"/>
        <v>coa_db</v>
      </c>
      <c r="C3184" t="s">
        <v>1651</v>
      </c>
      <c r="E3184" t="s">
        <v>713</v>
      </c>
    </row>
    <row r="3185" spans="1:20" hidden="1" x14ac:dyDescent="0.3">
      <c r="A3185" t="str">
        <f t="shared" si="139"/>
        <v>coa_db.sysdata_table.user_code</v>
      </c>
      <c r="B3185" t="str">
        <f t="shared" si="140"/>
        <v>coa_db</v>
      </c>
      <c r="C3185" t="s">
        <v>1651</v>
      </c>
      <c r="D3185" t="s">
        <v>716</v>
      </c>
      <c r="K3185" t="s">
        <v>359</v>
      </c>
      <c r="N3185">
        <v>8</v>
      </c>
      <c r="Q3185">
        <v>0</v>
      </c>
    </row>
    <row r="3186" spans="1:20" hidden="1" x14ac:dyDescent="0.3">
      <c r="A3186" t="str">
        <f t="shared" si="139"/>
        <v>coa_db.sysdata_table.</v>
      </c>
      <c r="B3186" t="str">
        <f t="shared" si="140"/>
        <v>coa_db</v>
      </c>
      <c r="C3186" t="s">
        <v>1651</v>
      </c>
      <c r="E3186" t="s">
        <v>717</v>
      </c>
    </row>
    <row r="3187" spans="1:20" hidden="1" x14ac:dyDescent="0.3">
      <c r="A3187" t="str">
        <f t="shared" si="139"/>
        <v>coa_db.sysdata_table.long_desc</v>
      </c>
      <c r="B3187" t="str">
        <f t="shared" si="140"/>
        <v>coa_db</v>
      </c>
      <c r="C3187" t="s">
        <v>1651</v>
      </c>
      <c r="D3187" t="s">
        <v>1756</v>
      </c>
      <c r="K3187" t="s">
        <v>359</v>
      </c>
      <c r="N3187">
        <v>35</v>
      </c>
      <c r="Q3187">
        <v>0</v>
      </c>
    </row>
    <row r="3188" spans="1:20" hidden="1" x14ac:dyDescent="0.3">
      <c r="A3188" t="str">
        <f t="shared" si="139"/>
        <v>coa_db.sysdata_table.</v>
      </c>
      <c r="B3188" t="str">
        <f t="shared" si="140"/>
        <v>coa_db</v>
      </c>
      <c r="C3188" t="s">
        <v>1651</v>
      </c>
      <c r="E3188" t="s">
        <v>1396</v>
      </c>
    </row>
    <row r="3189" spans="1:20" hidden="1" x14ac:dyDescent="0.3">
      <c r="A3189" t="str">
        <f t="shared" si="139"/>
        <v>coa_db.sysdata_table.short_desc</v>
      </c>
      <c r="B3189" t="str">
        <f t="shared" si="140"/>
        <v>coa_db</v>
      </c>
      <c r="C3189" t="s">
        <v>1651</v>
      </c>
      <c r="D3189" t="s">
        <v>1757</v>
      </c>
      <c r="K3189" t="s">
        <v>359</v>
      </c>
      <c r="N3189">
        <v>20</v>
      </c>
      <c r="Q3189">
        <v>0</v>
      </c>
    </row>
    <row r="3190" spans="1:20" hidden="1" x14ac:dyDescent="0.3">
      <c r="A3190" t="str">
        <f t="shared" si="139"/>
        <v>coa_db.sysdata_table.</v>
      </c>
      <c r="B3190" t="str">
        <f t="shared" si="140"/>
        <v>coa_db</v>
      </c>
      <c r="C3190" t="s">
        <v>1651</v>
      </c>
      <c r="E3190" t="s">
        <v>1394</v>
      </c>
    </row>
    <row r="3191" spans="1:20" hidden="1" x14ac:dyDescent="0.3">
      <c r="A3191" t="str">
        <f t="shared" si="139"/>
        <v>coa_db.sysdata_table.data_desc</v>
      </c>
      <c r="B3191" t="str">
        <f t="shared" si="140"/>
        <v>coa_db</v>
      </c>
      <c r="C3191" t="s">
        <v>1651</v>
      </c>
      <c r="D3191" t="s">
        <v>1758</v>
      </c>
      <c r="K3191" t="s">
        <v>359</v>
      </c>
      <c r="N3191">
        <v>15</v>
      </c>
      <c r="Q3191">
        <v>0</v>
      </c>
    </row>
    <row r="3192" spans="1:20" hidden="1" x14ac:dyDescent="0.3">
      <c r="A3192" t="str">
        <f t="shared" si="139"/>
        <v>coa_db.sysdata_table.</v>
      </c>
      <c r="B3192" t="str">
        <f t="shared" si="140"/>
        <v>coa_db</v>
      </c>
      <c r="C3192" t="s">
        <v>1651</v>
      </c>
      <c r="E3192" t="s">
        <v>1759</v>
      </c>
    </row>
    <row r="3193" spans="1:20" hidden="1" x14ac:dyDescent="0.3">
      <c r="A3193" t="str">
        <f t="shared" si="139"/>
        <v>coa_db.sysdata_table.refresh_date</v>
      </c>
      <c r="B3193" t="str">
        <f t="shared" si="140"/>
        <v>coa_db</v>
      </c>
      <c r="C3193" t="s">
        <v>1651</v>
      </c>
      <c r="D3193" t="s">
        <v>328</v>
      </c>
      <c r="K3193" t="s">
        <v>354</v>
      </c>
      <c r="N3193">
        <v>4</v>
      </c>
      <c r="Q3193">
        <v>0</v>
      </c>
    </row>
    <row r="3194" spans="1:20" hidden="1" x14ac:dyDescent="0.3">
      <c r="A3194" t="str">
        <f t="shared" si="139"/>
        <v>coa_db.sysdata_table.</v>
      </c>
      <c r="B3194" t="str">
        <f t="shared" si="140"/>
        <v>coa_db</v>
      </c>
      <c r="C3194" t="s">
        <v>1651</v>
      </c>
      <c r="E3194" t="s">
        <v>330</v>
      </c>
    </row>
    <row r="3195" spans="1:20" hidden="1" x14ac:dyDescent="0.3">
      <c r="A3195" t="str">
        <f t="shared" si="139"/>
        <v>coa_db.sysdata_table.sysdata_table_id</v>
      </c>
      <c r="B3195" t="str">
        <f t="shared" si="140"/>
        <v>coa_db</v>
      </c>
      <c r="C3195" t="s">
        <v>1651</v>
      </c>
      <c r="D3195" t="s">
        <v>1760</v>
      </c>
      <c r="K3195" t="s">
        <v>9</v>
      </c>
      <c r="N3195">
        <v>10</v>
      </c>
      <c r="Q3195">
        <v>0</v>
      </c>
    </row>
    <row r="3196" spans="1:20" hidden="1" x14ac:dyDescent="0.3">
      <c r="A3196" t="str">
        <f t="shared" si="139"/>
        <v>coa_db.sysdata_table.</v>
      </c>
      <c r="B3196" t="str">
        <f t="shared" si="140"/>
        <v>coa_db</v>
      </c>
      <c r="C3196" t="s">
        <v>1651</v>
      </c>
      <c r="E3196" t="s">
        <v>741</v>
      </c>
    </row>
    <row r="3197" spans="1:20" hidden="1" x14ac:dyDescent="0.3">
      <c r="A3197" t="str">
        <f t="shared" si="139"/>
        <v>coa_db.ucop_fund_distinct.COLUMN NAME</v>
      </c>
      <c r="B3197" t="str">
        <f t="shared" si="140"/>
        <v>coa_db</v>
      </c>
      <c r="C3197" t="s">
        <v>1661</v>
      </c>
      <c r="D3197" t="s">
        <v>0</v>
      </c>
      <c r="K3197" t="s">
        <v>1</v>
      </c>
      <c r="N3197" t="s">
        <v>2</v>
      </c>
      <c r="Q3197" t="s">
        <v>3</v>
      </c>
      <c r="T3197" t="s">
        <v>4</v>
      </c>
    </row>
    <row r="3198" spans="1:20" hidden="1" x14ac:dyDescent="0.3">
      <c r="A3198" t="str">
        <f t="shared" si="139"/>
        <v>coa_db.ucop_fund_distinct.</v>
      </c>
      <c r="B3198" t="str">
        <f t="shared" si="140"/>
        <v>coa_db</v>
      </c>
      <c r="C3198" t="s">
        <v>1661</v>
      </c>
      <c r="E3198" t="s">
        <v>5</v>
      </c>
    </row>
    <row r="3199" spans="1:20" hidden="1" x14ac:dyDescent="0.3">
      <c r="A3199" t="str">
        <f t="shared" si="139"/>
        <v>coa_db.ucop_fund_distinct.ucop_fund_number</v>
      </c>
      <c r="B3199" t="str">
        <f t="shared" si="140"/>
        <v>coa_db</v>
      </c>
      <c r="C3199" t="s">
        <v>1661</v>
      </c>
      <c r="D3199" t="s">
        <v>1501</v>
      </c>
      <c r="K3199" t="s">
        <v>359</v>
      </c>
      <c r="N3199">
        <v>5</v>
      </c>
      <c r="Q3199">
        <v>0</v>
      </c>
    </row>
    <row r="3200" spans="1:20" hidden="1" x14ac:dyDescent="0.3">
      <c r="A3200" t="str">
        <f t="shared" si="139"/>
        <v>coa_db.ucop_fund_distinct.</v>
      </c>
      <c r="B3200" t="str">
        <f t="shared" si="140"/>
        <v>coa_db</v>
      </c>
      <c r="C3200" t="s">
        <v>1661</v>
      </c>
      <c r="E3200" t="s">
        <v>1502</v>
      </c>
    </row>
    <row r="3201" spans="1:17" hidden="1" x14ac:dyDescent="0.3">
      <c r="A3201" t="str">
        <f t="shared" si="139"/>
        <v>coa_db.ucop_fund_distinct.budgeted_fund_code</v>
      </c>
      <c r="B3201" t="str">
        <f t="shared" si="140"/>
        <v>coa_db</v>
      </c>
      <c r="C3201" t="s">
        <v>1661</v>
      </c>
      <c r="D3201" t="s">
        <v>1662</v>
      </c>
      <c r="K3201" t="s">
        <v>6</v>
      </c>
      <c r="N3201">
        <v>1</v>
      </c>
      <c r="Q3201">
        <v>0</v>
      </c>
    </row>
    <row r="3202" spans="1:17" hidden="1" x14ac:dyDescent="0.3">
      <c r="A3202" t="str">
        <f t="shared" si="139"/>
        <v>coa_db.ucop_fund_distinct.</v>
      </c>
      <c r="B3202" t="str">
        <f t="shared" si="140"/>
        <v>coa_db</v>
      </c>
      <c r="C3202" t="s">
        <v>1661</v>
      </c>
    </row>
    <row r="3203" spans="1:17" hidden="1" x14ac:dyDescent="0.3">
      <c r="A3203" t="str">
        <f t="shared" si="139"/>
        <v>coa_db.ucop_fund_distinct.fund_restriction_code</v>
      </c>
      <c r="B3203" t="str">
        <f t="shared" si="140"/>
        <v>coa_db</v>
      </c>
      <c r="C3203" t="s">
        <v>1661</v>
      </c>
      <c r="D3203" t="s">
        <v>1505</v>
      </c>
      <c r="K3203" t="s">
        <v>6</v>
      </c>
      <c r="N3203">
        <v>1</v>
      </c>
      <c r="Q3203">
        <v>0</v>
      </c>
    </row>
    <row r="3204" spans="1:17" hidden="1" x14ac:dyDescent="0.3">
      <c r="A3204" t="str">
        <f t="shared" si="139"/>
        <v>coa_db.ucop_fund_distinct.</v>
      </c>
      <c r="B3204" t="str">
        <f t="shared" si="140"/>
        <v>coa_db</v>
      </c>
      <c r="C3204" t="s">
        <v>1661</v>
      </c>
    </row>
    <row r="3205" spans="1:17" hidden="1" x14ac:dyDescent="0.3">
      <c r="A3205" t="str">
        <f t="shared" si="139"/>
        <v>coa_db.ucop_fund_distinct.method_of_payment</v>
      </c>
      <c r="B3205" t="str">
        <f t="shared" si="140"/>
        <v>coa_db</v>
      </c>
      <c r="C3205" t="s">
        <v>1661</v>
      </c>
      <c r="D3205" t="s">
        <v>1511</v>
      </c>
      <c r="K3205" t="s">
        <v>359</v>
      </c>
      <c r="N3205">
        <v>2</v>
      </c>
      <c r="Q3205">
        <v>0</v>
      </c>
    </row>
    <row r="3206" spans="1:17" hidden="1" x14ac:dyDescent="0.3">
      <c r="A3206" t="str">
        <f t="shared" si="139"/>
        <v>coa_db.ucop_fund_distinct.</v>
      </c>
      <c r="B3206" t="str">
        <f t="shared" si="140"/>
        <v>coa_db</v>
      </c>
      <c r="C3206" t="s">
        <v>1661</v>
      </c>
    </row>
    <row r="3207" spans="1:17" hidden="1" x14ac:dyDescent="0.3">
      <c r="A3207" t="str">
        <f t="shared" si="139"/>
        <v>coa_db.ucop_fund_distinct.endowment_restriction_code</v>
      </c>
      <c r="B3207" t="str">
        <f t="shared" si="140"/>
        <v>coa_db</v>
      </c>
      <c r="C3207" t="s">
        <v>1661</v>
      </c>
      <c r="D3207" t="s">
        <v>1513</v>
      </c>
      <c r="K3207" t="s">
        <v>359</v>
      </c>
      <c r="N3207">
        <v>5</v>
      </c>
      <c r="Q3207">
        <v>0</v>
      </c>
    </row>
    <row r="3208" spans="1:17" hidden="1" x14ac:dyDescent="0.3">
      <c r="A3208" t="str">
        <f t="shared" si="139"/>
        <v>coa_db.ucop_fund_distinct.</v>
      </c>
      <c r="B3208" t="str">
        <f t="shared" si="140"/>
        <v>coa_db</v>
      </c>
      <c r="C3208" t="s">
        <v>1661</v>
      </c>
    </row>
    <row r="3209" spans="1:17" hidden="1" x14ac:dyDescent="0.3">
      <c r="A3209" t="str">
        <f t="shared" si="139"/>
        <v>coa_db.ucop_fund_distinct.sponsor_code</v>
      </c>
      <c r="B3209" t="str">
        <f t="shared" si="140"/>
        <v>coa_db</v>
      </c>
      <c r="C3209" t="s">
        <v>1661</v>
      </c>
      <c r="D3209" t="s">
        <v>1493</v>
      </c>
      <c r="K3209" t="s">
        <v>359</v>
      </c>
      <c r="N3209">
        <v>4</v>
      </c>
      <c r="Q3209">
        <v>0</v>
      </c>
    </row>
    <row r="3210" spans="1:17" hidden="1" x14ac:dyDescent="0.3">
      <c r="A3210" t="str">
        <f t="shared" si="139"/>
        <v>coa_db.ucop_fund_distinct.</v>
      </c>
      <c r="B3210" t="str">
        <f t="shared" si="140"/>
        <v>coa_db</v>
      </c>
      <c r="C3210" t="s">
        <v>1661</v>
      </c>
      <c r="E3210" t="s">
        <v>1761</v>
      </c>
    </row>
    <row r="3211" spans="1:17" hidden="1" x14ac:dyDescent="0.3">
      <c r="A3211" t="str">
        <f t="shared" si="139"/>
        <v>coa_db.ucop_fund_distinct.sponsor_category_code</v>
      </c>
      <c r="B3211" t="str">
        <f t="shared" si="140"/>
        <v>coa_db</v>
      </c>
      <c r="C3211" t="s">
        <v>1661</v>
      </c>
      <c r="D3211" t="s">
        <v>1521</v>
      </c>
      <c r="K3211" t="s">
        <v>359</v>
      </c>
      <c r="N3211">
        <v>2</v>
      </c>
      <c r="Q3211">
        <v>0</v>
      </c>
    </row>
    <row r="3212" spans="1:17" hidden="1" x14ac:dyDescent="0.3">
      <c r="A3212" t="str">
        <f t="shared" si="139"/>
        <v>coa_db.ucop_fund_distinct.</v>
      </c>
      <c r="B3212" t="str">
        <f t="shared" si="140"/>
        <v>coa_db</v>
      </c>
      <c r="C3212" t="s">
        <v>1661</v>
      </c>
    </row>
    <row r="3213" spans="1:17" hidden="1" x14ac:dyDescent="0.3">
      <c r="A3213" t="str">
        <f t="shared" si="139"/>
        <v>coa_db.ucop_fund_distinct.type_of_award_code</v>
      </c>
      <c r="B3213" t="str">
        <f t="shared" si="140"/>
        <v>coa_db</v>
      </c>
      <c r="C3213" t="s">
        <v>1661</v>
      </c>
      <c r="D3213" t="s">
        <v>1525</v>
      </c>
      <c r="K3213" t="s">
        <v>6</v>
      </c>
      <c r="N3213">
        <v>1</v>
      </c>
      <c r="Q3213">
        <v>0</v>
      </c>
    </row>
    <row r="3214" spans="1:17" hidden="1" x14ac:dyDescent="0.3">
      <c r="A3214" t="str">
        <f t="shared" si="139"/>
        <v>coa_db.ucop_fund_distinct.</v>
      </c>
      <c r="B3214" t="str">
        <f t="shared" si="140"/>
        <v>coa_db</v>
      </c>
      <c r="C3214" t="s">
        <v>1661</v>
      </c>
    </row>
    <row r="3215" spans="1:17" hidden="1" x14ac:dyDescent="0.3">
      <c r="A3215" t="str">
        <f t="shared" si="139"/>
        <v>coa_db.ucop_fund_distinct.on_off_campus_code</v>
      </c>
      <c r="B3215" t="str">
        <f t="shared" si="140"/>
        <v>coa_db</v>
      </c>
      <c r="C3215" t="s">
        <v>1661</v>
      </c>
      <c r="D3215" t="s">
        <v>1529</v>
      </c>
      <c r="K3215" t="s">
        <v>6</v>
      </c>
      <c r="N3215">
        <v>1</v>
      </c>
      <c r="Q3215">
        <v>0</v>
      </c>
    </row>
    <row r="3216" spans="1:17" hidden="1" x14ac:dyDescent="0.3">
      <c r="A3216" t="str">
        <f t="shared" si="139"/>
        <v>coa_db.ucop_fund_distinct.</v>
      </c>
      <c r="B3216" t="str">
        <f t="shared" si="140"/>
        <v>coa_db</v>
      </c>
      <c r="C3216" t="s">
        <v>1661</v>
      </c>
    </row>
    <row r="3217" spans="1:17" hidden="1" x14ac:dyDescent="0.3">
      <c r="A3217" t="str">
        <f t="shared" si="139"/>
        <v>coa_db.ucop_fund_distinct.federal_flow_through_code</v>
      </c>
      <c r="B3217" t="str">
        <f t="shared" si="140"/>
        <v>coa_db</v>
      </c>
      <c r="C3217" t="s">
        <v>1661</v>
      </c>
      <c r="D3217" t="s">
        <v>1533</v>
      </c>
      <c r="K3217" t="s">
        <v>6</v>
      </c>
      <c r="N3217">
        <v>1</v>
      </c>
      <c r="Q3217">
        <v>0</v>
      </c>
    </row>
    <row r="3218" spans="1:17" hidden="1" x14ac:dyDescent="0.3">
      <c r="A3218" t="str">
        <f t="shared" si="139"/>
        <v>coa_db.ucop_fund_distinct.</v>
      </c>
      <c r="B3218" t="str">
        <f t="shared" si="140"/>
        <v>coa_db</v>
      </c>
      <c r="C3218" t="s">
        <v>1661</v>
      </c>
    </row>
    <row r="3219" spans="1:17" hidden="1" x14ac:dyDescent="0.3">
      <c r="A3219" t="str">
        <f t="shared" si="139"/>
        <v>coa_db.ucop_fund_distinct.fund_group_code</v>
      </c>
      <c r="B3219" t="str">
        <f t="shared" si="140"/>
        <v>coa_db</v>
      </c>
      <c r="C3219" t="s">
        <v>1661</v>
      </c>
      <c r="D3219" t="s">
        <v>1537</v>
      </c>
      <c r="K3219" t="s">
        <v>359</v>
      </c>
      <c r="N3219">
        <v>6</v>
      </c>
      <c r="Q3219">
        <v>0</v>
      </c>
    </row>
    <row r="3220" spans="1:17" hidden="1" x14ac:dyDescent="0.3">
      <c r="A3220" t="str">
        <f t="shared" ref="A3220:A3283" si="141">_xlfn.CONCAT(TRIM($B3220),".",TRIM($C3220),".",TRIM($D3220))</f>
        <v>coa_db.ucop_fund_distinct.</v>
      </c>
      <c r="B3220" t="str">
        <f t="shared" si="140"/>
        <v>coa_db</v>
      </c>
      <c r="C3220" t="s">
        <v>1661</v>
      </c>
    </row>
    <row r="3221" spans="1:17" hidden="1" x14ac:dyDescent="0.3">
      <c r="A3221" t="str">
        <f t="shared" si="141"/>
        <v>coa_db.ucop_fund_distinct.indirect_cost_rate</v>
      </c>
      <c r="B3221" t="str">
        <f t="shared" si="140"/>
        <v>coa_db</v>
      </c>
      <c r="C3221" t="s">
        <v>1661</v>
      </c>
      <c r="D3221" t="s">
        <v>1539</v>
      </c>
      <c r="K3221" t="s">
        <v>9</v>
      </c>
      <c r="N3221">
        <v>10</v>
      </c>
      <c r="Q3221">
        <v>3</v>
      </c>
    </row>
    <row r="3222" spans="1:17" hidden="1" x14ac:dyDescent="0.3">
      <c r="A3222" t="str">
        <f t="shared" si="141"/>
        <v>coa_db.ucop_fund_distinct.</v>
      </c>
      <c r="B3222" t="str">
        <f t="shared" si="140"/>
        <v>coa_db</v>
      </c>
      <c r="C3222" t="s">
        <v>1661</v>
      </c>
    </row>
    <row r="3223" spans="1:17" hidden="1" x14ac:dyDescent="0.3">
      <c r="A3223" t="str">
        <f t="shared" si="141"/>
        <v>coa_db.ucop_fund_distinct.indirect_cost_base_code</v>
      </c>
      <c r="B3223" t="str">
        <f t="shared" si="140"/>
        <v>coa_db</v>
      </c>
      <c r="C3223" t="s">
        <v>1661</v>
      </c>
      <c r="D3223" t="s">
        <v>1541</v>
      </c>
      <c r="K3223" t="s">
        <v>6</v>
      </c>
      <c r="N3223">
        <v>1</v>
      </c>
      <c r="Q3223">
        <v>0</v>
      </c>
    </row>
    <row r="3224" spans="1:17" hidden="1" x14ac:dyDescent="0.3">
      <c r="A3224" t="str">
        <f t="shared" si="141"/>
        <v>coa_db.ucop_fund_distinct.</v>
      </c>
      <c r="B3224" t="str">
        <f t="shared" si="140"/>
        <v>coa_db</v>
      </c>
      <c r="C3224" t="s">
        <v>1661</v>
      </c>
    </row>
    <row r="3225" spans="1:17" hidden="1" x14ac:dyDescent="0.3">
      <c r="A3225" t="str">
        <f t="shared" si="141"/>
        <v>coa_db.ucop_fund_distinct.ctlg_fdrl_domestic_asst</v>
      </c>
      <c r="B3225" t="str">
        <f t="shared" si="140"/>
        <v>coa_db</v>
      </c>
      <c r="C3225" t="s">
        <v>1661</v>
      </c>
      <c r="D3225" t="s">
        <v>1663</v>
      </c>
      <c r="K3225" t="s">
        <v>359</v>
      </c>
      <c r="N3225">
        <v>5</v>
      </c>
      <c r="Q3225">
        <v>0</v>
      </c>
    </row>
    <row r="3226" spans="1:17" hidden="1" x14ac:dyDescent="0.3">
      <c r="A3226" t="str">
        <f t="shared" si="141"/>
        <v>coa_db.ucop_fund_distinct.</v>
      </c>
      <c r="B3226" t="str">
        <f t="shared" si="140"/>
        <v>coa_db</v>
      </c>
      <c r="C3226" t="s">
        <v>1661</v>
      </c>
    </row>
    <row r="3227" spans="1:17" hidden="1" x14ac:dyDescent="0.3">
      <c r="A3227" t="str">
        <f t="shared" si="141"/>
        <v>coa_db.ucop_fund_distinct.refresh_date</v>
      </c>
      <c r="B3227" t="str">
        <f t="shared" si="140"/>
        <v>coa_db</v>
      </c>
      <c r="C3227" t="s">
        <v>1661</v>
      </c>
      <c r="D3227" t="s">
        <v>328</v>
      </c>
      <c r="K3227" t="s">
        <v>329</v>
      </c>
      <c r="N3227">
        <v>10</v>
      </c>
      <c r="Q3227">
        <v>6</v>
      </c>
    </row>
    <row r="3228" spans="1:17" hidden="1" x14ac:dyDescent="0.3">
      <c r="A3228" t="str">
        <f t="shared" si="141"/>
        <v>coa_db.ucop_fund_distinct.</v>
      </c>
      <c r="B3228" t="str">
        <f t="shared" si="140"/>
        <v>coa_db</v>
      </c>
      <c r="C3228" t="s">
        <v>1661</v>
      </c>
      <c r="E3228" t="s">
        <v>330</v>
      </c>
    </row>
    <row r="3229" spans="1:17" hidden="1" x14ac:dyDescent="0.3">
      <c r="A3229" t="str">
        <f t="shared" si="141"/>
        <v>coa_db.ucop_fund_distinct.full_accounting_period</v>
      </c>
      <c r="B3229" t="str">
        <f t="shared" si="140"/>
        <v>coa_db</v>
      </c>
      <c r="C3229" t="s">
        <v>1661</v>
      </c>
      <c r="D3229" t="s">
        <v>335</v>
      </c>
      <c r="K3229" t="s">
        <v>332</v>
      </c>
      <c r="N3229">
        <v>4</v>
      </c>
      <c r="Q3229">
        <v>0</v>
      </c>
    </row>
    <row r="3230" spans="1:17" hidden="1" x14ac:dyDescent="0.3">
      <c r="A3230" t="str">
        <f t="shared" si="141"/>
        <v>coa_db.ucop_fund_distinct.</v>
      </c>
      <c r="B3230" t="str">
        <f t="shared" si="140"/>
        <v>coa_db</v>
      </c>
      <c r="C3230" t="s">
        <v>1661</v>
      </c>
    </row>
    <row r="3231" spans="1:17" hidden="1" x14ac:dyDescent="0.3">
      <c r="A3231" t="str">
        <f t="shared" si="141"/>
        <v>coa_db.ucop_fund_distinct.calendar_year_month</v>
      </c>
      <c r="B3231" t="str">
        <f t="shared" si="140"/>
        <v>coa_db</v>
      </c>
      <c r="C3231" t="s">
        <v>1661</v>
      </c>
      <c r="D3231" t="s">
        <v>331</v>
      </c>
      <c r="K3231" t="s">
        <v>332</v>
      </c>
      <c r="N3231">
        <v>4</v>
      </c>
      <c r="Q3231">
        <v>0</v>
      </c>
    </row>
    <row r="3232" spans="1:17" hidden="1" x14ac:dyDescent="0.3">
      <c r="A3232" t="str">
        <f t="shared" si="141"/>
        <v>coa_db.ucop_fund_distinct.</v>
      </c>
      <c r="B3232" t="str">
        <f t="shared" si="140"/>
        <v>coa_db</v>
      </c>
      <c r="C3232" t="s">
        <v>1661</v>
      </c>
    </row>
    <row r="3233" spans="1:20" hidden="1" x14ac:dyDescent="0.3">
      <c r="A3233" t="str">
        <f t="shared" si="141"/>
        <v>coa_db.unvrs_table.COLUMN NAME</v>
      </c>
      <c r="B3233" t="str">
        <f t="shared" si="140"/>
        <v>coa_db</v>
      </c>
      <c r="C3233" t="s">
        <v>1664</v>
      </c>
      <c r="D3233" t="s">
        <v>0</v>
      </c>
      <c r="K3233" t="s">
        <v>1</v>
      </c>
      <c r="N3233" t="s">
        <v>2</v>
      </c>
      <c r="Q3233" t="s">
        <v>3</v>
      </c>
      <c r="T3233" t="s">
        <v>4</v>
      </c>
    </row>
    <row r="3234" spans="1:20" hidden="1" x14ac:dyDescent="0.3">
      <c r="A3234" t="str">
        <f t="shared" si="141"/>
        <v>coa_db.unvrs_table.</v>
      </c>
      <c r="B3234" t="str">
        <f t="shared" si="140"/>
        <v>coa_db</v>
      </c>
      <c r="C3234" t="s">
        <v>1664</v>
      </c>
      <c r="E3234" t="s">
        <v>5</v>
      </c>
    </row>
    <row r="3235" spans="1:20" hidden="1" x14ac:dyDescent="0.3">
      <c r="A3235" t="str">
        <f t="shared" si="141"/>
        <v>coa_db.unvrs_table.unvrs_code</v>
      </c>
      <c r="B3235" t="str">
        <f t="shared" si="140"/>
        <v>coa_db</v>
      </c>
      <c r="C3235" t="s">
        <v>1664</v>
      </c>
      <c r="D3235" t="s">
        <v>703</v>
      </c>
      <c r="K3235" t="s">
        <v>6</v>
      </c>
      <c r="N3235">
        <v>2</v>
      </c>
      <c r="Q3235">
        <v>0</v>
      </c>
      <c r="T3235" t="s">
        <v>326</v>
      </c>
    </row>
    <row r="3236" spans="1:20" hidden="1" x14ac:dyDescent="0.3">
      <c r="A3236" t="str">
        <f t="shared" si="141"/>
        <v>coa_db.unvrs_table.</v>
      </c>
      <c r="B3236" t="str">
        <f t="shared" si="140"/>
        <v>coa_db</v>
      </c>
      <c r="C3236" t="s">
        <v>1664</v>
      </c>
      <c r="E3236" t="s">
        <v>704</v>
      </c>
    </row>
    <row r="3237" spans="1:20" hidden="1" x14ac:dyDescent="0.3">
      <c r="A3237" t="str">
        <f t="shared" si="141"/>
        <v>coa_db.unvrs_table.user_code</v>
      </c>
      <c r="B3237" t="str">
        <f t="shared" si="140"/>
        <v>coa_db</v>
      </c>
      <c r="C3237" t="s">
        <v>1664</v>
      </c>
      <c r="D3237" t="s">
        <v>716</v>
      </c>
      <c r="K3237" t="s">
        <v>359</v>
      </c>
      <c r="N3237">
        <v>8</v>
      </c>
      <c r="Q3237">
        <v>0</v>
      </c>
    </row>
    <row r="3238" spans="1:20" hidden="1" x14ac:dyDescent="0.3">
      <c r="A3238" t="str">
        <f t="shared" si="141"/>
        <v>coa_db.unvrs_table.</v>
      </c>
      <c r="B3238" t="str">
        <f t="shared" si="140"/>
        <v>coa_db</v>
      </c>
      <c r="C3238" t="s">
        <v>1664</v>
      </c>
      <c r="E3238" t="s">
        <v>717</v>
      </c>
    </row>
    <row r="3239" spans="1:20" hidden="1" x14ac:dyDescent="0.3">
      <c r="A3239" t="str">
        <f t="shared" si="141"/>
        <v>coa_db.unvrs_table.last_actvy_date</v>
      </c>
      <c r="B3239" t="str">
        <f t="shared" si="140"/>
        <v>coa_db</v>
      </c>
      <c r="C3239" t="s">
        <v>1664</v>
      </c>
      <c r="D3239" t="s">
        <v>712</v>
      </c>
      <c r="K3239" t="s">
        <v>354</v>
      </c>
      <c r="N3239">
        <v>4</v>
      </c>
      <c r="Q3239">
        <v>0</v>
      </c>
    </row>
    <row r="3240" spans="1:20" hidden="1" x14ac:dyDescent="0.3">
      <c r="A3240" t="str">
        <f t="shared" si="141"/>
        <v>coa_db.unvrs_table.</v>
      </c>
      <c r="B3240" t="str">
        <f t="shared" si="140"/>
        <v>coa_db</v>
      </c>
      <c r="C3240" t="s">
        <v>1664</v>
      </c>
      <c r="E3240" t="s">
        <v>713</v>
      </c>
    </row>
    <row r="3241" spans="1:20" hidden="1" x14ac:dyDescent="0.3">
      <c r="A3241" t="str">
        <f t="shared" si="141"/>
        <v>coa_db.unvrs_table.fice_code</v>
      </c>
      <c r="B3241" t="str">
        <f t="shared" si="140"/>
        <v>coa_db</v>
      </c>
      <c r="C3241" t="s">
        <v>1664</v>
      </c>
      <c r="D3241" t="s">
        <v>1762</v>
      </c>
      <c r="K3241" t="s">
        <v>9</v>
      </c>
      <c r="N3241">
        <v>6</v>
      </c>
      <c r="Q3241">
        <v>0</v>
      </c>
      <c r="T3241" t="s">
        <v>326</v>
      </c>
    </row>
    <row r="3242" spans="1:20" hidden="1" x14ac:dyDescent="0.3">
      <c r="A3242" t="str">
        <f t="shared" si="141"/>
        <v>coa_db.unvrs_table.</v>
      </c>
      <c r="B3242" t="str">
        <f t="shared" si="140"/>
        <v>coa_db</v>
      </c>
      <c r="C3242" t="s">
        <v>1664</v>
      </c>
      <c r="E3242" t="s">
        <v>1763</v>
      </c>
    </row>
    <row r="3243" spans="1:20" hidden="1" x14ac:dyDescent="0.3">
      <c r="A3243" t="str">
        <f t="shared" si="141"/>
        <v>coa_db.unvrs_table.short_name</v>
      </c>
      <c r="B3243" t="str">
        <f t="shared" si="140"/>
        <v>coa_db</v>
      </c>
      <c r="C3243" t="s">
        <v>1664</v>
      </c>
      <c r="D3243" t="s">
        <v>1764</v>
      </c>
      <c r="K3243" t="s">
        <v>359</v>
      </c>
      <c r="N3243">
        <v>10</v>
      </c>
      <c r="Q3243">
        <v>0</v>
      </c>
    </row>
    <row r="3244" spans="1:20" hidden="1" x14ac:dyDescent="0.3">
      <c r="A3244" t="str">
        <f t="shared" si="141"/>
        <v>coa_db.unvrs_table.</v>
      </c>
      <c r="B3244" t="str">
        <f t="shared" ref="B3244:B3274" si="142">B3243</f>
        <v>coa_db</v>
      </c>
      <c r="C3244" t="s">
        <v>1664</v>
      </c>
      <c r="E3244" t="s">
        <v>1765</v>
      </c>
    </row>
    <row r="3245" spans="1:20" hidden="1" x14ac:dyDescent="0.3">
      <c r="A3245" t="str">
        <f t="shared" si="141"/>
        <v>coa_db.unvrs_table.full_name</v>
      </c>
      <c r="B3245" t="str">
        <f t="shared" si="142"/>
        <v>coa_db</v>
      </c>
      <c r="C3245" t="s">
        <v>1664</v>
      </c>
      <c r="D3245" t="s">
        <v>1766</v>
      </c>
      <c r="K3245" t="s">
        <v>359</v>
      </c>
      <c r="N3245">
        <v>35</v>
      </c>
      <c r="Q3245">
        <v>0</v>
      </c>
    </row>
    <row r="3246" spans="1:20" hidden="1" x14ac:dyDescent="0.3">
      <c r="A3246" t="str">
        <f t="shared" si="141"/>
        <v>coa_db.unvrs_table.</v>
      </c>
      <c r="B3246" t="str">
        <f t="shared" si="142"/>
        <v>coa_db</v>
      </c>
      <c r="C3246" t="s">
        <v>1664</v>
      </c>
      <c r="E3246" t="s">
        <v>1767</v>
      </c>
    </row>
    <row r="3247" spans="1:20" hidden="1" x14ac:dyDescent="0.3">
      <c r="A3247" t="str">
        <f t="shared" si="141"/>
        <v>coa_db.unvrs_table.addr_line_1</v>
      </c>
      <c r="B3247" t="str">
        <f t="shared" si="142"/>
        <v>coa_db</v>
      </c>
      <c r="C3247" t="s">
        <v>1664</v>
      </c>
      <c r="D3247" t="s">
        <v>1768</v>
      </c>
      <c r="K3247" t="s">
        <v>359</v>
      </c>
      <c r="N3247">
        <v>35</v>
      </c>
      <c r="Q3247">
        <v>0</v>
      </c>
    </row>
    <row r="3248" spans="1:20" hidden="1" x14ac:dyDescent="0.3">
      <c r="A3248" t="str">
        <f t="shared" si="141"/>
        <v>coa_db.unvrs_table.</v>
      </c>
      <c r="B3248" t="str">
        <f t="shared" si="142"/>
        <v>coa_db</v>
      </c>
      <c r="C3248" t="s">
        <v>1664</v>
      </c>
      <c r="E3248" t="s">
        <v>1769</v>
      </c>
    </row>
    <row r="3249" spans="1:17" hidden="1" x14ac:dyDescent="0.3">
      <c r="A3249" t="str">
        <f t="shared" si="141"/>
        <v>coa_db.unvrs_table.addr_line_2</v>
      </c>
      <c r="B3249" t="str">
        <f t="shared" si="142"/>
        <v>coa_db</v>
      </c>
      <c r="C3249" t="s">
        <v>1664</v>
      </c>
      <c r="D3249" t="s">
        <v>1770</v>
      </c>
      <c r="K3249" t="s">
        <v>359</v>
      </c>
      <c r="N3249">
        <v>35</v>
      </c>
      <c r="Q3249">
        <v>0</v>
      </c>
    </row>
    <row r="3250" spans="1:17" hidden="1" x14ac:dyDescent="0.3">
      <c r="A3250" t="str">
        <f t="shared" si="141"/>
        <v>coa_db.unvrs_table.</v>
      </c>
      <c r="B3250" t="str">
        <f t="shared" si="142"/>
        <v>coa_db</v>
      </c>
      <c r="C3250" t="s">
        <v>1664</v>
      </c>
      <c r="E3250" t="s">
        <v>580</v>
      </c>
    </row>
    <row r="3251" spans="1:17" hidden="1" x14ac:dyDescent="0.3">
      <c r="A3251" t="str">
        <f t="shared" si="141"/>
        <v>coa_db.unvrs_table.addr_line_3</v>
      </c>
      <c r="B3251" t="str">
        <f t="shared" si="142"/>
        <v>coa_db</v>
      </c>
      <c r="C3251" t="s">
        <v>1664</v>
      </c>
      <c r="D3251" t="s">
        <v>1771</v>
      </c>
      <c r="K3251" t="s">
        <v>359</v>
      </c>
      <c r="N3251">
        <v>35</v>
      </c>
      <c r="Q3251">
        <v>0</v>
      </c>
    </row>
    <row r="3252" spans="1:17" hidden="1" x14ac:dyDescent="0.3">
      <c r="A3252" t="str">
        <f t="shared" si="141"/>
        <v>coa_db.unvrs_table.</v>
      </c>
      <c r="B3252" t="str">
        <f t="shared" si="142"/>
        <v>coa_db</v>
      </c>
      <c r="C3252" t="s">
        <v>1664</v>
      </c>
      <c r="E3252" t="s">
        <v>582</v>
      </c>
    </row>
    <row r="3253" spans="1:17" hidden="1" x14ac:dyDescent="0.3">
      <c r="A3253" t="str">
        <f t="shared" si="141"/>
        <v>coa_db.unvrs_table.addr_line_4</v>
      </c>
      <c r="B3253" t="str">
        <f t="shared" si="142"/>
        <v>coa_db</v>
      </c>
      <c r="C3253" t="s">
        <v>1664</v>
      </c>
      <c r="D3253" t="s">
        <v>1772</v>
      </c>
      <c r="K3253" t="s">
        <v>359</v>
      </c>
      <c r="N3253">
        <v>35</v>
      </c>
      <c r="Q3253">
        <v>0</v>
      </c>
    </row>
    <row r="3254" spans="1:17" hidden="1" x14ac:dyDescent="0.3">
      <c r="A3254" t="str">
        <f t="shared" si="141"/>
        <v>coa_db.unvrs_table.</v>
      </c>
      <c r="B3254" t="str">
        <f t="shared" si="142"/>
        <v>coa_db</v>
      </c>
      <c r="C3254" t="s">
        <v>1664</v>
      </c>
      <c r="E3254" t="s">
        <v>584</v>
      </c>
    </row>
    <row r="3255" spans="1:17" hidden="1" x14ac:dyDescent="0.3">
      <c r="A3255" t="str">
        <f t="shared" si="141"/>
        <v>coa_db.unvrs_table.tlphn_area_code</v>
      </c>
      <c r="B3255" t="str">
        <f t="shared" si="142"/>
        <v>coa_db</v>
      </c>
      <c r="C3255" t="s">
        <v>1664</v>
      </c>
      <c r="D3255" t="s">
        <v>1069</v>
      </c>
      <c r="K3255" t="s">
        <v>359</v>
      </c>
      <c r="N3255">
        <v>3</v>
      </c>
      <c r="Q3255">
        <v>0</v>
      </c>
    </row>
    <row r="3256" spans="1:17" hidden="1" x14ac:dyDescent="0.3">
      <c r="A3256" t="str">
        <f t="shared" si="141"/>
        <v>coa_db.unvrs_table.</v>
      </c>
      <c r="B3256" t="str">
        <f t="shared" si="142"/>
        <v>coa_db</v>
      </c>
      <c r="C3256" t="s">
        <v>1664</v>
      </c>
      <c r="E3256" t="s">
        <v>1773</v>
      </c>
    </row>
    <row r="3257" spans="1:17" hidden="1" x14ac:dyDescent="0.3">
      <c r="A3257" t="str">
        <f t="shared" si="141"/>
        <v>coa_db.unvrs_table.tlphn_xchng_id</v>
      </c>
      <c r="B3257" t="str">
        <f t="shared" si="142"/>
        <v>coa_db</v>
      </c>
      <c r="C3257" t="s">
        <v>1664</v>
      </c>
      <c r="D3257" t="s">
        <v>1070</v>
      </c>
      <c r="K3257" t="s">
        <v>359</v>
      </c>
      <c r="N3257">
        <v>3</v>
      </c>
      <c r="Q3257">
        <v>0</v>
      </c>
    </row>
    <row r="3258" spans="1:17" hidden="1" x14ac:dyDescent="0.3">
      <c r="A3258" t="str">
        <f t="shared" si="141"/>
        <v>coa_db.unvrs_table.</v>
      </c>
      <c r="B3258" t="str">
        <f t="shared" si="142"/>
        <v>coa_db</v>
      </c>
      <c r="C3258" t="s">
        <v>1664</v>
      </c>
      <c r="E3258" t="s">
        <v>1774</v>
      </c>
    </row>
    <row r="3259" spans="1:17" hidden="1" x14ac:dyDescent="0.3">
      <c r="A3259" t="str">
        <f t="shared" si="141"/>
        <v>coa_db.unvrs_table.tlphn_seq_id</v>
      </c>
      <c r="B3259" t="str">
        <f t="shared" si="142"/>
        <v>coa_db</v>
      </c>
      <c r="C3259" t="s">
        <v>1664</v>
      </c>
      <c r="D3259" t="s">
        <v>1071</v>
      </c>
      <c r="K3259" t="s">
        <v>359</v>
      </c>
      <c r="N3259">
        <v>4</v>
      </c>
      <c r="Q3259">
        <v>0</v>
      </c>
    </row>
    <row r="3260" spans="1:17" hidden="1" x14ac:dyDescent="0.3">
      <c r="A3260" t="str">
        <f t="shared" si="141"/>
        <v>coa_db.unvrs_table.</v>
      </c>
      <c r="B3260" t="str">
        <f t="shared" si="142"/>
        <v>coa_db</v>
      </c>
      <c r="C3260" t="s">
        <v>1664</v>
      </c>
      <c r="E3260" t="s">
        <v>1774</v>
      </c>
    </row>
    <row r="3261" spans="1:17" hidden="1" x14ac:dyDescent="0.3">
      <c r="A3261" t="str">
        <f t="shared" si="141"/>
        <v>coa_db.unvrs_table.tlphn_xtnsn_id</v>
      </c>
      <c r="B3261" t="str">
        <f t="shared" si="142"/>
        <v>coa_db</v>
      </c>
      <c r="C3261" t="s">
        <v>1664</v>
      </c>
      <c r="D3261" t="s">
        <v>1072</v>
      </c>
      <c r="K3261" t="s">
        <v>359</v>
      </c>
      <c r="N3261">
        <v>4</v>
      </c>
      <c r="Q3261">
        <v>0</v>
      </c>
    </row>
    <row r="3262" spans="1:17" hidden="1" x14ac:dyDescent="0.3">
      <c r="A3262" t="str">
        <f t="shared" si="141"/>
        <v>coa_db.unvrs_table.</v>
      </c>
      <c r="B3262" t="str">
        <f t="shared" si="142"/>
        <v>coa_db</v>
      </c>
      <c r="C3262" t="s">
        <v>1664</v>
      </c>
      <c r="E3262" t="s">
        <v>1775</v>
      </c>
    </row>
    <row r="3263" spans="1:17" hidden="1" x14ac:dyDescent="0.3">
      <c r="A3263" t="str">
        <f t="shared" si="141"/>
        <v>coa_db.unvrs_table.city_name</v>
      </c>
      <c r="B3263" t="str">
        <f t="shared" si="142"/>
        <v>coa_db</v>
      </c>
      <c r="C3263" t="s">
        <v>1664</v>
      </c>
      <c r="D3263" t="s">
        <v>1064</v>
      </c>
      <c r="K3263" t="s">
        <v>359</v>
      </c>
      <c r="N3263">
        <v>18</v>
      </c>
      <c r="Q3263">
        <v>0</v>
      </c>
    </row>
    <row r="3264" spans="1:17" hidden="1" x14ac:dyDescent="0.3">
      <c r="A3264" t="str">
        <f t="shared" si="141"/>
        <v>coa_db.unvrs_table.</v>
      </c>
      <c r="B3264" t="str">
        <f t="shared" si="142"/>
        <v>coa_db</v>
      </c>
      <c r="C3264" t="s">
        <v>1664</v>
      </c>
      <c r="E3264" t="s">
        <v>586</v>
      </c>
    </row>
    <row r="3265" spans="1:20" hidden="1" x14ac:dyDescent="0.3">
      <c r="A3265" t="str">
        <f t="shared" si="141"/>
        <v>coa_db.unvrs_table.state_code</v>
      </c>
      <c r="B3265" t="str">
        <f t="shared" si="142"/>
        <v>coa_db</v>
      </c>
      <c r="C3265" t="s">
        <v>1664</v>
      </c>
      <c r="D3265" t="s">
        <v>1065</v>
      </c>
      <c r="K3265" t="s">
        <v>359</v>
      </c>
      <c r="N3265">
        <v>2</v>
      </c>
      <c r="Q3265">
        <v>0</v>
      </c>
    </row>
    <row r="3266" spans="1:20" hidden="1" x14ac:dyDescent="0.3">
      <c r="A3266" t="str">
        <f t="shared" si="141"/>
        <v>coa_db.unvrs_table.</v>
      </c>
      <c r="B3266" t="str">
        <f t="shared" si="142"/>
        <v>coa_db</v>
      </c>
      <c r="C3266" t="s">
        <v>1664</v>
      </c>
      <c r="E3266" t="s">
        <v>588</v>
      </c>
    </row>
    <row r="3267" spans="1:20" hidden="1" x14ac:dyDescent="0.3">
      <c r="A3267" t="str">
        <f t="shared" si="141"/>
        <v>coa_db.unvrs_table.zip_code</v>
      </c>
      <c r="B3267" t="str">
        <f t="shared" si="142"/>
        <v>coa_db</v>
      </c>
      <c r="C3267" t="s">
        <v>1664</v>
      </c>
      <c r="D3267" t="s">
        <v>1066</v>
      </c>
      <c r="K3267" t="s">
        <v>359</v>
      </c>
      <c r="N3267">
        <v>10</v>
      </c>
      <c r="Q3267">
        <v>0</v>
      </c>
    </row>
    <row r="3268" spans="1:20" hidden="1" x14ac:dyDescent="0.3">
      <c r="A3268" t="str">
        <f t="shared" si="141"/>
        <v>coa_db.unvrs_table.</v>
      </c>
      <c r="B3268" t="str">
        <f t="shared" si="142"/>
        <v>coa_db</v>
      </c>
      <c r="C3268" t="s">
        <v>1664</v>
      </c>
      <c r="E3268" t="s">
        <v>590</v>
      </c>
    </row>
    <row r="3269" spans="1:20" hidden="1" x14ac:dyDescent="0.3">
      <c r="A3269" t="str">
        <f t="shared" si="141"/>
        <v>coa_db.unvrs_table.country_code</v>
      </c>
      <c r="B3269" t="str">
        <f t="shared" si="142"/>
        <v>coa_db</v>
      </c>
      <c r="C3269" t="s">
        <v>1664</v>
      </c>
      <c r="D3269" t="s">
        <v>1068</v>
      </c>
      <c r="K3269" t="s">
        <v>359</v>
      </c>
      <c r="N3269">
        <v>2</v>
      </c>
      <c r="Q3269">
        <v>0</v>
      </c>
      <c r="T3269" t="s">
        <v>326</v>
      </c>
    </row>
    <row r="3270" spans="1:20" hidden="1" x14ac:dyDescent="0.3">
      <c r="A3270" t="str">
        <f t="shared" si="141"/>
        <v>coa_db.unvrs_table.</v>
      </c>
      <c r="B3270" t="str">
        <f t="shared" si="142"/>
        <v>coa_db</v>
      </c>
      <c r="C3270" t="s">
        <v>1664</v>
      </c>
      <c r="E3270" t="s">
        <v>592</v>
      </c>
    </row>
    <row r="3271" spans="1:20" hidden="1" x14ac:dyDescent="0.3">
      <c r="A3271" t="str">
        <f t="shared" si="141"/>
        <v>coa_db.unvrs_table.refresh_date</v>
      </c>
      <c r="B3271" t="str">
        <f t="shared" si="142"/>
        <v>coa_db</v>
      </c>
      <c r="C3271" t="s">
        <v>1664</v>
      </c>
      <c r="D3271" t="s">
        <v>328</v>
      </c>
      <c r="K3271" t="s">
        <v>354</v>
      </c>
      <c r="N3271">
        <v>4</v>
      </c>
      <c r="Q3271">
        <v>0</v>
      </c>
    </row>
    <row r="3272" spans="1:20" hidden="1" x14ac:dyDescent="0.3">
      <c r="A3272" t="str">
        <f t="shared" si="141"/>
        <v>coa_db.unvrs_table.</v>
      </c>
      <c r="B3272" t="str">
        <f t="shared" si="142"/>
        <v>coa_db</v>
      </c>
      <c r="C3272" t="s">
        <v>1664</v>
      </c>
      <c r="E3272" t="s">
        <v>330</v>
      </c>
    </row>
    <row r="3273" spans="1:20" hidden="1" x14ac:dyDescent="0.3">
      <c r="A3273" t="str">
        <f t="shared" si="141"/>
        <v>coa_db.unvrs_table.unvrs_table_id</v>
      </c>
      <c r="B3273" t="str">
        <f t="shared" si="142"/>
        <v>coa_db</v>
      </c>
      <c r="C3273" t="s">
        <v>1664</v>
      </c>
      <c r="D3273" t="s">
        <v>1776</v>
      </c>
      <c r="K3273" t="s">
        <v>9</v>
      </c>
      <c r="N3273">
        <v>10</v>
      </c>
      <c r="Q3273">
        <v>0</v>
      </c>
    </row>
    <row r="3274" spans="1:20" hidden="1" x14ac:dyDescent="0.3">
      <c r="A3274" t="str">
        <f t="shared" si="141"/>
        <v>coa_db.unvrs_table.</v>
      </c>
      <c r="B3274" t="str">
        <f t="shared" si="142"/>
        <v>coa_db</v>
      </c>
      <c r="C3274" t="s">
        <v>1664</v>
      </c>
      <c r="E3274" t="s">
        <v>741</v>
      </c>
    </row>
    <row r="3275" spans="1:20" hidden="1" x14ac:dyDescent="0.3">
      <c r="A3275" t="str">
        <f t="shared" si="141"/>
        <v>pur.ec_admin_support.COLUMN NAME</v>
      </c>
      <c r="B3275" t="s">
        <v>1943</v>
      </c>
      <c r="C3275" t="s">
        <v>1942</v>
      </c>
      <c r="D3275" t="s">
        <v>0</v>
      </c>
      <c r="K3275" t="s">
        <v>1</v>
      </c>
      <c r="N3275" t="s">
        <v>2</v>
      </c>
      <c r="Q3275" t="s">
        <v>3</v>
      </c>
      <c r="T3275" t="s">
        <v>4</v>
      </c>
    </row>
    <row r="3276" spans="1:20" hidden="1" x14ac:dyDescent="0.3">
      <c r="A3276" t="str">
        <f t="shared" si="141"/>
        <v>pur.ec_admin_support.</v>
      </c>
      <c r="B3276" t="s">
        <v>1943</v>
      </c>
      <c r="C3276" t="str">
        <f t="shared" ref="C3276" si="143">C3275</f>
        <v>ec_admin_support</v>
      </c>
      <c r="E3276" t="s">
        <v>5</v>
      </c>
    </row>
    <row r="3277" spans="1:20" hidden="1" x14ac:dyDescent="0.3">
      <c r="A3277" t="str">
        <f t="shared" si="141"/>
        <v>pur.ec_admin_support.role_key</v>
      </c>
      <c r="B3277" t="s">
        <v>1943</v>
      </c>
      <c r="C3277" t="str">
        <f t="shared" ref="C3277" si="144">C3276</f>
        <v>ec_admin_support</v>
      </c>
      <c r="D3277" t="s">
        <v>1965</v>
      </c>
      <c r="K3277" t="s">
        <v>9</v>
      </c>
      <c r="N3277">
        <v>18</v>
      </c>
      <c r="Q3277">
        <v>0</v>
      </c>
    </row>
    <row r="3278" spans="1:20" hidden="1" x14ac:dyDescent="0.3">
      <c r="A3278" t="str">
        <f t="shared" si="141"/>
        <v>pur.ec_admin_support.</v>
      </c>
      <c r="B3278" t="s">
        <v>1943</v>
      </c>
      <c r="C3278" t="str">
        <f t="shared" ref="C3278" si="145">C3277</f>
        <v>ec_admin_support</v>
      </c>
      <c r="E3278" t="s">
        <v>1966</v>
      </c>
    </row>
    <row r="3279" spans="1:20" hidden="1" x14ac:dyDescent="0.3">
      <c r="A3279" t="str">
        <f t="shared" si="141"/>
        <v>pur.ec_admin_support.person_key</v>
      </c>
      <c r="B3279" t="s">
        <v>1943</v>
      </c>
      <c r="C3279" t="str">
        <f t="shared" ref="C3279" si="146">C3278</f>
        <v>ec_admin_support</v>
      </c>
      <c r="D3279" t="s">
        <v>1967</v>
      </c>
      <c r="K3279" t="s">
        <v>9</v>
      </c>
      <c r="N3279">
        <v>18</v>
      </c>
      <c r="Q3279">
        <v>0</v>
      </c>
    </row>
    <row r="3280" spans="1:20" hidden="1" x14ac:dyDescent="0.3">
      <c r="A3280" t="str">
        <f t="shared" si="141"/>
        <v>pur.ec_admin_support.</v>
      </c>
      <c r="B3280" t="s">
        <v>1943</v>
      </c>
      <c r="C3280" t="str">
        <f t="shared" ref="C3280" si="147">C3279</f>
        <v>ec_admin_support</v>
      </c>
      <c r="E3280" t="s">
        <v>1968</v>
      </c>
    </row>
    <row r="3281" spans="1:17" hidden="1" x14ac:dyDescent="0.3">
      <c r="A3281" t="str">
        <f t="shared" si="141"/>
        <v>pur.ec_admin_support.workgroup_key</v>
      </c>
      <c r="B3281" t="s">
        <v>1943</v>
      </c>
      <c r="C3281" t="str">
        <f t="shared" ref="C3281" si="148">C3280</f>
        <v>ec_admin_support</v>
      </c>
      <c r="D3281" t="s">
        <v>1969</v>
      </c>
      <c r="K3281" t="s">
        <v>9</v>
      </c>
      <c r="N3281">
        <v>18</v>
      </c>
      <c r="Q3281">
        <v>0</v>
      </c>
    </row>
    <row r="3282" spans="1:17" hidden="1" x14ac:dyDescent="0.3">
      <c r="A3282" t="str">
        <f t="shared" si="141"/>
        <v>pur.ec_admin_support.</v>
      </c>
      <c r="B3282" t="s">
        <v>1943</v>
      </c>
      <c r="C3282" t="str">
        <f t="shared" ref="C3282" si="149">C3281</f>
        <v>ec_admin_support</v>
      </c>
      <c r="E3282" t="s">
        <v>1970</v>
      </c>
    </row>
    <row r="3283" spans="1:17" hidden="1" x14ac:dyDescent="0.3">
      <c r="A3283" t="str">
        <f t="shared" si="141"/>
        <v>pur.ec_admin_support.description</v>
      </c>
      <c r="B3283" t="s">
        <v>1943</v>
      </c>
      <c r="C3283" t="str">
        <f t="shared" ref="C3283" si="150">C3282</f>
        <v>ec_admin_support</v>
      </c>
      <c r="D3283" t="s">
        <v>358</v>
      </c>
      <c r="K3283" t="s">
        <v>359</v>
      </c>
      <c r="N3283">
        <v>35</v>
      </c>
      <c r="Q3283">
        <v>0</v>
      </c>
    </row>
    <row r="3284" spans="1:17" hidden="1" x14ac:dyDescent="0.3">
      <c r="A3284" t="str">
        <f t="shared" ref="A3284:A3347" si="151">_xlfn.CONCAT(TRIM($B3284),".",TRIM($C3284),".",TRIM($D3284))</f>
        <v>pur.ec_admin_support.</v>
      </c>
      <c r="B3284" t="s">
        <v>1943</v>
      </c>
      <c r="C3284" t="str">
        <f t="shared" ref="C3284" si="152">C3283</f>
        <v>ec_admin_support</v>
      </c>
      <c r="E3284" t="s">
        <v>360</v>
      </c>
    </row>
    <row r="3285" spans="1:17" hidden="1" x14ac:dyDescent="0.3">
      <c r="A3285" t="str">
        <f t="shared" si="151"/>
        <v>pur.ec_admin_support.campus_id</v>
      </c>
      <c r="B3285" t="s">
        <v>1943</v>
      </c>
      <c r="C3285" t="str">
        <f t="shared" ref="C3285" si="153">C3284</f>
        <v>ec_admin_support</v>
      </c>
      <c r="D3285" t="s">
        <v>1971</v>
      </c>
      <c r="K3285" t="s">
        <v>359</v>
      </c>
      <c r="N3285">
        <v>9</v>
      </c>
      <c r="Q3285">
        <v>0</v>
      </c>
    </row>
    <row r="3286" spans="1:17" hidden="1" x14ac:dyDescent="0.3">
      <c r="A3286" t="str">
        <f t="shared" si="151"/>
        <v>pur.ec_admin_support.</v>
      </c>
      <c r="B3286" t="s">
        <v>1943</v>
      </c>
      <c r="C3286" t="str">
        <f t="shared" ref="C3286" si="154">C3285</f>
        <v>ec_admin_support</v>
      </c>
      <c r="E3286" t="s">
        <v>1972</v>
      </c>
    </row>
    <row r="3287" spans="1:17" hidden="1" x14ac:dyDescent="0.3">
      <c r="A3287" t="str">
        <f t="shared" si="151"/>
        <v>pur.ec_admin_support.affiliate_id</v>
      </c>
      <c r="B3287" t="s">
        <v>1943</v>
      </c>
      <c r="C3287" t="str">
        <f t="shared" ref="C3287" si="155">C3286</f>
        <v>ec_admin_support</v>
      </c>
      <c r="D3287" t="s">
        <v>1973</v>
      </c>
      <c r="K3287" t="s">
        <v>9</v>
      </c>
      <c r="N3287">
        <v>18</v>
      </c>
      <c r="Q3287">
        <v>0</v>
      </c>
    </row>
    <row r="3288" spans="1:17" hidden="1" x14ac:dyDescent="0.3">
      <c r="A3288" t="str">
        <f t="shared" si="151"/>
        <v>pur.ec_admin_support.</v>
      </c>
      <c r="B3288" t="s">
        <v>1943</v>
      </c>
      <c r="C3288" t="str">
        <f t="shared" ref="C3288" si="156">C3287</f>
        <v>ec_admin_support</v>
      </c>
      <c r="E3288" t="s">
        <v>1974</v>
      </c>
    </row>
    <row r="3289" spans="1:17" hidden="1" x14ac:dyDescent="0.3">
      <c r="A3289" t="str">
        <f t="shared" si="151"/>
        <v>pur.ec_admin_support.card_name</v>
      </c>
      <c r="B3289" t="s">
        <v>1943</v>
      </c>
      <c r="C3289" t="str">
        <f t="shared" ref="C3289" si="157">C3288</f>
        <v>ec_admin_support</v>
      </c>
      <c r="D3289" t="s">
        <v>1975</v>
      </c>
      <c r="K3289" t="s">
        <v>359</v>
      </c>
      <c r="N3289">
        <v>24</v>
      </c>
      <c r="Q3289">
        <v>0</v>
      </c>
    </row>
    <row r="3290" spans="1:17" hidden="1" x14ac:dyDescent="0.3">
      <c r="A3290" t="str">
        <f t="shared" si="151"/>
        <v>pur.ec_admin_support.</v>
      </c>
      <c r="B3290" t="s">
        <v>1943</v>
      </c>
      <c r="C3290" t="str">
        <f t="shared" ref="C3290" si="158">C3289</f>
        <v>ec_admin_support</v>
      </c>
      <c r="E3290" t="s">
        <v>1976</v>
      </c>
    </row>
    <row r="3291" spans="1:17" hidden="1" x14ac:dyDescent="0.3">
      <c r="A3291" t="str">
        <f t="shared" si="151"/>
        <v>pur.ec_admin_support.name_comp</v>
      </c>
      <c r="B3291" t="s">
        <v>1943</v>
      </c>
      <c r="C3291" t="str">
        <f t="shared" ref="C3291" si="159">C3290</f>
        <v>ec_admin_support</v>
      </c>
      <c r="D3291" t="s">
        <v>1977</v>
      </c>
      <c r="K3291" t="s">
        <v>359</v>
      </c>
      <c r="N3291">
        <v>26</v>
      </c>
      <c r="Q3291">
        <v>0</v>
      </c>
    </row>
    <row r="3292" spans="1:17" hidden="1" x14ac:dyDescent="0.3">
      <c r="A3292" t="str">
        <f t="shared" si="151"/>
        <v>pur.ec_admin_support.</v>
      </c>
      <c r="B3292" t="s">
        <v>1943</v>
      </c>
      <c r="C3292" t="str">
        <f t="shared" ref="C3292" si="160">C3291</f>
        <v>ec_admin_support</v>
      </c>
      <c r="E3292" t="s">
        <v>1978</v>
      </c>
    </row>
    <row r="3293" spans="1:17" hidden="1" x14ac:dyDescent="0.3">
      <c r="A3293" t="str">
        <f t="shared" si="151"/>
        <v>pur.ec_admin_support.home_department_code</v>
      </c>
      <c r="B3293" t="s">
        <v>1943</v>
      </c>
      <c r="C3293" t="str">
        <f t="shared" ref="C3293" si="161">C3292</f>
        <v>ec_admin_support</v>
      </c>
      <c r="D3293" t="s">
        <v>1979</v>
      </c>
      <c r="K3293" t="s">
        <v>359</v>
      </c>
      <c r="N3293">
        <v>6</v>
      </c>
      <c r="Q3293">
        <v>0</v>
      </c>
    </row>
    <row r="3294" spans="1:17" hidden="1" x14ac:dyDescent="0.3">
      <c r="A3294" t="str">
        <f t="shared" si="151"/>
        <v>pur.ec_admin_support.</v>
      </c>
      <c r="B3294" t="s">
        <v>1943</v>
      </c>
      <c r="C3294" t="str">
        <f t="shared" ref="C3294" si="162">C3293</f>
        <v>ec_admin_support</v>
      </c>
      <c r="E3294" t="s">
        <v>1980</v>
      </c>
    </row>
    <row r="3295" spans="1:17" hidden="1" x14ac:dyDescent="0.3">
      <c r="A3295" t="str">
        <f t="shared" si="151"/>
        <v>pur.ec_admin_support.name_salutary</v>
      </c>
      <c r="B3295" t="s">
        <v>1943</v>
      </c>
      <c r="C3295" t="str">
        <f t="shared" ref="C3295" si="163">C3294</f>
        <v>ec_admin_support</v>
      </c>
      <c r="D3295" t="s">
        <v>1981</v>
      </c>
      <c r="K3295" t="s">
        <v>359</v>
      </c>
      <c r="N3295">
        <v>60</v>
      </c>
      <c r="Q3295">
        <v>0</v>
      </c>
    </row>
    <row r="3296" spans="1:17" hidden="1" x14ac:dyDescent="0.3">
      <c r="A3296" t="str">
        <f t="shared" si="151"/>
        <v>pur.ec_admin_support.</v>
      </c>
      <c r="B3296" t="s">
        <v>1943</v>
      </c>
      <c r="C3296" t="str">
        <f t="shared" ref="C3296" si="164">C3295</f>
        <v>ec_admin_support</v>
      </c>
      <c r="E3296" t="s">
        <v>1976</v>
      </c>
    </row>
    <row r="3297" spans="1:17" hidden="1" x14ac:dyDescent="0.3">
      <c r="A3297" t="str">
        <f t="shared" si="151"/>
        <v>pur.ec_admin_support.email_address</v>
      </c>
      <c r="B3297" t="s">
        <v>1943</v>
      </c>
      <c r="C3297" t="str">
        <f t="shared" ref="C3297" si="165">C3296</f>
        <v>ec_admin_support</v>
      </c>
      <c r="D3297" t="s">
        <v>1982</v>
      </c>
      <c r="K3297" t="s">
        <v>359</v>
      </c>
      <c r="N3297">
        <v>40</v>
      </c>
      <c r="Q3297">
        <v>0</v>
      </c>
    </row>
    <row r="3298" spans="1:17" hidden="1" x14ac:dyDescent="0.3">
      <c r="A3298" t="str">
        <f t="shared" si="151"/>
        <v>pur.ec_admin_support.</v>
      </c>
      <c r="B3298" t="s">
        <v>1943</v>
      </c>
      <c r="C3298" t="str">
        <f t="shared" ref="C3298" si="166">C3297</f>
        <v>ec_admin_support</v>
      </c>
      <c r="E3298" t="s">
        <v>1983</v>
      </c>
    </row>
    <row r="3299" spans="1:17" hidden="1" x14ac:dyDescent="0.3">
      <c r="A3299" t="str">
        <f t="shared" si="151"/>
        <v>pur.ec_admin_support.phone_number</v>
      </c>
      <c r="B3299" t="s">
        <v>1943</v>
      </c>
      <c r="C3299" t="str">
        <f t="shared" ref="C3299" si="167">C3298</f>
        <v>ec_admin_support</v>
      </c>
      <c r="D3299" t="s">
        <v>1984</v>
      </c>
      <c r="K3299" t="s">
        <v>359</v>
      </c>
      <c r="N3299">
        <v>25</v>
      </c>
      <c r="Q3299">
        <v>0</v>
      </c>
    </row>
    <row r="3300" spans="1:17" hidden="1" x14ac:dyDescent="0.3">
      <c r="A3300" t="str">
        <f t="shared" si="151"/>
        <v>pur.ec_admin_support.</v>
      </c>
      <c r="B3300" t="s">
        <v>1943</v>
      </c>
      <c r="C3300" t="str">
        <f t="shared" ref="C3300" si="168">C3299</f>
        <v>ec_admin_support</v>
      </c>
      <c r="E3300" t="s">
        <v>1985</v>
      </c>
    </row>
    <row r="3301" spans="1:17" hidden="1" x14ac:dyDescent="0.3">
      <c r="A3301" t="str">
        <f t="shared" si="151"/>
        <v>pur.ec_admin_support.mail_drop</v>
      </c>
      <c r="B3301" t="s">
        <v>1943</v>
      </c>
      <c r="C3301" t="str">
        <f t="shared" ref="C3301" si="169">C3300</f>
        <v>ec_admin_support</v>
      </c>
      <c r="D3301" t="s">
        <v>1986</v>
      </c>
      <c r="K3301" t="s">
        <v>359</v>
      </c>
      <c r="N3301">
        <v>6</v>
      </c>
      <c r="Q3301">
        <v>0</v>
      </c>
    </row>
    <row r="3302" spans="1:17" hidden="1" x14ac:dyDescent="0.3">
      <c r="A3302" t="str">
        <f t="shared" si="151"/>
        <v>pur.ec_admin_support.</v>
      </c>
      <c r="B3302" t="s">
        <v>1943</v>
      </c>
      <c r="C3302" t="str">
        <f t="shared" ref="C3302" si="170">C3301</f>
        <v>ec_admin_support</v>
      </c>
      <c r="E3302" t="s">
        <v>1987</v>
      </c>
    </row>
    <row r="3303" spans="1:17" hidden="1" x14ac:dyDescent="0.3">
      <c r="A3303" t="str">
        <f t="shared" si="151"/>
        <v>pur.ec_admin_support.employee_id</v>
      </c>
      <c r="B3303" t="s">
        <v>1943</v>
      </c>
      <c r="C3303" t="str">
        <f t="shared" ref="C3303" si="171">C3302</f>
        <v>ec_admin_support</v>
      </c>
      <c r="D3303" t="s">
        <v>1988</v>
      </c>
      <c r="K3303" t="s">
        <v>359</v>
      </c>
      <c r="N3303">
        <v>9</v>
      </c>
      <c r="Q3303">
        <v>0</v>
      </c>
    </row>
    <row r="3304" spans="1:17" hidden="1" x14ac:dyDescent="0.3">
      <c r="A3304" t="str">
        <f t="shared" si="151"/>
        <v>pur.ec_admin_support.</v>
      </c>
      <c r="B3304" t="s">
        <v>1943</v>
      </c>
      <c r="C3304" t="str">
        <f t="shared" ref="C3304" si="172">C3303</f>
        <v>ec_admin_support</v>
      </c>
      <c r="E3304" t="s">
        <v>1989</v>
      </c>
    </row>
    <row r="3305" spans="1:17" hidden="1" x14ac:dyDescent="0.3">
      <c r="A3305" t="str">
        <f t="shared" si="151"/>
        <v>pur.ec_admin_support.emp_status_cd</v>
      </c>
      <c r="B3305" t="s">
        <v>1943</v>
      </c>
      <c r="C3305" t="str">
        <f t="shared" ref="C3305" si="173">C3304</f>
        <v>ec_admin_support</v>
      </c>
      <c r="D3305" t="s">
        <v>1990</v>
      </c>
      <c r="K3305" t="s">
        <v>359</v>
      </c>
      <c r="N3305">
        <v>1</v>
      </c>
      <c r="Q3305">
        <v>0</v>
      </c>
    </row>
    <row r="3306" spans="1:17" ht="37.950000000000003" hidden="1" customHeight="1" x14ac:dyDescent="0.3">
      <c r="A3306" t="str">
        <f t="shared" si="151"/>
        <v>pur.ec_admin_support.</v>
      </c>
      <c r="B3306" t="s">
        <v>1943</v>
      </c>
      <c r="C3306" t="str">
        <f t="shared" ref="C3306" si="174">C3305</f>
        <v>ec_admin_support</v>
      </c>
      <c r="E3306" t="s">
        <v>1991</v>
      </c>
    </row>
    <row r="3307" spans="1:17" hidden="1" x14ac:dyDescent="0.3">
      <c r="A3307" t="str">
        <f t="shared" si="151"/>
        <v>pur.ec_admin_support.user_id</v>
      </c>
      <c r="B3307" t="s">
        <v>1943</v>
      </c>
      <c r="C3307" t="str">
        <f t="shared" ref="C3307" si="175">C3306</f>
        <v>ec_admin_support</v>
      </c>
      <c r="D3307" t="s">
        <v>1992</v>
      </c>
      <c r="K3307" t="s">
        <v>359</v>
      </c>
      <c r="N3307">
        <v>8</v>
      </c>
      <c r="Q3307">
        <v>0</v>
      </c>
    </row>
    <row r="3308" spans="1:17" hidden="1" x14ac:dyDescent="0.3">
      <c r="A3308" t="str">
        <f t="shared" si="151"/>
        <v>pur.ec_admin_support.</v>
      </c>
      <c r="B3308" t="s">
        <v>1943</v>
      </c>
      <c r="C3308" t="str">
        <f t="shared" ref="C3308" si="176">C3307</f>
        <v>ec_admin_support</v>
      </c>
      <c r="E3308" t="s">
        <v>1993</v>
      </c>
    </row>
    <row r="3309" spans="1:17" hidden="1" x14ac:dyDescent="0.3">
      <c r="A3309" t="str">
        <f t="shared" si="151"/>
        <v>pur.ec_admin_support.last_activity_date</v>
      </c>
      <c r="B3309" t="s">
        <v>1943</v>
      </c>
      <c r="C3309" t="str">
        <f t="shared" ref="C3309" si="177">C3308</f>
        <v>ec_admin_support</v>
      </c>
      <c r="D3309" t="s">
        <v>1458</v>
      </c>
      <c r="K3309" t="s">
        <v>329</v>
      </c>
      <c r="N3309">
        <v>10</v>
      </c>
      <c r="Q3309">
        <v>6</v>
      </c>
    </row>
    <row r="3310" spans="1:17" hidden="1" x14ac:dyDescent="0.3">
      <c r="A3310" t="str">
        <f t="shared" si="151"/>
        <v>pur.ec_admin_support.</v>
      </c>
      <c r="B3310" t="s">
        <v>1943</v>
      </c>
      <c r="C3310" t="str">
        <f t="shared" ref="C3310" si="178">C3309</f>
        <v>ec_admin_support</v>
      </c>
      <c r="E3310" t="s">
        <v>713</v>
      </c>
    </row>
    <row r="3311" spans="1:17" hidden="1" x14ac:dyDescent="0.3">
      <c r="A3311" t="str">
        <f t="shared" si="151"/>
        <v>pur.ec_admin_support.refresh_date</v>
      </c>
      <c r="B3311" t="s">
        <v>1943</v>
      </c>
      <c r="C3311" t="str">
        <f t="shared" ref="C3311" si="179">C3310</f>
        <v>ec_admin_support</v>
      </c>
      <c r="D3311" t="s">
        <v>328</v>
      </c>
      <c r="K3311" t="s">
        <v>329</v>
      </c>
      <c r="N3311">
        <v>10</v>
      </c>
      <c r="Q3311">
        <v>6</v>
      </c>
    </row>
    <row r="3312" spans="1:17" hidden="1" x14ac:dyDescent="0.3">
      <c r="A3312" t="str">
        <f t="shared" si="151"/>
        <v>pur.ec_admin_support.</v>
      </c>
      <c r="B3312" t="s">
        <v>1943</v>
      </c>
      <c r="C3312" t="str">
        <f t="shared" ref="C3312" si="180">C3311</f>
        <v>ec_admin_support</v>
      </c>
      <c r="E3312" t="s">
        <v>330</v>
      </c>
    </row>
    <row r="3313" spans="1:20" hidden="1" x14ac:dyDescent="0.3">
      <c r="A3313" t="str">
        <f t="shared" si="151"/>
        <v>pur.ec_airline_data.COLUMN NAME</v>
      </c>
      <c r="B3313" t="s">
        <v>1943</v>
      </c>
      <c r="C3313" t="s">
        <v>1944</v>
      </c>
      <c r="D3313" t="s">
        <v>0</v>
      </c>
      <c r="K3313" t="s">
        <v>1</v>
      </c>
      <c r="N3313" t="s">
        <v>2</v>
      </c>
      <c r="Q3313" t="s">
        <v>3</v>
      </c>
      <c r="T3313" t="s">
        <v>4</v>
      </c>
    </row>
    <row r="3314" spans="1:20" hidden="1" x14ac:dyDescent="0.3">
      <c r="A3314" t="str">
        <f t="shared" si="151"/>
        <v>pur.ec_airline_data.</v>
      </c>
      <c r="B3314" t="s">
        <v>1943</v>
      </c>
      <c r="C3314" t="str">
        <f t="shared" ref="C3314" si="181">C3313</f>
        <v>ec_airline_data</v>
      </c>
      <c r="E3314" t="s">
        <v>5</v>
      </c>
    </row>
    <row r="3315" spans="1:20" hidden="1" x14ac:dyDescent="0.3">
      <c r="A3315" t="str">
        <f t="shared" si="151"/>
        <v>pur.ec_airline_data.import_id</v>
      </c>
      <c r="B3315" t="s">
        <v>1943</v>
      </c>
      <c r="C3315" t="str">
        <f t="shared" ref="C3315" si="182">C3314</f>
        <v>ec_airline_data</v>
      </c>
      <c r="D3315" t="s">
        <v>2017</v>
      </c>
      <c r="K3315" t="s">
        <v>359</v>
      </c>
      <c r="N3315">
        <v>10</v>
      </c>
      <c r="Q3315">
        <v>0</v>
      </c>
    </row>
    <row r="3316" spans="1:20" hidden="1" x14ac:dyDescent="0.3">
      <c r="A3316" t="str">
        <f t="shared" si="151"/>
        <v>pur.ec_airline_data.</v>
      </c>
      <c r="B3316" t="s">
        <v>1943</v>
      </c>
      <c r="C3316" t="str">
        <f t="shared" ref="C3316" si="183">C3315</f>
        <v>ec_airline_data</v>
      </c>
    </row>
    <row r="3317" spans="1:20" hidden="1" x14ac:dyDescent="0.3">
      <c r="A3317" t="str">
        <f t="shared" si="151"/>
        <v>pur.ec_airline_data.workgroup_key</v>
      </c>
      <c r="B3317" t="s">
        <v>1943</v>
      </c>
      <c r="C3317" t="str">
        <f t="shared" ref="C3317" si="184">C3316</f>
        <v>ec_airline_data</v>
      </c>
      <c r="D3317" t="s">
        <v>1969</v>
      </c>
      <c r="K3317" t="s">
        <v>9</v>
      </c>
      <c r="N3317">
        <v>18</v>
      </c>
      <c r="Q3317">
        <v>0</v>
      </c>
    </row>
    <row r="3318" spans="1:20" hidden="1" x14ac:dyDescent="0.3">
      <c r="A3318" t="str">
        <f t="shared" si="151"/>
        <v>pur.ec_airline_data.</v>
      </c>
      <c r="B3318" t="s">
        <v>1943</v>
      </c>
      <c r="C3318" t="str">
        <f t="shared" ref="C3318" si="185">C3317</f>
        <v>ec_airline_data</v>
      </c>
    </row>
    <row r="3319" spans="1:20" hidden="1" x14ac:dyDescent="0.3">
      <c r="A3319" t="str">
        <f t="shared" si="151"/>
        <v>pur.ec_airline_data.card_key</v>
      </c>
      <c r="B3319" t="s">
        <v>1943</v>
      </c>
      <c r="C3319" t="str">
        <f t="shared" ref="C3319" si="186">C3318</f>
        <v>ec_airline_data</v>
      </c>
      <c r="D3319" t="s">
        <v>2018</v>
      </c>
      <c r="K3319" t="s">
        <v>9</v>
      </c>
      <c r="N3319">
        <v>18</v>
      </c>
      <c r="Q3319">
        <v>0</v>
      </c>
    </row>
    <row r="3320" spans="1:20" hidden="1" x14ac:dyDescent="0.3">
      <c r="A3320" t="str">
        <f t="shared" si="151"/>
        <v>pur.ec_airline_data.</v>
      </c>
      <c r="B3320" t="s">
        <v>1943</v>
      </c>
      <c r="C3320" t="str">
        <f t="shared" ref="C3320" si="187">C3319</f>
        <v>ec_airline_data</v>
      </c>
    </row>
    <row r="3321" spans="1:20" hidden="1" x14ac:dyDescent="0.3">
      <c r="A3321" t="str">
        <f t="shared" si="151"/>
        <v>pur.ec_airline_data.vendor_id</v>
      </c>
      <c r="B3321" t="s">
        <v>1943</v>
      </c>
      <c r="C3321" t="str">
        <f t="shared" ref="C3321" si="188">C3320</f>
        <v>ec_airline_data</v>
      </c>
      <c r="D3321" t="s">
        <v>2019</v>
      </c>
      <c r="K3321" t="s">
        <v>359</v>
      </c>
      <c r="N3321">
        <v>16</v>
      </c>
      <c r="Q3321">
        <v>0</v>
      </c>
    </row>
    <row r="3322" spans="1:20" hidden="1" x14ac:dyDescent="0.3">
      <c r="A3322" t="str">
        <f t="shared" si="151"/>
        <v>pur.ec_airline_data.</v>
      </c>
      <c r="B3322" t="s">
        <v>1943</v>
      </c>
      <c r="C3322" t="str">
        <f t="shared" ref="C3322" si="189">C3321</f>
        <v>ec_airline_data</v>
      </c>
    </row>
    <row r="3323" spans="1:20" hidden="1" x14ac:dyDescent="0.3">
      <c r="A3323" t="str">
        <f t="shared" si="151"/>
        <v>pur.ec_airline_data.modification_indicator</v>
      </c>
      <c r="B3323" t="s">
        <v>1943</v>
      </c>
      <c r="C3323" t="str">
        <f t="shared" ref="C3323" si="190">C3322</f>
        <v>ec_airline_data</v>
      </c>
      <c r="D3323" t="s">
        <v>2020</v>
      </c>
      <c r="K3323" t="s">
        <v>359</v>
      </c>
      <c r="N3323">
        <v>3</v>
      </c>
      <c r="Q3323">
        <v>0</v>
      </c>
    </row>
    <row r="3324" spans="1:20" hidden="1" x14ac:dyDescent="0.3">
      <c r="A3324" t="str">
        <f t="shared" si="151"/>
        <v>pur.ec_airline_data.</v>
      </c>
      <c r="B3324" t="s">
        <v>1943</v>
      </c>
      <c r="C3324" t="str">
        <f t="shared" ref="C3324" si="191">C3323</f>
        <v>ec_airline_data</v>
      </c>
    </row>
    <row r="3325" spans="1:20" hidden="1" x14ac:dyDescent="0.3">
      <c r="A3325" t="str">
        <f t="shared" si="151"/>
        <v>pur.ec_airline_data.airline_data_key</v>
      </c>
      <c r="B3325" t="s">
        <v>1943</v>
      </c>
      <c r="C3325" t="str">
        <f t="shared" ref="C3325" si="192">C3324</f>
        <v>ec_airline_data</v>
      </c>
      <c r="D3325" t="s">
        <v>2021</v>
      </c>
      <c r="K3325" t="s">
        <v>9</v>
      </c>
      <c r="N3325">
        <v>18</v>
      </c>
      <c r="Q3325">
        <v>0</v>
      </c>
    </row>
    <row r="3326" spans="1:20" hidden="1" x14ac:dyDescent="0.3">
      <c r="A3326" t="str">
        <f t="shared" si="151"/>
        <v>pur.ec_airline_data.</v>
      </c>
      <c r="B3326" t="s">
        <v>1943</v>
      </c>
      <c r="C3326" t="str">
        <f t="shared" ref="C3326" si="193">C3325</f>
        <v>ec_airline_data</v>
      </c>
    </row>
    <row r="3327" spans="1:20" hidden="1" x14ac:dyDescent="0.3">
      <c r="A3327" t="str">
        <f t="shared" si="151"/>
        <v>pur.ec_airline_data.transaction_id</v>
      </c>
      <c r="B3327" t="s">
        <v>1943</v>
      </c>
      <c r="C3327" t="str">
        <f t="shared" ref="C3327" si="194">C3326</f>
        <v>ec_airline_data</v>
      </c>
      <c r="D3327" t="s">
        <v>2022</v>
      </c>
      <c r="K3327" t="s">
        <v>6</v>
      </c>
      <c r="N3327">
        <v>10</v>
      </c>
      <c r="Q3327">
        <v>0</v>
      </c>
    </row>
    <row r="3328" spans="1:20" hidden="1" x14ac:dyDescent="0.3">
      <c r="A3328" t="str">
        <f t="shared" si="151"/>
        <v>pur.ec_airline_data.</v>
      </c>
      <c r="B3328" t="s">
        <v>1943</v>
      </c>
      <c r="C3328" t="str">
        <f t="shared" ref="C3328" si="195">C3327</f>
        <v>ec_airline_data</v>
      </c>
    </row>
    <row r="3329" spans="1:17" hidden="1" x14ac:dyDescent="0.3">
      <c r="A3329" t="str">
        <f t="shared" si="151"/>
        <v>pur.ec_airline_data.tsys_tran_code</v>
      </c>
      <c r="B3329" t="s">
        <v>1943</v>
      </c>
      <c r="C3329" t="str">
        <f t="shared" ref="C3329" si="196">C3328</f>
        <v>ec_airline_data</v>
      </c>
      <c r="D3329" t="s">
        <v>2023</v>
      </c>
      <c r="K3329" t="s">
        <v>6</v>
      </c>
      <c r="N3329">
        <v>4</v>
      </c>
      <c r="Q3329">
        <v>0</v>
      </c>
    </row>
    <row r="3330" spans="1:17" hidden="1" x14ac:dyDescent="0.3">
      <c r="A3330" t="str">
        <f t="shared" si="151"/>
        <v>pur.ec_airline_data.</v>
      </c>
      <c r="B3330" t="s">
        <v>1943</v>
      </c>
      <c r="C3330" t="str">
        <f t="shared" ref="C3330" si="197">C3329</f>
        <v>ec_airline_data</v>
      </c>
    </row>
    <row r="3331" spans="1:17" hidden="1" x14ac:dyDescent="0.3">
      <c r="A3331" t="str">
        <f t="shared" si="151"/>
        <v>pur.ec_airline_data.departure_date</v>
      </c>
      <c r="B3331" t="s">
        <v>1943</v>
      </c>
      <c r="C3331" t="str">
        <f t="shared" ref="C3331" si="198">C3330</f>
        <v>ec_airline_data</v>
      </c>
      <c r="D3331" t="s">
        <v>2024</v>
      </c>
      <c r="K3331" t="s">
        <v>354</v>
      </c>
      <c r="N3331">
        <v>4</v>
      </c>
      <c r="Q3331">
        <v>0</v>
      </c>
    </row>
    <row r="3332" spans="1:17" hidden="1" x14ac:dyDescent="0.3">
      <c r="A3332" t="str">
        <f t="shared" si="151"/>
        <v>pur.ec_airline_data.</v>
      </c>
      <c r="B3332" t="s">
        <v>1943</v>
      </c>
      <c r="C3332" t="str">
        <f t="shared" ref="C3332" si="199">C3331</f>
        <v>ec_airline_data</v>
      </c>
    </row>
    <row r="3333" spans="1:17" hidden="1" x14ac:dyDescent="0.3">
      <c r="A3333" t="str">
        <f t="shared" si="151"/>
        <v>pur.ec_airline_data.iata_airport_code</v>
      </c>
      <c r="B3333" t="s">
        <v>1943</v>
      </c>
      <c r="C3333" t="str">
        <f t="shared" ref="C3333" si="200">C3332</f>
        <v>ec_airline_data</v>
      </c>
      <c r="D3333" t="s">
        <v>2025</v>
      </c>
      <c r="K3333" t="s">
        <v>6</v>
      </c>
      <c r="N3333">
        <v>3</v>
      </c>
      <c r="Q3333">
        <v>0</v>
      </c>
    </row>
    <row r="3334" spans="1:17" hidden="1" x14ac:dyDescent="0.3">
      <c r="A3334" t="str">
        <f t="shared" si="151"/>
        <v>pur.ec_airline_data.</v>
      </c>
      <c r="B3334" t="s">
        <v>1943</v>
      </c>
      <c r="C3334" t="str">
        <f t="shared" ref="C3334" si="201">C3333</f>
        <v>ec_airline_data</v>
      </c>
    </row>
    <row r="3335" spans="1:17" hidden="1" x14ac:dyDescent="0.3">
      <c r="A3335" t="str">
        <f t="shared" si="151"/>
        <v>pur.ec_airline_data.ticket_number</v>
      </c>
      <c r="B3335" t="s">
        <v>1943</v>
      </c>
      <c r="C3335" t="str">
        <f t="shared" ref="C3335" si="202">C3334</f>
        <v>ec_airline_data</v>
      </c>
      <c r="D3335" t="s">
        <v>2026</v>
      </c>
      <c r="K3335" t="s">
        <v>359</v>
      </c>
      <c r="N3335">
        <v>13</v>
      </c>
      <c r="Q3335">
        <v>0</v>
      </c>
    </row>
    <row r="3336" spans="1:17" hidden="1" x14ac:dyDescent="0.3">
      <c r="A3336" t="str">
        <f t="shared" si="151"/>
        <v>pur.ec_airline_data.</v>
      </c>
      <c r="B3336" t="s">
        <v>1943</v>
      </c>
      <c r="C3336" t="str">
        <f t="shared" ref="C3336" si="203">C3335</f>
        <v>ec_airline_data</v>
      </c>
    </row>
    <row r="3337" spans="1:17" hidden="1" x14ac:dyDescent="0.3">
      <c r="A3337" t="str">
        <f t="shared" si="151"/>
        <v>pur.ec_airline_data.passenger_name</v>
      </c>
      <c r="B3337" t="s">
        <v>1943</v>
      </c>
      <c r="C3337" t="str">
        <f t="shared" ref="C3337" si="204">C3336</f>
        <v>ec_airline_data</v>
      </c>
      <c r="D3337" t="s">
        <v>2027</v>
      </c>
      <c r="K3337" t="s">
        <v>359</v>
      </c>
      <c r="N3337">
        <v>20</v>
      </c>
      <c r="Q3337">
        <v>0</v>
      </c>
    </row>
    <row r="3338" spans="1:17" hidden="1" x14ac:dyDescent="0.3">
      <c r="A3338" t="str">
        <f t="shared" si="151"/>
        <v>pur.ec_airline_data.</v>
      </c>
      <c r="B3338" t="s">
        <v>1943</v>
      </c>
      <c r="C3338" t="str">
        <f t="shared" ref="C3338" si="205">C3337</f>
        <v>ec_airline_data</v>
      </c>
    </row>
    <row r="3339" spans="1:17" hidden="1" x14ac:dyDescent="0.3">
      <c r="A3339" t="str">
        <f t="shared" si="151"/>
        <v>pur.ec_airline_data.travel_agency_name</v>
      </c>
      <c r="B3339" t="s">
        <v>1943</v>
      </c>
      <c r="C3339" t="str">
        <f t="shared" ref="C3339" si="206">C3338</f>
        <v>ec_airline_data</v>
      </c>
      <c r="D3339" t="s">
        <v>2028</v>
      </c>
      <c r="K3339" t="s">
        <v>359</v>
      </c>
      <c r="N3339">
        <v>20</v>
      </c>
      <c r="Q3339">
        <v>0</v>
      </c>
    </row>
    <row r="3340" spans="1:17" hidden="1" x14ac:dyDescent="0.3">
      <c r="A3340" t="str">
        <f t="shared" si="151"/>
        <v>pur.ec_airline_data.</v>
      </c>
      <c r="B3340" t="s">
        <v>1943</v>
      </c>
      <c r="C3340" t="str">
        <f t="shared" ref="C3340" si="207">C3339</f>
        <v>ec_airline_data</v>
      </c>
    </row>
    <row r="3341" spans="1:17" hidden="1" x14ac:dyDescent="0.3">
      <c r="A3341" t="str">
        <f t="shared" si="151"/>
        <v>pur.ec_airline_data.travel_agency_code</v>
      </c>
      <c r="B3341" t="s">
        <v>1943</v>
      </c>
      <c r="C3341" t="str">
        <f t="shared" ref="C3341" si="208">C3340</f>
        <v>ec_airline_data</v>
      </c>
      <c r="D3341" t="s">
        <v>2029</v>
      </c>
      <c r="K3341" t="s">
        <v>359</v>
      </c>
      <c r="N3341">
        <v>8</v>
      </c>
      <c r="Q3341">
        <v>0</v>
      </c>
    </row>
    <row r="3342" spans="1:17" hidden="1" x14ac:dyDescent="0.3">
      <c r="A3342" t="str">
        <f t="shared" si="151"/>
        <v>pur.ec_airline_data.</v>
      </c>
      <c r="B3342" t="s">
        <v>1943</v>
      </c>
      <c r="C3342" t="str">
        <f t="shared" ref="C3342" si="209">C3341</f>
        <v>ec_airline_data</v>
      </c>
    </row>
    <row r="3343" spans="1:17" hidden="1" x14ac:dyDescent="0.3">
      <c r="A3343" t="str">
        <f t="shared" si="151"/>
        <v>pur.ec_airline_data.number_of_legs</v>
      </c>
      <c r="B3343" t="s">
        <v>1943</v>
      </c>
      <c r="C3343" t="str">
        <f t="shared" ref="C3343" si="210">C3342</f>
        <v>ec_airline_data</v>
      </c>
      <c r="D3343" t="s">
        <v>2030</v>
      </c>
      <c r="K3343" t="s">
        <v>332</v>
      </c>
      <c r="N3343">
        <v>4</v>
      </c>
      <c r="Q3343">
        <v>0</v>
      </c>
    </row>
    <row r="3344" spans="1:17" hidden="1" x14ac:dyDescent="0.3">
      <c r="A3344" t="str">
        <f t="shared" si="151"/>
        <v>pur.ec_airline_data.</v>
      </c>
      <c r="B3344" t="s">
        <v>1943</v>
      </c>
      <c r="C3344" t="str">
        <f t="shared" ref="C3344" si="211">C3343</f>
        <v>ec_airline_data</v>
      </c>
    </row>
    <row r="3345" spans="1:20" hidden="1" x14ac:dyDescent="0.3">
      <c r="A3345" t="str">
        <f t="shared" si="151"/>
        <v>pur.ec_airline_data.last_activity_date</v>
      </c>
      <c r="B3345" t="s">
        <v>1943</v>
      </c>
      <c r="C3345" t="str">
        <f t="shared" ref="C3345" si="212">C3344</f>
        <v>ec_airline_data</v>
      </c>
      <c r="D3345" t="s">
        <v>1458</v>
      </c>
      <c r="K3345" t="s">
        <v>329</v>
      </c>
      <c r="N3345">
        <v>10</v>
      </c>
      <c r="Q3345">
        <v>6</v>
      </c>
    </row>
    <row r="3346" spans="1:20" hidden="1" x14ac:dyDescent="0.3">
      <c r="A3346" t="str">
        <f t="shared" si="151"/>
        <v>pur.ec_airline_data.</v>
      </c>
      <c r="B3346" t="s">
        <v>1943</v>
      </c>
      <c r="C3346" t="str">
        <f t="shared" ref="C3346" si="213">C3345</f>
        <v>ec_airline_data</v>
      </c>
    </row>
    <row r="3347" spans="1:20" hidden="1" x14ac:dyDescent="0.3">
      <c r="A3347" t="str">
        <f t="shared" si="151"/>
        <v>pur.ec_airline_data.refresh_date</v>
      </c>
      <c r="B3347" t="s">
        <v>1943</v>
      </c>
      <c r="C3347" t="str">
        <f t="shared" ref="C3347" si="214">C3346</f>
        <v>ec_airline_data</v>
      </c>
      <c r="D3347" t="s">
        <v>328</v>
      </c>
      <c r="K3347" t="s">
        <v>329</v>
      </c>
      <c r="N3347">
        <v>10</v>
      </c>
      <c r="Q3347">
        <v>6</v>
      </c>
    </row>
    <row r="3348" spans="1:20" hidden="1" x14ac:dyDescent="0.3">
      <c r="A3348" t="str">
        <f t="shared" ref="A3348:A3411" si="215">_xlfn.CONCAT(TRIM($B3348),".",TRIM($C3348),".",TRIM($D3348))</f>
        <v>pur.ec_airline_data.</v>
      </c>
      <c r="B3348" t="s">
        <v>1943</v>
      </c>
      <c r="C3348" t="str">
        <f t="shared" ref="C3348" si="216">C3347</f>
        <v>ec_airline_data</v>
      </c>
    </row>
    <row r="3349" spans="1:20" hidden="1" x14ac:dyDescent="0.3">
      <c r="A3349" t="str">
        <f t="shared" si="215"/>
        <v>pur.ec_airline_leg_data.COLUMN NAME</v>
      </c>
      <c r="B3349" t="s">
        <v>1943</v>
      </c>
      <c r="C3349" t="s">
        <v>1945</v>
      </c>
      <c r="D3349" t="s">
        <v>0</v>
      </c>
      <c r="K3349" t="s">
        <v>1</v>
      </c>
      <c r="N3349" t="s">
        <v>2</v>
      </c>
      <c r="Q3349" t="s">
        <v>3</v>
      </c>
      <c r="T3349" t="s">
        <v>4</v>
      </c>
    </row>
    <row r="3350" spans="1:20" hidden="1" x14ac:dyDescent="0.3">
      <c r="A3350" t="str">
        <f t="shared" si="215"/>
        <v>pur.ec_airline_leg_data.</v>
      </c>
      <c r="B3350" t="s">
        <v>1943</v>
      </c>
      <c r="C3350" t="str">
        <f t="shared" ref="C3350" si="217">C3349</f>
        <v>ec_airline_leg_data</v>
      </c>
      <c r="E3350" t="s">
        <v>5</v>
      </c>
    </row>
    <row r="3351" spans="1:20" hidden="1" x14ac:dyDescent="0.3">
      <c r="A3351" t="str">
        <f t="shared" si="215"/>
        <v>pur.ec_airline_leg_data.import_id</v>
      </c>
      <c r="B3351" t="s">
        <v>1943</v>
      </c>
      <c r="C3351" t="str">
        <f t="shared" ref="C3351" si="218">C3350</f>
        <v>ec_airline_leg_data</v>
      </c>
      <c r="D3351" t="s">
        <v>2017</v>
      </c>
      <c r="K3351" t="s">
        <v>359</v>
      </c>
      <c r="N3351">
        <v>10</v>
      </c>
      <c r="Q3351">
        <v>0</v>
      </c>
    </row>
    <row r="3352" spans="1:20" hidden="1" x14ac:dyDescent="0.3">
      <c r="A3352" t="str">
        <f t="shared" si="215"/>
        <v>pur.ec_airline_leg_data.</v>
      </c>
      <c r="B3352" t="s">
        <v>1943</v>
      </c>
      <c r="C3352" t="str">
        <f t="shared" ref="C3352" si="219">C3351</f>
        <v>ec_airline_leg_data</v>
      </c>
    </row>
    <row r="3353" spans="1:20" hidden="1" x14ac:dyDescent="0.3">
      <c r="A3353" t="str">
        <f t="shared" si="215"/>
        <v>pur.ec_airline_leg_data.workgroup_key</v>
      </c>
      <c r="B3353" t="s">
        <v>1943</v>
      </c>
      <c r="C3353" t="str">
        <f t="shared" ref="C3353" si="220">C3352</f>
        <v>ec_airline_leg_data</v>
      </c>
      <c r="D3353" t="s">
        <v>1969</v>
      </c>
      <c r="K3353" t="s">
        <v>9</v>
      </c>
      <c r="N3353">
        <v>18</v>
      </c>
      <c r="Q3353">
        <v>0</v>
      </c>
    </row>
    <row r="3354" spans="1:20" hidden="1" x14ac:dyDescent="0.3">
      <c r="A3354" t="str">
        <f t="shared" si="215"/>
        <v>pur.ec_airline_leg_data.</v>
      </c>
      <c r="B3354" t="s">
        <v>1943</v>
      </c>
      <c r="C3354" t="str">
        <f t="shared" ref="C3354" si="221">C3353</f>
        <v>ec_airline_leg_data</v>
      </c>
    </row>
    <row r="3355" spans="1:20" hidden="1" x14ac:dyDescent="0.3">
      <c r="A3355" t="str">
        <f t="shared" si="215"/>
        <v>pur.ec_airline_leg_data.card_key</v>
      </c>
      <c r="B3355" t="s">
        <v>1943</v>
      </c>
      <c r="C3355" t="str">
        <f t="shared" ref="C3355" si="222">C3354</f>
        <v>ec_airline_leg_data</v>
      </c>
      <c r="D3355" t="s">
        <v>2018</v>
      </c>
      <c r="K3355" t="s">
        <v>9</v>
      </c>
      <c r="N3355">
        <v>18</v>
      </c>
      <c r="Q3355">
        <v>0</v>
      </c>
    </row>
    <row r="3356" spans="1:20" hidden="1" x14ac:dyDescent="0.3">
      <c r="A3356" t="str">
        <f t="shared" si="215"/>
        <v>pur.ec_airline_leg_data.</v>
      </c>
      <c r="B3356" t="s">
        <v>1943</v>
      </c>
      <c r="C3356" t="str">
        <f t="shared" ref="C3356" si="223">C3355</f>
        <v>ec_airline_leg_data</v>
      </c>
    </row>
    <row r="3357" spans="1:20" hidden="1" x14ac:dyDescent="0.3">
      <c r="A3357" t="str">
        <f t="shared" si="215"/>
        <v>pur.ec_airline_leg_data.vendor_id</v>
      </c>
      <c r="B3357" t="s">
        <v>1943</v>
      </c>
      <c r="C3357" t="str">
        <f t="shared" ref="C3357" si="224">C3356</f>
        <v>ec_airline_leg_data</v>
      </c>
      <c r="D3357" t="s">
        <v>2019</v>
      </c>
      <c r="K3357" t="s">
        <v>359</v>
      </c>
      <c r="N3357">
        <v>16</v>
      </c>
      <c r="Q3357">
        <v>0</v>
      </c>
    </row>
    <row r="3358" spans="1:20" hidden="1" x14ac:dyDescent="0.3">
      <c r="A3358" t="str">
        <f t="shared" si="215"/>
        <v>pur.ec_airline_leg_data.</v>
      </c>
      <c r="B3358" t="s">
        <v>1943</v>
      </c>
      <c r="C3358" t="str">
        <f t="shared" ref="C3358" si="225">C3357</f>
        <v>ec_airline_leg_data</v>
      </c>
    </row>
    <row r="3359" spans="1:20" hidden="1" x14ac:dyDescent="0.3">
      <c r="A3359" t="str">
        <f t="shared" si="215"/>
        <v>pur.ec_airline_leg_data.modification_indicator</v>
      </c>
      <c r="B3359" t="s">
        <v>1943</v>
      </c>
      <c r="C3359" t="str">
        <f t="shared" ref="C3359" si="226">C3358</f>
        <v>ec_airline_leg_data</v>
      </c>
      <c r="D3359" t="s">
        <v>2020</v>
      </c>
      <c r="K3359" t="s">
        <v>359</v>
      </c>
      <c r="N3359">
        <v>3</v>
      </c>
      <c r="Q3359">
        <v>0</v>
      </c>
    </row>
    <row r="3360" spans="1:20" hidden="1" x14ac:dyDescent="0.3">
      <c r="A3360" t="str">
        <f t="shared" si="215"/>
        <v>pur.ec_airline_leg_data.</v>
      </c>
      <c r="B3360" t="s">
        <v>1943</v>
      </c>
      <c r="C3360" t="str">
        <f t="shared" ref="C3360" si="227">C3359</f>
        <v>ec_airline_leg_data</v>
      </c>
    </row>
    <row r="3361" spans="1:17" hidden="1" x14ac:dyDescent="0.3">
      <c r="A3361" t="str">
        <f t="shared" si="215"/>
        <v>pur.ec_airline_leg_data.data_leg_key</v>
      </c>
      <c r="B3361" t="s">
        <v>1943</v>
      </c>
      <c r="C3361" t="str">
        <f t="shared" ref="C3361" si="228">C3360</f>
        <v>ec_airline_leg_data</v>
      </c>
      <c r="D3361" t="s">
        <v>2031</v>
      </c>
      <c r="K3361" t="s">
        <v>9</v>
      </c>
      <c r="N3361">
        <v>18</v>
      </c>
      <c r="Q3361">
        <v>0</v>
      </c>
    </row>
    <row r="3362" spans="1:17" hidden="1" x14ac:dyDescent="0.3">
      <c r="A3362" t="str">
        <f t="shared" si="215"/>
        <v>pur.ec_airline_leg_data.</v>
      </c>
      <c r="B3362" t="s">
        <v>1943</v>
      </c>
      <c r="C3362" t="str">
        <f t="shared" ref="C3362" si="229">C3361</f>
        <v>ec_airline_leg_data</v>
      </c>
    </row>
    <row r="3363" spans="1:17" hidden="1" x14ac:dyDescent="0.3">
      <c r="A3363" t="str">
        <f t="shared" si="215"/>
        <v>pur.ec_airline_leg_data.airline_data_key</v>
      </c>
      <c r="B3363" t="s">
        <v>1943</v>
      </c>
      <c r="C3363" t="str">
        <f t="shared" ref="C3363" si="230">C3362</f>
        <v>ec_airline_leg_data</v>
      </c>
      <c r="D3363" t="s">
        <v>2021</v>
      </c>
      <c r="K3363" t="s">
        <v>9</v>
      </c>
      <c r="N3363">
        <v>18</v>
      </c>
      <c r="Q3363">
        <v>0</v>
      </c>
    </row>
    <row r="3364" spans="1:17" hidden="1" x14ac:dyDescent="0.3">
      <c r="A3364" t="str">
        <f t="shared" si="215"/>
        <v>pur.ec_airline_leg_data.</v>
      </c>
      <c r="B3364" t="s">
        <v>1943</v>
      </c>
      <c r="C3364" t="str">
        <f t="shared" ref="C3364" si="231">C3363</f>
        <v>ec_airline_leg_data</v>
      </c>
    </row>
    <row r="3365" spans="1:17" hidden="1" x14ac:dyDescent="0.3">
      <c r="A3365" t="str">
        <f t="shared" si="215"/>
        <v>pur.ec_airline_leg_data.transaction_id</v>
      </c>
      <c r="B3365" t="s">
        <v>1943</v>
      </c>
      <c r="C3365" t="str">
        <f t="shared" ref="C3365" si="232">C3364</f>
        <v>ec_airline_leg_data</v>
      </c>
      <c r="D3365" t="s">
        <v>2022</v>
      </c>
      <c r="K3365" t="s">
        <v>6</v>
      </c>
      <c r="N3365">
        <v>10</v>
      </c>
      <c r="Q3365">
        <v>0</v>
      </c>
    </row>
    <row r="3366" spans="1:17" hidden="1" x14ac:dyDescent="0.3">
      <c r="A3366" t="str">
        <f t="shared" si="215"/>
        <v>pur.ec_airline_leg_data.</v>
      </c>
      <c r="B3366" t="s">
        <v>1943</v>
      </c>
      <c r="C3366" t="str">
        <f t="shared" ref="C3366" si="233">C3365</f>
        <v>ec_airline_leg_data</v>
      </c>
    </row>
    <row r="3367" spans="1:17" hidden="1" x14ac:dyDescent="0.3">
      <c r="A3367" t="str">
        <f t="shared" si="215"/>
        <v>pur.ec_airline_leg_data.data_leg_sequence</v>
      </c>
      <c r="B3367" t="s">
        <v>1943</v>
      </c>
      <c r="C3367" t="str">
        <f t="shared" ref="C3367" si="234">C3366</f>
        <v>ec_airline_leg_data</v>
      </c>
      <c r="D3367" t="s">
        <v>2032</v>
      </c>
      <c r="K3367" t="s">
        <v>332</v>
      </c>
      <c r="N3367">
        <v>4</v>
      </c>
      <c r="Q3367">
        <v>0</v>
      </c>
    </row>
    <row r="3368" spans="1:17" hidden="1" x14ac:dyDescent="0.3">
      <c r="A3368" t="str">
        <f t="shared" si="215"/>
        <v>pur.ec_airline_leg_data.</v>
      </c>
      <c r="B3368" t="s">
        <v>1943</v>
      </c>
      <c r="C3368" t="str">
        <f t="shared" ref="C3368" si="235">C3367</f>
        <v>ec_airline_leg_data</v>
      </c>
    </row>
    <row r="3369" spans="1:17" hidden="1" x14ac:dyDescent="0.3">
      <c r="A3369" t="str">
        <f t="shared" si="215"/>
        <v>pur.ec_airline_leg_data.tsys_tran_code</v>
      </c>
      <c r="B3369" t="s">
        <v>1943</v>
      </c>
      <c r="C3369" t="str">
        <f t="shared" ref="C3369" si="236">C3368</f>
        <v>ec_airline_leg_data</v>
      </c>
      <c r="D3369" t="s">
        <v>2023</v>
      </c>
      <c r="K3369" t="s">
        <v>6</v>
      </c>
      <c r="N3369">
        <v>4</v>
      </c>
      <c r="Q3369">
        <v>0</v>
      </c>
    </row>
    <row r="3370" spans="1:17" hidden="1" x14ac:dyDescent="0.3">
      <c r="A3370" t="str">
        <f t="shared" si="215"/>
        <v>pur.ec_airline_leg_data.</v>
      </c>
      <c r="B3370" t="s">
        <v>1943</v>
      </c>
      <c r="C3370" t="str">
        <f t="shared" ref="C3370" si="237">C3369</f>
        <v>ec_airline_leg_data</v>
      </c>
    </row>
    <row r="3371" spans="1:17" hidden="1" x14ac:dyDescent="0.3">
      <c r="A3371" t="str">
        <f t="shared" si="215"/>
        <v>pur.ec_airline_leg_data.carrier_code</v>
      </c>
      <c r="B3371" t="s">
        <v>1943</v>
      </c>
      <c r="C3371" t="str">
        <f t="shared" ref="C3371" si="238">C3370</f>
        <v>ec_airline_leg_data</v>
      </c>
      <c r="D3371" t="s">
        <v>2033</v>
      </c>
      <c r="K3371" t="s">
        <v>6</v>
      </c>
      <c r="N3371">
        <v>2</v>
      </c>
      <c r="Q3371">
        <v>0</v>
      </c>
    </row>
    <row r="3372" spans="1:17" hidden="1" x14ac:dyDescent="0.3">
      <c r="A3372" t="str">
        <f t="shared" si="215"/>
        <v>pur.ec_airline_leg_data.</v>
      </c>
      <c r="B3372" t="s">
        <v>1943</v>
      </c>
      <c r="C3372" t="str">
        <f t="shared" ref="C3372" si="239">C3371</f>
        <v>ec_airline_leg_data</v>
      </c>
    </row>
    <row r="3373" spans="1:17" hidden="1" x14ac:dyDescent="0.3">
      <c r="A3373" t="str">
        <f t="shared" si="215"/>
        <v>pur.ec_airline_leg_data.service_class</v>
      </c>
      <c r="B3373" t="s">
        <v>1943</v>
      </c>
      <c r="C3373" t="str">
        <f t="shared" ref="C3373" si="240">C3372</f>
        <v>ec_airline_leg_data</v>
      </c>
      <c r="D3373" t="s">
        <v>2034</v>
      </c>
      <c r="K3373" t="s">
        <v>6</v>
      </c>
      <c r="N3373">
        <v>1</v>
      </c>
      <c r="Q3373">
        <v>0</v>
      </c>
    </row>
    <row r="3374" spans="1:17" hidden="1" x14ac:dyDescent="0.3">
      <c r="A3374" t="str">
        <f t="shared" si="215"/>
        <v>pur.ec_airline_leg_data.</v>
      </c>
      <c r="B3374" t="s">
        <v>1943</v>
      </c>
      <c r="C3374" t="str">
        <f t="shared" ref="C3374" si="241">C3373</f>
        <v>ec_airline_leg_data</v>
      </c>
    </row>
    <row r="3375" spans="1:17" hidden="1" x14ac:dyDescent="0.3">
      <c r="A3375" t="str">
        <f t="shared" si="215"/>
        <v>pur.ec_airline_leg_data.destination_airport_code</v>
      </c>
      <c r="B3375" t="s">
        <v>1943</v>
      </c>
      <c r="C3375" t="str">
        <f t="shared" ref="C3375" si="242">C3374</f>
        <v>ec_airline_leg_data</v>
      </c>
      <c r="D3375" t="s">
        <v>2035</v>
      </c>
      <c r="K3375" t="s">
        <v>6</v>
      </c>
      <c r="N3375">
        <v>3</v>
      </c>
      <c r="Q3375">
        <v>0</v>
      </c>
    </row>
    <row r="3376" spans="1:17" hidden="1" x14ac:dyDescent="0.3">
      <c r="A3376" t="str">
        <f t="shared" si="215"/>
        <v>pur.ec_airline_leg_data.</v>
      </c>
      <c r="B3376" t="s">
        <v>1943</v>
      </c>
      <c r="C3376" t="str">
        <f t="shared" ref="C3376" si="243">C3375</f>
        <v>ec_airline_leg_data</v>
      </c>
    </row>
    <row r="3377" spans="1:20" hidden="1" x14ac:dyDescent="0.3">
      <c r="A3377" t="str">
        <f t="shared" si="215"/>
        <v>pur.ec_airline_leg_data.stopover_code</v>
      </c>
      <c r="B3377" t="s">
        <v>1943</v>
      </c>
      <c r="C3377" t="str">
        <f t="shared" ref="C3377" si="244">C3376</f>
        <v>ec_airline_leg_data</v>
      </c>
      <c r="D3377" t="s">
        <v>2036</v>
      </c>
      <c r="K3377" t="s">
        <v>6</v>
      </c>
      <c r="N3377">
        <v>1</v>
      </c>
      <c r="Q3377">
        <v>0</v>
      </c>
    </row>
    <row r="3378" spans="1:20" hidden="1" x14ac:dyDescent="0.3">
      <c r="A3378" t="str">
        <f t="shared" si="215"/>
        <v>pur.ec_airline_leg_data.</v>
      </c>
      <c r="B3378" t="s">
        <v>1943</v>
      </c>
      <c r="C3378" t="str">
        <f t="shared" ref="C3378" si="245">C3377</f>
        <v>ec_airline_leg_data</v>
      </c>
    </row>
    <row r="3379" spans="1:20" hidden="1" x14ac:dyDescent="0.3">
      <c r="A3379" t="str">
        <f t="shared" si="215"/>
        <v>pur.ec_airline_leg_data.last_activity_date</v>
      </c>
      <c r="B3379" t="s">
        <v>1943</v>
      </c>
      <c r="C3379" t="str">
        <f t="shared" ref="C3379" si="246">C3378</f>
        <v>ec_airline_leg_data</v>
      </c>
      <c r="D3379" t="s">
        <v>1458</v>
      </c>
      <c r="K3379" t="s">
        <v>329</v>
      </c>
      <c r="N3379">
        <v>10</v>
      </c>
      <c r="Q3379">
        <v>6</v>
      </c>
    </row>
    <row r="3380" spans="1:20" hidden="1" x14ac:dyDescent="0.3">
      <c r="A3380" t="str">
        <f t="shared" si="215"/>
        <v>pur.ec_airline_leg_data.</v>
      </c>
      <c r="B3380" t="s">
        <v>1943</v>
      </c>
      <c r="C3380" t="str">
        <f t="shared" ref="C3380" si="247">C3379</f>
        <v>ec_airline_leg_data</v>
      </c>
    </row>
    <row r="3381" spans="1:20" hidden="1" x14ac:dyDescent="0.3">
      <c r="A3381" t="str">
        <f t="shared" si="215"/>
        <v>pur.ec_airline_leg_data.refresh_date</v>
      </c>
      <c r="B3381" t="s">
        <v>1943</v>
      </c>
      <c r="C3381" t="str">
        <f t="shared" ref="C3381" si="248">C3380</f>
        <v>ec_airline_leg_data</v>
      </c>
      <c r="D3381" t="s">
        <v>328</v>
      </c>
      <c r="K3381" t="s">
        <v>329</v>
      </c>
      <c r="N3381">
        <v>10</v>
      </c>
      <c r="Q3381">
        <v>6</v>
      </c>
    </row>
    <row r="3382" spans="1:20" hidden="1" x14ac:dyDescent="0.3">
      <c r="A3382" t="str">
        <f t="shared" si="215"/>
        <v>pur.ec_airline_leg_data.</v>
      </c>
      <c r="B3382" t="s">
        <v>1943</v>
      </c>
      <c r="C3382" t="str">
        <f t="shared" ref="C3382" si="249">C3381</f>
        <v>ec_airline_leg_data</v>
      </c>
      <c r="E3382" t="s">
        <v>330</v>
      </c>
    </row>
    <row r="3383" spans="1:20" hidden="1" x14ac:dyDescent="0.3">
      <c r="A3383" t="str">
        <f t="shared" si="215"/>
        <v>pur.ec_car_rental_data.COLUMN NAME</v>
      </c>
      <c r="B3383" t="s">
        <v>1943</v>
      </c>
      <c r="C3383" t="s">
        <v>1946</v>
      </c>
      <c r="D3383" t="s">
        <v>0</v>
      </c>
      <c r="K3383" t="s">
        <v>1</v>
      </c>
      <c r="N3383" t="s">
        <v>2</v>
      </c>
      <c r="Q3383" t="s">
        <v>3</v>
      </c>
      <c r="T3383" t="s">
        <v>4</v>
      </c>
    </row>
    <row r="3384" spans="1:20" hidden="1" x14ac:dyDescent="0.3">
      <c r="A3384" t="str">
        <f t="shared" si="215"/>
        <v>pur.ec_car_rental_data.</v>
      </c>
      <c r="B3384" t="s">
        <v>1943</v>
      </c>
      <c r="C3384" t="str">
        <f t="shared" ref="C3384" si="250">C3383</f>
        <v>ec_car_rental_data</v>
      </c>
      <c r="E3384" t="s">
        <v>5</v>
      </c>
    </row>
    <row r="3385" spans="1:20" hidden="1" x14ac:dyDescent="0.3">
      <c r="A3385" t="str">
        <f t="shared" si="215"/>
        <v>pur.ec_car_rental_data.import_id</v>
      </c>
      <c r="B3385" t="s">
        <v>1943</v>
      </c>
      <c r="C3385" t="str">
        <f t="shared" ref="C3385" si="251">C3384</f>
        <v>ec_car_rental_data</v>
      </c>
      <c r="D3385" t="s">
        <v>2017</v>
      </c>
      <c r="K3385" t="s">
        <v>359</v>
      </c>
      <c r="N3385">
        <v>10</v>
      </c>
      <c r="Q3385">
        <v>0</v>
      </c>
    </row>
    <row r="3386" spans="1:20" hidden="1" x14ac:dyDescent="0.3">
      <c r="A3386" t="str">
        <f t="shared" si="215"/>
        <v>pur.ec_car_rental_data.</v>
      </c>
      <c r="B3386" t="s">
        <v>1943</v>
      </c>
      <c r="C3386" t="str">
        <f t="shared" ref="C3386" si="252">C3385</f>
        <v>ec_car_rental_data</v>
      </c>
    </row>
    <row r="3387" spans="1:20" hidden="1" x14ac:dyDescent="0.3">
      <c r="A3387" t="str">
        <f t="shared" si="215"/>
        <v>pur.ec_car_rental_data.workgroup_key</v>
      </c>
      <c r="B3387" t="s">
        <v>1943</v>
      </c>
      <c r="C3387" t="str">
        <f t="shared" ref="C3387" si="253">C3386</f>
        <v>ec_car_rental_data</v>
      </c>
      <c r="D3387" t="s">
        <v>1969</v>
      </c>
      <c r="K3387" t="s">
        <v>9</v>
      </c>
      <c r="N3387">
        <v>18</v>
      </c>
      <c r="Q3387">
        <v>0</v>
      </c>
    </row>
    <row r="3388" spans="1:20" hidden="1" x14ac:dyDescent="0.3">
      <c r="A3388" t="str">
        <f t="shared" si="215"/>
        <v>pur.ec_car_rental_data.</v>
      </c>
      <c r="B3388" t="s">
        <v>1943</v>
      </c>
      <c r="C3388" t="str">
        <f t="shared" ref="C3388" si="254">C3387</f>
        <v>ec_car_rental_data</v>
      </c>
    </row>
    <row r="3389" spans="1:20" hidden="1" x14ac:dyDescent="0.3">
      <c r="A3389" t="str">
        <f t="shared" si="215"/>
        <v>pur.ec_car_rental_data.card_key</v>
      </c>
      <c r="B3389" t="s">
        <v>1943</v>
      </c>
      <c r="C3389" t="str">
        <f t="shared" ref="C3389" si="255">C3388</f>
        <v>ec_car_rental_data</v>
      </c>
      <c r="D3389" t="s">
        <v>2018</v>
      </c>
      <c r="K3389" t="s">
        <v>9</v>
      </c>
      <c r="N3389">
        <v>18</v>
      </c>
      <c r="Q3389">
        <v>0</v>
      </c>
    </row>
    <row r="3390" spans="1:20" hidden="1" x14ac:dyDescent="0.3">
      <c r="A3390" t="str">
        <f t="shared" si="215"/>
        <v>pur.ec_car_rental_data.</v>
      </c>
      <c r="B3390" t="s">
        <v>1943</v>
      </c>
      <c r="C3390" t="str">
        <f t="shared" ref="C3390" si="256">C3389</f>
        <v>ec_car_rental_data</v>
      </c>
    </row>
    <row r="3391" spans="1:20" hidden="1" x14ac:dyDescent="0.3">
      <c r="A3391" t="str">
        <f t="shared" si="215"/>
        <v>pur.ec_car_rental_data.vendor_id</v>
      </c>
      <c r="B3391" t="s">
        <v>1943</v>
      </c>
      <c r="C3391" t="str">
        <f t="shared" ref="C3391" si="257">C3390</f>
        <v>ec_car_rental_data</v>
      </c>
      <c r="D3391" t="s">
        <v>2019</v>
      </c>
      <c r="K3391" t="s">
        <v>359</v>
      </c>
      <c r="N3391">
        <v>16</v>
      </c>
      <c r="Q3391">
        <v>0</v>
      </c>
    </row>
    <row r="3392" spans="1:20" hidden="1" x14ac:dyDescent="0.3">
      <c r="A3392" t="str">
        <f t="shared" si="215"/>
        <v>pur.ec_car_rental_data.</v>
      </c>
      <c r="B3392" t="s">
        <v>1943</v>
      </c>
      <c r="C3392" t="str">
        <f t="shared" ref="C3392" si="258">C3391</f>
        <v>ec_car_rental_data</v>
      </c>
    </row>
    <row r="3393" spans="1:17" hidden="1" x14ac:dyDescent="0.3">
      <c r="A3393" t="str">
        <f t="shared" si="215"/>
        <v>pur.ec_car_rental_data.modification_indicator</v>
      </c>
      <c r="B3393" t="s">
        <v>1943</v>
      </c>
      <c r="C3393" t="str">
        <f t="shared" ref="C3393" si="259">C3392</f>
        <v>ec_car_rental_data</v>
      </c>
      <c r="D3393" t="s">
        <v>2020</v>
      </c>
      <c r="K3393" t="s">
        <v>359</v>
      </c>
      <c r="N3393">
        <v>3</v>
      </c>
      <c r="Q3393">
        <v>0</v>
      </c>
    </row>
    <row r="3394" spans="1:17" hidden="1" x14ac:dyDescent="0.3">
      <c r="A3394" t="str">
        <f t="shared" si="215"/>
        <v>pur.ec_car_rental_data.</v>
      </c>
      <c r="B3394" t="s">
        <v>1943</v>
      </c>
      <c r="C3394" t="str">
        <f t="shared" ref="C3394" si="260">C3393</f>
        <v>ec_car_rental_data</v>
      </c>
    </row>
    <row r="3395" spans="1:17" hidden="1" x14ac:dyDescent="0.3">
      <c r="A3395" t="str">
        <f t="shared" si="215"/>
        <v>pur.ec_car_rental_data.car_rental_key</v>
      </c>
      <c r="B3395" t="s">
        <v>1943</v>
      </c>
      <c r="C3395" t="str">
        <f t="shared" ref="C3395" si="261">C3394</f>
        <v>ec_car_rental_data</v>
      </c>
      <c r="D3395" t="s">
        <v>2045</v>
      </c>
      <c r="K3395" t="s">
        <v>9</v>
      </c>
      <c r="N3395">
        <v>18</v>
      </c>
      <c r="Q3395">
        <v>0</v>
      </c>
    </row>
    <row r="3396" spans="1:17" hidden="1" x14ac:dyDescent="0.3">
      <c r="A3396" t="str">
        <f t="shared" si="215"/>
        <v>pur.ec_car_rental_data.</v>
      </c>
      <c r="B3396" t="s">
        <v>1943</v>
      </c>
      <c r="C3396" t="str">
        <f t="shared" ref="C3396" si="262">C3395</f>
        <v>ec_car_rental_data</v>
      </c>
    </row>
    <row r="3397" spans="1:17" hidden="1" x14ac:dyDescent="0.3">
      <c r="A3397" t="str">
        <f t="shared" si="215"/>
        <v>pur.ec_car_rental_data.transaction_id</v>
      </c>
      <c r="B3397" t="s">
        <v>1943</v>
      </c>
      <c r="C3397" t="str">
        <f t="shared" ref="C3397" si="263">C3396</f>
        <v>ec_car_rental_data</v>
      </c>
      <c r="D3397" t="s">
        <v>2022</v>
      </c>
      <c r="K3397" t="s">
        <v>6</v>
      </c>
      <c r="N3397">
        <v>10</v>
      </c>
      <c r="Q3397">
        <v>0</v>
      </c>
    </row>
    <row r="3398" spans="1:17" hidden="1" x14ac:dyDescent="0.3">
      <c r="A3398" t="str">
        <f t="shared" si="215"/>
        <v>pur.ec_car_rental_data.</v>
      </c>
      <c r="B3398" t="s">
        <v>1943</v>
      </c>
      <c r="C3398" t="str">
        <f t="shared" ref="C3398" si="264">C3397</f>
        <v>ec_car_rental_data</v>
      </c>
    </row>
    <row r="3399" spans="1:17" hidden="1" x14ac:dyDescent="0.3">
      <c r="A3399" t="str">
        <f t="shared" si="215"/>
        <v>pur.ec_car_rental_data.tsys_tran_code</v>
      </c>
      <c r="B3399" t="s">
        <v>1943</v>
      </c>
      <c r="C3399" t="str">
        <f t="shared" ref="C3399" si="265">C3398</f>
        <v>ec_car_rental_data</v>
      </c>
      <c r="D3399" t="s">
        <v>2023</v>
      </c>
      <c r="K3399" t="s">
        <v>6</v>
      </c>
      <c r="N3399">
        <v>4</v>
      </c>
      <c r="Q3399">
        <v>0</v>
      </c>
    </row>
    <row r="3400" spans="1:17" hidden="1" x14ac:dyDescent="0.3">
      <c r="A3400" t="str">
        <f t="shared" si="215"/>
        <v>pur.ec_car_rental_data.</v>
      </c>
      <c r="B3400" t="s">
        <v>1943</v>
      </c>
      <c r="C3400" t="str">
        <f t="shared" ref="C3400" si="266">C3399</f>
        <v>ec_car_rental_data</v>
      </c>
    </row>
    <row r="3401" spans="1:17" hidden="1" x14ac:dyDescent="0.3">
      <c r="A3401" t="str">
        <f t="shared" si="215"/>
        <v>pur.ec_car_rental_data.no_show_code</v>
      </c>
      <c r="B3401" t="s">
        <v>1943</v>
      </c>
      <c r="C3401" t="str">
        <f t="shared" ref="C3401" si="267">C3400</f>
        <v>ec_car_rental_data</v>
      </c>
      <c r="D3401" t="s">
        <v>2046</v>
      </c>
      <c r="K3401" t="s">
        <v>6</v>
      </c>
      <c r="N3401">
        <v>1</v>
      </c>
      <c r="Q3401">
        <v>0</v>
      </c>
    </row>
    <row r="3402" spans="1:17" hidden="1" x14ac:dyDescent="0.3">
      <c r="A3402" t="str">
        <f t="shared" si="215"/>
        <v>pur.ec_car_rental_data.</v>
      </c>
      <c r="B3402" t="s">
        <v>1943</v>
      </c>
      <c r="C3402" t="str">
        <f t="shared" ref="C3402" si="268">C3401</f>
        <v>ec_car_rental_data</v>
      </c>
    </row>
    <row r="3403" spans="1:17" hidden="1" x14ac:dyDescent="0.3">
      <c r="A3403" t="str">
        <f t="shared" si="215"/>
        <v>pur.ec_car_rental_data.check_out_date</v>
      </c>
      <c r="B3403" t="s">
        <v>1943</v>
      </c>
      <c r="C3403" t="str">
        <f t="shared" ref="C3403" si="269">C3402</f>
        <v>ec_car_rental_data</v>
      </c>
      <c r="D3403" t="s">
        <v>2047</v>
      </c>
      <c r="K3403" t="s">
        <v>354</v>
      </c>
      <c r="N3403">
        <v>4</v>
      </c>
      <c r="Q3403">
        <v>0</v>
      </c>
    </row>
    <row r="3404" spans="1:17" hidden="1" x14ac:dyDescent="0.3">
      <c r="A3404" t="str">
        <f t="shared" si="215"/>
        <v>pur.ec_car_rental_data.</v>
      </c>
      <c r="B3404" t="s">
        <v>1943</v>
      </c>
      <c r="C3404" t="str">
        <f t="shared" ref="C3404" si="270">C3403</f>
        <v>ec_car_rental_data</v>
      </c>
    </row>
    <row r="3405" spans="1:17" hidden="1" x14ac:dyDescent="0.3">
      <c r="A3405" t="str">
        <f t="shared" si="215"/>
        <v>pur.ec_car_rental_data.extra_charges</v>
      </c>
      <c r="B3405" t="s">
        <v>1943</v>
      </c>
      <c r="C3405" t="str">
        <f t="shared" ref="C3405" si="271">C3404</f>
        <v>ec_car_rental_data</v>
      </c>
      <c r="D3405" t="s">
        <v>2048</v>
      </c>
      <c r="K3405" t="s">
        <v>359</v>
      </c>
      <c r="N3405">
        <v>8</v>
      </c>
      <c r="Q3405">
        <v>0</v>
      </c>
    </row>
    <row r="3406" spans="1:17" hidden="1" x14ac:dyDescent="0.3">
      <c r="A3406" t="str">
        <f t="shared" si="215"/>
        <v>pur.ec_car_rental_data.</v>
      </c>
      <c r="B3406" t="s">
        <v>1943</v>
      </c>
      <c r="C3406" t="str">
        <f t="shared" ref="C3406" si="272">C3405</f>
        <v>ec_car_rental_data</v>
      </c>
    </row>
    <row r="3407" spans="1:17" hidden="1" x14ac:dyDescent="0.3">
      <c r="A3407" t="str">
        <f t="shared" si="215"/>
        <v>pur.ec_car_rental_data.agreement_number</v>
      </c>
      <c r="B3407" t="s">
        <v>1943</v>
      </c>
      <c r="C3407" t="str">
        <f t="shared" ref="C3407" si="273">C3406</f>
        <v>ec_car_rental_data</v>
      </c>
      <c r="D3407" t="s">
        <v>2049</v>
      </c>
      <c r="K3407" t="s">
        <v>359</v>
      </c>
      <c r="N3407">
        <v>25</v>
      </c>
      <c r="Q3407">
        <v>0</v>
      </c>
    </row>
    <row r="3408" spans="1:17" hidden="1" x14ac:dyDescent="0.3">
      <c r="A3408" t="str">
        <f t="shared" si="215"/>
        <v>pur.ec_car_rental_data.</v>
      </c>
      <c r="B3408" t="s">
        <v>1943</v>
      </c>
      <c r="C3408" t="str">
        <f t="shared" ref="C3408" si="274">C3407</f>
        <v>ec_car_rental_data</v>
      </c>
    </row>
    <row r="3409" spans="1:17" hidden="1" x14ac:dyDescent="0.3">
      <c r="A3409" t="str">
        <f t="shared" si="215"/>
        <v>pur.ec_car_rental_data.corporate_id</v>
      </c>
      <c r="B3409" t="s">
        <v>1943</v>
      </c>
      <c r="C3409" t="str">
        <f t="shared" ref="C3409" si="275">C3408</f>
        <v>ec_car_rental_data</v>
      </c>
      <c r="D3409" t="s">
        <v>2050</v>
      </c>
      <c r="K3409" t="s">
        <v>359</v>
      </c>
      <c r="N3409">
        <v>12</v>
      </c>
      <c r="Q3409">
        <v>0</v>
      </c>
    </row>
    <row r="3410" spans="1:17" hidden="1" x14ac:dyDescent="0.3">
      <c r="A3410" t="str">
        <f t="shared" si="215"/>
        <v>pur.ec_car_rental_data.</v>
      </c>
      <c r="B3410" t="s">
        <v>1943</v>
      </c>
      <c r="C3410" t="str">
        <f t="shared" ref="C3410" si="276">C3409</f>
        <v>ec_car_rental_data</v>
      </c>
    </row>
    <row r="3411" spans="1:17" hidden="1" x14ac:dyDescent="0.3">
      <c r="A3411" t="str">
        <f t="shared" si="215"/>
        <v>pur.ec_car_rental_data.renter_name</v>
      </c>
      <c r="B3411" t="s">
        <v>1943</v>
      </c>
      <c r="C3411" t="str">
        <f t="shared" ref="C3411" si="277">C3410</f>
        <v>ec_car_rental_data</v>
      </c>
      <c r="D3411" t="s">
        <v>2051</v>
      </c>
      <c r="K3411" t="s">
        <v>359</v>
      </c>
      <c r="N3411">
        <v>25</v>
      </c>
      <c r="Q3411">
        <v>0</v>
      </c>
    </row>
    <row r="3412" spans="1:17" hidden="1" x14ac:dyDescent="0.3">
      <c r="A3412" t="str">
        <f t="shared" ref="A3412:A3475" si="278">_xlfn.CONCAT(TRIM($B3412),".",TRIM($C3412),".",TRIM($D3412))</f>
        <v>pur.ec_car_rental_data.</v>
      </c>
      <c r="B3412" t="s">
        <v>1943</v>
      </c>
      <c r="C3412" t="str">
        <f t="shared" ref="C3412" si="279">C3411</f>
        <v>ec_car_rental_data</v>
      </c>
    </row>
    <row r="3413" spans="1:17" hidden="1" x14ac:dyDescent="0.3">
      <c r="A3413" t="str">
        <f t="shared" si="278"/>
        <v>pur.ec_car_rental_data.return_location</v>
      </c>
      <c r="B3413" t="s">
        <v>1943</v>
      </c>
      <c r="C3413" t="str">
        <f t="shared" ref="C3413" si="280">C3412</f>
        <v>ec_car_rental_data</v>
      </c>
      <c r="D3413" t="s">
        <v>2052</v>
      </c>
      <c r="K3413" t="s">
        <v>359</v>
      </c>
      <c r="N3413">
        <v>18</v>
      </c>
      <c r="Q3413">
        <v>0</v>
      </c>
    </row>
    <row r="3414" spans="1:17" hidden="1" x14ac:dyDescent="0.3">
      <c r="A3414" t="str">
        <f t="shared" si="278"/>
        <v>pur.ec_car_rental_data.</v>
      </c>
      <c r="B3414" t="s">
        <v>1943</v>
      </c>
      <c r="C3414" t="str">
        <f t="shared" ref="C3414" si="281">C3413</f>
        <v>ec_car_rental_data</v>
      </c>
    </row>
    <row r="3415" spans="1:17" hidden="1" x14ac:dyDescent="0.3">
      <c r="A3415" t="str">
        <f t="shared" si="278"/>
        <v>pur.ec_car_rental_data.car_class_code</v>
      </c>
      <c r="B3415" t="s">
        <v>1943</v>
      </c>
      <c r="C3415" t="str">
        <f t="shared" ref="C3415" si="282">C3414</f>
        <v>ec_car_rental_data</v>
      </c>
      <c r="D3415" t="s">
        <v>2053</v>
      </c>
      <c r="K3415" t="s">
        <v>6</v>
      </c>
      <c r="N3415">
        <v>2</v>
      </c>
      <c r="Q3415">
        <v>0</v>
      </c>
    </row>
    <row r="3416" spans="1:17" hidden="1" x14ac:dyDescent="0.3">
      <c r="A3416" t="str">
        <f t="shared" si="278"/>
        <v>pur.ec_car_rental_data.</v>
      </c>
      <c r="B3416" t="s">
        <v>1943</v>
      </c>
      <c r="C3416" t="str">
        <f t="shared" ref="C3416" si="283">C3415</f>
        <v>ec_car_rental_data</v>
      </c>
    </row>
    <row r="3417" spans="1:17" hidden="1" x14ac:dyDescent="0.3">
      <c r="A3417" t="str">
        <f t="shared" si="278"/>
        <v>pur.ec_car_rental_data.insurance_charges</v>
      </c>
      <c r="B3417" t="s">
        <v>1943</v>
      </c>
      <c r="C3417" t="str">
        <f t="shared" ref="C3417" si="284">C3416</f>
        <v>ec_car_rental_data</v>
      </c>
      <c r="D3417" t="s">
        <v>2054</v>
      </c>
      <c r="K3417" t="s">
        <v>9</v>
      </c>
      <c r="N3417">
        <v>12</v>
      </c>
      <c r="Q3417">
        <v>2</v>
      </c>
    </row>
    <row r="3418" spans="1:17" hidden="1" x14ac:dyDescent="0.3">
      <c r="A3418" t="str">
        <f t="shared" si="278"/>
        <v>pur.ec_car_rental_data.</v>
      </c>
      <c r="B3418" t="s">
        <v>1943</v>
      </c>
      <c r="C3418" t="str">
        <f t="shared" ref="C3418" si="285">C3417</f>
        <v>ec_car_rental_data</v>
      </c>
    </row>
    <row r="3419" spans="1:17" hidden="1" x14ac:dyDescent="0.3">
      <c r="A3419" t="str">
        <f t="shared" si="278"/>
        <v>pur.ec_car_rental_data.daily_rental_rate</v>
      </c>
      <c r="B3419" t="s">
        <v>1943</v>
      </c>
      <c r="C3419" t="str">
        <f t="shared" ref="C3419" si="286">C3418</f>
        <v>ec_car_rental_data</v>
      </c>
      <c r="D3419" t="s">
        <v>2055</v>
      </c>
      <c r="K3419" t="s">
        <v>9</v>
      </c>
      <c r="N3419">
        <v>12</v>
      </c>
      <c r="Q3419">
        <v>2</v>
      </c>
    </row>
    <row r="3420" spans="1:17" hidden="1" x14ac:dyDescent="0.3">
      <c r="A3420" t="str">
        <f t="shared" si="278"/>
        <v>pur.ec_car_rental_data.</v>
      </c>
      <c r="B3420" t="s">
        <v>1943</v>
      </c>
      <c r="C3420" t="str">
        <f t="shared" ref="C3420" si="287">C3419</f>
        <v>ec_car_rental_data</v>
      </c>
    </row>
    <row r="3421" spans="1:17" hidden="1" x14ac:dyDescent="0.3">
      <c r="A3421" t="str">
        <f t="shared" si="278"/>
        <v>pur.ec_car_rental_data.weekly_rental_rate</v>
      </c>
      <c r="B3421" t="s">
        <v>1943</v>
      </c>
      <c r="C3421" t="str">
        <f t="shared" ref="C3421" si="288">C3420</f>
        <v>ec_car_rental_data</v>
      </c>
      <c r="D3421" t="s">
        <v>2056</v>
      </c>
      <c r="K3421" t="s">
        <v>9</v>
      </c>
      <c r="N3421">
        <v>12</v>
      </c>
      <c r="Q3421">
        <v>2</v>
      </c>
    </row>
    <row r="3422" spans="1:17" hidden="1" x14ac:dyDescent="0.3">
      <c r="A3422" t="str">
        <f t="shared" si="278"/>
        <v>pur.ec_car_rental_data.</v>
      </c>
      <c r="B3422" t="s">
        <v>1943</v>
      </c>
      <c r="C3422" t="str">
        <f t="shared" ref="C3422" si="289">C3421</f>
        <v>ec_car_rental_data</v>
      </c>
    </row>
    <row r="3423" spans="1:17" hidden="1" x14ac:dyDescent="0.3">
      <c r="A3423" t="str">
        <f t="shared" si="278"/>
        <v>pur.ec_car_rental_data.one_way_dropoff_charge</v>
      </c>
      <c r="B3423" t="s">
        <v>1943</v>
      </c>
      <c r="C3423" t="str">
        <f t="shared" ref="C3423" si="290">C3422</f>
        <v>ec_car_rental_data</v>
      </c>
      <c r="D3423" t="s">
        <v>2057</v>
      </c>
      <c r="K3423" t="s">
        <v>9</v>
      </c>
      <c r="N3423">
        <v>12</v>
      </c>
      <c r="Q3423">
        <v>2</v>
      </c>
    </row>
    <row r="3424" spans="1:17" hidden="1" x14ac:dyDescent="0.3">
      <c r="A3424" t="str">
        <f t="shared" si="278"/>
        <v>pur.ec_car_rental_data.</v>
      </c>
      <c r="B3424" t="s">
        <v>1943</v>
      </c>
      <c r="C3424" t="str">
        <f t="shared" ref="C3424" si="291">C3423</f>
        <v>ec_car_rental_data</v>
      </c>
    </row>
    <row r="3425" spans="1:20" hidden="1" x14ac:dyDescent="0.3">
      <c r="A3425" t="str">
        <f t="shared" si="278"/>
        <v>pur.ec_car_rental_data.regular_mileage_charge</v>
      </c>
      <c r="B3425" t="s">
        <v>1943</v>
      </c>
      <c r="C3425" t="str">
        <f t="shared" ref="C3425" si="292">C3424</f>
        <v>ec_car_rental_data</v>
      </c>
      <c r="D3425" t="s">
        <v>2058</v>
      </c>
      <c r="K3425" t="s">
        <v>9</v>
      </c>
      <c r="N3425">
        <v>12</v>
      </c>
      <c r="Q3425">
        <v>2</v>
      </c>
    </row>
    <row r="3426" spans="1:20" hidden="1" x14ac:dyDescent="0.3">
      <c r="A3426" t="str">
        <f t="shared" si="278"/>
        <v>pur.ec_car_rental_data.</v>
      </c>
      <c r="B3426" t="s">
        <v>1943</v>
      </c>
      <c r="C3426" t="str">
        <f t="shared" ref="C3426" si="293">C3425</f>
        <v>ec_car_rental_data</v>
      </c>
    </row>
    <row r="3427" spans="1:20" hidden="1" x14ac:dyDescent="0.3">
      <c r="A3427" t="str">
        <f t="shared" si="278"/>
        <v>pur.ec_car_rental_data.extra_mileage_charge</v>
      </c>
      <c r="B3427" t="s">
        <v>1943</v>
      </c>
      <c r="C3427" t="str">
        <f t="shared" ref="C3427" si="294">C3426</f>
        <v>ec_car_rental_data</v>
      </c>
      <c r="D3427" t="s">
        <v>2059</v>
      </c>
      <c r="K3427" t="s">
        <v>9</v>
      </c>
      <c r="N3427">
        <v>12</v>
      </c>
      <c r="Q3427">
        <v>2</v>
      </c>
    </row>
    <row r="3428" spans="1:20" hidden="1" x14ac:dyDescent="0.3">
      <c r="A3428" t="str">
        <f t="shared" si="278"/>
        <v>pur.ec_car_rental_data.</v>
      </c>
      <c r="B3428" t="s">
        <v>1943</v>
      </c>
      <c r="C3428" t="str">
        <f t="shared" ref="C3428" si="295">C3427</f>
        <v>ec_car_rental_data</v>
      </c>
    </row>
    <row r="3429" spans="1:20" hidden="1" x14ac:dyDescent="0.3">
      <c r="A3429" t="str">
        <f t="shared" si="278"/>
        <v>pur.ec_car_rental_data.late_return_charge</v>
      </c>
      <c r="B3429" t="s">
        <v>1943</v>
      </c>
      <c r="C3429" t="str">
        <f t="shared" ref="C3429" si="296">C3428</f>
        <v>ec_car_rental_data</v>
      </c>
      <c r="D3429" t="s">
        <v>2060</v>
      </c>
      <c r="K3429" t="s">
        <v>9</v>
      </c>
      <c r="N3429">
        <v>12</v>
      </c>
      <c r="Q3429">
        <v>2</v>
      </c>
    </row>
    <row r="3430" spans="1:20" hidden="1" x14ac:dyDescent="0.3">
      <c r="A3430" t="str">
        <f t="shared" si="278"/>
        <v>pur.ec_car_rental_data.</v>
      </c>
      <c r="B3430" t="s">
        <v>1943</v>
      </c>
      <c r="C3430" t="str">
        <f t="shared" ref="C3430" si="297">C3429</f>
        <v>ec_car_rental_data</v>
      </c>
    </row>
    <row r="3431" spans="1:20" hidden="1" x14ac:dyDescent="0.3">
      <c r="A3431" t="str">
        <f t="shared" si="278"/>
        <v>pur.ec_car_rental_data.fuel_charge</v>
      </c>
      <c r="B3431" t="s">
        <v>1943</v>
      </c>
      <c r="C3431" t="str">
        <f t="shared" ref="C3431" si="298">C3430</f>
        <v>ec_car_rental_data</v>
      </c>
      <c r="D3431" t="s">
        <v>2061</v>
      </c>
      <c r="K3431" t="s">
        <v>9</v>
      </c>
      <c r="N3431">
        <v>12</v>
      </c>
      <c r="Q3431">
        <v>2</v>
      </c>
    </row>
    <row r="3432" spans="1:20" hidden="1" x14ac:dyDescent="0.3">
      <c r="A3432" t="str">
        <f t="shared" si="278"/>
        <v>pur.ec_car_rental_data.</v>
      </c>
      <c r="B3432" t="s">
        <v>1943</v>
      </c>
      <c r="C3432" t="str">
        <f t="shared" ref="C3432" si="299">C3431</f>
        <v>ec_car_rental_data</v>
      </c>
    </row>
    <row r="3433" spans="1:20" hidden="1" x14ac:dyDescent="0.3">
      <c r="A3433" t="str">
        <f t="shared" si="278"/>
        <v>pur.ec_car_rental_data.total_tax</v>
      </c>
      <c r="B3433" t="s">
        <v>1943</v>
      </c>
      <c r="C3433" t="str">
        <f t="shared" ref="C3433" si="300">C3432</f>
        <v>ec_car_rental_data</v>
      </c>
      <c r="D3433" t="s">
        <v>2062</v>
      </c>
      <c r="K3433" t="s">
        <v>9</v>
      </c>
      <c r="N3433">
        <v>12</v>
      </c>
      <c r="Q3433">
        <v>2</v>
      </c>
    </row>
    <row r="3434" spans="1:20" hidden="1" x14ac:dyDescent="0.3">
      <c r="A3434" t="str">
        <f t="shared" si="278"/>
        <v>pur.ec_car_rental_data.</v>
      </c>
      <c r="B3434" t="s">
        <v>1943</v>
      </c>
      <c r="C3434" t="str">
        <f t="shared" ref="C3434" si="301">C3433</f>
        <v>ec_car_rental_data</v>
      </c>
    </row>
    <row r="3435" spans="1:20" hidden="1" x14ac:dyDescent="0.3">
      <c r="A3435" t="str">
        <f t="shared" si="278"/>
        <v>pur.ec_car_rental_data.last_activity_date</v>
      </c>
      <c r="B3435" t="s">
        <v>1943</v>
      </c>
      <c r="C3435" t="str">
        <f t="shared" ref="C3435" si="302">C3434</f>
        <v>ec_car_rental_data</v>
      </c>
      <c r="D3435" t="s">
        <v>1458</v>
      </c>
      <c r="K3435" t="s">
        <v>329</v>
      </c>
      <c r="N3435">
        <v>10</v>
      </c>
      <c r="Q3435">
        <v>6</v>
      </c>
    </row>
    <row r="3436" spans="1:20" hidden="1" x14ac:dyDescent="0.3">
      <c r="A3436" t="str">
        <f t="shared" si="278"/>
        <v>pur.ec_car_rental_data.</v>
      </c>
      <c r="B3436" t="s">
        <v>1943</v>
      </c>
      <c r="C3436" t="str">
        <f t="shared" ref="C3436" si="303">C3435</f>
        <v>ec_car_rental_data</v>
      </c>
    </row>
    <row r="3437" spans="1:20" hidden="1" x14ac:dyDescent="0.3">
      <c r="A3437" t="str">
        <f t="shared" si="278"/>
        <v>pur.ec_car_rental_data.refresh_date</v>
      </c>
      <c r="B3437" t="s">
        <v>1943</v>
      </c>
      <c r="C3437" t="str">
        <f t="shared" ref="C3437" si="304">C3436</f>
        <v>ec_car_rental_data</v>
      </c>
      <c r="D3437" t="s">
        <v>328</v>
      </c>
      <c r="K3437" t="s">
        <v>329</v>
      </c>
      <c r="N3437">
        <v>10</v>
      </c>
      <c r="Q3437">
        <v>6</v>
      </c>
    </row>
    <row r="3438" spans="1:20" hidden="1" x14ac:dyDescent="0.3">
      <c r="A3438" t="str">
        <f t="shared" si="278"/>
        <v>pur.ec_car_rental_data.</v>
      </c>
      <c r="B3438" t="s">
        <v>1943</v>
      </c>
      <c r="C3438" t="str">
        <f t="shared" ref="C3438" si="305">C3437</f>
        <v>ec_car_rental_data</v>
      </c>
      <c r="E3438" t="s">
        <v>330</v>
      </c>
    </row>
    <row r="3439" spans="1:20" hidden="1" x14ac:dyDescent="0.3">
      <c r="A3439" t="str">
        <f t="shared" si="278"/>
        <v>pur.ec_card_accounting.COLUMN NAME</v>
      </c>
      <c r="B3439" t="s">
        <v>1943</v>
      </c>
      <c r="C3439" t="s">
        <v>1947</v>
      </c>
      <c r="D3439" t="s">
        <v>0</v>
      </c>
      <c r="K3439" t="s">
        <v>1</v>
      </c>
      <c r="N3439" t="s">
        <v>2</v>
      </c>
      <c r="Q3439" t="s">
        <v>3</v>
      </c>
      <c r="T3439" t="s">
        <v>4</v>
      </c>
    </row>
    <row r="3440" spans="1:20" hidden="1" x14ac:dyDescent="0.3">
      <c r="A3440" t="str">
        <f t="shared" si="278"/>
        <v>pur.ec_card_accounting.</v>
      </c>
      <c r="B3440" t="s">
        <v>1943</v>
      </c>
      <c r="C3440" t="str">
        <f t="shared" ref="C3440" si="306">C3439</f>
        <v>ec_card_accounting</v>
      </c>
      <c r="E3440" t="s">
        <v>5</v>
      </c>
    </row>
    <row r="3441" spans="1:17" hidden="1" x14ac:dyDescent="0.3">
      <c r="A3441" t="str">
        <f t="shared" si="278"/>
        <v>pur.ec_card_accounting.card_key</v>
      </c>
      <c r="B3441" t="s">
        <v>1943</v>
      </c>
      <c r="C3441" t="str">
        <f t="shared" ref="C3441" si="307">C3440</f>
        <v>ec_card_accounting</v>
      </c>
      <c r="D3441" t="s">
        <v>2018</v>
      </c>
      <c r="K3441" t="s">
        <v>9</v>
      </c>
      <c r="N3441">
        <v>18</v>
      </c>
      <c r="Q3441">
        <v>0</v>
      </c>
    </row>
    <row r="3442" spans="1:17" hidden="1" x14ac:dyDescent="0.3">
      <c r="A3442" t="str">
        <f t="shared" si="278"/>
        <v>pur.ec_card_accounting.</v>
      </c>
      <c r="B3442" t="s">
        <v>1943</v>
      </c>
      <c r="C3442" t="str">
        <f t="shared" ref="C3442" si="308">C3441</f>
        <v>ec_card_accounting</v>
      </c>
      <c r="E3442" t="s">
        <v>2089</v>
      </c>
    </row>
    <row r="3443" spans="1:17" hidden="1" x14ac:dyDescent="0.3">
      <c r="A3443" t="str">
        <f t="shared" si="278"/>
        <v>pur.ec_card_accounting.start_date</v>
      </c>
      <c r="B3443" t="s">
        <v>1943</v>
      </c>
      <c r="C3443" t="str">
        <f t="shared" ref="C3443" si="309">C3442</f>
        <v>ec_card_accounting</v>
      </c>
      <c r="D3443" t="s">
        <v>708</v>
      </c>
      <c r="K3443" t="s">
        <v>354</v>
      </c>
      <c r="N3443">
        <v>4</v>
      </c>
      <c r="Q3443">
        <v>0</v>
      </c>
    </row>
    <row r="3444" spans="1:17" hidden="1" x14ac:dyDescent="0.3">
      <c r="A3444" t="str">
        <f t="shared" si="278"/>
        <v>pur.ec_card_accounting.</v>
      </c>
      <c r="B3444" t="s">
        <v>1943</v>
      </c>
      <c r="C3444" t="str">
        <f t="shared" ref="C3444" si="310">C3443</f>
        <v>ec_card_accounting</v>
      </c>
      <c r="E3444" t="s">
        <v>709</v>
      </c>
    </row>
    <row r="3445" spans="1:17" hidden="1" x14ac:dyDescent="0.3">
      <c r="A3445" t="str">
        <f t="shared" si="278"/>
        <v>pur.ec_card_accounting.end_date</v>
      </c>
      <c r="B3445" t="s">
        <v>1943</v>
      </c>
      <c r="C3445" t="str">
        <f t="shared" ref="C3445" si="311">C3444</f>
        <v>ec_card_accounting</v>
      </c>
      <c r="D3445" t="s">
        <v>710</v>
      </c>
      <c r="K3445" t="s">
        <v>329</v>
      </c>
      <c r="N3445">
        <v>10</v>
      </c>
      <c r="Q3445">
        <v>6</v>
      </c>
    </row>
    <row r="3446" spans="1:17" hidden="1" x14ac:dyDescent="0.3">
      <c r="A3446" t="str">
        <f t="shared" si="278"/>
        <v>pur.ec_card_accounting.</v>
      </c>
      <c r="B3446" t="s">
        <v>1943</v>
      </c>
      <c r="C3446" t="str">
        <f t="shared" ref="C3446" si="312">C3445</f>
        <v>ec_card_accounting</v>
      </c>
      <c r="E3446" t="s">
        <v>711</v>
      </c>
    </row>
    <row r="3447" spans="1:17" hidden="1" x14ac:dyDescent="0.3">
      <c r="A3447" t="str">
        <f t="shared" si="278"/>
        <v>pur.ec_card_accounting.account_index</v>
      </c>
      <c r="B3447" t="s">
        <v>1943</v>
      </c>
      <c r="C3447" t="str">
        <f t="shared" ref="C3447" si="313">C3446</f>
        <v>ec_card_accounting</v>
      </c>
      <c r="D3447" t="s">
        <v>337</v>
      </c>
      <c r="K3447" t="s">
        <v>359</v>
      </c>
      <c r="N3447">
        <v>10</v>
      </c>
      <c r="Q3447">
        <v>0</v>
      </c>
    </row>
    <row r="3448" spans="1:17" hidden="1" x14ac:dyDescent="0.3">
      <c r="A3448" t="str">
        <f t="shared" si="278"/>
        <v>pur.ec_card_accounting.</v>
      </c>
      <c r="B3448" t="s">
        <v>1943</v>
      </c>
      <c r="C3448" t="str">
        <f t="shared" ref="C3448" si="314">C3447</f>
        <v>ec_card_accounting</v>
      </c>
      <c r="E3448" t="s">
        <v>22</v>
      </c>
    </row>
    <row r="3449" spans="1:17" hidden="1" x14ac:dyDescent="0.3">
      <c r="A3449" t="str">
        <f t="shared" si="278"/>
        <v>pur.ec_card_accounting.fund_code</v>
      </c>
      <c r="B3449" t="s">
        <v>1943</v>
      </c>
      <c r="C3449" t="str">
        <f t="shared" ref="C3449" si="315">C3448</f>
        <v>ec_card_accounting</v>
      </c>
      <c r="D3449" t="s">
        <v>730</v>
      </c>
      <c r="K3449" t="s">
        <v>359</v>
      </c>
      <c r="N3449">
        <v>6</v>
      </c>
      <c r="Q3449">
        <v>0</v>
      </c>
    </row>
    <row r="3450" spans="1:17" hidden="1" x14ac:dyDescent="0.3">
      <c r="A3450" t="str">
        <f t="shared" si="278"/>
        <v>pur.ec_card_accounting.</v>
      </c>
      <c r="B3450" t="s">
        <v>1943</v>
      </c>
      <c r="C3450" t="str">
        <f t="shared" ref="C3450" si="316">C3449</f>
        <v>ec_card_accounting</v>
      </c>
      <c r="E3450" t="s">
        <v>2090</v>
      </c>
    </row>
    <row r="3451" spans="1:17" hidden="1" x14ac:dyDescent="0.3">
      <c r="A3451" t="str">
        <f t="shared" si="278"/>
        <v>pur.ec_card_accounting.organization_code</v>
      </c>
      <c r="B3451" t="s">
        <v>1943</v>
      </c>
      <c r="C3451" t="str">
        <f t="shared" ref="C3451" si="317">C3450</f>
        <v>ec_card_accounting</v>
      </c>
      <c r="D3451" t="s">
        <v>2091</v>
      </c>
      <c r="K3451" t="s">
        <v>359</v>
      </c>
      <c r="N3451">
        <v>6</v>
      </c>
      <c r="Q3451">
        <v>0</v>
      </c>
    </row>
    <row r="3452" spans="1:17" hidden="1" x14ac:dyDescent="0.3">
      <c r="A3452" t="str">
        <f t="shared" si="278"/>
        <v>pur.ec_card_accounting.</v>
      </c>
      <c r="B3452" t="s">
        <v>1943</v>
      </c>
      <c r="C3452" t="str">
        <f t="shared" ref="C3452" si="318">C3451</f>
        <v>ec_card_accounting</v>
      </c>
      <c r="E3452" t="s">
        <v>2092</v>
      </c>
    </row>
    <row r="3453" spans="1:17" hidden="1" x14ac:dyDescent="0.3">
      <c r="A3453" t="str">
        <f t="shared" si="278"/>
        <v>pur.ec_card_accounting.program_code</v>
      </c>
      <c r="B3453" t="s">
        <v>1943</v>
      </c>
      <c r="C3453" t="str">
        <f t="shared" ref="C3453" si="319">C3452</f>
        <v>ec_card_accounting</v>
      </c>
      <c r="D3453" t="s">
        <v>2093</v>
      </c>
      <c r="K3453" t="s">
        <v>359</v>
      </c>
      <c r="N3453">
        <v>6</v>
      </c>
      <c r="Q3453">
        <v>0</v>
      </c>
    </row>
    <row r="3454" spans="1:17" hidden="1" x14ac:dyDescent="0.3">
      <c r="A3454" t="str">
        <f t="shared" si="278"/>
        <v>pur.ec_card_accounting.</v>
      </c>
      <c r="B3454" t="s">
        <v>1943</v>
      </c>
      <c r="C3454" t="str">
        <f t="shared" ref="C3454" si="320">C3453</f>
        <v>ec_card_accounting</v>
      </c>
      <c r="E3454" t="s">
        <v>1092</v>
      </c>
    </row>
    <row r="3455" spans="1:17" hidden="1" x14ac:dyDescent="0.3">
      <c r="A3455" t="str">
        <f t="shared" si="278"/>
        <v>pur.ec_card_accounting.account_code</v>
      </c>
      <c r="B3455" t="s">
        <v>1943</v>
      </c>
      <c r="C3455" t="str">
        <f t="shared" ref="C3455" si="321">C3454</f>
        <v>ec_card_accounting</v>
      </c>
      <c r="D3455" t="s">
        <v>2094</v>
      </c>
      <c r="K3455" t="s">
        <v>359</v>
      </c>
      <c r="N3455">
        <v>6</v>
      </c>
      <c r="Q3455">
        <v>0</v>
      </c>
    </row>
    <row r="3456" spans="1:17" hidden="1" x14ac:dyDescent="0.3">
      <c r="A3456" t="str">
        <f t="shared" si="278"/>
        <v>pur.ec_card_accounting.</v>
      </c>
      <c r="B3456" t="s">
        <v>1943</v>
      </c>
      <c r="C3456" t="str">
        <f t="shared" ref="C3456" si="322">C3455</f>
        <v>ec_card_accounting</v>
      </c>
      <c r="E3456" t="s">
        <v>733</v>
      </c>
    </row>
    <row r="3457" spans="1:20" hidden="1" x14ac:dyDescent="0.3">
      <c r="A3457" t="str">
        <f t="shared" si="278"/>
        <v>pur.ec_card_accounting.location_code</v>
      </c>
      <c r="B3457" t="s">
        <v>1943</v>
      </c>
      <c r="C3457" t="str">
        <f t="shared" ref="C3457" si="323">C3456</f>
        <v>ec_card_accounting</v>
      </c>
      <c r="D3457" t="s">
        <v>2095</v>
      </c>
      <c r="K3457" t="s">
        <v>359</v>
      </c>
      <c r="N3457">
        <v>6</v>
      </c>
      <c r="Q3457">
        <v>0</v>
      </c>
    </row>
    <row r="3458" spans="1:20" hidden="1" x14ac:dyDescent="0.3">
      <c r="A3458" t="str">
        <f t="shared" si="278"/>
        <v>pur.ec_card_accounting.</v>
      </c>
      <c r="B3458" t="s">
        <v>1943</v>
      </c>
      <c r="C3458" t="str">
        <f t="shared" ref="C3458" si="324">C3457</f>
        <v>ec_card_accounting</v>
      </c>
      <c r="E3458" t="s">
        <v>1093</v>
      </c>
    </row>
    <row r="3459" spans="1:20" hidden="1" x14ac:dyDescent="0.3">
      <c r="A3459" t="str">
        <f t="shared" si="278"/>
        <v>pur.ec_card_accounting.most_recent_flag</v>
      </c>
      <c r="B3459" t="s">
        <v>1943</v>
      </c>
      <c r="C3459" t="str">
        <f t="shared" ref="C3459" si="325">C3458</f>
        <v>ec_card_accounting</v>
      </c>
      <c r="D3459" t="s">
        <v>1453</v>
      </c>
      <c r="K3459" t="s">
        <v>359</v>
      </c>
      <c r="N3459">
        <v>1</v>
      </c>
      <c r="Q3459">
        <v>0</v>
      </c>
    </row>
    <row r="3460" spans="1:20" hidden="1" x14ac:dyDescent="0.3">
      <c r="A3460" t="str">
        <f t="shared" si="278"/>
        <v>pur.ec_card_accounting.</v>
      </c>
      <c r="B3460" t="s">
        <v>1943</v>
      </c>
      <c r="C3460" t="str">
        <f t="shared" ref="C3460" si="326">C3459</f>
        <v>ec_card_accounting</v>
      </c>
      <c r="E3460" t="s">
        <v>1454</v>
      </c>
    </row>
    <row r="3461" spans="1:20" hidden="1" x14ac:dyDescent="0.3">
      <c r="A3461" t="str">
        <f t="shared" si="278"/>
        <v>pur.ec_card_accounting.user_id</v>
      </c>
      <c r="B3461" t="s">
        <v>1943</v>
      </c>
      <c r="C3461" t="str">
        <f t="shared" ref="C3461" si="327">C3460</f>
        <v>ec_card_accounting</v>
      </c>
      <c r="D3461" t="s">
        <v>1992</v>
      </c>
      <c r="K3461" t="s">
        <v>359</v>
      </c>
      <c r="N3461">
        <v>8</v>
      </c>
      <c r="Q3461">
        <v>0</v>
      </c>
    </row>
    <row r="3462" spans="1:20" hidden="1" x14ac:dyDescent="0.3">
      <c r="A3462" t="str">
        <f t="shared" si="278"/>
        <v>pur.ec_card_accounting.</v>
      </c>
      <c r="B3462" t="s">
        <v>1943</v>
      </c>
      <c r="C3462" t="str">
        <f t="shared" ref="C3462" si="328">C3461</f>
        <v>ec_card_accounting</v>
      </c>
      <c r="E3462" t="s">
        <v>1993</v>
      </c>
    </row>
    <row r="3463" spans="1:20" hidden="1" x14ac:dyDescent="0.3">
      <c r="A3463" t="str">
        <f t="shared" si="278"/>
        <v>pur.ec_card_accounting.last_activity_date</v>
      </c>
      <c r="B3463" t="s">
        <v>1943</v>
      </c>
      <c r="C3463" t="str">
        <f t="shared" ref="C3463" si="329">C3462</f>
        <v>ec_card_accounting</v>
      </c>
      <c r="D3463" t="s">
        <v>1458</v>
      </c>
      <c r="K3463" t="s">
        <v>329</v>
      </c>
      <c r="N3463">
        <v>10</v>
      </c>
      <c r="Q3463">
        <v>6</v>
      </c>
    </row>
    <row r="3464" spans="1:20" hidden="1" x14ac:dyDescent="0.3">
      <c r="A3464" t="str">
        <f t="shared" si="278"/>
        <v>pur.ec_card_accounting.</v>
      </c>
      <c r="B3464" t="s">
        <v>1943</v>
      </c>
      <c r="C3464" t="str">
        <f t="shared" ref="C3464" si="330">C3463</f>
        <v>ec_card_accounting</v>
      </c>
      <c r="E3464" t="s">
        <v>713</v>
      </c>
    </row>
    <row r="3465" spans="1:20" hidden="1" x14ac:dyDescent="0.3">
      <c r="A3465" t="str">
        <f t="shared" si="278"/>
        <v>pur.ec_card_accounting.refresh_date</v>
      </c>
      <c r="B3465" t="s">
        <v>1943</v>
      </c>
      <c r="C3465" t="str">
        <f t="shared" ref="C3465" si="331">C3464</f>
        <v>ec_card_accounting</v>
      </c>
      <c r="D3465" t="s">
        <v>328</v>
      </c>
      <c r="K3465" t="s">
        <v>329</v>
      </c>
      <c r="N3465">
        <v>10</v>
      </c>
      <c r="Q3465">
        <v>6</v>
      </c>
    </row>
    <row r="3466" spans="1:20" hidden="1" x14ac:dyDescent="0.3">
      <c r="A3466" t="str">
        <f t="shared" si="278"/>
        <v>pur.ec_card_accounting.</v>
      </c>
      <c r="B3466" t="s">
        <v>1943</v>
      </c>
      <c r="C3466" t="str">
        <f t="shared" ref="C3466" si="332">C3465</f>
        <v>ec_card_accounting</v>
      </c>
      <c r="E3466" t="s">
        <v>330</v>
      </c>
    </row>
    <row r="3467" spans="1:20" hidden="1" x14ac:dyDescent="0.3">
      <c r="A3467" t="str">
        <f t="shared" si="278"/>
        <v>pur.ec_cardholder.COLUMN NAME</v>
      </c>
      <c r="B3467" t="s">
        <v>1943</v>
      </c>
      <c r="C3467" t="s">
        <v>1948</v>
      </c>
      <c r="D3467" t="s">
        <v>0</v>
      </c>
      <c r="K3467" t="s">
        <v>1</v>
      </c>
      <c r="N3467" t="s">
        <v>2</v>
      </c>
      <c r="Q3467" t="s">
        <v>3</v>
      </c>
      <c r="T3467" t="s">
        <v>4</v>
      </c>
    </row>
    <row r="3468" spans="1:20" hidden="1" x14ac:dyDescent="0.3">
      <c r="A3468" t="str">
        <f t="shared" si="278"/>
        <v>pur.ec_cardholder.</v>
      </c>
      <c r="B3468" t="s">
        <v>1943</v>
      </c>
      <c r="C3468" t="str">
        <f t="shared" ref="C3468" si="333">C3467</f>
        <v>ec_cardholder</v>
      </c>
      <c r="E3468" t="s">
        <v>5</v>
      </c>
    </row>
    <row r="3469" spans="1:20" hidden="1" x14ac:dyDescent="0.3">
      <c r="A3469" t="str">
        <f t="shared" si="278"/>
        <v>pur.ec_cardholder.role_key</v>
      </c>
      <c r="B3469" t="s">
        <v>1943</v>
      </c>
      <c r="C3469" t="str">
        <f t="shared" ref="C3469" si="334">C3468</f>
        <v>ec_cardholder</v>
      </c>
      <c r="D3469" t="s">
        <v>1965</v>
      </c>
      <c r="K3469" t="s">
        <v>9</v>
      </c>
      <c r="N3469">
        <v>18</v>
      </c>
      <c r="Q3469">
        <v>0</v>
      </c>
    </row>
    <row r="3470" spans="1:20" hidden="1" x14ac:dyDescent="0.3">
      <c r="A3470" t="str">
        <f t="shared" si="278"/>
        <v>pur.ec_cardholder.</v>
      </c>
      <c r="B3470" t="s">
        <v>1943</v>
      </c>
      <c r="C3470" t="str">
        <f t="shared" ref="C3470" si="335">C3469</f>
        <v>ec_cardholder</v>
      </c>
      <c r="E3470" t="s">
        <v>1966</v>
      </c>
    </row>
    <row r="3471" spans="1:20" hidden="1" x14ac:dyDescent="0.3">
      <c r="A3471" t="str">
        <f t="shared" si="278"/>
        <v>pur.ec_cardholder.person_key</v>
      </c>
      <c r="B3471" t="s">
        <v>1943</v>
      </c>
      <c r="C3471" t="str">
        <f t="shared" ref="C3471" si="336">C3470</f>
        <v>ec_cardholder</v>
      </c>
      <c r="D3471" t="s">
        <v>1967</v>
      </c>
      <c r="K3471" t="s">
        <v>9</v>
      </c>
      <c r="N3471">
        <v>18</v>
      </c>
      <c r="Q3471">
        <v>0</v>
      </c>
    </row>
    <row r="3472" spans="1:20" hidden="1" x14ac:dyDescent="0.3">
      <c r="A3472" t="str">
        <f t="shared" si="278"/>
        <v>pur.ec_cardholder.</v>
      </c>
      <c r="B3472" t="s">
        <v>1943</v>
      </c>
      <c r="C3472" t="str">
        <f t="shared" ref="C3472" si="337">C3471</f>
        <v>ec_cardholder</v>
      </c>
      <c r="E3472" t="s">
        <v>1968</v>
      </c>
    </row>
    <row r="3473" spans="1:17" hidden="1" x14ac:dyDescent="0.3">
      <c r="A3473" t="str">
        <f t="shared" si="278"/>
        <v>pur.ec_cardholder.card_key</v>
      </c>
      <c r="B3473" t="s">
        <v>1943</v>
      </c>
      <c r="C3473" t="str">
        <f t="shared" ref="C3473" si="338">C3472</f>
        <v>ec_cardholder</v>
      </c>
      <c r="D3473" t="s">
        <v>2018</v>
      </c>
      <c r="K3473" t="s">
        <v>9</v>
      </c>
      <c r="N3473">
        <v>18</v>
      </c>
      <c r="Q3473">
        <v>0</v>
      </c>
    </row>
    <row r="3474" spans="1:17" hidden="1" x14ac:dyDescent="0.3">
      <c r="A3474" t="str">
        <f t="shared" si="278"/>
        <v>pur.ec_cardholder.</v>
      </c>
      <c r="B3474" t="s">
        <v>1943</v>
      </c>
      <c r="C3474" t="str">
        <f t="shared" ref="C3474" si="339">C3473</f>
        <v>ec_cardholder</v>
      </c>
      <c r="E3474" t="s">
        <v>2089</v>
      </c>
    </row>
    <row r="3475" spans="1:17" hidden="1" x14ac:dyDescent="0.3">
      <c r="A3475" t="str">
        <f t="shared" si="278"/>
        <v>pur.ec_cardholder.workgroup_key</v>
      </c>
      <c r="B3475" t="s">
        <v>1943</v>
      </c>
      <c r="C3475" t="str">
        <f t="shared" ref="C3475" si="340">C3474</f>
        <v>ec_cardholder</v>
      </c>
      <c r="D3475" t="s">
        <v>1969</v>
      </c>
      <c r="K3475" t="s">
        <v>9</v>
      </c>
      <c r="N3475">
        <v>18</v>
      </c>
      <c r="Q3475">
        <v>0</v>
      </c>
    </row>
    <row r="3476" spans="1:17" hidden="1" x14ac:dyDescent="0.3">
      <c r="A3476" t="str">
        <f t="shared" ref="A3476:A3539" si="341">_xlfn.CONCAT(TRIM($B3476),".",TRIM($C3476),".",TRIM($D3476))</f>
        <v>pur.ec_cardholder.</v>
      </c>
      <c r="B3476" t="s">
        <v>1943</v>
      </c>
      <c r="C3476" t="str">
        <f t="shared" ref="C3476" si="342">C3475</f>
        <v>ec_cardholder</v>
      </c>
      <c r="E3476" t="s">
        <v>1970</v>
      </c>
    </row>
    <row r="3477" spans="1:17" hidden="1" x14ac:dyDescent="0.3">
      <c r="A3477" t="str">
        <f t="shared" si="341"/>
        <v>pur.ec_cardholder.description</v>
      </c>
      <c r="B3477" t="s">
        <v>1943</v>
      </c>
      <c r="C3477" t="str">
        <f t="shared" ref="C3477" si="343">C3476</f>
        <v>ec_cardholder</v>
      </c>
      <c r="D3477" t="s">
        <v>358</v>
      </c>
      <c r="K3477" t="s">
        <v>359</v>
      </c>
      <c r="N3477">
        <v>35</v>
      </c>
      <c r="Q3477">
        <v>0</v>
      </c>
    </row>
    <row r="3478" spans="1:17" hidden="1" x14ac:dyDescent="0.3">
      <c r="A3478" t="str">
        <f t="shared" si="341"/>
        <v>pur.ec_cardholder.</v>
      </c>
      <c r="B3478" t="s">
        <v>1943</v>
      </c>
      <c r="C3478" t="str">
        <f t="shared" ref="C3478" si="344">C3477</f>
        <v>ec_cardholder</v>
      </c>
      <c r="E3478" t="s">
        <v>360</v>
      </c>
    </row>
    <row r="3479" spans="1:17" hidden="1" x14ac:dyDescent="0.3">
      <c r="A3479" t="str">
        <f t="shared" si="341"/>
        <v>pur.ec_cardholder.campus_id</v>
      </c>
      <c r="B3479" t="s">
        <v>1943</v>
      </c>
      <c r="C3479" t="str">
        <f t="shared" ref="C3479" si="345">C3478</f>
        <v>ec_cardholder</v>
      </c>
      <c r="D3479" t="s">
        <v>1971</v>
      </c>
      <c r="K3479" t="s">
        <v>359</v>
      </c>
      <c r="N3479">
        <v>9</v>
      </c>
      <c r="Q3479">
        <v>0</v>
      </c>
    </row>
    <row r="3480" spans="1:17" hidden="1" x14ac:dyDescent="0.3">
      <c r="A3480" t="str">
        <f t="shared" si="341"/>
        <v>pur.ec_cardholder.</v>
      </c>
      <c r="B3480" t="s">
        <v>1943</v>
      </c>
      <c r="C3480" t="str">
        <f t="shared" ref="C3480" si="346">C3479</f>
        <v>ec_cardholder</v>
      </c>
      <c r="E3480" t="s">
        <v>1972</v>
      </c>
    </row>
    <row r="3481" spans="1:17" hidden="1" x14ac:dyDescent="0.3">
      <c r="A3481" t="str">
        <f t="shared" si="341"/>
        <v>pur.ec_cardholder.affiliate_id</v>
      </c>
      <c r="B3481" t="s">
        <v>1943</v>
      </c>
      <c r="C3481" t="str">
        <f t="shared" ref="C3481" si="347">C3480</f>
        <v>ec_cardholder</v>
      </c>
      <c r="D3481" t="s">
        <v>1973</v>
      </c>
      <c r="K3481" t="s">
        <v>9</v>
      </c>
      <c r="N3481">
        <v>18</v>
      </c>
      <c r="Q3481">
        <v>0</v>
      </c>
    </row>
    <row r="3482" spans="1:17" hidden="1" x14ac:dyDescent="0.3">
      <c r="A3482" t="str">
        <f t="shared" si="341"/>
        <v>pur.ec_cardholder.</v>
      </c>
      <c r="B3482" t="s">
        <v>1943</v>
      </c>
      <c r="C3482" t="str">
        <f t="shared" ref="C3482" si="348">C3481</f>
        <v>ec_cardholder</v>
      </c>
      <c r="E3482" t="s">
        <v>1974</v>
      </c>
    </row>
    <row r="3483" spans="1:17" hidden="1" x14ac:dyDescent="0.3">
      <c r="A3483" t="str">
        <f t="shared" si="341"/>
        <v>pur.ec_cardholder.card_name</v>
      </c>
      <c r="B3483" t="s">
        <v>1943</v>
      </c>
      <c r="C3483" t="str">
        <f t="shared" ref="C3483" si="349">C3482</f>
        <v>ec_cardholder</v>
      </c>
      <c r="D3483" t="s">
        <v>1975</v>
      </c>
      <c r="K3483" t="s">
        <v>359</v>
      </c>
      <c r="N3483">
        <v>24</v>
      </c>
      <c r="Q3483">
        <v>0</v>
      </c>
    </row>
    <row r="3484" spans="1:17" hidden="1" x14ac:dyDescent="0.3">
      <c r="A3484" t="str">
        <f t="shared" si="341"/>
        <v>pur.ec_cardholder.</v>
      </c>
      <c r="B3484" t="s">
        <v>1943</v>
      </c>
      <c r="C3484" t="str">
        <f t="shared" ref="C3484" si="350">C3483</f>
        <v>ec_cardholder</v>
      </c>
      <c r="E3484" t="s">
        <v>1976</v>
      </c>
    </row>
    <row r="3485" spans="1:17" hidden="1" x14ac:dyDescent="0.3">
      <c r="A3485" t="str">
        <f t="shared" si="341"/>
        <v>pur.ec_cardholder.name_comp</v>
      </c>
      <c r="B3485" t="s">
        <v>1943</v>
      </c>
      <c r="C3485" t="str">
        <f t="shared" ref="C3485" si="351">C3484</f>
        <v>ec_cardholder</v>
      </c>
      <c r="D3485" t="s">
        <v>1977</v>
      </c>
      <c r="K3485" t="s">
        <v>359</v>
      </c>
      <c r="N3485">
        <v>26</v>
      </c>
      <c r="Q3485">
        <v>0</v>
      </c>
    </row>
    <row r="3486" spans="1:17" hidden="1" x14ac:dyDescent="0.3">
      <c r="A3486" t="str">
        <f t="shared" si="341"/>
        <v>pur.ec_cardholder.</v>
      </c>
      <c r="B3486" t="s">
        <v>1943</v>
      </c>
      <c r="C3486" t="str">
        <f t="shared" ref="C3486" si="352">C3485</f>
        <v>ec_cardholder</v>
      </c>
      <c r="E3486" t="s">
        <v>1978</v>
      </c>
    </row>
    <row r="3487" spans="1:17" hidden="1" x14ac:dyDescent="0.3">
      <c r="A3487" t="str">
        <f t="shared" si="341"/>
        <v>pur.ec_cardholder.ecch_orig_training_date</v>
      </c>
      <c r="B3487" t="s">
        <v>1943</v>
      </c>
      <c r="C3487" t="str">
        <f t="shared" ref="C3487" si="353">C3486</f>
        <v>ec_cardholder</v>
      </c>
      <c r="D3487" t="s">
        <v>2096</v>
      </c>
      <c r="K3487" t="s">
        <v>354</v>
      </c>
      <c r="N3487">
        <v>4</v>
      </c>
      <c r="Q3487">
        <v>0</v>
      </c>
    </row>
    <row r="3488" spans="1:17" hidden="1" x14ac:dyDescent="0.3">
      <c r="A3488" t="str">
        <f t="shared" si="341"/>
        <v>pur.ec_cardholder.</v>
      </c>
      <c r="B3488" t="s">
        <v>1943</v>
      </c>
      <c r="C3488" t="str">
        <f t="shared" ref="C3488" si="354">C3487</f>
        <v>ec_cardholder</v>
      </c>
      <c r="E3488" t="s">
        <v>2097</v>
      </c>
    </row>
    <row r="3489" spans="1:17" hidden="1" x14ac:dyDescent="0.3">
      <c r="A3489" t="str">
        <f t="shared" si="341"/>
        <v>pur.ec_cardholder.ecch_training_date</v>
      </c>
      <c r="B3489" t="s">
        <v>1943</v>
      </c>
      <c r="C3489" t="str">
        <f t="shared" ref="C3489" si="355">C3488</f>
        <v>ec_cardholder</v>
      </c>
      <c r="D3489" t="s">
        <v>2098</v>
      </c>
      <c r="K3489" t="s">
        <v>354</v>
      </c>
      <c r="N3489">
        <v>4</v>
      </c>
      <c r="Q3489">
        <v>0</v>
      </c>
    </row>
    <row r="3490" spans="1:17" hidden="1" x14ac:dyDescent="0.3">
      <c r="A3490" t="str">
        <f t="shared" si="341"/>
        <v>pur.ec_cardholder.</v>
      </c>
      <c r="B3490" t="s">
        <v>1943</v>
      </c>
      <c r="C3490" t="str">
        <f t="shared" ref="C3490" si="356">C3489</f>
        <v>ec_cardholder</v>
      </c>
      <c r="E3490" t="s">
        <v>2097</v>
      </c>
    </row>
    <row r="3491" spans="1:17" hidden="1" x14ac:dyDescent="0.3">
      <c r="A3491" t="str">
        <f t="shared" si="341"/>
        <v>pur.ec_cardholder.home_department_code</v>
      </c>
      <c r="B3491" t="s">
        <v>1943</v>
      </c>
      <c r="C3491" t="str">
        <f t="shared" ref="C3491" si="357">C3490</f>
        <v>ec_cardholder</v>
      </c>
      <c r="D3491" t="s">
        <v>1979</v>
      </c>
      <c r="K3491" t="s">
        <v>359</v>
      </c>
      <c r="N3491">
        <v>6</v>
      </c>
      <c r="Q3491">
        <v>0</v>
      </c>
    </row>
    <row r="3492" spans="1:17" hidden="1" x14ac:dyDescent="0.3">
      <c r="A3492" t="str">
        <f t="shared" si="341"/>
        <v>pur.ec_cardholder.</v>
      </c>
      <c r="B3492" t="s">
        <v>1943</v>
      </c>
      <c r="C3492" t="str">
        <f t="shared" ref="C3492" si="358">C3491</f>
        <v>ec_cardholder</v>
      </c>
      <c r="E3492" t="s">
        <v>1980</v>
      </c>
    </row>
    <row r="3493" spans="1:17" hidden="1" x14ac:dyDescent="0.3">
      <c r="A3493" t="str">
        <f t="shared" si="341"/>
        <v>pur.ec_cardholder.name_salutary</v>
      </c>
      <c r="B3493" t="s">
        <v>1943</v>
      </c>
      <c r="C3493" t="str">
        <f t="shared" ref="C3493" si="359">C3492</f>
        <v>ec_cardholder</v>
      </c>
      <c r="D3493" t="s">
        <v>1981</v>
      </c>
      <c r="K3493" t="s">
        <v>359</v>
      </c>
      <c r="N3493">
        <v>60</v>
      </c>
      <c r="Q3493">
        <v>0</v>
      </c>
    </row>
    <row r="3494" spans="1:17" hidden="1" x14ac:dyDescent="0.3">
      <c r="A3494" t="str">
        <f t="shared" si="341"/>
        <v>pur.ec_cardholder.</v>
      </c>
      <c r="B3494" t="s">
        <v>1943</v>
      </c>
      <c r="C3494" t="str">
        <f t="shared" ref="C3494" si="360">C3493</f>
        <v>ec_cardholder</v>
      </c>
      <c r="E3494" t="s">
        <v>1976</v>
      </c>
    </row>
    <row r="3495" spans="1:17" hidden="1" x14ac:dyDescent="0.3">
      <c r="A3495" t="str">
        <f t="shared" si="341"/>
        <v>pur.ec_cardholder.organization_name</v>
      </c>
      <c r="B3495" t="s">
        <v>1943</v>
      </c>
      <c r="C3495" t="str">
        <f t="shared" ref="C3495" si="361">C3494</f>
        <v>ec_cardholder</v>
      </c>
      <c r="D3495" t="s">
        <v>2099</v>
      </c>
      <c r="K3495" t="s">
        <v>359</v>
      </c>
      <c r="N3495">
        <v>60</v>
      </c>
      <c r="Q3495">
        <v>0</v>
      </c>
    </row>
    <row r="3496" spans="1:17" hidden="1" x14ac:dyDescent="0.3">
      <c r="A3496" t="str">
        <f t="shared" si="341"/>
        <v>pur.ec_cardholder.</v>
      </c>
      <c r="B3496" t="s">
        <v>1943</v>
      </c>
      <c r="C3496" t="str">
        <f t="shared" ref="C3496" si="362">C3495</f>
        <v>ec_cardholder</v>
      </c>
      <c r="E3496" t="s">
        <v>23</v>
      </c>
    </row>
    <row r="3497" spans="1:17" hidden="1" x14ac:dyDescent="0.3">
      <c r="A3497" t="str">
        <f t="shared" si="341"/>
        <v>pur.ec_cardholder.</v>
      </c>
      <c r="B3497" t="s">
        <v>1943</v>
      </c>
      <c r="C3497" t="str">
        <f t="shared" ref="C3497" si="363">C3496</f>
        <v>ec_cardholder</v>
      </c>
    </row>
    <row r="3498" spans="1:17" hidden="1" x14ac:dyDescent="0.3">
      <c r="A3498" t="str">
        <f t="shared" si="341"/>
        <v>pur.ec_cardholder.</v>
      </c>
      <c r="B3498" t="s">
        <v>1943</v>
      </c>
      <c r="C3498" t="str">
        <f t="shared" ref="C3498" si="364">C3497</f>
        <v>ec_cardholder</v>
      </c>
      <c r="E3498" t="s">
        <v>24</v>
      </c>
    </row>
    <row r="3499" spans="1:17" hidden="1" x14ac:dyDescent="0.3">
      <c r="A3499" t="str">
        <f t="shared" si="341"/>
        <v>pur.ec_cardholder.mail_drop</v>
      </c>
      <c r="B3499" t="s">
        <v>1943</v>
      </c>
      <c r="C3499" t="str">
        <f t="shared" ref="C3499" si="365">C3498</f>
        <v>ec_cardholder</v>
      </c>
      <c r="D3499" t="s">
        <v>1986</v>
      </c>
      <c r="K3499" t="s">
        <v>359</v>
      </c>
      <c r="N3499">
        <v>6</v>
      </c>
      <c r="Q3499">
        <v>0</v>
      </c>
    </row>
    <row r="3500" spans="1:17" hidden="1" x14ac:dyDescent="0.3">
      <c r="A3500" t="str">
        <f t="shared" si="341"/>
        <v>pur.ec_cardholder.</v>
      </c>
      <c r="B3500" t="s">
        <v>1943</v>
      </c>
      <c r="C3500" t="str">
        <f t="shared" ref="C3500" si="366">C3499</f>
        <v>ec_cardholder</v>
      </c>
      <c r="E3500" t="s">
        <v>1987</v>
      </c>
    </row>
    <row r="3501" spans="1:17" hidden="1" x14ac:dyDescent="0.3">
      <c r="A3501" t="str">
        <f t="shared" si="341"/>
        <v>pur.ec_cardholder.employee_id</v>
      </c>
      <c r="B3501" t="s">
        <v>1943</v>
      </c>
      <c r="C3501" t="str">
        <f t="shared" ref="C3501" si="367">C3500</f>
        <v>ec_cardholder</v>
      </c>
      <c r="D3501" t="s">
        <v>1988</v>
      </c>
      <c r="K3501" t="s">
        <v>359</v>
      </c>
      <c r="N3501">
        <v>9</v>
      </c>
      <c r="Q3501">
        <v>0</v>
      </c>
    </row>
    <row r="3502" spans="1:17" hidden="1" x14ac:dyDescent="0.3">
      <c r="A3502" t="str">
        <f t="shared" si="341"/>
        <v>pur.ec_cardholder.</v>
      </c>
      <c r="B3502" t="s">
        <v>1943</v>
      </c>
      <c r="C3502" t="str">
        <f t="shared" ref="C3502" si="368">C3501</f>
        <v>ec_cardholder</v>
      </c>
      <c r="E3502" t="s">
        <v>1989</v>
      </c>
    </row>
    <row r="3503" spans="1:17" hidden="1" x14ac:dyDescent="0.3">
      <c r="A3503" t="str">
        <f t="shared" si="341"/>
        <v>pur.ec_cardholder.emp_status_cd</v>
      </c>
      <c r="B3503" t="s">
        <v>1943</v>
      </c>
      <c r="C3503" t="str">
        <f t="shared" ref="C3503" si="369">C3502</f>
        <v>ec_cardholder</v>
      </c>
      <c r="D3503" t="s">
        <v>1990</v>
      </c>
      <c r="K3503" t="s">
        <v>359</v>
      </c>
      <c r="N3503">
        <v>1</v>
      </c>
      <c r="Q3503">
        <v>0</v>
      </c>
    </row>
    <row r="3504" spans="1:17" ht="37.950000000000003" hidden="1" customHeight="1" x14ac:dyDescent="0.3">
      <c r="A3504" t="str">
        <f t="shared" si="341"/>
        <v>pur.ec_cardholder.</v>
      </c>
      <c r="B3504" t="s">
        <v>1943</v>
      </c>
      <c r="C3504" t="str">
        <f t="shared" ref="C3504" si="370">C3503</f>
        <v>ec_cardholder</v>
      </c>
      <c r="E3504" t="s">
        <v>1991</v>
      </c>
    </row>
    <row r="3505" spans="1:17" hidden="1" x14ac:dyDescent="0.3">
      <c r="A3505" t="str">
        <f t="shared" si="341"/>
        <v>pur.ec_cardholder.organization</v>
      </c>
      <c r="B3505" t="s">
        <v>1943</v>
      </c>
      <c r="C3505" t="str">
        <f t="shared" ref="C3505" si="371">C3504</f>
        <v>ec_cardholder</v>
      </c>
      <c r="D3505" t="s">
        <v>339</v>
      </c>
      <c r="K3505" t="s">
        <v>359</v>
      </c>
      <c r="N3505">
        <v>6</v>
      </c>
      <c r="Q3505">
        <v>0</v>
      </c>
    </row>
    <row r="3506" spans="1:17" hidden="1" x14ac:dyDescent="0.3">
      <c r="A3506" t="str">
        <f t="shared" si="341"/>
        <v>pur.ec_cardholder.</v>
      </c>
      <c r="B3506" t="s">
        <v>1943</v>
      </c>
      <c r="C3506" t="str">
        <f t="shared" ref="C3506" si="372">C3505</f>
        <v>ec_cardholder</v>
      </c>
      <c r="E3506" t="s">
        <v>23</v>
      </c>
    </row>
    <row r="3507" spans="1:17" hidden="1" x14ac:dyDescent="0.3">
      <c r="A3507" t="str">
        <f t="shared" si="341"/>
        <v>pur.ec_cardholder.</v>
      </c>
      <c r="B3507" t="s">
        <v>1943</v>
      </c>
      <c r="C3507" t="str">
        <f t="shared" ref="C3507" si="373">C3506</f>
        <v>ec_cardholder</v>
      </c>
    </row>
    <row r="3508" spans="1:17" hidden="1" x14ac:dyDescent="0.3">
      <c r="A3508" t="str">
        <f t="shared" si="341"/>
        <v>pur.ec_cardholder.</v>
      </c>
      <c r="B3508" t="s">
        <v>1943</v>
      </c>
      <c r="C3508" t="str">
        <f t="shared" ref="C3508" si="374">C3507</f>
        <v>ec_cardholder</v>
      </c>
      <c r="E3508" t="s">
        <v>24</v>
      </c>
    </row>
    <row r="3509" spans="1:17" hidden="1" x14ac:dyDescent="0.3">
      <c r="A3509" t="str">
        <f t="shared" si="341"/>
        <v>pur.ec_cardholder.card_number_suffix</v>
      </c>
      <c r="B3509" t="s">
        <v>1943</v>
      </c>
      <c r="C3509" t="str">
        <f t="shared" ref="C3509" si="375">C3508</f>
        <v>ec_cardholder</v>
      </c>
      <c r="D3509" t="s">
        <v>2100</v>
      </c>
      <c r="K3509" t="s">
        <v>359</v>
      </c>
      <c r="N3509">
        <v>4</v>
      </c>
      <c r="Q3509">
        <v>0</v>
      </c>
    </row>
    <row r="3510" spans="1:17" hidden="1" x14ac:dyDescent="0.3">
      <c r="A3510" t="str">
        <f t="shared" si="341"/>
        <v>pur.ec_cardholder.</v>
      </c>
      <c r="B3510" t="s">
        <v>1943</v>
      </c>
      <c r="C3510" t="str">
        <f t="shared" ref="C3510" si="376">C3509</f>
        <v>ec_cardholder</v>
      </c>
      <c r="E3510" t="s">
        <v>2101</v>
      </c>
    </row>
    <row r="3511" spans="1:17" hidden="1" x14ac:dyDescent="0.3">
      <c r="A3511" t="str">
        <f t="shared" si="341"/>
        <v>pur.ec_cardholder.date_issued</v>
      </c>
      <c r="B3511" t="s">
        <v>1943</v>
      </c>
      <c r="C3511" t="str">
        <f t="shared" ref="C3511" si="377">C3510</f>
        <v>ec_cardholder</v>
      </c>
      <c r="D3511" t="s">
        <v>2102</v>
      </c>
      <c r="K3511" t="s">
        <v>329</v>
      </c>
      <c r="N3511">
        <v>10</v>
      </c>
      <c r="Q3511">
        <v>6</v>
      </c>
    </row>
    <row r="3512" spans="1:17" hidden="1" x14ac:dyDescent="0.3">
      <c r="A3512" t="str">
        <f t="shared" si="341"/>
        <v>pur.ec_cardholder.</v>
      </c>
      <c r="B3512" t="s">
        <v>1943</v>
      </c>
      <c r="C3512" t="str">
        <f t="shared" ref="C3512" si="378">C3511</f>
        <v>ec_cardholder</v>
      </c>
      <c r="E3512" t="s">
        <v>2103</v>
      </c>
    </row>
    <row r="3513" spans="1:17" hidden="1" x14ac:dyDescent="0.3">
      <c r="A3513" t="str">
        <f t="shared" si="341"/>
        <v>pur.ec_cardholder.status</v>
      </c>
      <c r="B3513" t="s">
        <v>1943</v>
      </c>
      <c r="C3513" t="str">
        <f t="shared" ref="C3513" si="379">C3512</f>
        <v>ec_cardholder</v>
      </c>
      <c r="D3513" t="s">
        <v>714</v>
      </c>
      <c r="K3513" t="s">
        <v>359</v>
      </c>
      <c r="N3513">
        <v>1</v>
      </c>
      <c r="Q3513">
        <v>0</v>
      </c>
    </row>
    <row r="3514" spans="1:17" hidden="1" x14ac:dyDescent="0.3">
      <c r="A3514" t="str">
        <f t="shared" si="341"/>
        <v>pur.ec_cardholder.</v>
      </c>
      <c r="B3514" t="s">
        <v>1943</v>
      </c>
      <c r="C3514" t="str">
        <f t="shared" ref="C3514" si="380">C3513</f>
        <v>ec_cardholder</v>
      </c>
      <c r="E3514" t="s">
        <v>2104</v>
      </c>
    </row>
    <row r="3515" spans="1:17" hidden="1" x14ac:dyDescent="0.3">
      <c r="A3515" t="str">
        <f t="shared" si="341"/>
        <v>pur.ec_cardholder.expiration_month</v>
      </c>
      <c r="B3515" t="s">
        <v>1943</v>
      </c>
      <c r="C3515" t="str">
        <f t="shared" ref="C3515" si="381">C3514</f>
        <v>ec_cardholder</v>
      </c>
      <c r="D3515" t="s">
        <v>2105</v>
      </c>
      <c r="K3515" t="s">
        <v>359</v>
      </c>
      <c r="N3515">
        <v>2</v>
      </c>
      <c r="Q3515">
        <v>0</v>
      </c>
    </row>
    <row r="3516" spans="1:17" hidden="1" x14ac:dyDescent="0.3">
      <c r="A3516" t="str">
        <f t="shared" si="341"/>
        <v>pur.ec_cardholder.</v>
      </c>
      <c r="B3516" t="s">
        <v>1943</v>
      </c>
      <c r="C3516" t="str">
        <f t="shared" ref="C3516" si="382">C3515</f>
        <v>ec_cardholder</v>
      </c>
      <c r="E3516" t="s">
        <v>2106</v>
      </c>
    </row>
    <row r="3517" spans="1:17" hidden="1" x14ac:dyDescent="0.3">
      <c r="A3517" t="str">
        <f t="shared" si="341"/>
        <v>pur.ec_cardholder.expiration_year</v>
      </c>
      <c r="B3517" t="s">
        <v>1943</v>
      </c>
      <c r="C3517" t="str">
        <f t="shared" ref="C3517" si="383">C3516</f>
        <v>ec_cardholder</v>
      </c>
      <c r="D3517" t="s">
        <v>2107</v>
      </c>
      <c r="K3517" t="s">
        <v>359</v>
      </c>
      <c r="N3517">
        <v>2</v>
      </c>
      <c r="Q3517">
        <v>0</v>
      </c>
    </row>
    <row r="3518" spans="1:17" hidden="1" x14ac:dyDescent="0.3">
      <c r="A3518" t="str">
        <f t="shared" si="341"/>
        <v>pur.ec_cardholder.</v>
      </c>
      <c r="B3518" t="s">
        <v>1943</v>
      </c>
      <c r="C3518" t="str">
        <f t="shared" ref="C3518" si="384">C3517</f>
        <v>ec_cardholder</v>
      </c>
      <c r="E3518" t="s">
        <v>2108</v>
      </c>
    </row>
    <row r="3519" spans="1:17" hidden="1" x14ac:dyDescent="0.3">
      <c r="A3519" t="str">
        <f t="shared" si="341"/>
        <v>pur.ec_cardholder.mcc_group</v>
      </c>
      <c r="B3519" t="s">
        <v>1943</v>
      </c>
      <c r="C3519" t="str">
        <f t="shared" ref="C3519" si="385">C3518</f>
        <v>ec_cardholder</v>
      </c>
      <c r="D3519" t="s">
        <v>2109</v>
      </c>
      <c r="K3519" t="s">
        <v>359</v>
      </c>
      <c r="N3519">
        <v>6</v>
      </c>
      <c r="Q3519">
        <v>0</v>
      </c>
    </row>
    <row r="3520" spans="1:17" hidden="1" x14ac:dyDescent="0.3">
      <c r="A3520" t="str">
        <f t="shared" si="341"/>
        <v>pur.ec_cardholder.</v>
      </c>
      <c r="B3520" t="s">
        <v>1943</v>
      </c>
      <c r="C3520" t="str">
        <f t="shared" ref="C3520" si="386">C3519</f>
        <v>ec_cardholder</v>
      </c>
      <c r="E3520" t="s">
        <v>2110</v>
      </c>
    </row>
    <row r="3521" spans="1:17" hidden="1" x14ac:dyDescent="0.3">
      <c r="A3521" t="str">
        <f t="shared" si="341"/>
        <v>pur.ec_cardholder.campus_mail_code</v>
      </c>
      <c r="B3521" t="s">
        <v>1943</v>
      </c>
      <c r="C3521" t="str">
        <f t="shared" ref="C3521" si="387">C3520</f>
        <v>ec_cardholder</v>
      </c>
      <c r="D3521" t="s">
        <v>2111</v>
      </c>
      <c r="K3521" t="s">
        <v>359</v>
      </c>
      <c r="N3521">
        <v>5</v>
      </c>
      <c r="Q3521">
        <v>0</v>
      </c>
    </row>
    <row r="3522" spans="1:17" ht="19.05" hidden="1" customHeight="1" x14ac:dyDescent="0.3">
      <c r="A3522" t="str">
        <f t="shared" si="341"/>
        <v>pur.ec_cardholder.</v>
      </c>
      <c r="B3522" t="s">
        <v>1943</v>
      </c>
      <c r="C3522" t="str">
        <f t="shared" ref="C3522" si="388">C3521</f>
        <v>ec_cardholder</v>
      </c>
      <c r="E3522" t="s">
        <v>2112</v>
      </c>
    </row>
    <row r="3523" spans="1:17" hidden="1" x14ac:dyDescent="0.3">
      <c r="A3523" t="str">
        <f t="shared" si="341"/>
        <v>pur.ec_cardholder.email_address</v>
      </c>
      <c r="B3523" t="s">
        <v>1943</v>
      </c>
      <c r="C3523" t="str">
        <f t="shared" ref="C3523" si="389">C3522</f>
        <v>ec_cardholder</v>
      </c>
      <c r="D3523" t="s">
        <v>1982</v>
      </c>
      <c r="K3523" t="s">
        <v>359</v>
      </c>
      <c r="N3523">
        <v>30</v>
      </c>
      <c r="Q3523">
        <v>0</v>
      </c>
    </row>
    <row r="3524" spans="1:17" hidden="1" x14ac:dyDescent="0.3">
      <c r="A3524" t="str">
        <f t="shared" si="341"/>
        <v>pur.ec_cardholder.</v>
      </c>
      <c r="B3524" t="s">
        <v>1943</v>
      </c>
      <c r="C3524" t="str">
        <f t="shared" ref="C3524" si="390">C3523</f>
        <v>ec_cardholder</v>
      </c>
      <c r="E3524" t="s">
        <v>1983</v>
      </c>
    </row>
    <row r="3525" spans="1:17" hidden="1" x14ac:dyDescent="0.3">
      <c r="A3525" t="str">
        <f t="shared" si="341"/>
        <v>pur.ec_cardholder.phone_number</v>
      </c>
      <c r="B3525" t="s">
        <v>1943</v>
      </c>
      <c r="C3525" t="str">
        <f t="shared" ref="C3525" si="391">C3524</f>
        <v>ec_cardholder</v>
      </c>
      <c r="D3525" t="s">
        <v>1984</v>
      </c>
      <c r="K3525" t="s">
        <v>359</v>
      </c>
      <c r="N3525">
        <v>20</v>
      </c>
      <c r="Q3525">
        <v>0</v>
      </c>
    </row>
    <row r="3526" spans="1:17" hidden="1" x14ac:dyDescent="0.3">
      <c r="A3526" t="str">
        <f t="shared" si="341"/>
        <v>pur.ec_cardholder.</v>
      </c>
      <c r="B3526" t="s">
        <v>1943</v>
      </c>
      <c r="C3526" t="str">
        <f t="shared" ref="C3526" si="392">C3525</f>
        <v>ec_cardholder</v>
      </c>
      <c r="E3526" t="s">
        <v>1985</v>
      </c>
    </row>
    <row r="3527" spans="1:17" hidden="1" x14ac:dyDescent="0.3">
      <c r="A3527" t="str">
        <f t="shared" si="341"/>
        <v>pur.ec_cardholder.embossed_text</v>
      </c>
      <c r="B3527" t="s">
        <v>1943</v>
      </c>
      <c r="C3527" t="str">
        <f t="shared" ref="C3527" si="393">C3526</f>
        <v>ec_cardholder</v>
      </c>
      <c r="D3527" t="s">
        <v>2113</v>
      </c>
      <c r="K3527" t="s">
        <v>359</v>
      </c>
      <c r="N3527">
        <v>24</v>
      </c>
      <c r="Q3527">
        <v>0</v>
      </c>
    </row>
    <row r="3528" spans="1:17" hidden="1" x14ac:dyDescent="0.3">
      <c r="A3528" t="str">
        <f t="shared" si="341"/>
        <v>pur.ec_cardholder.</v>
      </c>
      <c r="B3528" t="s">
        <v>1943</v>
      </c>
      <c r="C3528" t="str">
        <f t="shared" ref="C3528" si="394">C3527</f>
        <v>ec_cardholder</v>
      </c>
      <c r="E3528" t="s">
        <v>2114</v>
      </c>
    </row>
    <row r="3529" spans="1:17" hidden="1" x14ac:dyDescent="0.3">
      <c r="A3529" t="str">
        <f t="shared" si="341"/>
        <v>pur.ec_cardholder.first_used_date</v>
      </c>
      <c r="B3529" t="s">
        <v>1943</v>
      </c>
      <c r="C3529" t="str">
        <f t="shared" ref="C3529" si="395">C3528</f>
        <v>ec_cardholder</v>
      </c>
      <c r="D3529" t="s">
        <v>2115</v>
      </c>
      <c r="K3529" t="s">
        <v>354</v>
      </c>
      <c r="N3529">
        <v>4</v>
      </c>
      <c r="Q3529">
        <v>0</v>
      </c>
    </row>
    <row r="3530" spans="1:17" hidden="1" x14ac:dyDescent="0.3">
      <c r="A3530" t="str">
        <f t="shared" si="341"/>
        <v>pur.ec_cardholder.</v>
      </c>
      <c r="B3530" t="s">
        <v>1943</v>
      </c>
      <c r="C3530" t="str">
        <f t="shared" ref="C3530" si="396">C3529</f>
        <v>ec_cardholder</v>
      </c>
      <c r="E3530" t="s">
        <v>2116</v>
      </c>
    </row>
    <row r="3531" spans="1:17" hidden="1" x14ac:dyDescent="0.3">
      <c r="A3531" t="str">
        <f t="shared" si="341"/>
        <v>pur.ec_cardholder.last_used_date</v>
      </c>
      <c r="B3531" t="s">
        <v>1943</v>
      </c>
      <c r="C3531" t="str">
        <f t="shared" ref="C3531" si="397">C3530</f>
        <v>ec_cardholder</v>
      </c>
      <c r="D3531" t="s">
        <v>2117</v>
      </c>
      <c r="K3531" t="s">
        <v>354</v>
      </c>
      <c r="N3531">
        <v>4</v>
      </c>
      <c r="Q3531">
        <v>0</v>
      </c>
    </row>
    <row r="3532" spans="1:17" hidden="1" x14ac:dyDescent="0.3">
      <c r="A3532" t="str">
        <f t="shared" si="341"/>
        <v>pur.ec_cardholder.</v>
      </c>
      <c r="B3532" t="s">
        <v>1943</v>
      </c>
      <c r="C3532" t="str">
        <f t="shared" ref="C3532" si="398">C3531</f>
        <v>ec_cardholder</v>
      </c>
      <c r="E3532" t="s">
        <v>2118</v>
      </c>
    </row>
    <row r="3533" spans="1:17" hidden="1" x14ac:dyDescent="0.3">
      <c r="A3533" t="str">
        <f t="shared" si="341"/>
        <v>pur.ec_cardholder.cancellation_date</v>
      </c>
      <c r="B3533" t="s">
        <v>1943</v>
      </c>
      <c r="C3533" t="str">
        <f t="shared" ref="C3533" si="399">C3532</f>
        <v>ec_cardholder</v>
      </c>
      <c r="D3533" t="s">
        <v>2119</v>
      </c>
      <c r="K3533" t="s">
        <v>354</v>
      </c>
      <c r="N3533">
        <v>4</v>
      </c>
      <c r="Q3533">
        <v>0</v>
      </c>
    </row>
    <row r="3534" spans="1:17" hidden="1" x14ac:dyDescent="0.3">
      <c r="A3534" t="str">
        <f t="shared" si="341"/>
        <v>pur.ec_cardholder.</v>
      </c>
      <c r="B3534" t="s">
        <v>1943</v>
      </c>
      <c r="C3534" t="str">
        <f t="shared" ref="C3534" si="400">C3533</f>
        <v>ec_cardholder</v>
      </c>
      <c r="E3534" t="s">
        <v>2120</v>
      </c>
    </row>
    <row r="3535" spans="1:17" hidden="1" x14ac:dyDescent="0.3">
      <c r="A3535" t="str">
        <f t="shared" si="341"/>
        <v>pur.ec_cardholder.department_name</v>
      </c>
      <c r="B3535" t="s">
        <v>1943</v>
      </c>
      <c r="C3535" t="str">
        <f t="shared" ref="C3535" si="401">C3534</f>
        <v>ec_cardholder</v>
      </c>
      <c r="D3535" t="s">
        <v>2121</v>
      </c>
      <c r="K3535" t="s">
        <v>359</v>
      </c>
      <c r="N3535">
        <v>35</v>
      </c>
      <c r="Q3535">
        <v>0</v>
      </c>
    </row>
    <row r="3536" spans="1:17" hidden="1" x14ac:dyDescent="0.3">
      <c r="A3536" t="str">
        <f t="shared" si="341"/>
        <v>pur.ec_cardholder.</v>
      </c>
      <c r="B3536" t="s">
        <v>1943</v>
      </c>
      <c r="C3536" t="str">
        <f t="shared" ref="C3536" si="402">C3535</f>
        <v>ec_cardholder</v>
      </c>
      <c r="E3536" t="s">
        <v>2122</v>
      </c>
    </row>
    <row r="3537" spans="1:17" hidden="1" x14ac:dyDescent="0.3">
      <c r="A3537" t="str">
        <f t="shared" si="341"/>
        <v>pur.ec_cardholder.cancelled_by</v>
      </c>
      <c r="B3537" t="s">
        <v>1943</v>
      </c>
      <c r="C3537" t="str">
        <f t="shared" ref="C3537" si="403">C3536</f>
        <v>ec_cardholder</v>
      </c>
      <c r="D3537" t="s">
        <v>2123</v>
      </c>
      <c r="K3537" t="s">
        <v>359</v>
      </c>
      <c r="N3537">
        <v>35</v>
      </c>
      <c r="Q3537">
        <v>0</v>
      </c>
    </row>
    <row r="3538" spans="1:17" hidden="1" x14ac:dyDescent="0.3">
      <c r="A3538" t="str">
        <f t="shared" si="341"/>
        <v>pur.ec_cardholder.</v>
      </c>
      <c r="B3538" t="s">
        <v>1943</v>
      </c>
      <c r="C3538" t="str">
        <f t="shared" ref="C3538" si="404">C3537</f>
        <v>ec_cardholder</v>
      </c>
      <c r="E3538" t="s">
        <v>2124</v>
      </c>
    </row>
    <row r="3539" spans="1:17" hidden="1" x14ac:dyDescent="0.3">
      <c r="A3539" t="str">
        <f t="shared" si="341"/>
        <v>pur.ec_cardholder.user_id</v>
      </c>
      <c r="B3539" t="s">
        <v>1943</v>
      </c>
      <c r="C3539" t="str">
        <f t="shared" ref="C3539" si="405">C3538</f>
        <v>ec_cardholder</v>
      </c>
      <c r="D3539" t="s">
        <v>1992</v>
      </c>
      <c r="K3539" t="s">
        <v>359</v>
      </c>
      <c r="N3539">
        <v>8</v>
      </c>
      <c r="Q3539">
        <v>0</v>
      </c>
    </row>
    <row r="3540" spans="1:17" hidden="1" x14ac:dyDescent="0.3">
      <c r="A3540" t="str">
        <f t="shared" ref="A3540:A3603" si="406">_xlfn.CONCAT(TRIM($B3540),".",TRIM($C3540),".",TRIM($D3540))</f>
        <v>pur.ec_cardholder.</v>
      </c>
      <c r="B3540" t="s">
        <v>1943</v>
      </c>
      <c r="C3540" t="str">
        <f t="shared" ref="C3540" si="407">C3539</f>
        <v>ec_cardholder</v>
      </c>
      <c r="E3540" t="s">
        <v>1993</v>
      </c>
    </row>
    <row r="3541" spans="1:17" hidden="1" x14ac:dyDescent="0.3">
      <c r="A3541" t="str">
        <f t="shared" si="406"/>
        <v>pur.ec_cardholder.last_activity_date</v>
      </c>
      <c r="B3541" t="s">
        <v>1943</v>
      </c>
      <c r="C3541" t="str">
        <f t="shared" ref="C3541" si="408">C3540</f>
        <v>ec_cardholder</v>
      </c>
      <c r="D3541" t="s">
        <v>1458</v>
      </c>
      <c r="K3541" t="s">
        <v>329</v>
      </c>
      <c r="N3541">
        <v>10</v>
      </c>
      <c r="Q3541">
        <v>6</v>
      </c>
    </row>
    <row r="3542" spans="1:17" hidden="1" x14ac:dyDescent="0.3">
      <c r="A3542" t="str">
        <f t="shared" si="406"/>
        <v>pur.ec_cardholder.</v>
      </c>
      <c r="B3542" t="s">
        <v>1943</v>
      </c>
      <c r="C3542" t="str">
        <f t="shared" ref="C3542" si="409">C3541</f>
        <v>ec_cardholder</v>
      </c>
      <c r="E3542" t="s">
        <v>713</v>
      </c>
    </row>
    <row r="3543" spans="1:17" hidden="1" x14ac:dyDescent="0.3">
      <c r="A3543" t="str">
        <f t="shared" si="406"/>
        <v>pur.ec_cardholder.refresh_date</v>
      </c>
      <c r="B3543" t="s">
        <v>1943</v>
      </c>
      <c r="C3543" t="str">
        <f t="shared" ref="C3543" si="410">C3542</f>
        <v>ec_cardholder</v>
      </c>
      <c r="D3543" t="s">
        <v>328</v>
      </c>
      <c r="K3543" t="s">
        <v>329</v>
      </c>
      <c r="N3543">
        <v>10</v>
      </c>
      <c r="Q3543">
        <v>6</v>
      </c>
    </row>
    <row r="3544" spans="1:17" hidden="1" x14ac:dyDescent="0.3">
      <c r="A3544" t="str">
        <f t="shared" si="406"/>
        <v>pur.ec_cardholder.</v>
      </c>
      <c r="B3544" t="s">
        <v>1943</v>
      </c>
      <c r="C3544" t="str">
        <f t="shared" ref="C3544" si="411">C3543</f>
        <v>ec_cardholder</v>
      </c>
      <c r="E3544" t="s">
        <v>330</v>
      </c>
    </row>
    <row r="3545" spans="1:17" hidden="1" x14ac:dyDescent="0.3">
      <c r="A3545" t="str">
        <f t="shared" si="406"/>
        <v>pur.ec_cardholder.card_type_description</v>
      </c>
      <c r="B3545" t="s">
        <v>1943</v>
      </c>
      <c r="C3545" t="str">
        <f t="shared" ref="C3545" si="412">C3544</f>
        <v>ec_cardholder</v>
      </c>
      <c r="D3545" t="s">
        <v>2125</v>
      </c>
      <c r="K3545" t="s">
        <v>359</v>
      </c>
      <c r="N3545">
        <v>50</v>
      </c>
      <c r="Q3545">
        <v>0</v>
      </c>
    </row>
    <row r="3546" spans="1:17" hidden="1" x14ac:dyDescent="0.3">
      <c r="A3546" t="str">
        <f t="shared" si="406"/>
        <v>pur.ec_cardholder.</v>
      </c>
      <c r="B3546" t="s">
        <v>1943</v>
      </c>
      <c r="C3546" t="str">
        <f t="shared" ref="C3546" si="413">C3545</f>
        <v>ec_cardholder</v>
      </c>
    </row>
    <row r="3547" spans="1:17" hidden="1" x14ac:dyDescent="0.3">
      <c r="A3547" t="str">
        <f t="shared" si="406"/>
        <v>pur.ec_cardholder.reporting_hierarchy</v>
      </c>
      <c r="B3547" t="s">
        <v>1943</v>
      </c>
      <c r="C3547" t="str">
        <f t="shared" ref="C3547" si="414">C3546</f>
        <v>ec_cardholder</v>
      </c>
      <c r="D3547" t="s">
        <v>2126</v>
      </c>
      <c r="K3547" t="s">
        <v>359</v>
      </c>
      <c r="N3547">
        <v>5</v>
      </c>
      <c r="Q3547">
        <v>0</v>
      </c>
    </row>
    <row r="3548" spans="1:17" hidden="1" x14ac:dyDescent="0.3">
      <c r="A3548" t="str">
        <f t="shared" si="406"/>
        <v>pur.ec_cardholder.</v>
      </c>
      <c r="B3548" t="s">
        <v>1943</v>
      </c>
      <c r="C3548" t="str">
        <f t="shared" ref="C3548" si="415">C3547</f>
        <v>ec_cardholder</v>
      </c>
    </row>
    <row r="3549" spans="1:17" hidden="1" x14ac:dyDescent="0.3">
      <c r="A3549" t="str">
        <f t="shared" si="406"/>
        <v>pur.ec_cardholder.buyer_code</v>
      </c>
      <c r="B3549" t="s">
        <v>1943</v>
      </c>
      <c r="C3549" t="str">
        <f t="shared" ref="C3549" si="416">C3548</f>
        <v>ec_cardholder</v>
      </c>
      <c r="D3549" t="s">
        <v>2127</v>
      </c>
      <c r="K3549" t="s">
        <v>359</v>
      </c>
      <c r="N3549">
        <v>6</v>
      </c>
      <c r="Q3549">
        <v>0</v>
      </c>
    </row>
    <row r="3550" spans="1:17" hidden="1" x14ac:dyDescent="0.3">
      <c r="A3550" t="str">
        <f t="shared" si="406"/>
        <v>pur.ec_cardholder.</v>
      </c>
      <c r="B3550" t="s">
        <v>1943</v>
      </c>
      <c r="C3550" t="str">
        <f t="shared" ref="C3550" si="417">C3549</f>
        <v>ec_cardholder</v>
      </c>
    </row>
    <row r="3551" spans="1:17" hidden="1" x14ac:dyDescent="0.3">
      <c r="A3551" t="str">
        <f t="shared" si="406"/>
        <v>pur.ec_cardholder.credit_limit</v>
      </c>
      <c r="B3551" t="s">
        <v>1943</v>
      </c>
      <c r="C3551" t="str">
        <f t="shared" ref="C3551" si="418">C3550</f>
        <v>ec_cardholder</v>
      </c>
      <c r="D3551" t="s">
        <v>2128</v>
      </c>
      <c r="K3551" t="s">
        <v>9</v>
      </c>
      <c r="N3551">
        <v>8</v>
      </c>
      <c r="Q3551">
        <v>0</v>
      </c>
    </row>
    <row r="3552" spans="1:17" hidden="1" x14ac:dyDescent="0.3">
      <c r="A3552" t="str">
        <f t="shared" si="406"/>
        <v>pur.ec_cardholder.</v>
      </c>
      <c r="B3552" t="s">
        <v>1943</v>
      </c>
      <c r="C3552" t="str">
        <f t="shared" ref="C3552" si="419">C3551</f>
        <v>ec_cardholder</v>
      </c>
    </row>
    <row r="3553" spans="1:20" hidden="1" x14ac:dyDescent="0.3">
      <c r="A3553" t="str">
        <f t="shared" si="406"/>
        <v>pur.ec_cardholder.single_purchase_limit</v>
      </c>
      <c r="B3553" t="s">
        <v>1943</v>
      </c>
      <c r="C3553" t="str">
        <f t="shared" ref="C3553" si="420">C3552</f>
        <v>ec_cardholder</v>
      </c>
      <c r="D3553" t="s">
        <v>2129</v>
      </c>
      <c r="K3553" t="s">
        <v>9</v>
      </c>
      <c r="N3553">
        <v>8</v>
      </c>
      <c r="Q3553">
        <v>0</v>
      </c>
    </row>
    <row r="3554" spans="1:20" hidden="1" x14ac:dyDescent="0.3">
      <c r="A3554" t="str">
        <f t="shared" si="406"/>
        <v>pur.ec_cardholder.</v>
      </c>
      <c r="B3554" t="s">
        <v>1943</v>
      </c>
      <c r="C3554" t="str">
        <f t="shared" ref="C3554" si="421">C3553</f>
        <v>ec_cardholder</v>
      </c>
    </row>
    <row r="3555" spans="1:20" hidden="1" x14ac:dyDescent="0.3">
      <c r="A3555" t="str">
        <f t="shared" si="406"/>
        <v>pur.ec_cardholder.authorizations_per_day</v>
      </c>
      <c r="B3555" t="s">
        <v>1943</v>
      </c>
      <c r="C3555" t="str">
        <f t="shared" ref="C3555" si="422">C3554</f>
        <v>ec_cardholder</v>
      </c>
      <c r="D3555" t="s">
        <v>2130</v>
      </c>
      <c r="K3555" t="s">
        <v>9</v>
      </c>
      <c r="N3555">
        <v>3</v>
      </c>
      <c r="Q3555">
        <v>0</v>
      </c>
    </row>
    <row r="3556" spans="1:20" hidden="1" x14ac:dyDescent="0.3">
      <c r="A3556" t="str">
        <f t="shared" si="406"/>
        <v>pur.ec_cardholder.</v>
      </c>
      <c r="B3556" t="s">
        <v>1943</v>
      </c>
      <c r="C3556" t="str">
        <f t="shared" ref="C3556" si="423">C3555</f>
        <v>ec_cardholder</v>
      </c>
    </row>
    <row r="3557" spans="1:20" hidden="1" x14ac:dyDescent="0.3">
      <c r="A3557" t="str">
        <f t="shared" si="406"/>
        <v>pur.ec_cardholder.transactions_per_cycle</v>
      </c>
      <c r="B3557" t="s">
        <v>1943</v>
      </c>
      <c r="C3557" t="str">
        <f t="shared" ref="C3557" si="424">C3556</f>
        <v>ec_cardholder</v>
      </c>
      <c r="D3557" t="s">
        <v>2131</v>
      </c>
      <c r="K3557" t="s">
        <v>9</v>
      </c>
      <c r="N3557">
        <v>4</v>
      </c>
      <c r="Q3557">
        <v>0</v>
      </c>
    </row>
    <row r="3558" spans="1:20" hidden="1" x14ac:dyDescent="0.3">
      <c r="A3558" t="str">
        <f t="shared" si="406"/>
        <v>pur.ec_cardholder.</v>
      </c>
      <c r="B3558" t="s">
        <v>1943</v>
      </c>
      <c r="C3558" t="str">
        <f t="shared" ref="C3558" si="425">C3557</f>
        <v>ec_cardholder</v>
      </c>
    </row>
    <row r="3559" spans="1:20" hidden="1" x14ac:dyDescent="0.3">
      <c r="A3559" t="str">
        <f t="shared" si="406"/>
        <v>pur.ec_department_administrator.COLUMN NAME</v>
      </c>
      <c r="B3559" t="s">
        <v>1943</v>
      </c>
      <c r="C3559" t="s">
        <v>1949</v>
      </c>
      <c r="D3559" t="s">
        <v>0</v>
      </c>
      <c r="K3559" t="s">
        <v>1</v>
      </c>
      <c r="N3559" t="s">
        <v>2</v>
      </c>
      <c r="Q3559" t="s">
        <v>3</v>
      </c>
      <c r="T3559" t="s">
        <v>4</v>
      </c>
    </row>
    <row r="3560" spans="1:20" hidden="1" x14ac:dyDescent="0.3">
      <c r="A3560" t="str">
        <f t="shared" si="406"/>
        <v>pur.ec_department_administrator.</v>
      </c>
      <c r="B3560" t="s">
        <v>1943</v>
      </c>
      <c r="C3560" t="str">
        <f t="shared" ref="C3560" si="426">C3559</f>
        <v>ec_department_administrator</v>
      </c>
      <c r="E3560" t="s">
        <v>5</v>
      </c>
    </row>
    <row r="3561" spans="1:20" hidden="1" x14ac:dyDescent="0.3">
      <c r="A3561" t="str">
        <f t="shared" si="406"/>
        <v>pur.ec_department_administrator.role_key</v>
      </c>
      <c r="B3561" t="s">
        <v>1943</v>
      </c>
      <c r="C3561" t="str">
        <f t="shared" ref="C3561" si="427">C3560</f>
        <v>ec_department_administrator</v>
      </c>
      <c r="D3561" t="s">
        <v>1965</v>
      </c>
      <c r="K3561" t="s">
        <v>9</v>
      </c>
      <c r="N3561">
        <v>18</v>
      </c>
      <c r="Q3561">
        <v>0</v>
      </c>
    </row>
    <row r="3562" spans="1:20" hidden="1" x14ac:dyDescent="0.3">
      <c r="A3562" t="str">
        <f t="shared" si="406"/>
        <v>pur.ec_department_administrator.</v>
      </c>
      <c r="B3562" t="s">
        <v>1943</v>
      </c>
      <c r="C3562" t="str">
        <f t="shared" ref="C3562" si="428">C3561</f>
        <v>ec_department_administrator</v>
      </c>
      <c r="E3562" t="s">
        <v>1966</v>
      </c>
    </row>
    <row r="3563" spans="1:20" hidden="1" x14ac:dyDescent="0.3">
      <c r="A3563" t="str">
        <f t="shared" si="406"/>
        <v>pur.ec_department_administrator.person_key</v>
      </c>
      <c r="B3563" t="s">
        <v>1943</v>
      </c>
      <c r="C3563" t="str">
        <f t="shared" ref="C3563" si="429">C3562</f>
        <v>ec_department_administrator</v>
      </c>
      <c r="D3563" t="s">
        <v>1967</v>
      </c>
      <c r="K3563" t="s">
        <v>9</v>
      </c>
      <c r="N3563">
        <v>18</v>
      </c>
      <c r="Q3563">
        <v>0</v>
      </c>
    </row>
    <row r="3564" spans="1:20" hidden="1" x14ac:dyDescent="0.3">
      <c r="A3564" t="str">
        <f t="shared" si="406"/>
        <v>pur.ec_department_administrator.</v>
      </c>
      <c r="B3564" t="s">
        <v>1943</v>
      </c>
      <c r="C3564" t="str">
        <f t="shared" ref="C3564" si="430">C3563</f>
        <v>ec_department_administrator</v>
      </c>
      <c r="E3564" t="s">
        <v>1968</v>
      </c>
    </row>
    <row r="3565" spans="1:20" hidden="1" x14ac:dyDescent="0.3">
      <c r="A3565" t="str">
        <f t="shared" si="406"/>
        <v>pur.ec_department_administrator.workgroup_key</v>
      </c>
      <c r="B3565" t="s">
        <v>1943</v>
      </c>
      <c r="C3565" t="str">
        <f t="shared" ref="C3565" si="431">C3564</f>
        <v>ec_department_administrator</v>
      </c>
      <c r="D3565" t="s">
        <v>1969</v>
      </c>
      <c r="K3565" t="s">
        <v>9</v>
      </c>
      <c r="N3565">
        <v>18</v>
      </c>
      <c r="Q3565">
        <v>0</v>
      </c>
    </row>
    <row r="3566" spans="1:20" hidden="1" x14ac:dyDescent="0.3">
      <c r="A3566" t="str">
        <f t="shared" si="406"/>
        <v>pur.ec_department_administrator.</v>
      </c>
      <c r="B3566" t="s">
        <v>1943</v>
      </c>
      <c r="C3566" t="str">
        <f t="shared" ref="C3566" si="432">C3565</f>
        <v>ec_department_administrator</v>
      </c>
      <c r="E3566" t="s">
        <v>1970</v>
      </c>
    </row>
    <row r="3567" spans="1:20" hidden="1" x14ac:dyDescent="0.3">
      <c r="A3567" t="str">
        <f t="shared" si="406"/>
        <v>pur.ec_department_administrator.description</v>
      </c>
      <c r="B3567" t="s">
        <v>1943</v>
      </c>
      <c r="C3567" t="str">
        <f t="shared" ref="C3567" si="433">C3566</f>
        <v>ec_department_administrator</v>
      </c>
      <c r="D3567" t="s">
        <v>358</v>
      </c>
      <c r="K3567" t="s">
        <v>359</v>
      </c>
      <c r="N3567">
        <v>35</v>
      </c>
      <c r="Q3567">
        <v>0</v>
      </c>
    </row>
    <row r="3568" spans="1:20" hidden="1" x14ac:dyDescent="0.3">
      <c r="A3568" t="str">
        <f t="shared" si="406"/>
        <v>pur.ec_department_administrator.</v>
      </c>
      <c r="B3568" t="s">
        <v>1943</v>
      </c>
      <c r="C3568" t="str">
        <f t="shared" ref="C3568" si="434">C3567</f>
        <v>ec_department_administrator</v>
      </c>
      <c r="E3568" t="s">
        <v>360</v>
      </c>
    </row>
    <row r="3569" spans="1:17" hidden="1" x14ac:dyDescent="0.3">
      <c r="A3569" t="str">
        <f t="shared" si="406"/>
        <v>pur.ec_department_administrator.campus_id</v>
      </c>
      <c r="B3569" t="s">
        <v>1943</v>
      </c>
      <c r="C3569" t="str">
        <f t="shared" ref="C3569" si="435">C3568</f>
        <v>ec_department_administrator</v>
      </c>
      <c r="D3569" t="s">
        <v>1971</v>
      </c>
      <c r="K3569" t="s">
        <v>359</v>
      </c>
      <c r="N3569">
        <v>9</v>
      </c>
      <c r="Q3569">
        <v>0</v>
      </c>
    </row>
    <row r="3570" spans="1:17" hidden="1" x14ac:dyDescent="0.3">
      <c r="A3570" t="str">
        <f t="shared" si="406"/>
        <v>pur.ec_department_administrator.</v>
      </c>
      <c r="B3570" t="s">
        <v>1943</v>
      </c>
      <c r="C3570" t="str">
        <f t="shared" ref="C3570" si="436">C3569</f>
        <v>ec_department_administrator</v>
      </c>
      <c r="E3570" t="s">
        <v>1972</v>
      </c>
    </row>
    <row r="3571" spans="1:17" hidden="1" x14ac:dyDescent="0.3">
      <c r="A3571" t="str">
        <f t="shared" si="406"/>
        <v>pur.ec_department_administrator.affiliate_id</v>
      </c>
      <c r="B3571" t="s">
        <v>1943</v>
      </c>
      <c r="C3571" t="str">
        <f t="shared" ref="C3571" si="437">C3570</f>
        <v>ec_department_administrator</v>
      </c>
      <c r="D3571" t="s">
        <v>1973</v>
      </c>
      <c r="K3571" t="s">
        <v>9</v>
      </c>
      <c r="N3571">
        <v>18</v>
      </c>
      <c r="Q3571">
        <v>0</v>
      </c>
    </row>
    <row r="3572" spans="1:17" hidden="1" x14ac:dyDescent="0.3">
      <c r="A3572" t="str">
        <f t="shared" si="406"/>
        <v>pur.ec_department_administrator.</v>
      </c>
      <c r="B3572" t="s">
        <v>1943</v>
      </c>
      <c r="C3572" t="str">
        <f t="shared" ref="C3572" si="438">C3571</f>
        <v>ec_department_administrator</v>
      </c>
      <c r="E3572" t="s">
        <v>1974</v>
      </c>
    </row>
    <row r="3573" spans="1:17" hidden="1" x14ac:dyDescent="0.3">
      <c r="A3573" t="str">
        <f t="shared" si="406"/>
        <v>pur.ec_department_administrator.card_name</v>
      </c>
      <c r="B3573" t="s">
        <v>1943</v>
      </c>
      <c r="C3573" t="str">
        <f t="shared" ref="C3573" si="439">C3572</f>
        <v>ec_department_administrator</v>
      </c>
      <c r="D3573" t="s">
        <v>1975</v>
      </c>
      <c r="K3573" t="s">
        <v>359</v>
      </c>
      <c r="N3573">
        <v>24</v>
      </c>
      <c r="Q3573">
        <v>0</v>
      </c>
    </row>
    <row r="3574" spans="1:17" hidden="1" x14ac:dyDescent="0.3">
      <c r="A3574" t="str">
        <f t="shared" si="406"/>
        <v>pur.ec_department_administrator.</v>
      </c>
      <c r="B3574" t="s">
        <v>1943</v>
      </c>
      <c r="C3574" t="str">
        <f t="shared" ref="C3574" si="440">C3573</f>
        <v>ec_department_administrator</v>
      </c>
      <c r="E3574" t="s">
        <v>1976</v>
      </c>
    </row>
    <row r="3575" spans="1:17" hidden="1" x14ac:dyDescent="0.3">
      <c r="A3575" t="str">
        <f t="shared" si="406"/>
        <v>pur.ec_department_administrator.name_comp</v>
      </c>
      <c r="B3575" t="s">
        <v>1943</v>
      </c>
      <c r="C3575" t="str">
        <f t="shared" ref="C3575" si="441">C3574</f>
        <v>ec_department_administrator</v>
      </c>
      <c r="D3575" t="s">
        <v>1977</v>
      </c>
      <c r="K3575" t="s">
        <v>359</v>
      </c>
      <c r="N3575">
        <v>26</v>
      </c>
      <c r="Q3575">
        <v>0</v>
      </c>
    </row>
    <row r="3576" spans="1:17" hidden="1" x14ac:dyDescent="0.3">
      <c r="A3576" t="str">
        <f t="shared" si="406"/>
        <v>pur.ec_department_administrator.</v>
      </c>
      <c r="B3576" t="s">
        <v>1943</v>
      </c>
      <c r="C3576" t="str">
        <f t="shared" ref="C3576" si="442">C3575</f>
        <v>ec_department_administrator</v>
      </c>
      <c r="E3576" t="s">
        <v>1978</v>
      </c>
    </row>
    <row r="3577" spans="1:17" hidden="1" x14ac:dyDescent="0.3">
      <c r="A3577" t="str">
        <f t="shared" si="406"/>
        <v>pur.ec_department_administrator.ecda_training_date</v>
      </c>
      <c r="B3577" t="s">
        <v>1943</v>
      </c>
      <c r="C3577" t="str">
        <f t="shared" ref="C3577" si="443">C3576</f>
        <v>ec_department_administrator</v>
      </c>
      <c r="D3577" t="s">
        <v>2142</v>
      </c>
      <c r="K3577" t="s">
        <v>354</v>
      </c>
      <c r="N3577">
        <v>4</v>
      </c>
      <c r="Q3577">
        <v>0</v>
      </c>
    </row>
    <row r="3578" spans="1:17" hidden="1" x14ac:dyDescent="0.3">
      <c r="A3578" t="str">
        <f t="shared" si="406"/>
        <v>pur.ec_department_administrator.</v>
      </c>
      <c r="B3578" t="s">
        <v>1943</v>
      </c>
      <c r="C3578" t="str">
        <f t="shared" ref="C3578" si="444">C3577</f>
        <v>ec_department_administrator</v>
      </c>
      <c r="E3578" t="s">
        <v>2097</v>
      </c>
    </row>
    <row r="3579" spans="1:17" hidden="1" x14ac:dyDescent="0.3">
      <c r="A3579" t="str">
        <f t="shared" si="406"/>
        <v>pur.ec_department_administrator.home_department_code</v>
      </c>
      <c r="B3579" t="s">
        <v>1943</v>
      </c>
      <c r="C3579" t="str">
        <f t="shared" ref="C3579" si="445">C3578</f>
        <v>ec_department_administrator</v>
      </c>
      <c r="D3579" t="s">
        <v>1979</v>
      </c>
      <c r="K3579" t="s">
        <v>359</v>
      </c>
      <c r="N3579">
        <v>6</v>
      </c>
      <c r="Q3579">
        <v>0</v>
      </c>
    </row>
    <row r="3580" spans="1:17" hidden="1" x14ac:dyDescent="0.3">
      <c r="A3580" t="str">
        <f t="shared" si="406"/>
        <v>pur.ec_department_administrator.</v>
      </c>
      <c r="B3580" t="s">
        <v>1943</v>
      </c>
      <c r="C3580" t="str">
        <f t="shared" ref="C3580" si="446">C3579</f>
        <v>ec_department_administrator</v>
      </c>
      <c r="E3580" t="s">
        <v>1980</v>
      </c>
    </row>
    <row r="3581" spans="1:17" hidden="1" x14ac:dyDescent="0.3">
      <c r="A3581" t="str">
        <f t="shared" si="406"/>
        <v>pur.ec_department_administrator.name_salutary</v>
      </c>
      <c r="B3581" t="s">
        <v>1943</v>
      </c>
      <c r="C3581" t="str">
        <f t="shared" ref="C3581" si="447">C3580</f>
        <v>ec_department_administrator</v>
      </c>
      <c r="D3581" t="s">
        <v>1981</v>
      </c>
      <c r="K3581" t="s">
        <v>359</v>
      </c>
      <c r="N3581">
        <v>60</v>
      </c>
      <c r="Q3581">
        <v>0</v>
      </c>
    </row>
    <row r="3582" spans="1:17" hidden="1" x14ac:dyDescent="0.3">
      <c r="A3582" t="str">
        <f t="shared" si="406"/>
        <v>pur.ec_department_administrator.</v>
      </c>
      <c r="B3582" t="s">
        <v>1943</v>
      </c>
      <c r="C3582" t="str">
        <f t="shared" ref="C3582" si="448">C3581</f>
        <v>ec_department_administrator</v>
      </c>
      <c r="E3582" t="s">
        <v>1976</v>
      </c>
    </row>
    <row r="3583" spans="1:17" hidden="1" x14ac:dyDescent="0.3">
      <c r="A3583" t="str">
        <f t="shared" si="406"/>
        <v>pur.ec_department_administrator.email_address</v>
      </c>
      <c r="B3583" t="s">
        <v>1943</v>
      </c>
      <c r="C3583" t="str">
        <f t="shared" ref="C3583" si="449">C3582</f>
        <v>ec_department_administrator</v>
      </c>
      <c r="D3583" t="s">
        <v>1982</v>
      </c>
      <c r="K3583" t="s">
        <v>359</v>
      </c>
      <c r="N3583">
        <v>40</v>
      </c>
      <c r="Q3583">
        <v>0</v>
      </c>
    </row>
    <row r="3584" spans="1:17" hidden="1" x14ac:dyDescent="0.3">
      <c r="A3584" t="str">
        <f t="shared" si="406"/>
        <v>pur.ec_department_administrator.</v>
      </c>
      <c r="B3584" t="s">
        <v>1943</v>
      </c>
      <c r="C3584" t="str">
        <f t="shared" ref="C3584" si="450">C3583</f>
        <v>ec_department_administrator</v>
      </c>
      <c r="E3584" t="s">
        <v>1983</v>
      </c>
    </row>
    <row r="3585" spans="1:20" hidden="1" x14ac:dyDescent="0.3">
      <c r="A3585" t="str">
        <f t="shared" si="406"/>
        <v>pur.ec_department_administrator.phone_number</v>
      </c>
      <c r="B3585" t="s">
        <v>1943</v>
      </c>
      <c r="C3585" t="str">
        <f t="shared" ref="C3585" si="451">C3584</f>
        <v>ec_department_administrator</v>
      </c>
      <c r="D3585" t="s">
        <v>1984</v>
      </c>
      <c r="K3585" t="s">
        <v>359</v>
      </c>
      <c r="N3585">
        <v>25</v>
      </c>
      <c r="Q3585">
        <v>0</v>
      </c>
    </row>
    <row r="3586" spans="1:20" hidden="1" x14ac:dyDescent="0.3">
      <c r="A3586" t="str">
        <f t="shared" si="406"/>
        <v>pur.ec_department_administrator.</v>
      </c>
      <c r="B3586" t="s">
        <v>1943</v>
      </c>
      <c r="C3586" t="str">
        <f t="shared" ref="C3586" si="452">C3585</f>
        <v>ec_department_administrator</v>
      </c>
      <c r="E3586" t="s">
        <v>1985</v>
      </c>
    </row>
    <row r="3587" spans="1:20" hidden="1" x14ac:dyDescent="0.3">
      <c r="A3587" t="str">
        <f t="shared" si="406"/>
        <v>pur.ec_department_administrator.mail_drop</v>
      </c>
      <c r="B3587" t="s">
        <v>1943</v>
      </c>
      <c r="C3587" t="str">
        <f t="shared" ref="C3587" si="453">C3586</f>
        <v>ec_department_administrator</v>
      </c>
      <c r="D3587" t="s">
        <v>1986</v>
      </c>
      <c r="K3587" t="s">
        <v>359</v>
      </c>
      <c r="N3587">
        <v>6</v>
      </c>
      <c r="Q3587">
        <v>0</v>
      </c>
    </row>
    <row r="3588" spans="1:20" hidden="1" x14ac:dyDescent="0.3">
      <c r="A3588" t="str">
        <f t="shared" si="406"/>
        <v>pur.ec_department_administrator.</v>
      </c>
      <c r="B3588" t="s">
        <v>1943</v>
      </c>
      <c r="C3588" t="str">
        <f t="shared" ref="C3588" si="454">C3587</f>
        <v>ec_department_administrator</v>
      </c>
      <c r="E3588" t="s">
        <v>1987</v>
      </c>
    </row>
    <row r="3589" spans="1:20" hidden="1" x14ac:dyDescent="0.3">
      <c r="A3589" t="str">
        <f t="shared" si="406"/>
        <v>pur.ec_department_administrator.employee_id</v>
      </c>
      <c r="B3589" t="s">
        <v>1943</v>
      </c>
      <c r="C3589" t="str">
        <f t="shared" ref="C3589" si="455">C3588</f>
        <v>ec_department_administrator</v>
      </c>
      <c r="D3589" t="s">
        <v>1988</v>
      </c>
      <c r="K3589" t="s">
        <v>359</v>
      </c>
      <c r="N3589">
        <v>9</v>
      </c>
      <c r="Q3589">
        <v>0</v>
      </c>
    </row>
    <row r="3590" spans="1:20" hidden="1" x14ac:dyDescent="0.3">
      <c r="A3590" t="str">
        <f t="shared" si="406"/>
        <v>pur.ec_department_administrator.</v>
      </c>
      <c r="B3590" t="s">
        <v>1943</v>
      </c>
      <c r="C3590" t="str">
        <f t="shared" ref="C3590" si="456">C3589</f>
        <v>ec_department_administrator</v>
      </c>
      <c r="E3590" t="s">
        <v>1989</v>
      </c>
    </row>
    <row r="3591" spans="1:20" hidden="1" x14ac:dyDescent="0.3">
      <c r="A3591" t="str">
        <f t="shared" si="406"/>
        <v>pur.ec_department_administrator.emp_status_cd</v>
      </c>
      <c r="B3591" t="s">
        <v>1943</v>
      </c>
      <c r="C3591" t="str">
        <f t="shared" ref="C3591" si="457">C3590</f>
        <v>ec_department_administrator</v>
      </c>
      <c r="D3591" t="s">
        <v>1990</v>
      </c>
      <c r="K3591" t="s">
        <v>359</v>
      </c>
      <c r="N3591">
        <v>1</v>
      </c>
      <c r="Q3591">
        <v>0</v>
      </c>
    </row>
    <row r="3592" spans="1:20" hidden="1" x14ac:dyDescent="0.3">
      <c r="A3592" t="str">
        <f t="shared" si="406"/>
        <v>pur.ec_department_administrator.</v>
      </c>
      <c r="B3592" t="s">
        <v>1943</v>
      </c>
      <c r="C3592" t="str">
        <f t="shared" ref="C3592" si="458">C3591</f>
        <v>ec_department_administrator</v>
      </c>
      <c r="E3592" t="s">
        <v>2143</v>
      </c>
    </row>
    <row r="3593" spans="1:20" hidden="1" x14ac:dyDescent="0.3">
      <c r="A3593" t="str">
        <f t="shared" si="406"/>
        <v>pur.ec_department_administrator.user_id</v>
      </c>
      <c r="B3593" t="s">
        <v>1943</v>
      </c>
      <c r="C3593" t="str">
        <f t="shared" ref="C3593" si="459">C3592</f>
        <v>ec_department_administrator</v>
      </c>
      <c r="D3593" t="s">
        <v>1992</v>
      </c>
      <c r="K3593" t="s">
        <v>359</v>
      </c>
      <c r="N3593">
        <v>8</v>
      </c>
      <c r="Q3593">
        <v>0</v>
      </c>
    </row>
    <row r="3594" spans="1:20" hidden="1" x14ac:dyDescent="0.3">
      <c r="A3594" t="str">
        <f t="shared" si="406"/>
        <v>pur.ec_department_administrator.</v>
      </c>
      <c r="B3594" t="s">
        <v>1943</v>
      </c>
      <c r="C3594" t="str">
        <f t="shared" ref="C3594" si="460">C3593</f>
        <v>ec_department_administrator</v>
      </c>
      <c r="E3594" t="s">
        <v>1993</v>
      </c>
    </row>
    <row r="3595" spans="1:20" hidden="1" x14ac:dyDescent="0.3">
      <c r="A3595" t="str">
        <f t="shared" si="406"/>
        <v>pur.ec_department_administrator.last_activity_date</v>
      </c>
      <c r="B3595" t="s">
        <v>1943</v>
      </c>
      <c r="C3595" t="str">
        <f t="shared" ref="C3595" si="461">C3594</f>
        <v>ec_department_administrator</v>
      </c>
      <c r="D3595" t="s">
        <v>1458</v>
      </c>
      <c r="K3595" t="s">
        <v>329</v>
      </c>
      <c r="N3595">
        <v>10</v>
      </c>
      <c r="Q3595">
        <v>6</v>
      </c>
    </row>
    <row r="3596" spans="1:20" hidden="1" x14ac:dyDescent="0.3">
      <c r="A3596" t="str">
        <f t="shared" si="406"/>
        <v>pur.ec_department_administrator.</v>
      </c>
      <c r="B3596" t="s">
        <v>1943</v>
      </c>
      <c r="C3596" t="str">
        <f t="shared" ref="C3596" si="462">C3595</f>
        <v>ec_department_administrator</v>
      </c>
      <c r="E3596" t="s">
        <v>713</v>
      </c>
    </row>
    <row r="3597" spans="1:20" hidden="1" x14ac:dyDescent="0.3">
      <c r="A3597" t="str">
        <f t="shared" si="406"/>
        <v>pur.ec_department_administrator.refresh_date</v>
      </c>
      <c r="B3597" t="s">
        <v>1943</v>
      </c>
      <c r="C3597" t="str">
        <f t="shared" ref="C3597" si="463">C3596</f>
        <v>ec_department_administrator</v>
      </c>
      <c r="D3597" t="s">
        <v>328</v>
      </c>
      <c r="K3597" t="s">
        <v>329</v>
      </c>
      <c r="N3597">
        <v>10</v>
      </c>
      <c r="Q3597">
        <v>6</v>
      </c>
    </row>
    <row r="3598" spans="1:20" hidden="1" x14ac:dyDescent="0.3">
      <c r="A3598" t="str">
        <f t="shared" si="406"/>
        <v>pur.ec_department_administrator.</v>
      </c>
      <c r="B3598" t="s">
        <v>1943</v>
      </c>
      <c r="C3598" t="str">
        <f t="shared" ref="C3598" si="464">C3597</f>
        <v>ec_department_administrator</v>
      </c>
      <c r="E3598" t="s">
        <v>330</v>
      </c>
    </row>
    <row r="3599" spans="1:20" hidden="1" x14ac:dyDescent="0.3">
      <c r="A3599" t="str">
        <f t="shared" si="406"/>
        <v>pur.ec_hotel_data.COLUMN NAME</v>
      </c>
      <c r="B3599" t="s">
        <v>1943</v>
      </c>
      <c r="C3599" t="s">
        <v>1950</v>
      </c>
      <c r="D3599" t="s">
        <v>0</v>
      </c>
      <c r="K3599" t="s">
        <v>1</v>
      </c>
      <c r="N3599" t="s">
        <v>2</v>
      </c>
      <c r="Q3599" t="s">
        <v>3</v>
      </c>
      <c r="T3599" t="s">
        <v>4</v>
      </c>
    </row>
    <row r="3600" spans="1:20" hidden="1" x14ac:dyDescent="0.3">
      <c r="A3600" t="str">
        <f t="shared" si="406"/>
        <v>pur.ec_hotel_data.</v>
      </c>
      <c r="B3600" t="s">
        <v>1943</v>
      </c>
      <c r="C3600" t="str">
        <f t="shared" ref="C3600" si="465">C3599</f>
        <v>ec_hotel_data</v>
      </c>
      <c r="E3600" t="s">
        <v>5</v>
      </c>
    </row>
    <row r="3601" spans="1:17" hidden="1" x14ac:dyDescent="0.3">
      <c r="A3601" t="str">
        <f t="shared" si="406"/>
        <v>pur.ec_hotel_data.import_id</v>
      </c>
      <c r="B3601" t="s">
        <v>1943</v>
      </c>
      <c r="C3601" t="str">
        <f t="shared" ref="C3601" si="466">C3600</f>
        <v>ec_hotel_data</v>
      </c>
      <c r="D3601" t="s">
        <v>2017</v>
      </c>
      <c r="K3601" t="s">
        <v>359</v>
      </c>
      <c r="N3601">
        <v>10</v>
      </c>
      <c r="Q3601">
        <v>0</v>
      </c>
    </row>
    <row r="3602" spans="1:17" hidden="1" x14ac:dyDescent="0.3">
      <c r="A3602" t="str">
        <f t="shared" si="406"/>
        <v>pur.ec_hotel_data.</v>
      </c>
      <c r="B3602" t="s">
        <v>1943</v>
      </c>
      <c r="C3602" t="str">
        <f t="shared" ref="C3602" si="467">C3601</f>
        <v>ec_hotel_data</v>
      </c>
    </row>
    <row r="3603" spans="1:17" hidden="1" x14ac:dyDescent="0.3">
      <c r="A3603" t="str">
        <f t="shared" si="406"/>
        <v>pur.ec_hotel_data.workgroup_key</v>
      </c>
      <c r="B3603" t="s">
        <v>1943</v>
      </c>
      <c r="C3603" t="str">
        <f t="shared" ref="C3603" si="468">C3602</f>
        <v>ec_hotel_data</v>
      </c>
      <c r="D3603" t="s">
        <v>1969</v>
      </c>
      <c r="K3603" t="s">
        <v>9</v>
      </c>
      <c r="N3603">
        <v>18</v>
      </c>
      <c r="Q3603">
        <v>0</v>
      </c>
    </row>
    <row r="3604" spans="1:17" hidden="1" x14ac:dyDescent="0.3">
      <c r="A3604" t="str">
        <f t="shared" ref="A3604:A3667" si="469">_xlfn.CONCAT(TRIM($B3604),".",TRIM($C3604),".",TRIM($D3604))</f>
        <v>pur.ec_hotel_data.</v>
      </c>
      <c r="B3604" t="s">
        <v>1943</v>
      </c>
      <c r="C3604" t="str">
        <f t="shared" ref="C3604" si="470">C3603</f>
        <v>ec_hotel_data</v>
      </c>
    </row>
    <row r="3605" spans="1:17" hidden="1" x14ac:dyDescent="0.3">
      <c r="A3605" t="str">
        <f t="shared" si="469"/>
        <v>pur.ec_hotel_data.card_key</v>
      </c>
      <c r="B3605" t="s">
        <v>1943</v>
      </c>
      <c r="C3605" t="str">
        <f t="shared" ref="C3605" si="471">C3604</f>
        <v>ec_hotel_data</v>
      </c>
      <c r="D3605" t="s">
        <v>2018</v>
      </c>
      <c r="K3605" t="s">
        <v>9</v>
      </c>
      <c r="N3605">
        <v>18</v>
      </c>
      <c r="Q3605">
        <v>0</v>
      </c>
    </row>
    <row r="3606" spans="1:17" hidden="1" x14ac:dyDescent="0.3">
      <c r="A3606" t="str">
        <f t="shared" si="469"/>
        <v>pur.ec_hotel_data.</v>
      </c>
      <c r="B3606" t="s">
        <v>1943</v>
      </c>
      <c r="C3606" t="str">
        <f t="shared" ref="C3606" si="472">C3605</f>
        <v>ec_hotel_data</v>
      </c>
    </row>
    <row r="3607" spans="1:17" hidden="1" x14ac:dyDescent="0.3">
      <c r="A3607" t="str">
        <f t="shared" si="469"/>
        <v>pur.ec_hotel_data.vendor_id</v>
      </c>
      <c r="B3607" t="s">
        <v>1943</v>
      </c>
      <c r="C3607" t="str">
        <f t="shared" ref="C3607" si="473">C3606</f>
        <v>ec_hotel_data</v>
      </c>
      <c r="D3607" t="s">
        <v>2019</v>
      </c>
      <c r="K3607" t="s">
        <v>359</v>
      </c>
      <c r="N3607">
        <v>16</v>
      </c>
      <c r="Q3607">
        <v>0</v>
      </c>
    </row>
    <row r="3608" spans="1:17" hidden="1" x14ac:dyDescent="0.3">
      <c r="A3608" t="str">
        <f t="shared" si="469"/>
        <v>pur.ec_hotel_data.</v>
      </c>
      <c r="B3608" t="s">
        <v>1943</v>
      </c>
      <c r="C3608" t="str">
        <f t="shared" ref="C3608" si="474">C3607</f>
        <v>ec_hotel_data</v>
      </c>
    </row>
    <row r="3609" spans="1:17" hidden="1" x14ac:dyDescent="0.3">
      <c r="A3609" t="str">
        <f t="shared" si="469"/>
        <v>pur.ec_hotel_data.modification_indicator</v>
      </c>
      <c r="B3609" t="s">
        <v>1943</v>
      </c>
      <c r="C3609" t="str">
        <f t="shared" ref="C3609" si="475">C3608</f>
        <v>ec_hotel_data</v>
      </c>
      <c r="D3609" t="s">
        <v>2020</v>
      </c>
      <c r="K3609" t="s">
        <v>359</v>
      </c>
      <c r="N3609">
        <v>3</v>
      </c>
      <c r="Q3609">
        <v>0</v>
      </c>
    </row>
    <row r="3610" spans="1:17" hidden="1" x14ac:dyDescent="0.3">
      <c r="A3610" t="str">
        <f t="shared" si="469"/>
        <v>pur.ec_hotel_data.</v>
      </c>
      <c r="B3610" t="s">
        <v>1943</v>
      </c>
      <c r="C3610" t="str">
        <f t="shared" ref="C3610" si="476">C3609</f>
        <v>ec_hotel_data</v>
      </c>
    </row>
    <row r="3611" spans="1:17" hidden="1" x14ac:dyDescent="0.3">
      <c r="A3611" t="str">
        <f t="shared" si="469"/>
        <v>pur.ec_hotel_data.hotel_data_key</v>
      </c>
      <c r="B3611" t="s">
        <v>1943</v>
      </c>
      <c r="C3611" t="str">
        <f t="shared" ref="C3611" si="477">C3610</f>
        <v>ec_hotel_data</v>
      </c>
      <c r="D3611" t="s">
        <v>2144</v>
      </c>
      <c r="K3611" t="s">
        <v>9</v>
      </c>
      <c r="N3611">
        <v>18</v>
      </c>
      <c r="Q3611">
        <v>0</v>
      </c>
    </row>
    <row r="3612" spans="1:17" hidden="1" x14ac:dyDescent="0.3">
      <c r="A3612" t="str">
        <f t="shared" si="469"/>
        <v>pur.ec_hotel_data.</v>
      </c>
      <c r="B3612" t="s">
        <v>1943</v>
      </c>
      <c r="C3612" t="str">
        <f t="shared" ref="C3612" si="478">C3611</f>
        <v>ec_hotel_data</v>
      </c>
    </row>
    <row r="3613" spans="1:17" hidden="1" x14ac:dyDescent="0.3">
      <c r="A3613" t="str">
        <f t="shared" si="469"/>
        <v>pur.ec_hotel_data.transaction_id</v>
      </c>
      <c r="B3613" t="s">
        <v>1943</v>
      </c>
      <c r="C3613" t="str">
        <f t="shared" ref="C3613" si="479">C3612</f>
        <v>ec_hotel_data</v>
      </c>
      <c r="D3613" t="s">
        <v>2022</v>
      </c>
      <c r="K3613" t="s">
        <v>6</v>
      </c>
      <c r="N3613">
        <v>10</v>
      </c>
      <c r="Q3613">
        <v>0</v>
      </c>
    </row>
    <row r="3614" spans="1:17" hidden="1" x14ac:dyDescent="0.3">
      <c r="A3614" t="str">
        <f t="shared" si="469"/>
        <v>pur.ec_hotel_data.</v>
      </c>
      <c r="B3614" t="s">
        <v>1943</v>
      </c>
      <c r="C3614" t="str">
        <f t="shared" ref="C3614" si="480">C3613</f>
        <v>ec_hotel_data</v>
      </c>
    </row>
    <row r="3615" spans="1:17" hidden="1" x14ac:dyDescent="0.3">
      <c r="A3615" t="str">
        <f t="shared" si="469"/>
        <v>pur.ec_hotel_data.tsys_tran_code</v>
      </c>
      <c r="B3615" t="s">
        <v>1943</v>
      </c>
      <c r="C3615" t="str">
        <f t="shared" ref="C3615" si="481">C3614</f>
        <v>ec_hotel_data</v>
      </c>
      <c r="D3615" t="s">
        <v>2023</v>
      </c>
      <c r="K3615" t="s">
        <v>6</v>
      </c>
      <c r="N3615">
        <v>4</v>
      </c>
      <c r="Q3615">
        <v>0</v>
      </c>
    </row>
    <row r="3616" spans="1:17" hidden="1" x14ac:dyDescent="0.3">
      <c r="A3616" t="str">
        <f t="shared" si="469"/>
        <v>pur.ec_hotel_data.</v>
      </c>
      <c r="B3616" t="s">
        <v>1943</v>
      </c>
      <c r="C3616" t="str">
        <f t="shared" ref="C3616" si="482">C3615</f>
        <v>ec_hotel_data</v>
      </c>
    </row>
    <row r="3617" spans="1:17" hidden="1" x14ac:dyDescent="0.3">
      <c r="A3617" t="str">
        <f t="shared" si="469"/>
        <v>pur.ec_hotel_data.check_in_date</v>
      </c>
      <c r="B3617" t="s">
        <v>1943</v>
      </c>
      <c r="C3617" t="str">
        <f t="shared" ref="C3617" si="483">C3616</f>
        <v>ec_hotel_data</v>
      </c>
      <c r="D3617" t="s">
        <v>2145</v>
      </c>
      <c r="K3617" t="s">
        <v>354</v>
      </c>
      <c r="N3617">
        <v>4</v>
      </c>
      <c r="Q3617">
        <v>0</v>
      </c>
    </row>
    <row r="3618" spans="1:17" hidden="1" x14ac:dyDescent="0.3">
      <c r="A3618" t="str">
        <f t="shared" si="469"/>
        <v>pur.ec_hotel_data.</v>
      </c>
      <c r="B3618" t="s">
        <v>1943</v>
      </c>
      <c r="C3618" t="str">
        <f t="shared" ref="C3618" si="484">C3617</f>
        <v>ec_hotel_data</v>
      </c>
    </row>
    <row r="3619" spans="1:17" hidden="1" x14ac:dyDescent="0.3">
      <c r="A3619" t="str">
        <f t="shared" si="469"/>
        <v>pur.ec_hotel_data.no_show_code</v>
      </c>
      <c r="B3619" t="s">
        <v>1943</v>
      </c>
      <c r="C3619" t="str">
        <f t="shared" ref="C3619" si="485">C3618</f>
        <v>ec_hotel_data</v>
      </c>
      <c r="D3619" t="s">
        <v>2046</v>
      </c>
      <c r="K3619" t="s">
        <v>6</v>
      </c>
      <c r="N3619">
        <v>1</v>
      </c>
      <c r="Q3619">
        <v>0</v>
      </c>
    </row>
    <row r="3620" spans="1:17" hidden="1" x14ac:dyDescent="0.3">
      <c r="A3620" t="str">
        <f t="shared" si="469"/>
        <v>pur.ec_hotel_data.</v>
      </c>
      <c r="B3620" t="s">
        <v>1943</v>
      </c>
      <c r="C3620" t="str">
        <f t="shared" ref="C3620" si="486">C3619</f>
        <v>ec_hotel_data</v>
      </c>
    </row>
    <row r="3621" spans="1:17" hidden="1" x14ac:dyDescent="0.3">
      <c r="A3621" t="str">
        <f t="shared" si="469"/>
        <v>pur.ec_hotel_data.extra_charges</v>
      </c>
      <c r="B3621" t="s">
        <v>1943</v>
      </c>
      <c r="C3621" t="str">
        <f t="shared" ref="C3621" si="487">C3620</f>
        <v>ec_hotel_data</v>
      </c>
      <c r="D3621" t="s">
        <v>2048</v>
      </c>
      <c r="K3621" t="s">
        <v>359</v>
      </c>
      <c r="N3621">
        <v>8</v>
      </c>
      <c r="Q3621">
        <v>0</v>
      </c>
    </row>
    <row r="3622" spans="1:17" hidden="1" x14ac:dyDescent="0.3">
      <c r="A3622" t="str">
        <f t="shared" si="469"/>
        <v>pur.ec_hotel_data.</v>
      </c>
      <c r="B3622" t="s">
        <v>1943</v>
      </c>
      <c r="C3622" t="str">
        <f t="shared" ref="C3622" si="488">C3621</f>
        <v>ec_hotel_data</v>
      </c>
    </row>
    <row r="3623" spans="1:17" hidden="1" x14ac:dyDescent="0.3">
      <c r="A3623" t="str">
        <f t="shared" si="469"/>
        <v>pur.ec_hotel_data.hotel_folio_number</v>
      </c>
      <c r="B3623" t="s">
        <v>1943</v>
      </c>
      <c r="C3623" t="str">
        <f t="shared" ref="C3623" si="489">C3622</f>
        <v>ec_hotel_data</v>
      </c>
      <c r="D3623" t="s">
        <v>2146</v>
      </c>
      <c r="K3623" t="s">
        <v>359</v>
      </c>
      <c r="N3623">
        <v>25</v>
      </c>
      <c r="Q3623">
        <v>0</v>
      </c>
    </row>
    <row r="3624" spans="1:17" hidden="1" x14ac:dyDescent="0.3">
      <c r="A3624" t="str">
        <f t="shared" si="469"/>
        <v>pur.ec_hotel_data.</v>
      </c>
      <c r="B3624" t="s">
        <v>1943</v>
      </c>
      <c r="C3624" t="str">
        <f t="shared" ref="C3624" si="490">C3623</f>
        <v>ec_hotel_data</v>
      </c>
    </row>
    <row r="3625" spans="1:17" hidden="1" x14ac:dyDescent="0.3">
      <c r="A3625" t="str">
        <f t="shared" si="469"/>
        <v>pur.ec_hotel_data.food_beverage_charges</v>
      </c>
      <c r="B3625" t="s">
        <v>1943</v>
      </c>
      <c r="C3625" t="str">
        <f t="shared" ref="C3625" si="491">C3624</f>
        <v>ec_hotel_data</v>
      </c>
      <c r="D3625" t="s">
        <v>2147</v>
      </c>
      <c r="K3625" t="s">
        <v>9</v>
      </c>
      <c r="N3625">
        <v>12</v>
      </c>
      <c r="Q3625">
        <v>2</v>
      </c>
    </row>
    <row r="3626" spans="1:17" hidden="1" x14ac:dyDescent="0.3">
      <c r="A3626" t="str">
        <f t="shared" si="469"/>
        <v>pur.ec_hotel_data.</v>
      </c>
      <c r="B3626" t="s">
        <v>1943</v>
      </c>
      <c r="C3626" t="str">
        <f t="shared" ref="C3626" si="492">C3625</f>
        <v>ec_hotel_data</v>
      </c>
    </row>
    <row r="3627" spans="1:17" hidden="1" x14ac:dyDescent="0.3">
      <c r="A3627" t="str">
        <f t="shared" si="469"/>
        <v>pur.ec_hotel_data.prepaid_expenses</v>
      </c>
      <c r="B3627" t="s">
        <v>1943</v>
      </c>
      <c r="C3627" t="str">
        <f t="shared" ref="C3627" si="493">C3626</f>
        <v>ec_hotel_data</v>
      </c>
      <c r="D3627" t="s">
        <v>2148</v>
      </c>
      <c r="K3627" t="s">
        <v>9</v>
      </c>
      <c r="N3627">
        <v>12</v>
      </c>
      <c r="Q3627">
        <v>2</v>
      </c>
    </row>
    <row r="3628" spans="1:17" hidden="1" x14ac:dyDescent="0.3">
      <c r="A3628" t="str">
        <f t="shared" si="469"/>
        <v>pur.ec_hotel_data.</v>
      </c>
      <c r="B3628" t="s">
        <v>1943</v>
      </c>
      <c r="C3628" t="str">
        <f t="shared" ref="C3628" si="494">C3627</f>
        <v>ec_hotel_data</v>
      </c>
    </row>
    <row r="3629" spans="1:17" hidden="1" x14ac:dyDescent="0.3">
      <c r="A3629" t="str">
        <f t="shared" si="469"/>
        <v>pur.ec_hotel_data.daily_room_rate</v>
      </c>
      <c r="B3629" t="s">
        <v>1943</v>
      </c>
      <c r="C3629" t="str">
        <f t="shared" ref="C3629" si="495">C3628</f>
        <v>ec_hotel_data</v>
      </c>
      <c r="D3629" t="s">
        <v>2149</v>
      </c>
      <c r="K3629" t="s">
        <v>9</v>
      </c>
      <c r="N3629">
        <v>12</v>
      </c>
      <c r="Q3629">
        <v>2</v>
      </c>
    </row>
    <row r="3630" spans="1:17" hidden="1" x14ac:dyDescent="0.3">
      <c r="A3630" t="str">
        <f t="shared" si="469"/>
        <v>pur.ec_hotel_data.</v>
      </c>
      <c r="B3630" t="s">
        <v>1943</v>
      </c>
      <c r="C3630" t="str">
        <f t="shared" ref="C3630" si="496">C3629</f>
        <v>ec_hotel_data</v>
      </c>
    </row>
    <row r="3631" spans="1:17" hidden="1" x14ac:dyDescent="0.3">
      <c r="A3631" t="str">
        <f t="shared" si="469"/>
        <v>pur.ec_hotel_data.folio_cash_advance</v>
      </c>
      <c r="B3631" t="s">
        <v>1943</v>
      </c>
      <c r="C3631" t="str">
        <f t="shared" ref="C3631" si="497">C3630</f>
        <v>ec_hotel_data</v>
      </c>
      <c r="D3631" t="s">
        <v>2150</v>
      </c>
      <c r="K3631" t="s">
        <v>9</v>
      </c>
      <c r="N3631">
        <v>12</v>
      </c>
      <c r="Q3631">
        <v>2</v>
      </c>
    </row>
    <row r="3632" spans="1:17" hidden="1" x14ac:dyDescent="0.3">
      <c r="A3632" t="str">
        <f t="shared" si="469"/>
        <v>pur.ec_hotel_data.</v>
      </c>
      <c r="B3632" t="s">
        <v>1943</v>
      </c>
      <c r="C3632" t="str">
        <f t="shared" ref="C3632" si="498">C3631</f>
        <v>ec_hotel_data</v>
      </c>
    </row>
    <row r="3633" spans="1:17" hidden="1" x14ac:dyDescent="0.3">
      <c r="A3633" t="str">
        <f t="shared" si="469"/>
        <v>pur.ec_hotel_data.valet_parking_charges</v>
      </c>
      <c r="B3633" t="s">
        <v>1943</v>
      </c>
      <c r="C3633" t="str">
        <f t="shared" ref="C3633" si="499">C3632</f>
        <v>ec_hotel_data</v>
      </c>
      <c r="D3633" t="s">
        <v>2151</v>
      </c>
      <c r="K3633" t="s">
        <v>9</v>
      </c>
      <c r="N3633">
        <v>12</v>
      </c>
      <c r="Q3633">
        <v>2</v>
      </c>
    </row>
    <row r="3634" spans="1:17" hidden="1" x14ac:dyDescent="0.3">
      <c r="A3634" t="str">
        <f t="shared" si="469"/>
        <v>pur.ec_hotel_data.</v>
      </c>
      <c r="B3634" t="s">
        <v>1943</v>
      </c>
      <c r="C3634" t="str">
        <f t="shared" ref="C3634" si="500">C3633</f>
        <v>ec_hotel_data</v>
      </c>
    </row>
    <row r="3635" spans="1:17" hidden="1" x14ac:dyDescent="0.3">
      <c r="A3635" t="str">
        <f t="shared" si="469"/>
        <v>pur.ec_hotel_data.minibar_charges</v>
      </c>
      <c r="B3635" t="s">
        <v>1943</v>
      </c>
      <c r="C3635" t="str">
        <f t="shared" ref="C3635" si="501">C3634</f>
        <v>ec_hotel_data</v>
      </c>
      <c r="D3635" t="s">
        <v>2152</v>
      </c>
      <c r="K3635" t="s">
        <v>9</v>
      </c>
      <c r="N3635">
        <v>12</v>
      </c>
      <c r="Q3635">
        <v>2</v>
      </c>
    </row>
    <row r="3636" spans="1:17" hidden="1" x14ac:dyDescent="0.3">
      <c r="A3636" t="str">
        <f t="shared" si="469"/>
        <v>pur.ec_hotel_data.</v>
      </c>
      <c r="B3636" t="s">
        <v>1943</v>
      </c>
      <c r="C3636" t="str">
        <f t="shared" ref="C3636" si="502">C3635</f>
        <v>ec_hotel_data</v>
      </c>
    </row>
    <row r="3637" spans="1:17" hidden="1" x14ac:dyDescent="0.3">
      <c r="A3637" t="str">
        <f t="shared" si="469"/>
        <v>pur.ec_hotel_data.laundry_charges</v>
      </c>
      <c r="B3637" t="s">
        <v>1943</v>
      </c>
      <c r="C3637" t="str">
        <f t="shared" ref="C3637" si="503">C3636</f>
        <v>ec_hotel_data</v>
      </c>
      <c r="D3637" t="s">
        <v>2153</v>
      </c>
      <c r="K3637" t="s">
        <v>9</v>
      </c>
      <c r="N3637">
        <v>12</v>
      </c>
      <c r="Q3637">
        <v>2</v>
      </c>
    </row>
    <row r="3638" spans="1:17" hidden="1" x14ac:dyDescent="0.3">
      <c r="A3638" t="str">
        <f t="shared" si="469"/>
        <v>pur.ec_hotel_data.</v>
      </c>
      <c r="B3638" t="s">
        <v>1943</v>
      </c>
      <c r="C3638" t="str">
        <f t="shared" ref="C3638" si="504">C3637</f>
        <v>ec_hotel_data</v>
      </c>
    </row>
    <row r="3639" spans="1:17" hidden="1" x14ac:dyDescent="0.3">
      <c r="A3639" t="str">
        <f t="shared" si="469"/>
        <v>pur.ec_hotel_data.phone_charges</v>
      </c>
      <c r="B3639" t="s">
        <v>1943</v>
      </c>
      <c r="C3639" t="str">
        <f t="shared" ref="C3639" si="505">C3638</f>
        <v>ec_hotel_data</v>
      </c>
      <c r="D3639" t="s">
        <v>2154</v>
      </c>
      <c r="K3639" t="s">
        <v>9</v>
      </c>
      <c r="N3639">
        <v>12</v>
      </c>
      <c r="Q3639">
        <v>2</v>
      </c>
    </row>
    <row r="3640" spans="1:17" hidden="1" x14ac:dyDescent="0.3">
      <c r="A3640" t="str">
        <f t="shared" si="469"/>
        <v>pur.ec_hotel_data.</v>
      </c>
      <c r="B3640" t="s">
        <v>1943</v>
      </c>
      <c r="C3640" t="str">
        <f t="shared" ref="C3640" si="506">C3639</f>
        <v>ec_hotel_data</v>
      </c>
    </row>
    <row r="3641" spans="1:17" hidden="1" x14ac:dyDescent="0.3">
      <c r="A3641" t="str">
        <f t="shared" si="469"/>
        <v>pur.ec_hotel_data.gift_shop_charges</v>
      </c>
      <c r="B3641" t="s">
        <v>1943</v>
      </c>
      <c r="C3641" t="str">
        <f t="shared" ref="C3641" si="507">C3640</f>
        <v>ec_hotel_data</v>
      </c>
      <c r="D3641" t="s">
        <v>2155</v>
      </c>
      <c r="K3641" t="s">
        <v>9</v>
      </c>
      <c r="N3641">
        <v>12</v>
      </c>
      <c r="Q3641">
        <v>2</v>
      </c>
    </row>
    <row r="3642" spans="1:17" hidden="1" x14ac:dyDescent="0.3">
      <c r="A3642" t="str">
        <f t="shared" si="469"/>
        <v>pur.ec_hotel_data.</v>
      </c>
      <c r="B3642" t="s">
        <v>1943</v>
      </c>
      <c r="C3642" t="str">
        <f t="shared" ref="C3642" si="508">C3641</f>
        <v>ec_hotel_data</v>
      </c>
    </row>
    <row r="3643" spans="1:17" hidden="1" x14ac:dyDescent="0.3">
      <c r="A3643" t="str">
        <f t="shared" si="469"/>
        <v>pur.ec_hotel_data.movie_charges</v>
      </c>
      <c r="B3643" t="s">
        <v>1943</v>
      </c>
      <c r="C3643" t="str">
        <f t="shared" ref="C3643" si="509">C3642</f>
        <v>ec_hotel_data</v>
      </c>
      <c r="D3643" t="s">
        <v>2156</v>
      </c>
      <c r="K3643" t="s">
        <v>9</v>
      </c>
      <c r="N3643">
        <v>12</v>
      </c>
      <c r="Q3643">
        <v>2</v>
      </c>
    </row>
    <row r="3644" spans="1:17" hidden="1" x14ac:dyDescent="0.3">
      <c r="A3644" t="str">
        <f t="shared" si="469"/>
        <v>pur.ec_hotel_data.</v>
      </c>
      <c r="B3644" t="s">
        <v>1943</v>
      </c>
      <c r="C3644" t="str">
        <f t="shared" ref="C3644" si="510">C3643</f>
        <v>ec_hotel_data</v>
      </c>
    </row>
    <row r="3645" spans="1:17" hidden="1" x14ac:dyDescent="0.3">
      <c r="A3645" t="str">
        <f t="shared" si="469"/>
        <v>pur.ec_hotel_data.business_center_charges</v>
      </c>
      <c r="B3645" t="s">
        <v>1943</v>
      </c>
      <c r="C3645" t="str">
        <f t="shared" ref="C3645" si="511">C3644</f>
        <v>ec_hotel_data</v>
      </c>
      <c r="D3645" t="s">
        <v>2157</v>
      </c>
      <c r="K3645" t="s">
        <v>9</v>
      </c>
      <c r="N3645">
        <v>12</v>
      </c>
      <c r="Q3645">
        <v>2</v>
      </c>
    </row>
    <row r="3646" spans="1:17" hidden="1" x14ac:dyDescent="0.3">
      <c r="A3646" t="str">
        <f t="shared" si="469"/>
        <v>pur.ec_hotel_data.</v>
      </c>
      <c r="B3646" t="s">
        <v>1943</v>
      </c>
      <c r="C3646" t="str">
        <f t="shared" ref="C3646" si="512">C3645</f>
        <v>ec_hotel_data</v>
      </c>
    </row>
    <row r="3647" spans="1:17" hidden="1" x14ac:dyDescent="0.3">
      <c r="A3647" t="str">
        <f t="shared" si="469"/>
        <v>pur.ec_hotel_data.health_club_charges</v>
      </c>
      <c r="B3647" t="s">
        <v>1943</v>
      </c>
      <c r="C3647" t="str">
        <f t="shared" ref="C3647" si="513">C3646</f>
        <v>ec_hotel_data</v>
      </c>
      <c r="D3647" t="s">
        <v>2158</v>
      </c>
      <c r="K3647" t="s">
        <v>9</v>
      </c>
      <c r="N3647">
        <v>12</v>
      </c>
      <c r="Q3647">
        <v>2</v>
      </c>
    </row>
    <row r="3648" spans="1:17" hidden="1" x14ac:dyDescent="0.3">
      <c r="A3648" t="str">
        <f t="shared" si="469"/>
        <v>pur.ec_hotel_data.</v>
      </c>
      <c r="B3648" t="s">
        <v>1943</v>
      </c>
      <c r="C3648" t="str">
        <f t="shared" ref="C3648" si="514">C3647</f>
        <v>ec_hotel_data</v>
      </c>
    </row>
    <row r="3649" spans="1:20" hidden="1" x14ac:dyDescent="0.3">
      <c r="A3649" t="str">
        <f t="shared" si="469"/>
        <v>pur.ec_hotel_data.other_charges</v>
      </c>
      <c r="B3649" t="s">
        <v>1943</v>
      </c>
      <c r="C3649" t="str">
        <f t="shared" ref="C3649" si="515">C3648</f>
        <v>ec_hotel_data</v>
      </c>
      <c r="D3649" t="s">
        <v>2159</v>
      </c>
      <c r="K3649" t="s">
        <v>9</v>
      </c>
      <c r="N3649">
        <v>12</v>
      </c>
      <c r="Q3649">
        <v>2</v>
      </c>
    </row>
    <row r="3650" spans="1:20" hidden="1" x14ac:dyDescent="0.3">
      <c r="A3650" t="str">
        <f t="shared" si="469"/>
        <v>pur.ec_hotel_data.</v>
      </c>
      <c r="B3650" t="s">
        <v>1943</v>
      </c>
      <c r="C3650" t="str">
        <f t="shared" ref="C3650" si="516">C3649</f>
        <v>ec_hotel_data</v>
      </c>
    </row>
    <row r="3651" spans="1:20" hidden="1" x14ac:dyDescent="0.3">
      <c r="A3651" t="str">
        <f t="shared" si="469"/>
        <v>pur.ec_hotel_data.total_tax</v>
      </c>
      <c r="B3651" t="s">
        <v>1943</v>
      </c>
      <c r="C3651" t="str">
        <f t="shared" ref="C3651" si="517">C3650</f>
        <v>ec_hotel_data</v>
      </c>
      <c r="D3651" t="s">
        <v>2062</v>
      </c>
      <c r="K3651" t="s">
        <v>9</v>
      </c>
      <c r="N3651">
        <v>12</v>
      </c>
      <c r="Q3651">
        <v>2</v>
      </c>
    </row>
    <row r="3652" spans="1:20" hidden="1" x14ac:dyDescent="0.3">
      <c r="A3652" t="str">
        <f t="shared" si="469"/>
        <v>pur.ec_hotel_data.</v>
      </c>
      <c r="B3652" t="s">
        <v>1943</v>
      </c>
      <c r="C3652" t="str">
        <f t="shared" ref="C3652" si="518">C3651</f>
        <v>ec_hotel_data</v>
      </c>
    </row>
    <row r="3653" spans="1:20" hidden="1" x14ac:dyDescent="0.3">
      <c r="A3653" t="str">
        <f t="shared" si="469"/>
        <v>pur.ec_hotel_data.last_activity_date</v>
      </c>
      <c r="B3653" t="s">
        <v>1943</v>
      </c>
      <c r="C3653" t="str">
        <f t="shared" ref="C3653" si="519">C3652</f>
        <v>ec_hotel_data</v>
      </c>
      <c r="D3653" t="s">
        <v>1458</v>
      </c>
      <c r="K3653" t="s">
        <v>329</v>
      </c>
      <c r="N3653">
        <v>10</v>
      </c>
      <c r="Q3653">
        <v>6</v>
      </c>
    </row>
    <row r="3654" spans="1:20" hidden="1" x14ac:dyDescent="0.3">
      <c r="A3654" t="str">
        <f t="shared" si="469"/>
        <v>pur.ec_hotel_data.</v>
      </c>
      <c r="B3654" t="s">
        <v>1943</v>
      </c>
      <c r="C3654" t="str">
        <f t="shared" ref="C3654" si="520">C3653</f>
        <v>ec_hotel_data</v>
      </c>
    </row>
    <row r="3655" spans="1:20" hidden="1" x14ac:dyDescent="0.3">
      <c r="A3655" t="str">
        <f t="shared" si="469"/>
        <v>pur.ec_hotel_data.refresh_date</v>
      </c>
      <c r="B3655" t="s">
        <v>1943</v>
      </c>
      <c r="C3655" t="str">
        <f t="shared" ref="C3655" si="521">C3654</f>
        <v>ec_hotel_data</v>
      </c>
      <c r="D3655" t="s">
        <v>328</v>
      </c>
      <c r="K3655" t="s">
        <v>329</v>
      </c>
      <c r="N3655">
        <v>10</v>
      </c>
      <c r="Q3655">
        <v>6</v>
      </c>
    </row>
    <row r="3656" spans="1:20" hidden="1" x14ac:dyDescent="0.3">
      <c r="A3656" t="str">
        <f t="shared" si="469"/>
        <v>pur.ec_hotel_data.</v>
      </c>
      <c r="B3656" t="s">
        <v>1943</v>
      </c>
      <c r="C3656" t="str">
        <f t="shared" ref="C3656" si="522">C3655</f>
        <v>ec_hotel_data</v>
      </c>
    </row>
    <row r="3657" spans="1:20" x14ac:dyDescent="0.3">
      <c r="A3657" t="str">
        <f t="shared" si="469"/>
        <v>pur.ec_import_control.COLUMN NAME</v>
      </c>
      <c r="B3657" t="s">
        <v>1943</v>
      </c>
      <c r="C3657" t="s">
        <v>1951</v>
      </c>
      <c r="D3657" t="s">
        <v>0</v>
      </c>
      <c r="K3657" t="s">
        <v>1</v>
      </c>
      <c r="N3657" t="s">
        <v>2</v>
      </c>
      <c r="Q3657" t="s">
        <v>3</v>
      </c>
      <c r="T3657" t="s">
        <v>4</v>
      </c>
    </row>
    <row r="3658" spans="1:20" x14ac:dyDescent="0.3">
      <c r="A3658" t="str">
        <f t="shared" si="469"/>
        <v>pur.ec_import_control.</v>
      </c>
      <c r="B3658" t="s">
        <v>1943</v>
      </c>
      <c r="C3658" t="str">
        <f t="shared" ref="C3658" si="523">C3657</f>
        <v>ec_import_control</v>
      </c>
      <c r="E3658" t="s">
        <v>5</v>
      </c>
    </row>
    <row r="3659" spans="1:20" x14ac:dyDescent="0.3">
      <c r="A3659" t="str">
        <f t="shared" si="469"/>
        <v>pur.ec_import_control.import_id</v>
      </c>
      <c r="B3659" t="s">
        <v>1943</v>
      </c>
      <c r="C3659" t="str">
        <f t="shared" ref="C3659" si="524">C3658</f>
        <v>ec_import_control</v>
      </c>
      <c r="D3659" t="s">
        <v>2017</v>
      </c>
      <c r="K3659" t="s">
        <v>359</v>
      </c>
      <c r="N3659">
        <v>10</v>
      </c>
      <c r="Q3659">
        <v>0</v>
      </c>
    </row>
    <row r="3660" spans="1:20" x14ac:dyDescent="0.3">
      <c r="A3660" t="str">
        <f t="shared" si="469"/>
        <v>pur.ec_import_control.</v>
      </c>
      <c r="B3660" t="s">
        <v>1943</v>
      </c>
      <c r="C3660" t="str">
        <f t="shared" ref="C3660" si="525">C3659</f>
        <v>ec_import_control</v>
      </c>
      <c r="E3660" t="s">
        <v>2167</v>
      </c>
    </row>
    <row r="3661" spans="1:20" x14ac:dyDescent="0.3">
      <c r="A3661" t="str">
        <f t="shared" si="469"/>
        <v>pur.ec_import_control.import_file_name</v>
      </c>
      <c r="B3661" t="s">
        <v>1943</v>
      </c>
      <c r="C3661" t="str">
        <f t="shared" ref="C3661" si="526">C3660</f>
        <v>ec_import_control</v>
      </c>
      <c r="D3661" t="s">
        <v>2168</v>
      </c>
      <c r="K3661" t="s">
        <v>359</v>
      </c>
      <c r="N3661">
        <v>255</v>
      </c>
      <c r="Q3661">
        <v>0</v>
      </c>
    </row>
    <row r="3662" spans="1:20" x14ac:dyDescent="0.3">
      <c r="A3662" t="str">
        <f t="shared" si="469"/>
        <v>pur.ec_import_control.</v>
      </c>
      <c r="B3662" t="s">
        <v>1943</v>
      </c>
      <c r="C3662" t="str">
        <f t="shared" ref="C3662" si="527">C3661</f>
        <v>ec_import_control</v>
      </c>
    </row>
    <row r="3663" spans="1:20" x14ac:dyDescent="0.3">
      <c r="A3663" t="str">
        <f t="shared" si="469"/>
        <v>pur.ec_import_control.import_total_debits</v>
      </c>
      <c r="B3663" t="s">
        <v>1943</v>
      </c>
      <c r="C3663" t="str">
        <f t="shared" ref="C3663" si="528">C3662</f>
        <v>ec_import_control</v>
      </c>
      <c r="D3663" t="s">
        <v>2169</v>
      </c>
      <c r="K3663" t="s">
        <v>9</v>
      </c>
      <c r="N3663">
        <v>19</v>
      </c>
      <c r="Q3663">
        <v>4</v>
      </c>
    </row>
    <row r="3664" spans="1:20" x14ac:dyDescent="0.3">
      <c r="A3664" t="str">
        <f t="shared" si="469"/>
        <v>pur.ec_import_control.</v>
      </c>
      <c r="B3664" t="s">
        <v>1943</v>
      </c>
      <c r="C3664" t="str">
        <f t="shared" ref="C3664" si="529">C3663</f>
        <v>ec_import_control</v>
      </c>
    </row>
    <row r="3665" spans="1:17" x14ac:dyDescent="0.3">
      <c r="A3665" t="str">
        <f t="shared" si="469"/>
        <v>pur.ec_import_control.import_total_credits</v>
      </c>
      <c r="B3665" t="s">
        <v>1943</v>
      </c>
      <c r="C3665" t="str">
        <f t="shared" ref="C3665" si="530">C3664</f>
        <v>ec_import_control</v>
      </c>
      <c r="D3665" t="s">
        <v>2170</v>
      </c>
      <c r="K3665" t="s">
        <v>9</v>
      </c>
      <c r="N3665">
        <v>19</v>
      </c>
      <c r="Q3665">
        <v>4</v>
      </c>
    </row>
    <row r="3666" spans="1:17" x14ac:dyDescent="0.3">
      <c r="A3666" t="str">
        <f t="shared" si="469"/>
        <v>pur.ec_import_control.</v>
      </c>
      <c r="B3666" t="s">
        <v>1943</v>
      </c>
      <c r="C3666" t="str">
        <f t="shared" ref="C3666" si="531">C3665</f>
        <v>ec_import_control</v>
      </c>
    </row>
    <row r="3667" spans="1:17" x14ac:dyDescent="0.3">
      <c r="A3667" t="str">
        <f t="shared" si="469"/>
        <v>pur.ec_import_control.import_date</v>
      </c>
      <c r="B3667" t="s">
        <v>1943</v>
      </c>
      <c r="C3667" t="str">
        <f t="shared" ref="C3667" si="532">C3666</f>
        <v>ec_import_control</v>
      </c>
      <c r="D3667" t="s">
        <v>2171</v>
      </c>
      <c r="K3667" t="s">
        <v>329</v>
      </c>
      <c r="N3667">
        <v>10</v>
      </c>
      <c r="Q3667">
        <v>6</v>
      </c>
    </row>
    <row r="3668" spans="1:17" x14ac:dyDescent="0.3">
      <c r="A3668" t="str">
        <f t="shared" ref="A3668:A3731" si="533">_xlfn.CONCAT(TRIM($B3668),".",TRIM($C3668),".",TRIM($D3668))</f>
        <v>pur.ec_import_control.</v>
      </c>
      <c r="B3668" t="s">
        <v>1943</v>
      </c>
      <c r="C3668" t="str">
        <f t="shared" ref="C3668" si="534">C3667</f>
        <v>ec_import_control</v>
      </c>
    </row>
    <row r="3669" spans="1:17" x14ac:dyDescent="0.3">
      <c r="A3669" t="str">
        <f t="shared" si="533"/>
        <v>pur.ec_import_control.import_type_02_count</v>
      </c>
      <c r="B3669" t="s">
        <v>1943</v>
      </c>
      <c r="C3669" t="str">
        <f t="shared" ref="C3669" si="535">C3668</f>
        <v>ec_import_control</v>
      </c>
      <c r="D3669" t="s">
        <v>2172</v>
      </c>
      <c r="K3669" t="s">
        <v>9</v>
      </c>
      <c r="N3669">
        <v>6</v>
      </c>
      <c r="Q3669">
        <v>0</v>
      </c>
    </row>
    <row r="3670" spans="1:17" x14ac:dyDescent="0.3">
      <c r="A3670" t="str">
        <f t="shared" si="533"/>
        <v>pur.ec_import_control.</v>
      </c>
      <c r="B3670" t="s">
        <v>1943</v>
      </c>
      <c r="C3670" t="str">
        <f t="shared" ref="C3670" si="536">C3669</f>
        <v>ec_import_control</v>
      </c>
    </row>
    <row r="3671" spans="1:17" x14ac:dyDescent="0.3">
      <c r="A3671" t="str">
        <f t="shared" si="533"/>
        <v>pur.ec_import_control.import_type_05_count</v>
      </c>
      <c r="B3671" t="s">
        <v>1943</v>
      </c>
      <c r="C3671" t="str">
        <f t="shared" ref="C3671" si="537">C3670</f>
        <v>ec_import_control</v>
      </c>
      <c r="D3671" t="s">
        <v>2173</v>
      </c>
      <c r="K3671" t="s">
        <v>9</v>
      </c>
      <c r="N3671">
        <v>6</v>
      </c>
      <c r="Q3671">
        <v>0</v>
      </c>
    </row>
    <row r="3672" spans="1:17" x14ac:dyDescent="0.3">
      <c r="A3672" t="str">
        <f t="shared" si="533"/>
        <v>pur.ec_import_control.</v>
      </c>
      <c r="B3672" t="s">
        <v>1943</v>
      </c>
      <c r="C3672" t="str">
        <f t="shared" ref="C3672" si="538">C3671</f>
        <v>ec_import_control</v>
      </c>
    </row>
    <row r="3673" spans="1:17" x14ac:dyDescent="0.3">
      <c r="A3673" t="str">
        <f t="shared" si="533"/>
        <v>pur.ec_import_control.import_type_50_count</v>
      </c>
      <c r="B3673" t="s">
        <v>1943</v>
      </c>
      <c r="C3673" t="str">
        <f t="shared" ref="C3673" si="539">C3672</f>
        <v>ec_import_control</v>
      </c>
      <c r="D3673" t="s">
        <v>2174</v>
      </c>
      <c r="K3673" t="s">
        <v>9</v>
      </c>
      <c r="N3673">
        <v>6</v>
      </c>
      <c r="Q3673">
        <v>0</v>
      </c>
    </row>
    <row r="3674" spans="1:17" x14ac:dyDescent="0.3">
      <c r="A3674" t="str">
        <f t="shared" si="533"/>
        <v>pur.ec_import_control.</v>
      </c>
      <c r="B3674" t="s">
        <v>1943</v>
      </c>
      <c r="C3674" t="str">
        <f t="shared" ref="C3674" si="540">C3673</f>
        <v>ec_import_control</v>
      </c>
    </row>
    <row r="3675" spans="1:17" x14ac:dyDescent="0.3">
      <c r="A3675" t="str">
        <f t="shared" si="533"/>
        <v>pur.ec_import_control.import_status</v>
      </c>
      <c r="B3675" t="s">
        <v>1943</v>
      </c>
      <c r="C3675" t="str">
        <f t="shared" ref="C3675" si="541">C3674</f>
        <v>ec_import_control</v>
      </c>
      <c r="D3675" t="s">
        <v>2175</v>
      </c>
      <c r="K3675" t="s">
        <v>6</v>
      </c>
      <c r="N3675">
        <v>1</v>
      </c>
      <c r="Q3675">
        <v>0</v>
      </c>
    </row>
    <row r="3676" spans="1:17" x14ac:dyDescent="0.3">
      <c r="A3676" t="str">
        <f t="shared" si="533"/>
        <v>pur.ec_import_control.</v>
      </c>
      <c r="B3676" t="s">
        <v>1943</v>
      </c>
      <c r="C3676" t="str">
        <f t="shared" ref="C3676" si="542">C3675</f>
        <v>ec_import_control</v>
      </c>
    </row>
    <row r="3677" spans="1:17" x14ac:dyDescent="0.3">
      <c r="A3677" t="str">
        <f t="shared" si="533"/>
        <v>pur.ec_import_control.import_edit_date</v>
      </c>
      <c r="B3677" t="s">
        <v>1943</v>
      </c>
      <c r="C3677" t="str">
        <f t="shared" ref="C3677" si="543">C3676</f>
        <v>ec_import_control</v>
      </c>
      <c r="D3677" t="s">
        <v>2176</v>
      </c>
      <c r="K3677" t="s">
        <v>329</v>
      </c>
      <c r="N3677">
        <v>10</v>
      </c>
      <c r="Q3677">
        <v>6</v>
      </c>
    </row>
    <row r="3678" spans="1:17" x14ac:dyDescent="0.3">
      <c r="A3678" t="str">
        <f t="shared" si="533"/>
        <v>pur.ec_import_control.</v>
      </c>
      <c r="B3678" t="s">
        <v>1943</v>
      </c>
      <c r="C3678" t="str">
        <f t="shared" ref="C3678" si="544">C3677</f>
        <v>ec_import_control</v>
      </c>
    </row>
    <row r="3679" spans="1:17" x14ac:dyDescent="0.3">
      <c r="A3679" t="str">
        <f t="shared" si="533"/>
        <v>pur.ec_import_control.import_load_date</v>
      </c>
      <c r="B3679" t="s">
        <v>1943</v>
      </c>
      <c r="C3679" t="str">
        <f t="shared" ref="C3679" si="545">C3678</f>
        <v>ec_import_control</v>
      </c>
      <c r="D3679" t="s">
        <v>2177</v>
      </c>
      <c r="K3679" t="s">
        <v>329</v>
      </c>
      <c r="N3679">
        <v>10</v>
      </c>
      <c r="Q3679">
        <v>6</v>
      </c>
    </row>
    <row r="3680" spans="1:17" x14ac:dyDescent="0.3">
      <c r="A3680" t="str">
        <f t="shared" si="533"/>
        <v>pur.ec_import_control.</v>
      </c>
      <c r="B3680" t="s">
        <v>1943</v>
      </c>
      <c r="C3680" t="str">
        <f t="shared" ref="C3680" si="546">C3679</f>
        <v>ec_import_control</v>
      </c>
    </row>
    <row r="3681" spans="1:17" x14ac:dyDescent="0.3">
      <c r="A3681" t="str">
        <f t="shared" si="533"/>
        <v>pur.ec_import_control.import_notify_date</v>
      </c>
      <c r="B3681" t="s">
        <v>1943</v>
      </c>
      <c r="C3681" t="str">
        <f t="shared" ref="C3681" si="547">C3680</f>
        <v>ec_import_control</v>
      </c>
      <c r="D3681" t="s">
        <v>2178</v>
      </c>
      <c r="K3681" t="s">
        <v>329</v>
      </c>
      <c r="N3681">
        <v>10</v>
      </c>
      <c r="Q3681">
        <v>6</v>
      </c>
    </row>
    <row r="3682" spans="1:17" x14ac:dyDescent="0.3">
      <c r="A3682" t="str">
        <f t="shared" si="533"/>
        <v>pur.ec_import_control.</v>
      </c>
      <c r="B3682" t="s">
        <v>1943</v>
      </c>
      <c r="C3682" t="str">
        <f t="shared" ref="C3682" si="548">C3681</f>
        <v>ec_import_control</v>
      </c>
    </row>
    <row r="3683" spans="1:17" x14ac:dyDescent="0.3">
      <c r="A3683" t="str">
        <f t="shared" si="533"/>
        <v>pur.ec_import_control.payment_document_number</v>
      </c>
      <c r="B3683" t="s">
        <v>1943</v>
      </c>
      <c r="C3683" t="str">
        <f t="shared" ref="C3683" si="549">C3682</f>
        <v>ec_import_control</v>
      </c>
      <c r="D3683" t="s">
        <v>2179</v>
      </c>
      <c r="K3683" t="s">
        <v>359</v>
      </c>
      <c r="N3683">
        <v>8</v>
      </c>
      <c r="Q3683">
        <v>0</v>
      </c>
    </row>
    <row r="3684" spans="1:17" x14ac:dyDescent="0.3">
      <c r="A3684" t="str">
        <f t="shared" si="533"/>
        <v>pur.ec_import_control.</v>
      </c>
      <c r="B3684" t="s">
        <v>1943</v>
      </c>
      <c r="C3684" t="str">
        <f t="shared" ref="C3684" si="550">C3683</f>
        <v>ec_import_control</v>
      </c>
    </row>
    <row r="3685" spans="1:17" x14ac:dyDescent="0.3">
      <c r="A3685" t="str">
        <f t="shared" si="533"/>
        <v>pur.ec_import_control.payment_amount</v>
      </c>
      <c r="B3685" t="s">
        <v>1943</v>
      </c>
      <c r="C3685" t="str">
        <f t="shared" ref="C3685" si="551">C3684</f>
        <v>ec_import_control</v>
      </c>
      <c r="D3685" t="s">
        <v>2180</v>
      </c>
      <c r="K3685" t="s">
        <v>9</v>
      </c>
      <c r="N3685">
        <v>19</v>
      </c>
      <c r="Q3685">
        <v>4</v>
      </c>
    </row>
    <row r="3686" spans="1:17" x14ac:dyDescent="0.3">
      <c r="A3686" t="str">
        <f t="shared" si="533"/>
        <v>pur.ec_import_control.</v>
      </c>
      <c r="B3686" t="s">
        <v>1943</v>
      </c>
      <c r="C3686" t="str">
        <f t="shared" ref="C3686" si="552">C3685</f>
        <v>ec_import_control</v>
      </c>
      <c r="E3686" t="s">
        <v>2181</v>
      </c>
    </row>
    <row r="3687" spans="1:17" x14ac:dyDescent="0.3">
      <c r="A3687" t="str">
        <f t="shared" si="533"/>
        <v>pur.ec_import_control.payment_date</v>
      </c>
      <c r="B3687" t="s">
        <v>1943</v>
      </c>
      <c r="C3687" t="str">
        <f t="shared" ref="C3687" si="553">C3686</f>
        <v>ec_import_control</v>
      </c>
      <c r="D3687" t="s">
        <v>2182</v>
      </c>
      <c r="K3687" t="s">
        <v>354</v>
      </c>
      <c r="N3687">
        <v>4</v>
      </c>
      <c r="Q3687">
        <v>0</v>
      </c>
    </row>
    <row r="3688" spans="1:17" x14ac:dyDescent="0.3">
      <c r="A3688" t="str">
        <f t="shared" si="533"/>
        <v>pur.ec_import_control.</v>
      </c>
      <c r="B3688" t="s">
        <v>1943</v>
      </c>
      <c r="C3688" t="str">
        <f t="shared" ref="C3688" si="554">C3687</f>
        <v>ec_import_control</v>
      </c>
      <c r="E3688" t="s">
        <v>2183</v>
      </c>
    </row>
    <row r="3689" spans="1:17" x14ac:dyDescent="0.3">
      <c r="A3689" t="str">
        <f t="shared" si="533"/>
        <v>pur.ec_import_control.voucher_number</v>
      </c>
      <c r="B3689" t="s">
        <v>1943</v>
      </c>
      <c r="C3689" t="str">
        <f t="shared" ref="C3689" si="555">C3688</f>
        <v>ec_import_control</v>
      </c>
      <c r="D3689" t="s">
        <v>2184</v>
      </c>
      <c r="K3689" t="s">
        <v>359</v>
      </c>
      <c r="N3689">
        <v>8</v>
      </c>
      <c r="Q3689">
        <v>0</v>
      </c>
    </row>
    <row r="3690" spans="1:17" x14ac:dyDescent="0.3">
      <c r="A3690" t="str">
        <f t="shared" si="533"/>
        <v>pur.ec_import_control.</v>
      </c>
      <c r="B3690" t="s">
        <v>1943</v>
      </c>
      <c r="C3690" t="str">
        <f t="shared" ref="C3690" si="556">C3689</f>
        <v>ec_import_control</v>
      </c>
    </row>
    <row r="3691" spans="1:17" x14ac:dyDescent="0.3">
      <c r="A3691" t="str">
        <f t="shared" si="533"/>
        <v>pur.ec_import_control.voucher_target_date</v>
      </c>
      <c r="B3691" t="s">
        <v>1943</v>
      </c>
      <c r="C3691" t="str">
        <f t="shared" ref="C3691" si="557">C3690</f>
        <v>ec_import_control</v>
      </c>
      <c r="D3691" t="s">
        <v>2185</v>
      </c>
      <c r="K3691" t="s">
        <v>329</v>
      </c>
      <c r="N3691">
        <v>10</v>
      </c>
      <c r="Q3691">
        <v>6</v>
      </c>
    </row>
    <row r="3692" spans="1:17" x14ac:dyDescent="0.3">
      <c r="A3692" t="str">
        <f t="shared" si="533"/>
        <v>pur.ec_import_control.</v>
      </c>
      <c r="B3692" t="s">
        <v>1943</v>
      </c>
      <c r="C3692" t="str">
        <f t="shared" ref="C3692" si="558">C3691</f>
        <v>ec_import_control</v>
      </c>
    </row>
    <row r="3693" spans="1:17" x14ac:dyDescent="0.3">
      <c r="A3693" t="str">
        <f t="shared" si="533"/>
        <v>pur.ec_import_control.voucher_submit_date</v>
      </c>
      <c r="B3693" t="s">
        <v>1943</v>
      </c>
      <c r="C3693" t="str">
        <f t="shared" ref="C3693" si="559">C3692</f>
        <v>ec_import_control</v>
      </c>
      <c r="D3693" t="s">
        <v>2186</v>
      </c>
      <c r="K3693" t="s">
        <v>354</v>
      </c>
      <c r="N3693">
        <v>4</v>
      </c>
      <c r="Q3693">
        <v>0</v>
      </c>
    </row>
    <row r="3694" spans="1:17" x14ac:dyDescent="0.3">
      <c r="A3694" t="str">
        <f t="shared" si="533"/>
        <v>pur.ec_import_control.</v>
      </c>
      <c r="B3694" t="s">
        <v>1943</v>
      </c>
      <c r="C3694" t="str">
        <f t="shared" ref="C3694" si="560">C3693</f>
        <v>ec_import_control</v>
      </c>
    </row>
    <row r="3695" spans="1:17" x14ac:dyDescent="0.3">
      <c r="A3695" t="str">
        <f t="shared" si="533"/>
        <v>pur.ec_import_control.voucher_date</v>
      </c>
      <c r="B3695" t="s">
        <v>1943</v>
      </c>
      <c r="C3695" t="str">
        <f t="shared" ref="C3695" si="561">C3694</f>
        <v>ec_import_control</v>
      </c>
      <c r="D3695" t="s">
        <v>2187</v>
      </c>
      <c r="K3695" t="s">
        <v>354</v>
      </c>
      <c r="N3695">
        <v>4</v>
      </c>
      <c r="Q3695">
        <v>0</v>
      </c>
    </row>
    <row r="3696" spans="1:17" x14ac:dyDescent="0.3">
      <c r="A3696" t="str">
        <f t="shared" si="533"/>
        <v>pur.ec_import_control.</v>
      </c>
      <c r="B3696" t="s">
        <v>1943</v>
      </c>
      <c r="C3696" t="str">
        <f t="shared" ref="C3696" si="562">C3695</f>
        <v>ec_import_control</v>
      </c>
    </row>
    <row r="3697" spans="1:20" x14ac:dyDescent="0.3">
      <c r="A3697" t="str">
        <f t="shared" si="533"/>
        <v>pur.ec_import_control.voucher_item_count</v>
      </c>
      <c r="B3697" t="s">
        <v>1943</v>
      </c>
      <c r="C3697" t="str">
        <f t="shared" ref="C3697" si="563">C3696</f>
        <v>ec_import_control</v>
      </c>
      <c r="D3697" t="s">
        <v>2188</v>
      </c>
      <c r="K3697" t="s">
        <v>9</v>
      </c>
      <c r="N3697">
        <v>4</v>
      </c>
      <c r="Q3697">
        <v>0</v>
      </c>
    </row>
    <row r="3698" spans="1:20" x14ac:dyDescent="0.3">
      <c r="A3698" t="str">
        <f t="shared" si="533"/>
        <v>pur.ec_import_control.</v>
      </c>
      <c r="B3698" t="s">
        <v>1943</v>
      </c>
      <c r="C3698" t="str">
        <f t="shared" ref="C3698" si="564">C3697</f>
        <v>ec_import_control</v>
      </c>
    </row>
    <row r="3699" spans="1:20" x14ac:dyDescent="0.3">
      <c r="A3699" t="str">
        <f t="shared" si="533"/>
        <v>pur.ec_import_control.voucher_control_total</v>
      </c>
      <c r="B3699" t="s">
        <v>1943</v>
      </c>
      <c r="C3699" t="str">
        <f t="shared" ref="C3699" si="565">C3698</f>
        <v>ec_import_control</v>
      </c>
      <c r="D3699" t="s">
        <v>2189</v>
      </c>
      <c r="K3699" t="s">
        <v>9</v>
      </c>
      <c r="N3699">
        <v>19</v>
      </c>
      <c r="Q3699">
        <v>4</v>
      </c>
    </row>
    <row r="3700" spans="1:20" x14ac:dyDescent="0.3">
      <c r="A3700" t="str">
        <f t="shared" si="533"/>
        <v>pur.ec_import_control.</v>
      </c>
      <c r="B3700" t="s">
        <v>1943</v>
      </c>
      <c r="C3700" t="str">
        <f t="shared" ref="C3700" si="566">C3699</f>
        <v>ec_import_control</v>
      </c>
    </row>
    <row r="3701" spans="1:20" x14ac:dyDescent="0.3">
      <c r="A3701" t="str">
        <f t="shared" si="533"/>
        <v>pur.ec_import_control.user_id</v>
      </c>
      <c r="B3701" t="s">
        <v>1943</v>
      </c>
      <c r="C3701" t="str">
        <f t="shared" ref="C3701" si="567">C3700</f>
        <v>ec_import_control</v>
      </c>
      <c r="D3701" t="s">
        <v>1992</v>
      </c>
      <c r="K3701" t="s">
        <v>359</v>
      </c>
      <c r="N3701">
        <v>8</v>
      </c>
      <c r="Q3701">
        <v>0</v>
      </c>
    </row>
    <row r="3702" spans="1:20" x14ac:dyDescent="0.3">
      <c r="A3702" t="str">
        <f t="shared" si="533"/>
        <v>pur.ec_import_control.</v>
      </c>
      <c r="B3702" t="s">
        <v>1943</v>
      </c>
      <c r="C3702" t="str">
        <f t="shared" ref="C3702" si="568">C3701</f>
        <v>ec_import_control</v>
      </c>
      <c r="E3702" t="s">
        <v>1993</v>
      </c>
    </row>
    <row r="3703" spans="1:20" x14ac:dyDescent="0.3">
      <c r="A3703" t="str">
        <f t="shared" si="533"/>
        <v>pur.ec_import_control.last_activity_date</v>
      </c>
      <c r="B3703" t="s">
        <v>1943</v>
      </c>
      <c r="C3703" t="str">
        <f t="shared" ref="C3703" si="569">C3702</f>
        <v>ec_import_control</v>
      </c>
      <c r="D3703" t="s">
        <v>1458</v>
      </c>
      <c r="K3703" t="s">
        <v>354</v>
      </c>
      <c r="N3703">
        <v>4</v>
      </c>
      <c r="Q3703">
        <v>0</v>
      </c>
    </row>
    <row r="3704" spans="1:20" x14ac:dyDescent="0.3">
      <c r="A3704" t="str">
        <f t="shared" si="533"/>
        <v>pur.ec_import_control.</v>
      </c>
      <c r="B3704" t="s">
        <v>1943</v>
      </c>
      <c r="C3704" t="str">
        <f t="shared" ref="C3704" si="570">C3703</f>
        <v>ec_import_control</v>
      </c>
      <c r="E3704" t="s">
        <v>713</v>
      </c>
    </row>
    <row r="3705" spans="1:20" x14ac:dyDescent="0.3">
      <c r="A3705" t="str">
        <f t="shared" si="533"/>
        <v>pur.ec_import_control.refresh_date</v>
      </c>
      <c r="B3705" t="s">
        <v>1943</v>
      </c>
      <c r="C3705" t="str">
        <f t="shared" ref="C3705" si="571">C3704</f>
        <v>ec_import_control</v>
      </c>
      <c r="D3705" t="s">
        <v>328</v>
      </c>
      <c r="K3705" t="s">
        <v>329</v>
      </c>
      <c r="N3705">
        <v>10</v>
      </c>
      <c r="Q3705">
        <v>6</v>
      </c>
    </row>
    <row r="3706" spans="1:20" x14ac:dyDescent="0.3">
      <c r="A3706" t="str">
        <f t="shared" si="533"/>
        <v>pur.ec_import_control.</v>
      </c>
      <c r="B3706" t="s">
        <v>1943</v>
      </c>
      <c r="C3706" t="str">
        <f t="shared" ref="C3706" si="572">C3705</f>
        <v>ec_import_control</v>
      </c>
      <c r="E3706" t="s">
        <v>330</v>
      </c>
    </row>
    <row r="3707" spans="1:20" x14ac:dyDescent="0.3">
      <c r="A3707" t="str">
        <f t="shared" si="533"/>
        <v>pur.ec_import_control.additional_status</v>
      </c>
      <c r="B3707" t="s">
        <v>1943</v>
      </c>
      <c r="C3707" t="str">
        <f t="shared" ref="C3707" si="573">C3706</f>
        <v>ec_import_control</v>
      </c>
      <c r="D3707" t="s">
        <v>2190</v>
      </c>
      <c r="K3707" t="s">
        <v>6</v>
      </c>
      <c r="N3707">
        <v>1</v>
      </c>
      <c r="Q3707">
        <v>0</v>
      </c>
    </row>
    <row r="3708" spans="1:20" x14ac:dyDescent="0.3">
      <c r="A3708" t="str">
        <f t="shared" si="533"/>
        <v>pur.ec_import_control.</v>
      </c>
      <c r="B3708" t="s">
        <v>1943</v>
      </c>
      <c r="C3708" t="str">
        <f t="shared" ref="C3708" si="574">C3707</f>
        <v>ec_import_control</v>
      </c>
    </row>
    <row r="3709" spans="1:20" hidden="1" x14ac:dyDescent="0.3">
      <c r="A3709" t="str">
        <f t="shared" si="533"/>
        <v>pur.ec_line_item.COLUMN NAME</v>
      </c>
      <c r="B3709" t="s">
        <v>1943</v>
      </c>
      <c r="C3709" t="s">
        <v>1952</v>
      </c>
      <c r="D3709" t="s">
        <v>0</v>
      </c>
      <c r="K3709" t="s">
        <v>1</v>
      </c>
      <c r="N3709" t="s">
        <v>2</v>
      </c>
      <c r="Q3709" t="s">
        <v>3</v>
      </c>
      <c r="T3709" t="s">
        <v>4</v>
      </c>
    </row>
    <row r="3710" spans="1:20" hidden="1" x14ac:dyDescent="0.3">
      <c r="A3710" t="str">
        <f t="shared" si="533"/>
        <v>pur.ec_line_item.</v>
      </c>
      <c r="B3710" t="s">
        <v>1943</v>
      </c>
      <c r="C3710" t="str">
        <f t="shared" ref="C3710" si="575">C3709</f>
        <v>ec_line_item</v>
      </c>
      <c r="E3710" t="s">
        <v>5</v>
      </c>
    </row>
    <row r="3711" spans="1:20" hidden="1" x14ac:dyDescent="0.3">
      <c r="A3711" t="str">
        <f t="shared" si="533"/>
        <v>pur.ec_line_item.import_id</v>
      </c>
      <c r="B3711" t="s">
        <v>1943</v>
      </c>
      <c r="C3711" t="str">
        <f t="shared" ref="C3711" si="576">C3710</f>
        <v>ec_line_item</v>
      </c>
      <c r="D3711" t="s">
        <v>2017</v>
      </c>
      <c r="K3711" t="s">
        <v>359</v>
      </c>
      <c r="N3711">
        <v>10</v>
      </c>
      <c r="Q3711">
        <v>0</v>
      </c>
    </row>
    <row r="3712" spans="1:20" hidden="1" x14ac:dyDescent="0.3">
      <c r="A3712" t="str">
        <f t="shared" si="533"/>
        <v>pur.ec_line_item.</v>
      </c>
      <c r="B3712" t="s">
        <v>1943</v>
      </c>
      <c r="C3712" t="str">
        <f t="shared" ref="C3712" si="577">C3711</f>
        <v>ec_line_item</v>
      </c>
      <c r="E3712" t="s">
        <v>2167</v>
      </c>
    </row>
    <row r="3713" spans="1:17" hidden="1" x14ac:dyDescent="0.3">
      <c r="A3713" t="str">
        <f t="shared" si="533"/>
        <v>pur.ec_line_item.workgroup_key</v>
      </c>
      <c r="B3713" t="s">
        <v>1943</v>
      </c>
      <c r="C3713" t="str">
        <f t="shared" ref="C3713" si="578">C3712</f>
        <v>ec_line_item</v>
      </c>
      <c r="D3713" t="s">
        <v>1969</v>
      </c>
      <c r="K3713" t="s">
        <v>9</v>
      </c>
      <c r="N3713">
        <v>18</v>
      </c>
      <c r="Q3713">
        <v>0</v>
      </c>
    </row>
    <row r="3714" spans="1:17" hidden="1" x14ac:dyDescent="0.3">
      <c r="A3714" t="str">
        <f t="shared" si="533"/>
        <v>pur.ec_line_item.</v>
      </c>
      <c r="B3714" t="s">
        <v>1943</v>
      </c>
      <c r="C3714" t="str">
        <f t="shared" ref="C3714" si="579">C3713</f>
        <v>ec_line_item</v>
      </c>
      <c r="E3714" t="s">
        <v>1970</v>
      </c>
    </row>
    <row r="3715" spans="1:17" hidden="1" x14ac:dyDescent="0.3">
      <c r="A3715" t="str">
        <f t="shared" si="533"/>
        <v>pur.ec_line_item.card_key</v>
      </c>
      <c r="B3715" t="s">
        <v>1943</v>
      </c>
      <c r="C3715" t="str">
        <f t="shared" ref="C3715" si="580">C3714</f>
        <v>ec_line_item</v>
      </c>
      <c r="D3715" t="s">
        <v>2018</v>
      </c>
      <c r="K3715" t="s">
        <v>9</v>
      </c>
      <c r="N3715">
        <v>18</v>
      </c>
      <c r="Q3715">
        <v>0</v>
      </c>
    </row>
    <row r="3716" spans="1:17" hidden="1" x14ac:dyDescent="0.3">
      <c r="A3716" t="str">
        <f t="shared" si="533"/>
        <v>pur.ec_line_item.</v>
      </c>
      <c r="B3716" t="s">
        <v>1943</v>
      </c>
      <c r="C3716" t="str">
        <f t="shared" ref="C3716" si="581">C3715</f>
        <v>ec_line_item</v>
      </c>
      <c r="E3716" t="s">
        <v>2089</v>
      </c>
    </row>
    <row r="3717" spans="1:17" hidden="1" x14ac:dyDescent="0.3">
      <c r="A3717" t="str">
        <f t="shared" si="533"/>
        <v>pur.ec_line_item.vendor_id</v>
      </c>
      <c r="B3717" t="s">
        <v>1943</v>
      </c>
      <c r="C3717" t="str">
        <f t="shared" ref="C3717" si="582">C3716</f>
        <v>ec_line_item</v>
      </c>
      <c r="D3717" t="s">
        <v>2019</v>
      </c>
      <c r="K3717" t="s">
        <v>359</v>
      </c>
      <c r="N3717">
        <v>16</v>
      </c>
      <c r="Q3717">
        <v>0</v>
      </c>
    </row>
    <row r="3718" spans="1:17" hidden="1" x14ac:dyDescent="0.3">
      <c r="A3718" t="str">
        <f t="shared" si="533"/>
        <v>pur.ec_line_item.</v>
      </c>
      <c r="B3718" t="s">
        <v>1943</v>
      </c>
      <c r="C3718" t="str">
        <f t="shared" ref="C3718" si="583">C3717</f>
        <v>ec_line_item</v>
      </c>
      <c r="E3718" t="s">
        <v>2192</v>
      </c>
    </row>
    <row r="3719" spans="1:17" hidden="1" x14ac:dyDescent="0.3">
      <c r="A3719" t="str">
        <f t="shared" si="533"/>
        <v>pur.ec_line_item.modification_indicator</v>
      </c>
      <c r="B3719" t="s">
        <v>1943</v>
      </c>
      <c r="C3719" t="str">
        <f t="shared" ref="C3719" si="584">C3718</f>
        <v>ec_line_item</v>
      </c>
      <c r="D3719" t="s">
        <v>2020</v>
      </c>
      <c r="K3719" t="s">
        <v>359</v>
      </c>
      <c r="N3719">
        <v>3</v>
      </c>
      <c r="Q3719">
        <v>0</v>
      </c>
    </row>
    <row r="3720" spans="1:17" hidden="1" x14ac:dyDescent="0.3">
      <c r="A3720" t="str">
        <f t="shared" si="533"/>
        <v>pur.ec_line_item.</v>
      </c>
      <c r="B3720" t="s">
        <v>1943</v>
      </c>
      <c r="C3720" t="str">
        <f t="shared" ref="C3720" si="585">C3719</f>
        <v>ec_line_item</v>
      </c>
      <c r="E3720" t="s">
        <v>2193</v>
      </c>
    </row>
    <row r="3721" spans="1:17" hidden="1" x14ac:dyDescent="0.3">
      <c r="A3721" t="str">
        <f t="shared" si="533"/>
        <v>pur.ec_line_item.transaction_id</v>
      </c>
      <c r="B3721" t="s">
        <v>1943</v>
      </c>
      <c r="C3721" t="str">
        <f t="shared" ref="C3721" si="586">C3720</f>
        <v>ec_line_item</v>
      </c>
      <c r="D3721" t="s">
        <v>2022</v>
      </c>
      <c r="K3721" t="s">
        <v>359</v>
      </c>
      <c r="N3721">
        <v>10</v>
      </c>
      <c r="Q3721">
        <v>0</v>
      </c>
    </row>
    <row r="3722" spans="1:17" hidden="1" x14ac:dyDescent="0.3">
      <c r="A3722" t="str">
        <f t="shared" si="533"/>
        <v>pur.ec_line_item.</v>
      </c>
      <c r="B3722" t="s">
        <v>1943</v>
      </c>
      <c r="C3722" t="str">
        <f t="shared" ref="C3722" si="587">C3721</f>
        <v>ec_line_item</v>
      </c>
      <c r="E3722" t="s">
        <v>2194</v>
      </c>
    </row>
    <row r="3723" spans="1:17" hidden="1" x14ac:dyDescent="0.3">
      <c r="A3723" t="str">
        <f t="shared" si="533"/>
        <v>pur.ec_line_item.transaction_date</v>
      </c>
      <c r="B3723" t="s">
        <v>1943</v>
      </c>
      <c r="C3723" t="str">
        <f t="shared" ref="C3723" si="588">C3722</f>
        <v>ec_line_item</v>
      </c>
      <c r="D3723" t="s">
        <v>353</v>
      </c>
      <c r="K3723" t="s">
        <v>354</v>
      </c>
      <c r="N3723">
        <v>4</v>
      </c>
      <c r="Q3723">
        <v>0</v>
      </c>
    </row>
    <row r="3724" spans="1:17" hidden="1" x14ac:dyDescent="0.3">
      <c r="A3724" t="str">
        <f t="shared" si="533"/>
        <v>pur.ec_line_item.</v>
      </c>
      <c r="B3724" t="s">
        <v>1943</v>
      </c>
      <c r="C3724" t="str">
        <f t="shared" ref="C3724" si="589">C3723</f>
        <v>ec_line_item</v>
      </c>
      <c r="E3724" t="s">
        <v>355</v>
      </c>
    </row>
    <row r="3725" spans="1:17" hidden="1" x14ac:dyDescent="0.3">
      <c r="A3725" t="str">
        <f t="shared" si="533"/>
        <v>pur.ec_line_item.line_item_sequence</v>
      </c>
      <c r="B3725" t="s">
        <v>1943</v>
      </c>
      <c r="C3725" t="str">
        <f t="shared" ref="C3725" si="590">C3724</f>
        <v>ec_line_item</v>
      </c>
      <c r="D3725" t="s">
        <v>2195</v>
      </c>
      <c r="K3725" t="s">
        <v>9</v>
      </c>
      <c r="N3725">
        <v>4</v>
      </c>
      <c r="Q3725">
        <v>0</v>
      </c>
    </row>
    <row r="3726" spans="1:17" hidden="1" x14ac:dyDescent="0.3">
      <c r="A3726" t="str">
        <f t="shared" si="533"/>
        <v>pur.ec_line_item.</v>
      </c>
      <c r="B3726" t="s">
        <v>1943</v>
      </c>
      <c r="C3726" t="str">
        <f t="shared" ref="C3726" si="591">C3725</f>
        <v>ec_line_item</v>
      </c>
      <c r="E3726" t="s">
        <v>2196</v>
      </c>
    </row>
    <row r="3727" spans="1:17" hidden="1" x14ac:dyDescent="0.3">
      <c r="A3727" t="str">
        <f t="shared" si="533"/>
        <v>pur.ec_line_item.line_item_description</v>
      </c>
      <c r="B3727" t="s">
        <v>1943</v>
      </c>
      <c r="C3727" t="str">
        <f t="shared" ref="C3727" si="592">C3726</f>
        <v>ec_line_item</v>
      </c>
      <c r="D3727" t="s">
        <v>2197</v>
      </c>
      <c r="K3727" t="s">
        <v>359</v>
      </c>
      <c r="N3727">
        <v>26</v>
      </c>
      <c r="Q3727">
        <v>0</v>
      </c>
    </row>
    <row r="3728" spans="1:17" hidden="1" x14ac:dyDescent="0.3">
      <c r="A3728" t="str">
        <f t="shared" si="533"/>
        <v>pur.ec_line_item.</v>
      </c>
      <c r="B3728" t="s">
        <v>1943</v>
      </c>
      <c r="C3728" t="str">
        <f t="shared" ref="C3728" si="593">C3727</f>
        <v>ec_line_item</v>
      </c>
      <c r="E3728" t="s">
        <v>2196</v>
      </c>
    </row>
    <row r="3729" spans="1:17" hidden="1" x14ac:dyDescent="0.3">
      <c r="A3729" t="str">
        <f t="shared" si="533"/>
        <v>pur.ec_line_item.quantity</v>
      </c>
      <c r="B3729" t="s">
        <v>1943</v>
      </c>
      <c r="C3729" t="str">
        <f t="shared" ref="C3729" si="594">C3728</f>
        <v>ec_line_item</v>
      </c>
      <c r="D3729" t="s">
        <v>2198</v>
      </c>
      <c r="K3729" t="s">
        <v>359</v>
      </c>
      <c r="N3729">
        <v>10</v>
      </c>
      <c r="Q3729">
        <v>0</v>
      </c>
    </row>
    <row r="3730" spans="1:17" hidden="1" x14ac:dyDescent="0.3">
      <c r="A3730" t="str">
        <f t="shared" si="533"/>
        <v>pur.ec_line_item.</v>
      </c>
      <c r="B3730" t="s">
        <v>1943</v>
      </c>
      <c r="C3730" t="str">
        <f t="shared" ref="C3730" si="595">C3729</f>
        <v>ec_line_item</v>
      </c>
      <c r="E3730" t="s">
        <v>2199</v>
      </c>
    </row>
    <row r="3731" spans="1:17" hidden="1" x14ac:dyDescent="0.3">
      <c r="A3731" t="str">
        <f t="shared" si="533"/>
        <v>pur.ec_line_item.unit_of_measure</v>
      </c>
      <c r="B3731" t="s">
        <v>1943</v>
      </c>
      <c r="C3731" t="str">
        <f t="shared" ref="C3731" si="596">C3730</f>
        <v>ec_line_item</v>
      </c>
      <c r="D3731" t="s">
        <v>2200</v>
      </c>
      <c r="K3731" t="s">
        <v>359</v>
      </c>
      <c r="N3731">
        <v>10</v>
      </c>
      <c r="Q3731">
        <v>0</v>
      </c>
    </row>
    <row r="3732" spans="1:17" hidden="1" x14ac:dyDescent="0.3">
      <c r="A3732" t="str">
        <f t="shared" ref="A3732:A3795" si="597">_xlfn.CONCAT(TRIM($B3732),".",TRIM($C3732),".",TRIM($D3732))</f>
        <v>pur.ec_line_item.</v>
      </c>
      <c r="B3732" t="s">
        <v>1943</v>
      </c>
      <c r="C3732" t="str">
        <f t="shared" ref="C3732" si="598">C3731</f>
        <v>ec_line_item</v>
      </c>
      <c r="E3732" t="s">
        <v>2201</v>
      </c>
    </row>
    <row r="3733" spans="1:17" hidden="1" x14ac:dyDescent="0.3">
      <c r="A3733" t="str">
        <f t="shared" si="597"/>
        <v>pur.ec_line_item.unit_cost</v>
      </c>
      <c r="B3733" t="s">
        <v>1943</v>
      </c>
      <c r="C3733" t="str">
        <f t="shared" ref="C3733" si="599">C3732</f>
        <v>ec_line_item</v>
      </c>
      <c r="D3733" t="s">
        <v>2202</v>
      </c>
      <c r="K3733" t="s">
        <v>359</v>
      </c>
      <c r="N3733">
        <v>12</v>
      </c>
      <c r="Q3733">
        <v>0</v>
      </c>
    </row>
    <row r="3734" spans="1:17" hidden="1" x14ac:dyDescent="0.3">
      <c r="A3734" t="str">
        <f t="shared" si="597"/>
        <v>pur.ec_line_item.</v>
      </c>
      <c r="B3734" t="s">
        <v>1943</v>
      </c>
      <c r="C3734" t="str">
        <f t="shared" ref="C3734" si="600">C3733</f>
        <v>ec_line_item</v>
      </c>
      <c r="E3734" t="s">
        <v>2203</v>
      </c>
    </row>
    <row r="3735" spans="1:17" hidden="1" x14ac:dyDescent="0.3">
      <c r="A3735" t="str">
        <f t="shared" si="597"/>
        <v>pur.ec_line_item.commodity_code</v>
      </c>
      <c r="B3735" t="s">
        <v>1943</v>
      </c>
      <c r="C3735" t="str">
        <f t="shared" ref="C3735" si="601">C3734</f>
        <v>ec_line_item</v>
      </c>
      <c r="D3735" t="s">
        <v>2204</v>
      </c>
      <c r="K3735" t="s">
        <v>359</v>
      </c>
      <c r="N3735">
        <v>15</v>
      </c>
      <c r="Q3735">
        <v>0</v>
      </c>
    </row>
    <row r="3736" spans="1:17" hidden="1" x14ac:dyDescent="0.3">
      <c r="A3736" t="str">
        <f t="shared" si="597"/>
        <v>pur.ec_line_item.</v>
      </c>
      <c r="B3736" t="s">
        <v>1943</v>
      </c>
      <c r="C3736" t="str">
        <f t="shared" ref="C3736" si="602">C3735</f>
        <v>ec_line_item</v>
      </c>
      <c r="E3736" t="s">
        <v>2205</v>
      </c>
    </row>
    <row r="3737" spans="1:17" hidden="1" x14ac:dyDescent="0.3">
      <c r="A3737" t="str">
        <f t="shared" si="597"/>
        <v>pur.ec_line_item.supply_type</v>
      </c>
      <c r="B3737" t="s">
        <v>1943</v>
      </c>
      <c r="C3737" t="str">
        <f t="shared" ref="C3737" si="603">C3736</f>
        <v>ec_line_item</v>
      </c>
      <c r="D3737" t="s">
        <v>2206</v>
      </c>
      <c r="K3737" t="s">
        <v>359</v>
      </c>
      <c r="N3737">
        <v>2</v>
      </c>
      <c r="Q3737">
        <v>0</v>
      </c>
    </row>
    <row r="3738" spans="1:17" hidden="1" x14ac:dyDescent="0.3">
      <c r="A3738" t="str">
        <f t="shared" si="597"/>
        <v>pur.ec_line_item.</v>
      </c>
      <c r="B3738" t="s">
        <v>1943</v>
      </c>
      <c r="C3738" t="str">
        <f t="shared" ref="C3738" si="604">C3737</f>
        <v>ec_line_item</v>
      </c>
    </row>
    <row r="3739" spans="1:17" hidden="1" x14ac:dyDescent="0.3">
      <c r="A3739" t="str">
        <f t="shared" si="597"/>
        <v>pur.ec_line_item.purchase_invoice_number</v>
      </c>
      <c r="B3739" t="s">
        <v>1943</v>
      </c>
      <c r="C3739" t="str">
        <f t="shared" ref="C3739" si="605">C3738</f>
        <v>ec_line_item</v>
      </c>
      <c r="D3739" t="s">
        <v>2207</v>
      </c>
      <c r="K3739" t="s">
        <v>359</v>
      </c>
      <c r="N3739">
        <v>15</v>
      </c>
      <c r="Q3739">
        <v>0</v>
      </c>
    </row>
    <row r="3740" spans="1:17" hidden="1" x14ac:dyDescent="0.3">
      <c r="A3740" t="str">
        <f t="shared" si="597"/>
        <v>pur.ec_line_item.</v>
      </c>
      <c r="B3740" t="s">
        <v>1943</v>
      </c>
      <c r="C3740" t="str">
        <f t="shared" ref="C3740" si="606">C3739</f>
        <v>ec_line_item</v>
      </c>
    </row>
    <row r="3741" spans="1:17" hidden="1" x14ac:dyDescent="0.3">
      <c r="A3741" t="str">
        <f t="shared" si="597"/>
        <v>pur.ec_line_item.vendor_order_number</v>
      </c>
      <c r="B3741" t="s">
        <v>1943</v>
      </c>
      <c r="C3741" t="str">
        <f t="shared" ref="C3741" si="607">C3740</f>
        <v>ec_line_item</v>
      </c>
      <c r="D3741" t="s">
        <v>2208</v>
      </c>
      <c r="K3741" t="s">
        <v>359</v>
      </c>
      <c r="N3741">
        <v>12</v>
      </c>
      <c r="Q3741">
        <v>0</v>
      </c>
    </row>
    <row r="3742" spans="1:17" hidden="1" x14ac:dyDescent="0.3">
      <c r="A3742" t="str">
        <f t="shared" si="597"/>
        <v>pur.ec_line_item.</v>
      </c>
      <c r="B3742" t="s">
        <v>1943</v>
      </c>
      <c r="C3742" t="str">
        <f t="shared" ref="C3742" si="608">C3741</f>
        <v>ec_line_item</v>
      </c>
    </row>
    <row r="3743" spans="1:17" hidden="1" x14ac:dyDescent="0.3">
      <c r="A3743" t="str">
        <f t="shared" si="597"/>
        <v>pur.ec_line_item.discount_amount</v>
      </c>
      <c r="B3743" t="s">
        <v>1943</v>
      </c>
      <c r="C3743" t="str">
        <f t="shared" ref="C3743" si="609">C3742</f>
        <v>ec_line_item</v>
      </c>
      <c r="D3743" t="s">
        <v>2209</v>
      </c>
      <c r="K3743" t="s">
        <v>9</v>
      </c>
      <c r="N3743">
        <v>19</v>
      </c>
      <c r="Q3743">
        <v>4</v>
      </c>
    </row>
    <row r="3744" spans="1:17" hidden="1" x14ac:dyDescent="0.3">
      <c r="A3744" t="str">
        <f t="shared" si="597"/>
        <v>pur.ec_line_item.</v>
      </c>
      <c r="B3744" t="s">
        <v>1943</v>
      </c>
      <c r="C3744" t="str">
        <f t="shared" ref="C3744" si="610">C3743</f>
        <v>ec_line_item</v>
      </c>
      <c r="E3744" t="s">
        <v>2210</v>
      </c>
    </row>
    <row r="3745" spans="1:17" hidden="1" x14ac:dyDescent="0.3">
      <c r="A3745" t="str">
        <f t="shared" si="597"/>
        <v>pur.ec_line_item.freight_amount</v>
      </c>
      <c r="B3745" t="s">
        <v>1943</v>
      </c>
      <c r="C3745" t="str">
        <f t="shared" ref="C3745" si="611">C3744</f>
        <v>ec_line_item</v>
      </c>
      <c r="D3745" t="s">
        <v>2211</v>
      </c>
      <c r="K3745" t="s">
        <v>9</v>
      </c>
      <c r="N3745">
        <v>19</v>
      </c>
      <c r="Q3745">
        <v>4</v>
      </c>
    </row>
    <row r="3746" spans="1:17" hidden="1" x14ac:dyDescent="0.3">
      <c r="A3746" t="str">
        <f t="shared" si="597"/>
        <v>pur.ec_line_item.</v>
      </c>
      <c r="B3746" t="s">
        <v>1943</v>
      </c>
      <c r="C3746" t="str">
        <f t="shared" ref="C3746" si="612">C3745</f>
        <v>ec_line_item</v>
      </c>
      <c r="E3746" t="s">
        <v>2212</v>
      </c>
    </row>
    <row r="3747" spans="1:17" hidden="1" x14ac:dyDescent="0.3">
      <c r="A3747" t="str">
        <f t="shared" si="597"/>
        <v>pur.ec_line_item.duty_amount</v>
      </c>
      <c r="B3747" t="s">
        <v>1943</v>
      </c>
      <c r="C3747" t="str">
        <f t="shared" ref="C3747" si="613">C3746</f>
        <v>ec_line_item</v>
      </c>
      <c r="D3747" t="s">
        <v>2213</v>
      </c>
      <c r="K3747" t="s">
        <v>9</v>
      </c>
      <c r="N3747">
        <v>19</v>
      </c>
      <c r="Q3747">
        <v>4</v>
      </c>
    </row>
    <row r="3748" spans="1:17" hidden="1" x14ac:dyDescent="0.3">
      <c r="A3748" t="str">
        <f t="shared" si="597"/>
        <v>pur.ec_line_item.</v>
      </c>
      <c r="B3748" t="s">
        <v>1943</v>
      </c>
      <c r="C3748" t="str">
        <f t="shared" ref="C3748" si="614">C3747</f>
        <v>ec_line_item</v>
      </c>
      <c r="E3748" t="s">
        <v>2214</v>
      </c>
    </row>
    <row r="3749" spans="1:17" hidden="1" x14ac:dyDescent="0.3">
      <c r="A3749" t="str">
        <f t="shared" si="597"/>
        <v>pur.ec_line_item.order_date</v>
      </c>
      <c r="B3749" t="s">
        <v>1943</v>
      </c>
      <c r="C3749" t="str">
        <f t="shared" ref="C3749" si="615">C3748</f>
        <v>ec_line_item</v>
      </c>
      <c r="D3749" t="s">
        <v>2215</v>
      </c>
      <c r="K3749" t="s">
        <v>354</v>
      </c>
      <c r="N3749">
        <v>4</v>
      </c>
      <c r="Q3749">
        <v>0</v>
      </c>
    </row>
    <row r="3750" spans="1:17" hidden="1" x14ac:dyDescent="0.3">
      <c r="A3750" t="str">
        <f t="shared" si="597"/>
        <v>pur.ec_line_item.</v>
      </c>
      <c r="B3750" t="s">
        <v>1943</v>
      </c>
      <c r="C3750" t="str">
        <f t="shared" ref="C3750" si="616">C3749</f>
        <v>ec_line_item</v>
      </c>
      <c r="E3750" t="s">
        <v>2216</v>
      </c>
    </row>
    <row r="3751" spans="1:17" hidden="1" x14ac:dyDescent="0.3">
      <c r="A3751" t="str">
        <f t="shared" si="597"/>
        <v>pur.ec_line_item.destination_country</v>
      </c>
      <c r="B3751" t="s">
        <v>1943</v>
      </c>
      <c r="C3751" t="str">
        <f t="shared" ref="C3751" si="617">C3750</f>
        <v>ec_line_item</v>
      </c>
      <c r="D3751" t="s">
        <v>2217</v>
      </c>
      <c r="K3751" t="s">
        <v>359</v>
      </c>
      <c r="N3751">
        <v>3</v>
      </c>
      <c r="Q3751">
        <v>0</v>
      </c>
    </row>
    <row r="3752" spans="1:17" hidden="1" x14ac:dyDescent="0.3">
      <c r="A3752" t="str">
        <f t="shared" si="597"/>
        <v>pur.ec_line_item.</v>
      </c>
      <c r="B3752" t="s">
        <v>1943</v>
      </c>
      <c r="C3752" t="str">
        <f t="shared" ref="C3752" si="618">C3751</f>
        <v>ec_line_item</v>
      </c>
      <c r="E3752" t="s">
        <v>2218</v>
      </c>
    </row>
    <row r="3753" spans="1:17" hidden="1" x14ac:dyDescent="0.3">
      <c r="A3753" t="str">
        <f t="shared" si="597"/>
        <v>pur.ec_line_item.destination_zip</v>
      </c>
      <c r="B3753" t="s">
        <v>1943</v>
      </c>
      <c r="C3753" t="str">
        <f t="shared" ref="C3753" si="619">C3752</f>
        <v>ec_line_item</v>
      </c>
      <c r="D3753" t="s">
        <v>2219</v>
      </c>
      <c r="K3753" t="s">
        <v>359</v>
      </c>
      <c r="N3753">
        <v>9</v>
      </c>
      <c r="Q3753">
        <v>0</v>
      </c>
    </row>
    <row r="3754" spans="1:17" hidden="1" x14ac:dyDescent="0.3">
      <c r="A3754" t="str">
        <f t="shared" si="597"/>
        <v>pur.ec_line_item.</v>
      </c>
      <c r="B3754" t="s">
        <v>1943</v>
      </c>
      <c r="C3754" t="str">
        <f t="shared" ref="C3754" si="620">C3753</f>
        <v>ec_line_item</v>
      </c>
      <c r="E3754" t="s">
        <v>2220</v>
      </c>
    </row>
    <row r="3755" spans="1:17" hidden="1" x14ac:dyDescent="0.3">
      <c r="A3755" t="str">
        <f t="shared" si="597"/>
        <v>pur.ec_line_item.origin_zip_code</v>
      </c>
      <c r="B3755" t="s">
        <v>1943</v>
      </c>
      <c r="C3755" t="str">
        <f t="shared" ref="C3755" si="621">C3754</f>
        <v>ec_line_item</v>
      </c>
      <c r="D3755" t="s">
        <v>2221</v>
      </c>
      <c r="K3755" t="s">
        <v>359</v>
      </c>
      <c r="N3755">
        <v>9</v>
      </c>
      <c r="Q3755">
        <v>0</v>
      </c>
    </row>
    <row r="3756" spans="1:17" hidden="1" x14ac:dyDescent="0.3">
      <c r="A3756" t="str">
        <f t="shared" si="597"/>
        <v>pur.ec_line_item.</v>
      </c>
      <c r="B3756" t="s">
        <v>1943</v>
      </c>
      <c r="C3756" t="str">
        <f t="shared" ref="C3756" si="622">C3755</f>
        <v>ec_line_item</v>
      </c>
      <c r="E3756" t="s">
        <v>2220</v>
      </c>
    </row>
    <row r="3757" spans="1:17" hidden="1" x14ac:dyDescent="0.3">
      <c r="A3757" t="str">
        <f t="shared" si="597"/>
        <v>pur.ec_line_item.user_id</v>
      </c>
      <c r="B3757" t="s">
        <v>1943</v>
      </c>
      <c r="C3757" t="str">
        <f t="shared" ref="C3757" si="623">C3756</f>
        <v>ec_line_item</v>
      </c>
      <c r="D3757" t="s">
        <v>1992</v>
      </c>
      <c r="K3757" t="s">
        <v>359</v>
      </c>
      <c r="N3757">
        <v>8</v>
      </c>
      <c r="Q3757">
        <v>0</v>
      </c>
    </row>
    <row r="3758" spans="1:17" hidden="1" x14ac:dyDescent="0.3">
      <c r="A3758" t="str">
        <f t="shared" si="597"/>
        <v>pur.ec_line_item.</v>
      </c>
      <c r="B3758" t="s">
        <v>1943</v>
      </c>
      <c r="C3758" t="str">
        <f t="shared" ref="C3758" si="624">C3757</f>
        <v>ec_line_item</v>
      </c>
      <c r="E3758" t="s">
        <v>1993</v>
      </c>
    </row>
    <row r="3759" spans="1:17" hidden="1" x14ac:dyDescent="0.3">
      <c r="A3759" t="str">
        <f t="shared" si="597"/>
        <v>pur.ec_line_item.last_activity_date</v>
      </c>
      <c r="B3759" t="s">
        <v>1943</v>
      </c>
      <c r="C3759" t="str">
        <f t="shared" ref="C3759" si="625">C3758</f>
        <v>ec_line_item</v>
      </c>
      <c r="D3759" t="s">
        <v>1458</v>
      </c>
      <c r="K3759" t="s">
        <v>329</v>
      </c>
      <c r="N3759">
        <v>10</v>
      </c>
      <c r="Q3759">
        <v>6</v>
      </c>
    </row>
    <row r="3760" spans="1:17" hidden="1" x14ac:dyDescent="0.3">
      <c r="A3760" t="str">
        <f t="shared" si="597"/>
        <v>pur.ec_line_item.</v>
      </c>
      <c r="B3760" t="s">
        <v>1943</v>
      </c>
      <c r="C3760" t="str">
        <f t="shared" ref="C3760" si="626">C3759</f>
        <v>ec_line_item</v>
      </c>
      <c r="E3760" t="s">
        <v>713</v>
      </c>
    </row>
    <row r="3761" spans="1:20" hidden="1" x14ac:dyDescent="0.3">
      <c r="A3761" t="str">
        <f t="shared" si="597"/>
        <v>pur.ec_line_item.refresh_date</v>
      </c>
      <c r="B3761" t="s">
        <v>1943</v>
      </c>
      <c r="C3761" t="str">
        <f t="shared" ref="C3761" si="627">C3760</f>
        <v>ec_line_item</v>
      </c>
      <c r="D3761" t="s">
        <v>328</v>
      </c>
      <c r="K3761" t="s">
        <v>329</v>
      </c>
      <c r="N3761">
        <v>10</v>
      </c>
      <c r="Q3761">
        <v>6</v>
      </c>
    </row>
    <row r="3762" spans="1:20" hidden="1" x14ac:dyDescent="0.3">
      <c r="A3762" t="str">
        <f t="shared" si="597"/>
        <v>pur.ec_line_item.</v>
      </c>
      <c r="B3762" t="s">
        <v>1943</v>
      </c>
      <c r="C3762" t="str">
        <f t="shared" ref="C3762" si="628">C3761</f>
        <v>ec_line_item</v>
      </c>
      <c r="E3762" t="s">
        <v>330</v>
      </c>
    </row>
    <row r="3763" spans="1:20" hidden="1" x14ac:dyDescent="0.3">
      <c r="A3763" t="str">
        <f t="shared" si="597"/>
        <v>pur.ec_program_administrator.COLUMN NAME</v>
      </c>
      <c r="B3763" t="s">
        <v>1943</v>
      </c>
      <c r="C3763" t="s">
        <v>1953</v>
      </c>
      <c r="D3763" t="s">
        <v>0</v>
      </c>
      <c r="K3763" t="s">
        <v>1</v>
      </c>
      <c r="N3763" t="s">
        <v>2</v>
      </c>
      <c r="Q3763" t="s">
        <v>3</v>
      </c>
      <c r="T3763" t="s">
        <v>4</v>
      </c>
    </row>
    <row r="3764" spans="1:20" hidden="1" x14ac:dyDescent="0.3">
      <c r="A3764" t="str">
        <f t="shared" si="597"/>
        <v>pur.ec_program_administrator.</v>
      </c>
      <c r="B3764" t="s">
        <v>1943</v>
      </c>
      <c r="C3764" t="str">
        <f t="shared" ref="C3764" si="629">C3763</f>
        <v>ec_program_administrator</v>
      </c>
      <c r="E3764" t="s">
        <v>5</v>
      </c>
    </row>
    <row r="3765" spans="1:20" hidden="1" x14ac:dyDescent="0.3">
      <c r="A3765" t="str">
        <f t="shared" si="597"/>
        <v>pur.ec_program_administrator.role_key</v>
      </c>
      <c r="B3765" t="s">
        <v>1943</v>
      </c>
      <c r="C3765" t="str">
        <f t="shared" ref="C3765" si="630">C3764</f>
        <v>ec_program_administrator</v>
      </c>
      <c r="D3765" t="s">
        <v>1965</v>
      </c>
      <c r="K3765" t="s">
        <v>9</v>
      </c>
      <c r="N3765">
        <v>18</v>
      </c>
      <c r="Q3765">
        <v>0</v>
      </c>
    </row>
    <row r="3766" spans="1:20" hidden="1" x14ac:dyDescent="0.3">
      <c r="A3766" t="str">
        <f t="shared" si="597"/>
        <v>pur.ec_program_administrator.</v>
      </c>
      <c r="B3766" t="s">
        <v>1943</v>
      </c>
      <c r="C3766" t="str">
        <f t="shared" ref="C3766" si="631">C3765</f>
        <v>ec_program_administrator</v>
      </c>
      <c r="E3766" t="s">
        <v>1966</v>
      </c>
    </row>
    <row r="3767" spans="1:20" hidden="1" x14ac:dyDescent="0.3">
      <c r="A3767" t="str">
        <f t="shared" si="597"/>
        <v>pur.ec_program_administrator.person_key</v>
      </c>
      <c r="B3767" t="s">
        <v>1943</v>
      </c>
      <c r="C3767" t="str">
        <f t="shared" ref="C3767" si="632">C3766</f>
        <v>ec_program_administrator</v>
      </c>
      <c r="D3767" t="s">
        <v>1967</v>
      </c>
      <c r="K3767" t="s">
        <v>9</v>
      </c>
      <c r="N3767">
        <v>18</v>
      </c>
      <c r="Q3767">
        <v>0</v>
      </c>
    </row>
    <row r="3768" spans="1:20" hidden="1" x14ac:dyDescent="0.3">
      <c r="A3768" t="str">
        <f t="shared" si="597"/>
        <v>pur.ec_program_administrator.</v>
      </c>
      <c r="B3768" t="s">
        <v>1943</v>
      </c>
      <c r="C3768" t="str">
        <f t="shared" ref="C3768" si="633">C3767</f>
        <v>ec_program_administrator</v>
      </c>
      <c r="E3768" t="s">
        <v>1968</v>
      </c>
    </row>
    <row r="3769" spans="1:20" hidden="1" x14ac:dyDescent="0.3">
      <c r="A3769" t="str">
        <f t="shared" si="597"/>
        <v>pur.ec_program_administrator.workgroup_key</v>
      </c>
      <c r="B3769" t="s">
        <v>1943</v>
      </c>
      <c r="C3769" t="str">
        <f t="shared" ref="C3769" si="634">C3768</f>
        <v>ec_program_administrator</v>
      </c>
      <c r="D3769" t="s">
        <v>1969</v>
      </c>
      <c r="K3769" t="s">
        <v>9</v>
      </c>
      <c r="N3769">
        <v>18</v>
      </c>
      <c r="Q3769">
        <v>0</v>
      </c>
    </row>
    <row r="3770" spans="1:20" hidden="1" x14ac:dyDescent="0.3">
      <c r="A3770" t="str">
        <f t="shared" si="597"/>
        <v>pur.ec_program_administrator.</v>
      </c>
      <c r="B3770" t="s">
        <v>1943</v>
      </c>
      <c r="C3770" t="str">
        <f t="shared" ref="C3770" si="635">C3769</f>
        <v>ec_program_administrator</v>
      </c>
      <c r="E3770" t="s">
        <v>1970</v>
      </c>
    </row>
    <row r="3771" spans="1:20" hidden="1" x14ac:dyDescent="0.3">
      <c r="A3771" t="str">
        <f t="shared" si="597"/>
        <v>pur.ec_program_administrator.description</v>
      </c>
      <c r="B3771" t="s">
        <v>1943</v>
      </c>
      <c r="C3771" t="str">
        <f t="shared" ref="C3771" si="636">C3770</f>
        <v>ec_program_administrator</v>
      </c>
      <c r="D3771" t="s">
        <v>358</v>
      </c>
      <c r="K3771" t="s">
        <v>359</v>
      </c>
      <c r="N3771">
        <v>35</v>
      </c>
      <c r="Q3771">
        <v>0</v>
      </c>
    </row>
    <row r="3772" spans="1:20" hidden="1" x14ac:dyDescent="0.3">
      <c r="A3772" t="str">
        <f t="shared" si="597"/>
        <v>pur.ec_program_administrator.</v>
      </c>
      <c r="B3772" t="s">
        <v>1943</v>
      </c>
      <c r="C3772" t="str">
        <f t="shared" ref="C3772" si="637">C3771</f>
        <v>ec_program_administrator</v>
      </c>
      <c r="E3772" t="s">
        <v>360</v>
      </c>
    </row>
    <row r="3773" spans="1:20" hidden="1" x14ac:dyDescent="0.3">
      <c r="A3773" t="str">
        <f t="shared" si="597"/>
        <v>pur.ec_program_administrator.campus_id</v>
      </c>
      <c r="B3773" t="s">
        <v>1943</v>
      </c>
      <c r="C3773" t="str">
        <f t="shared" ref="C3773" si="638">C3772</f>
        <v>ec_program_administrator</v>
      </c>
      <c r="D3773" t="s">
        <v>1971</v>
      </c>
      <c r="K3773" t="s">
        <v>359</v>
      </c>
      <c r="N3773">
        <v>9</v>
      </c>
      <c r="Q3773">
        <v>0</v>
      </c>
    </row>
    <row r="3774" spans="1:20" hidden="1" x14ac:dyDescent="0.3">
      <c r="A3774" t="str">
        <f t="shared" si="597"/>
        <v>pur.ec_program_administrator.</v>
      </c>
      <c r="B3774" t="s">
        <v>1943</v>
      </c>
      <c r="C3774" t="str">
        <f t="shared" ref="C3774" si="639">C3773</f>
        <v>ec_program_administrator</v>
      </c>
      <c r="E3774" t="s">
        <v>1972</v>
      </c>
    </row>
    <row r="3775" spans="1:20" hidden="1" x14ac:dyDescent="0.3">
      <c r="A3775" t="str">
        <f t="shared" si="597"/>
        <v>pur.ec_program_administrator.affiliate_id</v>
      </c>
      <c r="B3775" t="s">
        <v>1943</v>
      </c>
      <c r="C3775" t="str">
        <f t="shared" ref="C3775" si="640">C3774</f>
        <v>ec_program_administrator</v>
      </c>
      <c r="D3775" t="s">
        <v>1973</v>
      </c>
      <c r="K3775" t="s">
        <v>9</v>
      </c>
      <c r="N3775">
        <v>18</v>
      </c>
      <c r="Q3775">
        <v>0</v>
      </c>
    </row>
    <row r="3776" spans="1:20" hidden="1" x14ac:dyDescent="0.3">
      <c r="A3776" t="str">
        <f t="shared" si="597"/>
        <v>pur.ec_program_administrator.</v>
      </c>
      <c r="B3776" t="s">
        <v>1943</v>
      </c>
      <c r="C3776" t="str">
        <f t="shared" ref="C3776" si="641">C3775</f>
        <v>ec_program_administrator</v>
      </c>
      <c r="E3776" t="s">
        <v>1974</v>
      </c>
    </row>
    <row r="3777" spans="1:17" hidden="1" x14ac:dyDescent="0.3">
      <c r="A3777" t="str">
        <f t="shared" si="597"/>
        <v>pur.ec_program_administrator.card_name</v>
      </c>
      <c r="B3777" t="s">
        <v>1943</v>
      </c>
      <c r="C3777" t="str">
        <f t="shared" ref="C3777" si="642">C3776</f>
        <v>ec_program_administrator</v>
      </c>
      <c r="D3777" t="s">
        <v>1975</v>
      </c>
      <c r="K3777" t="s">
        <v>359</v>
      </c>
      <c r="N3777">
        <v>24</v>
      </c>
      <c r="Q3777">
        <v>0</v>
      </c>
    </row>
    <row r="3778" spans="1:17" hidden="1" x14ac:dyDescent="0.3">
      <c r="A3778" t="str">
        <f t="shared" si="597"/>
        <v>pur.ec_program_administrator.</v>
      </c>
      <c r="B3778" t="s">
        <v>1943</v>
      </c>
      <c r="C3778" t="str">
        <f t="shared" ref="C3778" si="643">C3777</f>
        <v>ec_program_administrator</v>
      </c>
      <c r="E3778" t="s">
        <v>1976</v>
      </c>
    </row>
    <row r="3779" spans="1:17" hidden="1" x14ac:dyDescent="0.3">
      <c r="A3779" t="str">
        <f t="shared" si="597"/>
        <v>pur.ec_program_administrator.name_comp</v>
      </c>
      <c r="B3779" t="s">
        <v>1943</v>
      </c>
      <c r="C3779" t="str">
        <f t="shared" ref="C3779" si="644">C3778</f>
        <v>ec_program_administrator</v>
      </c>
      <c r="D3779" t="s">
        <v>1977</v>
      </c>
      <c r="K3779" t="s">
        <v>359</v>
      </c>
      <c r="N3779">
        <v>26</v>
      </c>
      <c r="Q3779">
        <v>0</v>
      </c>
    </row>
    <row r="3780" spans="1:17" hidden="1" x14ac:dyDescent="0.3">
      <c r="A3780" t="str">
        <f t="shared" si="597"/>
        <v>pur.ec_program_administrator.</v>
      </c>
      <c r="B3780" t="s">
        <v>1943</v>
      </c>
      <c r="C3780" t="str">
        <f t="shared" ref="C3780" si="645">C3779</f>
        <v>ec_program_administrator</v>
      </c>
      <c r="E3780" t="s">
        <v>1978</v>
      </c>
    </row>
    <row r="3781" spans="1:17" hidden="1" x14ac:dyDescent="0.3">
      <c r="A3781" t="str">
        <f t="shared" si="597"/>
        <v>pur.ec_program_administrator.ecda_training_date</v>
      </c>
      <c r="B3781" t="s">
        <v>1943</v>
      </c>
      <c r="C3781" t="str">
        <f t="shared" ref="C3781" si="646">C3780</f>
        <v>ec_program_administrator</v>
      </c>
      <c r="D3781" t="s">
        <v>2142</v>
      </c>
      <c r="K3781" t="s">
        <v>354</v>
      </c>
      <c r="N3781">
        <v>4</v>
      </c>
      <c r="Q3781">
        <v>0</v>
      </c>
    </row>
    <row r="3782" spans="1:17" hidden="1" x14ac:dyDescent="0.3">
      <c r="A3782" t="str">
        <f t="shared" si="597"/>
        <v>pur.ec_program_administrator.</v>
      </c>
      <c r="B3782" t="s">
        <v>1943</v>
      </c>
      <c r="C3782" t="str">
        <f t="shared" ref="C3782" si="647">C3781</f>
        <v>ec_program_administrator</v>
      </c>
      <c r="E3782" t="s">
        <v>2097</v>
      </c>
    </row>
    <row r="3783" spans="1:17" hidden="1" x14ac:dyDescent="0.3">
      <c r="A3783" t="str">
        <f t="shared" si="597"/>
        <v>pur.ec_program_administrator.home_department_code</v>
      </c>
      <c r="B3783" t="s">
        <v>1943</v>
      </c>
      <c r="C3783" t="str">
        <f t="shared" ref="C3783" si="648">C3782</f>
        <v>ec_program_administrator</v>
      </c>
      <c r="D3783" t="s">
        <v>1979</v>
      </c>
      <c r="K3783" t="s">
        <v>359</v>
      </c>
      <c r="N3783">
        <v>6</v>
      </c>
      <c r="Q3783">
        <v>0</v>
      </c>
    </row>
    <row r="3784" spans="1:17" hidden="1" x14ac:dyDescent="0.3">
      <c r="A3784" t="str">
        <f t="shared" si="597"/>
        <v>pur.ec_program_administrator.</v>
      </c>
      <c r="B3784" t="s">
        <v>1943</v>
      </c>
      <c r="C3784" t="str">
        <f t="shared" ref="C3784" si="649">C3783</f>
        <v>ec_program_administrator</v>
      </c>
      <c r="E3784" t="s">
        <v>1980</v>
      </c>
    </row>
    <row r="3785" spans="1:17" hidden="1" x14ac:dyDescent="0.3">
      <c r="A3785" t="str">
        <f t="shared" si="597"/>
        <v>pur.ec_program_administrator.name_salutary</v>
      </c>
      <c r="B3785" t="s">
        <v>1943</v>
      </c>
      <c r="C3785" t="str">
        <f t="shared" ref="C3785" si="650">C3784</f>
        <v>ec_program_administrator</v>
      </c>
      <c r="D3785" t="s">
        <v>1981</v>
      </c>
      <c r="K3785" t="s">
        <v>359</v>
      </c>
      <c r="N3785">
        <v>60</v>
      </c>
      <c r="Q3785">
        <v>0</v>
      </c>
    </row>
    <row r="3786" spans="1:17" hidden="1" x14ac:dyDescent="0.3">
      <c r="A3786" t="str">
        <f t="shared" si="597"/>
        <v>pur.ec_program_administrator.</v>
      </c>
      <c r="B3786" t="s">
        <v>1943</v>
      </c>
      <c r="C3786" t="str">
        <f t="shared" ref="C3786" si="651">C3785</f>
        <v>ec_program_administrator</v>
      </c>
      <c r="E3786" t="s">
        <v>1976</v>
      </c>
    </row>
    <row r="3787" spans="1:17" hidden="1" x14ac:dyDescent="0.3">
      <c r="A3787" t="str">
        <f t="shared" si="597"/>
        <v>pur.ec_program_administrator.email_address</v>
      </c>
      <c r="B3787" t="s">
        <v>1943</v>
      </c>
      <c r="C3787" t="str">
        <f t="shared" ref="C3787" si="652">C3786</f>
        <v>ec_program_administrator</v>
      </c>
      <c r="D3787" t="s">
        <v>1982</v>
      </c>
      <c r="K3787" t="s">
        <v>359</v>
      </c>
      <c r="N3787">
        <v>40</v>
      </c>
      <c r="Q3787">
        <v>0</v>
      </c>
    </row>
    <row r="3788" spans="1:17" hidden="1" x14ac:dyDescent="0.3">
      <c r="A3788" t="str">
        <f t="shared" si="597"/>
        <v>pur.ec_program_administrator.</v>
      </c>
      <c r="B3788" t="s">
        <v>1943</v>
      </c>
      <c r="C3788" t="str">
        <f t="shared" ref="C3788" si="653">C3787</f>
        <v>ec_program_administrator</v>
      </c>
      <c r="E3788" t="s">
        <v>1983</v>
      </c>
    </row>
    <row r="3789" spans="1:17" hidden="1" x14ac:dyDescent="0.3">
      <c r="A3789" t="str">
        <f t="shared" si="597"/>
        <v>pur.ec_program_administrator.phone_number</v>
      </c>
      <c r="B3789" t="s">
        <v>1943</v>
      </c>
      <c r="C3789" t="str">
        <f t="shared" ref="C3789" si="654">C3788</f>
        <v>ec_program_administrator</v>
      </c>
      <c r="D3789" t="s">
        <v>1984</v>
      </c>
      <c r="K3789" t="s">
        <v>359</v>
      </c>
      <c r="N3789">
        <v>25</v>
      </c>
      <c r="Q3789">
        <v>0</v>
      </c>
    </row>
    <row r="3790" spans="1:17" hidden="1" x14ac:dyDescent="0.3">
      <c r="A3790" t="str">
        <f t="shared" si="597"/>
        <v>pur.ec_program_administrator.</v>
      </c>
      <c r="B3790" t="s">
        <v>1943</v>
      </c>
      <c r="C3790" t="str">
        <f t="shared" ref="C3790" si="655">C3789</f>
        <v>ec_program_administrator</v>
      </c>
      <c r="E3790" t="s">
        <v>1985</v>
      </c>
    </row>
    <row r="3791" spans="1:17" hidden="1" x14ac:dyDescent="0.3">
      <c r="A3791" t="str">
        <f t="shared" si="597"/>
        <v>pur.ec_program_administrator.mail_drop</v>
      </c>
      <c r="B3791" t="s">
        <v>1943</v>
      </c>
      <c r="C3791" t="str">
        <f t="shared" ref="C3791" si="656">C3790</f>
        <v>ec_program_administrator</v>
      </c>
      <c r="D3791" t="s">
        <v>1986</v>
      </c>
      <c r="K3791" t="s">
        <v>359</v>
      </c>
      <c r="N3791">
        <v>6</v>
      </c>
      <c r="Q3791">
        <v>0</v>
      </c>
    </row>
    <row r="3792" spans="1:17" hidden="1" x14ac:dyDescent="0.3">
      <c r="A3792" t="str">
        <f t="shared" si="597"/>
        <v>pur.ec_program_administrator.</v>
      </c>
      <c r="B3792" t="s">
        <v>1943</v>
      </c>
      <c r="C3792" t="str">
        <f t="shared" ref="C3792" si="657">C3791</f>
        <v>ec_program_administrator</v>
      </c>
      <c r="E3792" t="s">
        <v>1987</v>
      </c>
    </row>
    <row r="3793" spans="1:20" hidden="1" x14ac:dyDescent="0.3">
      <c r="A3793" t="str">
        <f t="shared" si="597"/>
        <v>pur.ec_program_administrator.employee_id</v>
      </c>
      <c r="B3793" t="s">
        <v>1943</v>
      </c>
      <c r="C3793" t="str">
        <f t="shared" ref="C3793" si="658">C3792</f>
        <v>ec_program_administrator</v>
      </c>
      <c r="D3793" t="s">
        <v>1988</v>
      </c>
      <c r="K3793" t="s">
        <v>359</v>
      </c>
      <c r="N3793">
        <v>9</v>
      </c>
      <c r="Q3793">
        <v>0</v>
      </c>
    </row>
    <row r="3794" spans="1:20" hidden="1" x14ac:dyDescent="0.3">
      <c r="A3794" t="str">
        <f t="shared" si="597"/>
        <v>pur.ec_program_administrator.</v>
      </c>
      <c r="B3794" t="s">
        <v>1943</v>
      </c>
      <c r="C3794" t="str">
        <f t="shared" ref="C3794" si="659">C3793</f>
        <v>ec_program_administrator</v>
      </c>
      <c r="E3794" t="s">
        <v>1989</v>
      </c>
    </row>
    <row r="3795" spans="1:20" hidden="1" x14ac:dyDescent="0.3">
      <c r="A3795" t="str">
        <f t="shared" si="597"/>
        <v>pur.ec_program_administrator.emp_status_cd</v>
      </c>
      <c r="B3795" t="s">
        <v>1943</v>
      </c>
      <c r="C3795" t="str">
        <f t="shared" ref="C3795" si="660">C3794</f>
        <v>ec_program_administrator</v>
      </c>
      <c r="D3795" t="s">
        <v>1990</v>
      </c>
      <c r="K3795" t="s">
        <v>359</v>
      </c>
      <c r="N3795">
        <v>1</v>
      </c>
      <c r="Q3795">
        <v>0</v>
      </c>
    </row>
    <row r="3796" spans="1:20" hidden="1" x14ac:dyDescent="0.3">
      <c r="A3796" t="str">
        <f t="shared" ref="A3796:A3859" si="661">_xlfn.CONCAT(TRIM($B3796),".",TRIM($C3796),".",TRIM($D3796))</f>
        <v>pur.ec_program_administrator.</v>
      </c>
      <c r="B3796" t="s">
        <v>1943</v>
      </c>
      <c r="C3796" t="str">
        <f t="shared" ref="C3796" si="662">C3795</f>
        <v>ec_program_administrator</v>
      </c>
      <c r="E3796" t="s">
        <v>2143</v>
      </c>
    </row>
    <row r="3797" spans="1:20" hidden="1" x14ac:dyDescent="0.3">
      <c r="A3797" t="str">
        <f t="shared" si="661"/>
        <v>pur.ec_program_administrator.user_id</v>
      </c>
      <c r="B3797" t="s">
        <v>1943</v>
      </c>
      <c r="C3797" t="str">
        <f t="shared" ref="C3797" si="663">C3796</f>
        <v>ec_program_administrator</v>
      </c>
      <c r="D3797" t="s">
        <v>1992</v>
      </c>
      <c r="K3797" t="s">
        <v>359</v>
      </c>
      <c r="N3797">
        <v>8</v>
      </c>
      <c r="Q3797">
        <v>0</v>
      </c>
    </row>
    <row r="3798" spans="1:20" hidden="1" x14ac:dyDescent="0.3">
      <c r="A3798" t="str">
        <f t="shared" si="661"/>
        <v>pur.ec_program_administrator.</v>
      </c>
      <c r="B3798" t="s">
        <v>1943</v>
      </c>
      <c r="C3798" t="str">
        <f t="shared" ref="C3798" si="664">C3797</f>
        <v>ec_program_administrator</v>
      </c>
      <c r="E3798" t="s">
        <v>1993</v>
      </c>
    </row>
    <row r="3799" spans="1:20" hidden="1" x14ac:dyDescent="0.3">
      <c r="A3799" t="str">
        <f t="shared" si="661"/>
        <v>pur.ec_program_administrator.last_activity_date</v>
      </c>
      <c r="B3799" t="s">
        <v>1943</v>
      </c>
      <c r="C3799" t="str">
        <f t="shared" ref="C3799" si="665">C3798</f>
        <v>ec_program_administrator</v>
      </c>
      <c r="D3799" t="s">
        <v>1458</v>
      </c>
      <c r="K3799" t="s">
        <v>329</v>
      </c>
      <c r="N3799">
        <v>10</v>
      </c>
      <c r="Q3799">
        <v>6</v>
      </c>
    </row>
    <row r="3800" spans="1:20" hidden="1" x14ac:dyDescent="0.3">
      <c r="A3800" t="str">
        <f t="shared" si="661"/>
        <v>pur.ec_program_administrator.</v>
      </c>
      <c r="B3800" t="s">
        <v>1943</v>
      </c>
      <c r="C3800" t="str">
        <f t="shared" ref="C3800" si="666">C3799</f>
        <v>ec_program_administrator</v>
      </c>
      <c r="E3800" t="s">
        <v>713</v>
      </c>
    </row>
    <row r="3801" spans="1:20" hidden="1" x14ac:dyDescent="0.3">
      <c r="A3801" t="str">
        <f t="shared" si="661"/>
        <v>pur.ec_program_administrator.refresh_date</v>
      </c>
      <c r="B3801" t="s">
        <v>1943</v>
      </c>
      <c r="C3801" t="str">
        <f t="shared" ref="C3801" si="667">C3800</f>
        <v>ec_program_administrator</v>
      </c>
      <c r="D3801" t="s">
        <v>328</v>
      </c>
      <c r="K3801" t="s">
        <v>329</v>
      </c>
      <c r="N3801">
        <v>10</v>
      </c>
      <c r="Q3801">
        <v>6</v>
      </c>
    </row>
    <row r="3802" spans="1:20" hidden="1" x14ac:dyDescent="0.3">
      <c r="A3802" t="str">
        <f t="shared" si="661"/>
        <v>pur.ec_program_administrator.</v>
      </c>
      <c r="B3802" t="s">
        <v>1943</v>
      </c>
      <c r="C3802" t="str">
        <f t="shared" ref="C3802" si="668">C3801</f>
        <v>ec_program_administrator</v>
      </c>
      <c r="E3802" t="s">
        <v>330</v>
      </c>
    </row>
    <row r="3803" spans="1:20" hidden="1" x14ac:dyDescent="0.3">
      <c r="A3803" t="str">
        <f t="shared" si="661"/>
        <v>pur.ec_purchase.COLUMN NAME</v>
      </c>
      <c r="B3803" t="s">
        <v>1943</v>
      </c>
      <c r="C3803" t="s">
        <v>1954</v>
      </c>
      <c r="D3803" t="s">
        <v>0</v>
      </c>
      <c r="K3803" t="s">
        <v>1</v>
      </c>
      <c r="N3803" t="s">
        <v>2</v>
      </c>
      <c r="Q3803" t="s">
        <v>3</v>
      </c>
      <c r="T3803" t="s">
        <v>4</v>
      </c>
    </row>
    <row r="3804" spans="1:20" hidden="1" x14ac:dyDescent="0.3">
      <c r="A3804" t="str">
        <f t="shared" si="661"/>
        <v>pur.ec_purchase.</v>
      </c>
      <c r="B3804" t="s">
        <v>1943</v>
      </c>
      <c r="C3804" t="str">
        <f t="shared" ref="C3804" si="669">C3803</f>
        <v>ec_purchase</v>
      </c>
      <c r="E3804" t="s">
        <v>5</v>
      </c>
    </row>
    <row r="3805" spans="1:20" hidden="1" x14ac:dyDescent="0.3">
      <c r="A3805" t="str">
        <f t="shared" si="661"/>
        <v>pur.ec_purchase.import_id</v>
      </c>
      <c r="B3805" t="s">
        <v>1943</v>
      </c>
      <c r="C3805" t="str">
        <f t="shared" ref="C3805" si="670">C3804</f>
        <v>ec_purchase</v>
      </c>
      <c r="D3805" t="s">
        <v>2017</v>
      </c>
      <c r="K3805" t="s">
        <v>359</v>
      </c>
      <c r="N3805">
        <v>10</v>
      </c>
      <c r="Q3805">
        <v>0</v>
      </c>
    </row>
    <row r="3806" spans="1:20" hidden="1" x14ac:dyDescent="0.3">
      <c r="A3806" t="str">
        <f t="shared" si="661"/>
        <v>pur.ec_purchase.</v>
      </c>
      <c r="B3806" t="s">
        <v>1943</v>
      </c>
      <c r="C3806" t="str">
        <f t="shared" ref="C3806" si="671">C3805</f>
        <v>ec_purchase</v>
      </c>
      <c r="E3806" t="s">
        <v>2167</v>
      </c>
    </row>
    <row r="3807" spans="1:20" hidden="1" x14ac:dyDescent="0.3">
      <c r="A3807" t="str">
        <f t="shared" si="661"/>
        <v>pur.ec_purchase.workgroup_key</v>
      </c>
      <c r="B3807" t="s">
        <v>1943</v>
      </c>
      <c r="C3807" t="str">
        <f t="shared" ref="C3807" si="672">C3806</f>
        <v>ec_purchase</v>
      </c>
      <c r="D3807" t="s">
        <v>1969</v>
      </c>
      <c r="K3807" t="s">
        <v>9</v>
      </c>
      <c r="N3807">
        <v>18</v>
      </c>
      <c r="Q3807">
        <v>0</v>
      </c>
    </row>
    <row r="3808" spans="1:20" hidden="1" x14ac:dyDescent="0.3">
      <c r="A3808" t="str">
        <f t="shared" si="661"/>
        <v>pur.ec_purchase.</v>
      </c>
      <c r="B3808" t="s">
        <v>1943</v>
      </c>
      <c r="C3808" t="str">
        <f t="shared" ref="C3808" si="673">C3807</f>
        <v>ec_purchase</v>
      </c>
      <c r="E3808" t="s">
        <v>1970</v>
      </c>
    </row>
    <row r="3809" spans="1:17" hidden="1" x14ac:dyDescent="0.3">
      <c r="A3809" t="str">
        <f t="shared" si="661"/>
        <v>pur.ec_purchase.card_key</v>
      </c>
      <c r="B3809" t="s">
        <v>1943</v>
      </c>
      <c r="C3809" t="str">
        <f t="shared" ref="C3809" si="674">C3808</f>
        <v>ec_purchase</v>
      </c>
      <c r="D3809" t="s">
        <v>2018</v>
      </c>
      <c r="K3809" t="s">
        <v>9</v>
      </c>
      <c r="N3809">
        <v>18</v>
      </c>
      <c r="Q3809">
        <v>0</v>
      </c>
    </row>
    <row r="3810" spans="1:17" hidden="1" x14ac:dyDescent="0.3">
      <c r="A3810" t="str">
        <f t="shared" si="661"/>
        <v>pur.ec_purchase.</v>
      </c>
      <c r="B3810" t="s">
        <v>1943</v>
      </c>
      <c r="C3810" t="str">
        <f t="shared" ref="C3810" si="675">C3809</f>
        <v>ec_purchase</v>
      </c>
      <c r="E3810" t="s">
        <v>2089</v>
      </c>
    </row>
    <row r="3811" spans="1:17" hidden="1" x14ac:dyDescent="0.3">
      <c r="A3811" t="str">
        <f t="shared" si="661"/>
        <v>pur.ec_purchase.vendor_id</v>
      </c>
      <c r="B3811" t="s">
        <v>1943</v>
      </c>
      <c r="C3811" t="str">
        <f t="shared" ref="C3811" si="676">C3810</f>
        <v>ec_purchase</v>
      </c>
      <c r="D3811" t="s">
        <v>2019</v>
      </c>
      <c r="K3811" t="s">
        <v>359</v>
      </c>
      <c r="N3811">
        <v>16</v>
      </c>
      <c r="Q3811">
        <v>0</v>
      </c>
    </row>
    <row r="3812" spans="1:17" hidden="1" x14ac:dyDescent="0.3">
      <c r="A3812" t="str">
        <f t="shared" si="661"/>
        <v>pur.ec_purchase.</v>
      </c>
      <c r="B3812" t="s">
        <v>1943</v>
      </c>
      <c r="C3812" t="str">
        <f t="shared" ref="C3812" si="677">C3811</f>
        <v>ec_purchase</v>
      </c>
      <c r="E3812" t="s">
        <v>2192</v>
      </c>
    </row>
    <row r="3813" spans="1:17" hidden="1" x14ac:dyDescent="0.3">
      <c r="A3813" t="str">
        <f t="shared" si="661"/>
        <v>pur.ec_purchase.modification_indicator</v>
      </c>
      <c r="B3813" t="s">
        <v>1943</v>
      </c>
      <c r="C3813" t="str">
        <f t="shared" ref="C3813" si="678">C3812</f>
        <v>ec_purchase</v>
      </c>
      <c r="D3813" t="s">
        <v>2020</v>
      </c>
      <c r="K3813" t="s">
        <v>359</v>
      </c>
      <c r="N3813">
        <v>3</v>
      </c>
      <c r="Q3813">
        <v>0</v>
      </c>
    </row>
    <row r="3814" spans="1:17" hidden="1" x14ac:dyDescent="0.3">
      <c r="A3814" t="str">
        <f t="shared" si="661"/>
        <v>pur.ec_purchase.</v>
      </c>
      <c r="B3814" t="s">
        <v>1943</v>
      </c>
      <c r="C3814" t="str">
        <f t="shared" ref="C3814" si="679">C3813</f>
        <v>ec_purchase</v>
      </c>
      <c r="E3814" t="s">
        <v>2193</v>
      </c>
    </row>
    <row r="3815" spans="1:17" hidden="1" x14ac:dyDescent="0.3">
      <c r="A3815" t="str">
        <f t="shared" si="661"/>
        <v>pur.ec_purchase.transaction_id</v>
      </c>
      <c r="B3815" t="s">
        <v>1943</v>
      </c>
      <c r="C3815" t="str">
        <f t="shared" ref="C3815" si="680">C3814</f>
        <v>ec_purchase</v>
      </c>
      <c r="D3815" t="s">
        <v>2022</v>
      </c>
      <c r="K3815" t="s">
        <v>359</v>
      </c>
      <c r="N3815">
        <v>10</v>
      </c>
      <c r="Q3815">
        <v>0</v>
      </c>
    </row>
    <row r="3816" spans="1:17" hidden="1" x14ac:dyDescent="0.3">
      <c r="A3816" t="str">
        <f t="shared" si="661"/>
        <v>pur.ec_purchase.</v>
      </c>
      <c r="B3816" t="s">
        <v>1943</v>
      </c>
      <c r="C3816" t="str">
        <f t="shared" ref="C3816" si="681">C3815</f>
        <v>ec_purchase</v>
      </c>
      <c r="E3816" t="s">
        <v>2194</v>
      </c>
    </row>
    <row r="3817" spans="1:17" hidden="1" x14ac:dyDescent="0.3">
      <c r="A3817" t="str">
        <f t="shared" si="661"/>
        <v>pur.ec_purchase.transaction_date</v>
      </c>
      <c r="B3817" t="s">
        <v>1943</v>
      </c>
      <c r="C3817" t="str">
        <f t="shared" ref="C3817" si="682">C3816</f>
        <v>ec_purchase</v>
      </c>
      <c r="D3817" t="s">
        <v>353</v>
      </c>
      <c r="K3817" t="s">
        <v>354</v>
      </c>
      <c r="N3817">
        <v>4</v>
      </c>
      <c r="Q3817">
        <v>0</v>
      </c>
    </row>
    <row r="3818" spans="1:17" hidden="1" x14ac:dyDescent="0.3">
      <c r="A3818" t="str">
        <f t="shared" si="661"/>
        <v>pur.ec_purchase.</v>
      </c>
      <c r="B3818" t="s">
        <v>1943</v>
      </c>
      <c r="C3818" t="str">
        <f t="shared" ref="C3818" si="683">C3817</f>
        <v>ec_purchase</v>
      </c>
      <c r="E3818" t="s">
        <v>355</v>
      </c>
    </row>
    <row r="3819" spans="1:17" hidden="1" x14ac:dyDescent="0.3">
      <c r="A3819" t="str">
        <f t="shared" si="661"/>
        <v>pur.ec_purchase.posted_date</v>
      </c>
      <c r="B3819" t="s">
        <v>1943</v>
      </c>
      <c r="C3819" t="str">
        <f t="shared" ref="C3819" si="684">C3818</f>
        <v>ec_purchase</v>
      </c>
      <c r="D3819" t="s">
        <v>2231</v>
      </c>
      <c r="K3819" t="s">
        <v>354</v>
      </c>
      <c r="N3819">
        <v>4</v>
      </c>
      <c r="Q3819">
        <v>0</v>
      </c>
    </row>
    <row r="3820" spans="1:17" hidden="1" x14ac:dyDescent="0.3">
      <c r="A3820" t="str">
        <f t="shared" si="661"/>
        <v>pur.ec_purchase.</v>
      </c>
      <c r="B3820" t="s">
        <v>1943</v>
      </c>
      <c r="C3820" t="str">
        <f t="shared" ref="C3820" si="685">C3819</f>
        <v>ec_purchase</v>
      </c>
      <c r="E3820" t="s">
        <v>2232</v>
      </c>
    </row>
    <row r="3821" spans="1:17" hidden="1" x14ac:dyDescent="0.3">
      <c r="A3821" t="str">
        <f t="shared" si="661"/>
        <v>pur.ec_purchase.transaction_amount</v>
      </c>
      <c r="B3821" t="s">
        <v>1943</v>
      </c>
      <c r="C3821" t="str">
        <f t="shared" ref="C3821" si="686">C3820</f>
        <v>ec_purchase</v>
      </c>
      <c r="D3821" t="s">
        <v>392</v>
      </c>
      <c r="K3821" t="s">
        <v>9</v>
      </c>
      <c r="N3821">
        <v>19</v>
      </c>
      <c r="Q3821">
        <v>4</v>
      </c>
    </row>
    <row r="3822" spans="1:17" hidden="1" x14ac:dyDescent="0.3">
      <c r="A3822" t="str">
        <f t="shared" si="661"/>
        <v>pur.ec_purchase.</v>
      </c>
      <c r="B3822" t="s">
        <v>1943</v>
      </c>
      <c r="C3822" t="str">
        <f t="shared" ref="C3822" si="687">C3821</f>
        <v>ec_purchase</v>
      </c>
      <c r="E3822" t="s">
        <v>357</v>
      </c>
    </row>
    <row r="3823" spans="1:17" hidden="1" x14ac:dyDescent="0.3">
      <c r="A3823" t="str">
        <f t="shared" si="661"/>
        <v>pur.ec_purchase.tax_amount</v>
      </c>
      <c r="B3823" t="s">
        <v>1943</v>
      </c>
      <c r="C3823" t="str">
        <f t="shared" ref="C3823" si="688">C3822</f>
        <v>ec_purchase</v>
      </c>
      <c r="D3823" t="s">
        <v>2233</v>
      </c>
      <c r="K3823" t="s">
        <v>9</v>
      </c>
      <c r="N3823">
        <v>19</v>
      </c>
      <c r="Q3823">
        <v>4</v>
      </c>
    </row>
    <row r="3824" spans="1:17" hidden="1" x14ac:dyDescent="0.3">
      <c r="A3824" t="str">
        <f t="shared" si="661"/>
        <v>pur.ec_purchase.</v>
      </c>
      <c r="B3824" t="s">
        <v>1943</v>
      </c>
      <c r="C3824" t="str">
        <f t="shared" ref="C3824" si="689">C3823</f>
        <v>ec_purchase</v>
      </c>
      <c r="E3824" t="s">
        <v>2234</v>
      </c>
    </row>
    <row r="3825" spans="1:17" hidden="1" x14ac:dyDescent="0.3">
      <c r="A3825" t="str">
        <f t="shared" si="661"/>
        <v>pur.ec_purchase.reference_number</v>
      </c>
      <c r="B3825" t="s">
        <v>1943</v>
      </c>
      <c r="C3825" t="str">
        <f t="shared" ref="C3825" si="690">C3824</f>
        <v>ec_purchase</v>
      </c>
      <c r="D3825" t="s">
        <v>2235</v>
      </c>
      <c r="K3825" t="s">
        <v>359</v>
      </c>
      <c r="N3825">
        <v>23</v>
      </c>
      <c r="Q3825">
        <v>0</v>
      </c>
    </row>
    <row r="3826" spans="1:17" hidden="1" x14ac:dyDescent="0.3">
      <c r="A3826" t="str">
        <f t="shared" si="661"/>
        <v>pur.ec_purchase.</v>
      </c>
      <c r="B3826" t="s">
        <v>1943</v>
      </c>
      <c r="C3826" t="str">
        <f t="shared" ref="C3826" si="691">C3825</f>
        <v>ec_purchase</v>
      </c>
      <c r="E3826" t="s">
        <v>2236</v>
      </c>
    </row>
    <row r="3827" spans="1:17" hidden="1" x14ac:dyDescent="0.3">
      <c r="A3827" t="str">
        <f t="shared" si="661"/>
        <v>pur.ec_purchase.point_of_sales_code</v>
      </c>
      <c r="B3827" t="s">
        <v>1943</v>
      </c>
      <c r="C3827" t="str">
        <f t="shared" ref="C3827" si="692">C3826</f>
        <v>ec_purchase</v>
      </c>
      <c r="D3827" t="s">
        <v>2237</v>
      </c>
      <c r="K3827" t="s">
        <v>359</v>
      </c>
      <c r="N3827">
        <v>25</v>
      </c>
      <c r="Q3827">
        <v>0</v>
      </c>
    </row>
    <row r="3828" spans="1:17" hidden="1" x14ac:dyDescent="0.3">
      <c r="A3828" t="str">
        <f t="shared" si="661"/>
        <v>pur.ec_purchase.</v>
      </c>
      <c r="B3828" t="s">
        <v>1943</v>
      </c>
      <c r="C3828" t="str">
        <f t="shared" ref="C3828" si="693">C3827</f>
        <v>ec_purchase</v>
      </c>
      <c r="E3828" t="s">
        <v>2238</v>
      </c>
    </row>
    <row r="3829" spans="1:17" hidden="1" x14ac:dyDescent="0.3">
      <c r="A3829" t="str">
        <f t="shared" si="661"/>
        <v>pur.ec_purchase.local_tax_amount</v>
      </c>
      <c r="B3829" t="s">
        <v>1943</v>
      </c>
      <c r="C3829" t="str">
        <f t="shared" ref="C3829" si="694">C3828</f>
        <v>ec_purchase</v>
      </c>
      <c r="D3829" t="s">
        <v>2239</v>
      </c>
      <c r="K3829" t="s">
        <v>9</v>
      </c>
      <c r="N3829">
        <v>19</v>
      </c>
      <c r="Q3829">
        <v>4</v>
      </c>
    </row>
    <row r="3830" spans="1:17" hidden="1" x14ac:dyDescent="0.3">
      <c r="A3830" t="str">
        <f t="shared" si="661"/>
        <v>pur.ec_purchase.</v>
      </c>
      <c r="B3830" t="s">
        <v>1943</v>
      </c>
      <c r="C3830" t="str">
        <f t="shared" ref="C3830" si="695">C3829</f>
        <v>ec_purchase</v>
      </c>
      <c r="E3830" t="s">
        <v>2240</v>
      </c>
    </row>
    <row r="3831" spans="1:17" hidden="1" x14ac:dyDescent="0.3">
      <c r="A3831" t="str">
        <f t="shared" si="661"/>
        <v>pur.ec_purchase.local_tax_applicable_code</v>
      </c>
      <c r="B3831" t="s">
        <v>1943</v>
      </c>
      <c r="C3831" t="str">
        <f t="shared" ref="C3831" si="696">C3830</f>
        <v>ec_purchase</v>
      </c>
      <c r="D3831" t="s">
        <v>2241</v>
      </c>
      <c r="K3831" t="s">
        <v>6</v>
      </c>
      <c r="N3831">
        <v>1</v>
      </c>
      <c r="Q3831">
        <v>0</v>
      </c>
    </row>
    <row r="3832" spans="1:17" hidden="1" x14ac:dyDescent="0.3">
      <c r="A3832" t="str">
        <f t="shared" si="661"/>
        <v>pur.ec_purchase.</v>
      </c>
      <c r="B3832" t="s">
        <v>1943</v>
      </c>
      <c r="C3832" t="str">
        <f t="shared" ref="C3832" si="697">C3831</f>
        <v>ec_purchase</v>
      </c>
      <c r="E3832" t="s">
        <v>2242</v>
      </c>
    </row>
    <row r="3833" spans="1:17" hidden="1" x14ac:dyDescent="0.3">
      <c r="A3833" t="str">
        <f t="shared" si="661"/>
        <v>pur.ec_purchase.national_sales_tax_amount</v>
      </c>
      <c r="B3833" t="s">
        <v>1943</v>
      </c>
      <c r="C3833" t="str">
        <f t="shared" ref="C3833" si="698">C3832</f>
        <v>ec_purchase</v>
      </c>
      <c r="D3833" t="s">
        <v>2243</v>
      </c>
      <c r="K3833" t="s">
        <v>9</v>
      </c>
      <c r="N3833">
        <v>19</v>
      </c>
      <c r="Q3833">
        <v>4</v>
      </c>
    </row>
    <row r="3834" spans="1:17" hidden="1" x14ac:dyDescent="0.3">
      <c r="A3834" t="str">
        <f t="shared" si="661"/>
        <v>pur.ec_purchase.</v>
      </c>
      <c r="B3834" t="s">
        <v>1943</v>
      </c>
      <c r="C3834" t="str">
        <f t="shared" ref="C3834" si="699">C3833</f>
        <v>ec_purchase</v>
      </c>
    </row>
    <row r="3835" spans="1:17" hidden="1" x14ac:dyDescent="0.3">
      <c r="A3835" t="str">
        <f t="shared" si="661"/>
        <v>pur.ec_purchase.other_tax_amount</v>
      </c>
      <c r="B3835" t="s">
        <v>1943</v>
      </c>
      <c r="C3835" t="str">
        <f t="shared" ref="C3835" si="700">C3834</f>
        <v>ec_purchase</v>
      </c>
      <c r="D3835" t="s">
        <v>2244</v>
      </c>
      <c r="K3835" t="s">
        <v>9</v>
      </c>
      <c r="N3835">
        <v>19</v>
      </c>
      <c r="Q3835">
        <v>4</v>
      </c>
    </row>
    <row r="3836" spans="1:17" hidden="1" x14ac:dyDescent="0.3">
      <c r="A3836" t="str">
        <f t="shared" si="661"/>
        <v>pur.ec_purchase.</v>
      </c>
      <c r="B3836" t="s">
        <v>1943</v>
      </c>
      <c r="C3836" t="str">
        <f t="shared" ref="C3836" si="701">C3835</f>
        <v>ec_purchase</v>
      </c>
      <c r="E3836" t="s">
        <v>2245</v>
      </c>
    </row>
    <row r="3837" spans="1:17" hidden="1" x14ac:dyDescent="0.3">
      <c r="A3837" t="str">
        <f t="shared" si="661"/>
        <v>pur.ec_purchase.original_currency_code</v>
      </c>
      <c r="B3837" t="s">
        <v>1943</v>
      </c>
      <c r="C3837" t="str">
        <f t="shared" ref="C3837" si="702">C3836</f>
        <v>ec_purchase</v>
      </c>
      <c r="D3837" t="s">
        <v>2246</v>
      </c>
      <c r="K3837" t="s">
        <v>359</v>
      </c>
      <c r="N3837">
        <v>3</v>
      </c>
      <c r="Q3837">
        <v>0</v>
      </c>
    </row>
    <row r="3838" spans="1:17" hidden="1" x14ac:dyDescent="0.3">
      <c r="A3838" t="str">
        <f t="shared" si="661"/>
        <v>pur.ec_purchase.</v>
      </c>
      <c r="B3838" t="s">
        <v>1943</v>
      </c>
      <c r="C3838" t="str">
        <f t="shared" ref="C3838" si="703">C3837</f>
        <v>ec_purchase</v>
      </c>
      <c r="E3838" t="s">
        <v>2247</v>
      </c>
    </row>
    <row r="3839" spans="1:17" hidden="1" x14ac:dyDescent="0.3">
      <c r="A3839" t="str">
        <f t="shared" si="661"/>
        <v>pur.ec_purchase.original_currency_amount</v>
      </c>
      <c r="B3839" t="s">
        <v>1943</v>
      </c>
      <c r="C3839" t="str">
        <f t="shared" ref="C3839" si="704">C3838</f>
        <v>ec_purchase</v>
      </c>
      <c r="D3839" t="s">
        <v>2248</v>
      </c>
      <c r="K3839" t="s">
        <v>9</v>
      </c>
      <c r="N3839">
        <v>19</v>
      </c>
      <c r="Q3839">
        <v>4</v>
      </c>
    </row>
    <row r="3840" spans="1:17" hidden="1" x14ac:dyDescent="0.3">
      <c r="A3840" t="str">
        <f t="shared" si="661"/>
        <v>pur.ec_purchase.</v>
      </c>
      <c r="B3840" t="s">
        <v>1943</v>
      </c>
      <c r="C3840" t="str">
        <f t="shared" ref="C3840" si="705">C3839</f>
        <v>ec_purchase</v>
      </c>
      <c r="E3840" t="s">
        <v>2249</v>
      </c>
    </row>
    <row r="3841" spans="1:17" hidden="1" x14ac:dyDescent="0.3">
      <c r="A3841" t="str">
        <f t="shared" si="661"/>
        <v>pur.ec_purchase.settlement_conversion_rate</v>
      </c>
      <c r="B3841" t="s">
        <v>1943</v>
      </c>
      <c r="C3841" t="str">
        <f t="shared" ref="C3841" si="706">C3840</f>
        <v>ec_purchase</v>
      </c>
      <c r="D3841" t="s">
        <v>2250</v>
      </c>
      <c r="K3841" t="s">
        <v>9</v>
      </c>
      <c r="N3841">
        <v>15</v>
      </c>
      <c r="Q3841">
        <v>6</v>
      </c>
    </row>
    <row r="3842" spans="1:17" hidden="1" x14ac:dyDescent="0.3">
      <c r="A3842" t="str">
        <f t="shared" si="661"/>
        <v>pur.ec_purchase.</v>
      </c>
      <c r="B3842" t="s">
        <v>1943</v>
      </c>
      <c r="C3842" t="str">
        <f t="shared" ref="C3842" si="707">C3841</f>
        <v>ec_purchase</v>
      </c>
      <c r="E3842" t="s">
        <v>2251</v>
      </c>
    </row>
    <row r="3843" spans="1:17" hidden="1" x14ac:dyDescent="0.3">
      <c r="A3843" t="str">
        <f t="shared" si="661"/>
        <v>pur.ec_purchase.account_index</v>
      </c>
      <c r="B3843" t="s">
        <v>1943</v>
      </c>
      <c r="C3843" t="str">
        <f t="shared" ref="C3843" si="708">C3842</f>
        <v>ec_purchase</v>
      </c>
      <c r="D3843" t="s">
        <v>337</v>
      </c>
      <c r="K3843" t="s">
        <v>359</v>
      </c>
      <c r="N3843">
        <v>10</v>
      </c>
      <c r="Q3843">
        <v>0</v>
      </c>
    </row>
    <row r="3844" spans="1:17" hidden="1" x14ac:dyDescent="0.3">
      <c r="A3844" t="str">
        <f t="shared" si="661"/>
        <v>pur.ec_purchase.</v>
      </c>
      <c r="B3844" t="s">
        <v>1943</v>
      </c>
      <c r="C3844" t="str">
        <f t="shared" ref="C3844" si="709">C3843</f>
        <v>ec_purchase</v>
      </c>
      <c r="E3844" t="s">
        <v>22</v>
      </c>
    </row>
    <row r="3845" spans="1:17" hidden="1" x14ac:dyDescent="0.3">
      <c r="A3845" t="str">
        <f t="shared" si="661"/>
        <v>pur.ec_purchase.account_code</v>
      </c>
      <c r="B3845" t="s">
        <v>1943</v>
      </c>
      <c r="C3845" t="str">
        <f t="shared" ref="C3845" si="710">C3844</f>
        <v>ec_purchase</v>
      </c>
      <c r="D3845" t="s">
        <v>2094</v>
      </c>
      <c r="K3845" t="s">
        <v>359</v>
      </c>
      <c r="N3845">
        <v>6</v>
      </c>
      <c r="Q3845">
        <v>0</v>
      </c>
    </row>
    <row r="3846" spans="1:17" hidden="1" x14ac:dyDescent="0.3">
      <c r="A3846" t="str">
        <f t="shared" si="661"/>
        <v>pur.ec_purchase.</v>
      </c>
      <c r="B3846" t="s">
        <v>1943</v>
      </c>
      <c r="C3846" t="str">
        <f t="shared" ref="C3846" si="711">C3845</f>
        <v>ec_purchase</v>
      </c>
      <c r="E3846" t="s">
        <v>733</v>
      </c>
    </row>
    <row r="3847" spans="1:17" hidden="1" x14ac:dyDescent="0.3">
      <c r="A3847" t="str">
        <f t="shared" si="661"/>
        <v>pur.ec_purchase.posted_use_tax_amount</v>
      </c>
      <c r="B3847" t="s">
        <v>1943</v>
      </c>
      <c r="C3847" t="str">
        <f t="shared" ref="C3847" si="712">C3846</f>
        <v>ec_purchase</v>
      </c>
      <c r="D3847" t="s">
        <v>2252</v>
      </c>
      <c r="K3847" t="s">
        <v>9</v>
      </c>
      <c r="N3847">
        <v>19</v>
      </c>
      <c r="Q3847">
        <v>4</v>
      </c>
    </row>
    <row r="3848" spans="1:17" hidden="1" x14ac:dyDescent="0.3">
      <c r="A3848" t="str">
        <f t="shared" si="661"/>
        <v>pur.ec_purchase.</v>
      </c>
      <c r="B3848" t="s">
        <v>1943</v>
      </c>
      <c r="C3848" t="str">
        <f t="shared" ref="C3848" si="713">C3847</f>
        <v>ec_purchase</v>
      </c>
    </row>
    <row r="3849" spans="1:17" hidden="1" x14ac:dyDescent="0.3">
      <c r="A3849" t="str">
        <f t="shared" si="661"/>
        <v>pur.ec_purchase.calculated_use_tax_amount</v>
      </c>
      <c r="B3849" t="s">
        <v>1943</v>
      </c>
      <c r="C3849" t="str">
        <f t="shared" ref="C3849" si="714">C3848</f>
        <v>ec_purchase</v>
      </c>
      <c r="D3849" t="s">
        <v>2253</v>
      </c>
      <c r="K3849" t="s">
        <v>9</v>
      </c>
      <c r="N3849">
        <v>19</v>
      </c>
      <c r="Q3849">
        <v>4</v>
      </c>
    </row>
    <row r="3850" spans="1:17" hidden="1" x14ac:dyDescent="0.3">
      <c r="A3850" t="str">
        <f t="shared" si="661"/>
        <v>pur.ec_purchase.</v>
      </c>
      <c r="B3850" t="s">
        <v>1943</v>
      </c>
      <c r="C3850" t="str">
        <f t="shared" ref="C3850" si="715">C3849</f>
        <v>ec_purchase</v>
      </c>
      <c r="E3850" t="s">
        <v>2254</v>
      </c>
    </row>
    <row r="3851" spans="1:17" hidden="1" x14ac:dyDescent="0.3">
      <c r="A3851" t="str">
        <f t="shared" si="661"/>
        <v>pur.ec_purchase.vendor_tax_id</v>
      </c>
      <c r="B3851" t="s">
        <v>1943</v>
      </c>
      <c r="C3851" t="str">
        <f t="shared" ref="C3851" si="716">C3850</f>
        <v>ec_purchase</v>
      </c>
      <c r="D3851" t="s">
        <v>2255</v>
      </c>
      <c r="K3851" t="s">
        <v>359</v>
      </c>
      <c r="N3851">
        <v>12</v>
      </c>
      <c r="Q3851">
        <v>0</v>
      </c>
    </row>
    <row r="3852" spans="1:17" hidden="1" x14ac:dyDescent="0.3">
      <c r="A3852" t="str">
        <f t="shared" si="661"/>
        <v>pur.ec_purchase.</v>
      </c>
      <c r="B3852" t="s">
        <v>1943</v>
      </c>
      <c r="C3852" t="str">
        <f t="shared" ref="C3852" si="717">C3851</f>
        <v>ec_purchase</v>
      </c>
      <c r="E3852" t="s">
        <v>2192</v>
      </c>
    </row>
    <row r="3853" spans="1:17" hidden="1" x14ac:dyDescent="0.3">
      <c r="A3853" t="str">
        <f t="shared" si="661"/>
        <v>pur.ec_purchase.vendor_name</v>
      </c>
      <c r="B3853" t="s">
        <v>1943</v>
      </c>
      <c r="C3853" t="str">
        <f t="shared" ref="C3853" si="718">C3852</f>
        <v>ec_purchase</v>
      </c>
      <c r="D3853" t="s">
        <v>2256</v>
      </c>
      <c r="K3853" t="s">
        <v>359</v>
      </c>
      <c r="N3853">
        <v>25</v>
      </c>
      <c r="Q3853">
        <v>0</v>
      </c>
    </row>
    <row r="3854" spans="1:17" hidden="1" x14ac:dyDescent="0.3">
      <c r="A3854" t="str">
        <f t="shared" si="661"/>
        <v>pur.ec_purchase.</v>
      </c>
      <c r="B3854" t="s">
        <v>1943</v>
      </c>
      <c r="C3854" t="str">
        <f t="shared" ref="C3854" si="719">C3853</f>
        <v>ec_purchase</v>
      </c>
      <c r="E3854" t="s">
        <v>567</v>
      </c>
    </row>
    <row r="3855" spans="1:17" hidden="1" x14ac:dyDescent="0.3">
      <c r="A3855" t="str">
        <f t="shared" si="661"/>
        <v>pur.ec_purchase.vendor_city</v>
      </c>
      <c r="B3855" t="s">
        <v>1943</v>
      </c>
      <c r="C3855" t="str">
        <f t="shared" ref="C3855" si="720">C3854</f>
        <v>ec_purchase</v>
      </c>
      <c r="D3855" t="s">
        <v>2257</v>
      </c>
      <c r="K3855" t="s">
        <v>359</v>
      </c>
      <c r="N3855">
        <v>15</v>
      </c>
      <c r="Q3855">
        <v>0</v>
      </c>
    </row>
    <row r="3856" spans="1:17" hidden="1" x14ac:dyDescent="0.3">
      <c r="A3856" t="str">
        <f t="shared" si="661"/>
        <v>pur.ec_purchase.</v>
      </c>
      <c r="B3856" t="s">
        <v>1943</v>
      </c>
      <c r="C3856" t="str">
        <f t="shared" ref="C3856" si="721">C3855</f>
        <v>ec_purchase</v>
      </c>
    </row>
    <row r="3857" spans="1:17" hidden="1" x14ac:dyDescent="0.3">
      <c r="A3857" t="str">
        <f t="shared" si="661"/>
        <v>pur.ec_purchase.vendor_state</v>
      </c>
      <c r="B3857" t="s">
        <v>1943</v>
      </c>
      <c r="C3857" t="str">
        <f t="shared" ref="C3857" si="722">C3856</f>
        <v>ec_purchase</v>
      </c>
      <c r="D3857" t="s">
        <v>2258</v>
      </c>
      <c r="K3857" t="s">
        <v>359</v>
      </c>
      <c r="N3857">
        <v>3</v>
      </c>
      <c r="Q3857">
        <v>0</v>
      </c>
    </row>
    <row r="3858" spans="1:17" hidden="1" x14ac:dyDescent="0.3">
      <c r="A3858" t="str">
        <f t="shared" si="661"/>
        <v>pur.ec_purchase.</v>
      </c>
      <c r="B3858" t="s">
        <v>1943</v>
      </c>
      <c r="C3858" t="str">
        <f t="shared" ref="C3858" si="723">C3857</f>
        <v>ec_purchase</v>
      </c>
    </row>
    <row r="3859" spans="1:17" hidden="1" x14ac:dyDescent="0.3">
      <c r="A3859" t="str">
        <f t="shared" si="661"/>
        <v>pur.ec_purchase.vendor_country</v>
      </c>
      <c r="B3859" t="s">
        <v>1943</v>
      </c>
      <c r="C3859" t="str">
        <f t="shared" ref="C3859" si="724">C3858</f>
        <v>ec_purchase</v>
      </c>
      <c r="D3859" t="s">
        <v>2259</v>
      </c>
      <c r="K3859" t="s">
        <v>359</v>
      </c>
      <c r="N3859">
        <v>3</v>
      </c>
      <c r="Q3859">
        <v>0</v>
      </c>
    </row>
    <row r="3860" spans="1:17" hidden="1" x14ac:dyDescent="0.3">
      <c r="A3860" t="str">
        <f t="shared" ref="A3860:A3923" si="725">_xlfn.CONCAT(TRIM($B3860),".",TRIM($C3860),".",TRIM($D3860))</f>
        <v>pur.ec_purchase.</v>
      </c>
      <c r="B3860" t="s">
        <v>1943</v>
      </c>
      <c r="C3860" t="str">
        <f t="shared" ref="C3860" si="726">C3859</f>
        <v>ec_purchase</v>
      </c>
    </row>
    <row r="3861" spans="1:17" hidden="1" x14ac:dyDescent="0.3">
      <c r="A3861" t="str">
        <f t="shared" si="725"/>
        <v>pur.ec_purchase.vendor_zip</v>
      </c>
      <c r="B3861" t="s">
        <v>1943</v>
      </c>
      <c r="C3861" t="str">
        <f t="shared" ref="C3861" si="727">C3860</f>
        <v>ec_purchase</v>
      </c>
      <c r="D3861" t="s">
        <v>2260</v>
      </c>
      <c r="K3861" t="s">
        <v>359</v>
      </c>
      <c r="N3861">
        <v>10</v>
      </c>
      <c r="Q3861">
        <v>0</v>
      </c>
    </row>
    <row r="3862" spans="1:17" hidden="1" x14ac:dyDescent="0.3">
      <c r="A3862" t="str">
        <f t="shared" si="725"/>
        <v>pur.ec_purchase.</v>
      </c>
      <c r="B3862" t="s">
        <v>1943</v>
      </c>
      <c r="C3862" t="str">
        <f t="shared" ref="C3862" si="728">C3861</f>
        <v>ec_purchase</v>
      </c>
    </row>
    <row r="3863" spans="1:17" hidden="1" x14ac:dyDescent="0.3">
      <c r="A3863" t="str">
        <f t="shared" si="725"/>
        <v>pur.ec_purchase.vendor_mcc</v>
      </c>
      <c r="B3863" t="s">
        <v>1943</v>
      </c>
      <c r="C3863" t="str">
        <f t="shared" ref="C3863" si="729">C3862</f>
        <v>ec_purchase</v>
      </c>
      <c r="D3863" t="s">
        <v>2261</v>
      </c>
      <c r="K3863" t="s">
        <v>359</v>
      </c>
      <c r="N3863">
        <v>4</v>
      </c>
      <c r="Q3863">
        <v>0</v>
      </c>
    </row>
    <row r="3864" spans="1:17" hidden="1" x14ac:dyDescent="0.3">
      <c r="A3864" t="str">
        <f t="shared" si="725"/>
        <v>pur.ec_purchase.</v>
      </c>
      <c r="B3864" t="s">
        <v>1943</v>
      </c>
      <c r="C3864" t="str">
        <f t="shared" ref="C3864" si="730">C3863</f>
        <v>ec_purchase</v>
      </c>
    </row>
    <row r="3865" spans="1:17" hidden="1" x14ac:dyDescent="0.3">
      <c r="A3865" t="str">
        <f t="shared" si="725"/>
        <v>pur.ec_purchase.use_tax_rate</v>
      </c>
      <c r="B3865" t="s">
        <v>1943</v>
      </c>
      <c r="C3865" t="str">
        <f t="shared" ref="C3865" si="731">C3864</f>
        <v>ec_purchase</v>
      </c>
      <c r="D3865" t="s">
        <v>2262</v>
      </c>
      <c r="K3865" t="s">
        <v>9</v>
      </c>
      <c r="N3865">
        <v>5</v>
      </c>
      <c r="Q3865">
        <v>4</v>
      </c>
    </row>
    <row r="3866" spans="1:17" hidden="1" x14ac:dyDescent="0.3">
      <c r="A3866" t="str">
        <f t="shared" si="725"/>
        <v>pur.ec_purchase.</v>
      </c>
      <c r="B3866" t="s">
        <v>1943</v>
      </c>
      <c r="C3866" t="str">
        <f t="shared" ref="C3866" si="732">C3865</f>
        <v>ec_purchase</v>
      </c>
      <c r="E3866" t="s">
        <v>2263</v>
      </c>
    </row>
    <row r="3867" spans="1:17" hidden="1" x14ac:dyDescent="0.3">
      <c r="A3867" t="str">
        <f t="shared" si="725"/>
        <v>pur.ec_purchase.user_id</v>
      </c>
      <c r="B3867" t="s">
        <v>1943</v>
      </c>
      <c r="C3867" t="str">
        <f t="shared" ref="C3867" si="733">C3866</f>
        <v>ec_purchase</v>
      </c>
      <c r="D3867" t="s">
        <v>1992</v>
      </c>
      <c r="K3867" t="s">
        <v>359</v>
      </c>
      <c r="N3867">
        <v>8</v>
      </c>
      <c r="Q3867">
        <v>0</v>
      </c>
    </row>
    <row r="3868" spans="1:17" hidden="1" x14ac:dyDescent="0.3">
      <c r="A3868" t="str">
        <f t="shared" si="725"/>
        <v>pur.ec_purchase.</v>
      </c>
      <c r="B3868" t="s">
        <v>1943</v>
      </c>
      <c r="C3868" t="str">
        <f t="shared" ref="C3868" si="734">C3867</f>
        <v>ec_purchase</v>
      </c>
      <c r="E3868" t="s">
        <v>1993</v>
      </c>
    </row>
    <row r="3869" spans="1:17" hidden="1" x14ac:dyDescent="0.3">
      <c r="A3869" t="str">
        <f t="shared" si="725"/>
        <v>pur.ec_purchase.last_activity_date</v>
      </c>
      <c r="B3869" t="s">
        <v>1943</v>
      </c>
      <c r="C3869" t="str">
        <f t="shared" ref="C3869" si="735">C3868</f>
        <v>ec_purchase</v>
      </c>
      <c r="D3869" t="s">
        <v>1458</v>
      </c>
      <c r="K3869" t="s">
        <v>329</v>
      </c>
      <c r="N3869">
        <v>10</v>
      </c>
      <c r="Q3869">
        <v>6</v>
      </c>
    </row>
    <row r="3870" spans="1:17" hidden="1" x14ac:dyDescent="0.3">
      <c r="A3870" t="str">
        <f t="shared" si="725"/>
        <v>pur.ec_purchase.</v>
      </c>
      <c r="B3870" t="s">
        <v>1943</v>
      </c>
      <c r="C3870" t="str">
        <f t="shared" ref="C3870" si="736">C3869</f>
        <v>ec_purchase</v>
      </c>
      <c r="E3870" t="s">
        <v>713</v>
      </c>
    </row>
    <row r="3871" spans="1:17" hidden="1" x14ac:dyDescent="0.3">
      <c r="A3871" t="str">
        <f t="shared" si="725"/>
        <v>pur.ec_purchase.refresh_date</v>
      </c>
      <c r="B3871" t="s">
        <v>1943</v>
      </c>
      <c r="C3871" t="str">
        <f t="shared" ref="C3871" si="737">C3870</f>
        <v>ec_purchase</v>
      </c>
      <c r="D3871" t="s">
        <v>328</v>
      </c>
      <c r="K3871" t="s">
        <v>329</v>
      </c>
      <c r="N3871">
        <v>10</v>
      </c>
      <c r="Q3871">
        <v>6</v>
      </c>
    </row>
    <row r="3872" spans="1:17" hidden="1" x14ac:dyDescent="0.3">
      <c r="A3872" t="str">
        <f t="shared" si="725"/>
        <v>pur.ec_purchase.</v>
      </c>
      <c r="B3872" t="s">
        <v>1943</v>
      </c>
      <c r="C3872" t="str">
        <f t="shared" ref="C3872" si="738">C3871</f>
        <v>ec_purchase</v>
      </c>
      <c r="E3872" t="s">
        <v>330</v>
      </c>
    </row>
    <row r="3873" spans="1:20" hidden="1" x14ac:dyDescent="0.3">
      <c r="A3873" t="str">
        <f t="shared" si="725"/>
        <v>pur.ec_trans_detail.COLUMN NAME</v>
      </c>
      <c r="B3873" t="s">
        <v>1943</v>
      </c>
      <c r="C3873" t="s">
        <v>1955</v>
      </c>
      <c r="D3873" t="s">
        <v>0</v>
      </c>
      <c r="K3873" t="s">
        <v>1</v>
      </c>
      <c r="N3873" t="s">
        <v>2</v>
      </c>
      <c r="Q3873" t="s">
        <v>3</v>
      </c>
      <c r="T3873" t="s">
        <v>4</v>
      </c>
    </row>
    <row r="3874" spans="1:20" hidden="1" x14ac:dyDescent="0.3">
      <c r="A3874" t="str">
        <f t="shared" si="725"/>
        <v>pur.ec_trans_detail.</v>
      </c>
      <c r="B3874" t="s">
        <v>1943</v>
      </c>
      <c r="C3874" t="str">
        <f t="shared" ref="C3874" si="739">C3873</f>
        <v>ec_trans_detail</v>
      </c>
      <c r="E3874" t="s">
        <v>5</v>
      </c>
    </row>
    <row r="3875" spans="1:20" hidden="1" x14ac:dyDescent="0.3">
      <c r="A3875" t="str">
        <f t="shared" si="725"/>
        <v>pur.ec_trans_detail.import_id</v>
      </c>
      <c r="B3875" t="s">
        <v>1943</v>
      </c>
      <c r="C3875" t="str">
        <f t="shared" ref="C3875" si="740">C3874</f>
        <v>ec_trans_detail</v>
      </c>
      <c r="D3875" t="s">
        <v>2017</v>
      </c>
      <c r="K3875" t="s">
        <v>359</v>
      </c>
      <c r="N3875">
        <v>10</v>
      </c>
      <c r="Q3875">
        <v>0</v>
      </c>
    </row>
    <row r="3876" spans="1:20" hidden="1" x14ac:dyDescent="0.3">
      <c r="A3876" t="str">
        <f t="shared" si="725"/>
        <v>pur.ec_trans_detail.</v>
      </c>
      <c r="B3876" t="s">
        <v>1943</v>
      </c>
      <c r="C3876" t="str">
        <f t="shared" ref="C3876" si="741">C3875</f>
        <v>ec_trans_detail</v>
      </c>
      <c r="E3876" t="s">
        <v>2167</v>
      </c>
    </row>
    <row r="3877" spans="1:20" hidden="1" x14ac:dyDescent="0.3">
      <c r="A3877" t="str">
        <f t="shared" si="725"/>
        <v>pur.ec_trans_detail.workgroup_key</v>
      </c>
      <c r="B3877" t="s">
        <v>1943</v>
      </c>
      <c r="C3877" t="str">
        <f t="shared" ref="C3877" si="742">C3876</f>
        <v>ec_trans_detail</v>
      </c>
      <c r="D3877" t="s">
        <v>1969</v>
      </c>
      <c r="K3877" t="s">
        <v>9</v>
      </c>
      <c r="N3877">
        <v>18</v>
      </c>
      <c r="Q3877">
        <v>0</v>
      </c>
    </row>
    <row r="3878" spans="1:20" hidden="1" x14ac:dyDescent="0.3">
      <c r="A3878" t="str">
        <f t="shared" si="725"/>
        <v>pur.ec_trans_detail.</v>
      </c>
      <c r="B3878" t="s">
        <v>1943</v>
      </c>
      <c r="C3878" t="str">
        <f t="shared" ref="C3878" si="743">C3877</f>
        <v>ec_trans_detail</v>
      </c>
      <c r="E3878" t="s">
        <v>1970</v>
      </c>
    </row>
    <row r="3879" spans="1:20" hidden="1" x14ac:dyDescent="0.3">
      <c r="A3879" t="str">
        <f t="shared" si="725"/>
        <v>pur.ec_trans_detail.card_key</v>
      </c>
      <c r="B3879" t="s">
        <v>1943</v>
      </c>
      <c r="C3879" t="str">
        <f t="shared" ref="C3879" si="744">C3878</f>
        <v>ec_trans_detail</v>
      </c>
      <c r="D3879" t="s">
        <v>2018</v>
      </c>
      <c r="K3879" t="s">
        <v>9</v>
      </c>
      <c r="N3879">
        <v>18</v>
      </c>
      <c r="Q3879">
        <v>0</v>
      </c>
    </row>
    <row r="3880" spans="1:20" hidden="1" x14ac:dyDescent="0.3">
      <c r="A3880" t="str">
        <f t="shared" si="725"/>
        <v>pur.ec_trans_detail.</v>
      </c>
      <c r="B3880" t="s">
        <v>1943</v>
      </c>
      <c r="C3880" t="str">
        <f t="shared" ref="C3880" si="745">C3879</f>
        <v>ec_trans_detail</v>
      </c>
      <c r="E3880" t="s">
        <v>2089</v>
      </c>
    </row>
    <row r="3881" spans="1:20" hidden="1" x14ac:dyDescent="0.3">
      <c r="A3881" t="str">
        <f t="shared" si="725"/>
        <v>pur.ec_trans_detail.vendor_id</v>
      </c>
      <c r="B3881" t="s">
        <v>1943</v>
      </c>
      <c r="C3881" t="str">
        <f t="shared" ref="C3881" si="746">C3880</f>
        <v>ec_trans_detail</v>
      </c>
      <c r="D3881" t="s">
        <v>2019</v>
      </c>
      <c r="K3881" t="s">
        <v>359</v>
      </c>
      <c r="N3881">
        <v>16</v>
      </c>
      <c r="Q3881">
        <v>0</v>
      </c>
    </row>
    <row r="3882" spans="1:20" hidden="1" x14ac:dyDescent="0.3">
      <c r="A3882" t="str">
        <f t="shared" si="725"/>
        <v>pur.ec_trans_detail.</v>
      </c>
      <c r="B3882" t="s">
        <v>1943</v>
      </c>
      <c r="C3882" t="str">
        <f t="shared" ref="C3882" si="747">C3881</f>
        <v>ec_trans_detail</v>
      </c>
      <c r="E3882" t="s">
        <v>2192</v>
      </c>
    </row>
    <row r="3883" spans="1:20" hidden="1" x14ac:dyDescent="0.3">
      <c r="A3883" t="str">
        <f t="shared" si="725"/>
        <v>pur.ec_trans_detail.transaction_id</v>
      </c>
      <c r="B3883" t="s">
        <v>1943</v>
      </c>
      <c r="C3883" t="str">
        <f t="shared" ref="C3883" si="748">C3882</f>
        <v>ec_trans_detail</v>
      </c>
      <c r="D3883" t="s">
        <v>2022</v>
      </c>
      <c r="K3883" t="s">
        <v>359</v>
      </c>
      <c r="N3883">
        <v>10</v>
      </c>
      <c r="Q3883">
        <v>0</v>
      </c>
    </row>
    <row r="3884" spans="1:20" hidden="1" x14ac:dyDescent="0.3">
      <c r="A3884" t="str">
        <f t="shared" si="725"/>
        <v>pur.ec_trans_detail.</v>
      </c>
      <c r="B3884" t="s">
        <v>1943</v>
      </c>
      <c r="C3884" t="str">
        <f t="shared" ref="C3884" si="749">C3883</f>
        <v>ec_trans_detail</v>
      </c>
      <c r="E3884" t="s">
        <v>2194</v>
      </c>
    </row>
    <row r="3885" spans="1:20" hidden="1" x14ac:dyDescent="0.3">
      <c r="A3885" t="str">
        <f t="shared" si="725"/>
        <v>pur.ec_trans_detail.transaction_sequence</v>
      </c>
      <c r="B3885" t="s">
        <v>1943</v>
      </c>
      <c r="C3885" t="str">
        <f t="shared" ref="C3885" si="750">C3884</f>
        <v>ec_trans_detail</v>
      </c>
      <c r="D3885" t="s">
        <v>2286</v>
      </c>
      <c r="K3885" t="s">
        <v>332</v>
      </c>
      <c r="N3885">
        <v>4</v>
      </c>
      <c r="Q3885">
        <v>0</v>
      </c>
    </row>
    <row r="3886" spans="1:20" hidden="1" x14ac:dyDescent="0.3">
      <c r="A3886" t="str">
        <f t="shared" si="725"/>
        <v>pur.ec_trans_detail.</v>
      </c>
      <c r="B3886" t="s">
        <v>1943</v>
      </c>
      <c r="C3886" t="str">
        <f t="shared" ref="C3886" si="751">C3885</f>
        <v>ec_trans_detail</v>
      </c>
      <c r="E3886" t="s">
        <v>2287</v>
      </c>
    </row>
    <row r="3887" spans="1:20" hidden="1" x14ac:dyDescent="0.3">
      <c r="A3887" t="str">
        <f t="shared" si="725"/>
        <v>pur.ec_trans_detail.transaction_date</v>
      </c>
      <c r="B3887" t="s">
        <v>1943</v>
      </c>
      <c r="C3887" t="str">
        <f t="shared" ref="C3887" si="752">C3886</f>
        <v>ec_trans_detail</v>
      </c>
      <c r="D3887" t="s">
        <v>353</v>
      </c>
      <c r="K3887" t="s">
        <v>354</v>
      </c>
      <c r="N3887">
        <v>4</v>
      </c>
      <c r="Q3887">
        <v>0</v>
      </c>
    </row>
    <row r="3888" spans="1:20" hidden="1" x14ac:dyDescent="0.3">
      <c r="A3888" t="str">
        <f t="shared" si="725"/>
        <v>pur.ec_trans_detail.</v>
      </c>
      <c r="B3888" t="s">
        <v>1943</v>
      </c>
      <c r="C3888" t="str">
        <f t="shared" ref="C3888" si="753">C3887</f>
        <v>ec_trans_detail</v>
      </c>
      <c r="E3888" t="s">
        <v>355</v>
      </c>
    </row>
    <row r="3889" spans="1:17" hidden="1" x14ac:dyDescent="0.3">
      <c r="A3889" t="str">
        <f t="shared" si="725"/>
        <v>pur.ec_trans_detail.account_index</v>
      </c>
      <c r="B3889" t="s">
        <v>1943</v>
      </c>
      <c r="C3889" t="str">
        <f t="shared" ref="C3889" si="754">C3888</f>
        <v>ec_trans_detail</v>
      </c>
      <c r="D3889" t="s">
        <v>337</v>
      </c>
      <c r="K3889" t="s">
        <v>359</v>
      </c>
      <c r="N3889">
        <v>10</v>
      </c>
      <c r="Q3889">
        <v>0</v>
      </c>
    </row>
    <row r="3890" spans="1:17" hidden="1" x14ac:dyDescent="0.3">
      <c r="A3890" t="str">
        <f t="shared" si="725"/>
        <v>pur.ec_trans_detail.</v>
      </c>
      <c r="B3890" t="s">
        <v>1943</v>
      </c>
      <c r="C3890" t="str">
        <f t="shared" ref="C3890" si="755">C3889</f>
        <v>ec_trans_detail</v>
      </c>
      <c r="E3890" t="s">
        <v>22</v>
      </c>
    </row>
    <row r="3891" spans="1:17" hidden="1" x14ac:dyDescent="0.3">
      <c r="A3891" t="str">
        <f t="shared" si="725"/>
        <v>pur.ec_trans_detail.fund_code</v>
      </c>
      <c r="B3891" t="s">
        <v>1943</v>
      </c>
      <c r="C3891" t="str">
        <f t="shared" ref="C3891" si="756">C3890</f>
        <v>ec_trans_detail</v>
      </c>
      <c r="D3891" t="s">
        <v>730</v>
      </c>
      <c r="K3891" t="s">
        <v>359</v>
      </c>
      <c r="N3891">
        <v>6</v>
      </c>
      <c r="Q3891">
        <v>0</v>
      </c>
    </row>
    <row r="3892" spans="1:17" hidden="1" x14ac:dyDescent="0.3">
      <c r="A3892" t="str">
        <f t="shared" si="725"/>
        <v>pur.ec_trans_detail.</v>
      </c>
      <c r="B3892" t="s">
        <v>1943</v>
      </c>
      <c r="C3892" t="str">
        <f t="shared" ref="C3892" si="757">C3891</f>
        <v>ec_trans_detail</v>
      </c>
      <c r="E3892" t="s">
        <v>2090</v>
      </c>
    </row>
    <row r="3893" spans="1:17" hidden="1" x14ac:dyDescent="0.3">
      <c r="A3893" t="str">
        <f t="shared" si="725"/>
        <v>pur.ec_trans_detail.organization_code</v>
      </c>
      <c r="B3893" t="s">
        <v>1943</v>
      </c>
      <c r="C3893" t="str">
        <f t="shared" ref="C3893" si="758">C3892</f>
        <v>ec_trans_detail</v>
      </c>
      <c r="D3893" t="s">
        <v>2091</v>
      </c>
      <c r="K3893" t="s">
        <v>359</v>
      </c>
      <c r="N3893">
        <v>6</v>
      </c>
      <c r="Q3893">
        <v>0</v>
      </c>
    </row>
    <row r="3894" spans="1:17" hidden="1" x14ac:dyDescent="0.3">
      <c r="A3894" t="str">
        <f t="shared" si="725"/>
        <v>pur.ec_trans_detail.</v>
      </c>
      <c r="B3894" t="s">
        <v>1943</v>
      </c>
      <c r="C3894" t="str">
        <f t="shared" ref="C3894" si="759">C3893</f>
        <v>ec_trans_detail</v>
      </c>
      <c r="E3894" t="s">
        <v>2092</v>
      </c>
    </row>
    <row r="3895" spans="1:17" hidden="1" x14ac:dyDescent="0.3">
      <c r="A3895" t="str">
        <f t="shared" si="725"/>
        <v>pur.ec_trans_detail.program_code</v>
      </c>
      <c r="B3895" t="s">
        <v>1943</v>
      </c>
      <c r="C3895" t="str">
        <f t="shared" ref="C3895" si="760">C3894</f>
        <v>ec_trans_detail</v>
      </c>
      <c r="D3895" t="s">
        <v>2093</v>
      </c>
      <c r="K3895" t="s">
        <v>359</v>
      </c>
      <c r="N3895">
        <v>6</v>
      </c>
      <c r="Q3895">
        <v>0</v>
      </c>
    </row>
    <row r="3896" spans="1:17" hidden="1" x14ac:dyDescent="0.3">
      <c r="A3896" t="str">
        <f t="shared" si="725"/>
        <v>pur.ec_trans_detail.</v>
      </c>
      <c r="B3896" t="s">
        <v>1943</v>
      </c>
      <c r="C3896" t="str">
        <f t="shared" ref="C3896" si="761">C3895</f>
        <v>ec_trans_detail</v>
      </c>
      <c r="E3896" t="s">
        <v>1092</v>
      </c>
    </row>
    <row r="3897" spans="1:17" hidden="1" x14ac:dyDescent="0.3">
      <c r="A3897" t="str">
        <f t="shared" si="725"/>
        <v>pur.ec_trans_detail.account_code</v>
      </c>
      <c r="B3897" t="s">
        <v>1943</v>
      </c>
      <c r="C3897" t="str">
        <f t="shared" ref="C3897" si="762">C3896</f>
        <v>ec_trans_detail</v>
      </c>
      <c r="D3897" t="s">
        <v>2094</v>
      </c>
      <c r="K3897" t="s">
        <v>359</v>
      </c>
      <c r="N3897">
        <v>6</v>
      </c>
      <c r="Q3897">
        <v>0</v>
      </c>
    </row>
    <row r="3898" spans="1:17" hidden="1" x14ac:dyDescent="0.3">
      <c r="A3898" t="str">
        <f t="shared" si="725"/>
        <v>pur.ec_trans_detail.</v>
      </c>
      <c r="B3898" t="s">
        <v>1943</v>
      </c>
      <c r="C3898" t="str">
        <f t="shared" ref="C3898" si="763">C3897</f>
        <v>ec_trans_detail</v>
      </c>
      <c r="E3898" t="s">
        <v>733</v>
      </c>
    </row>
    <row r="3899" spans="1:17" hidden="1" x14ac:dyDescent="0.3">
      <c r="A3899" t="str">
        <f t="shared" si="725"/>
        <v>pur.ec_trans_detail.location_code</v>
      </c>
      <c r="B3899" t="s">
        <v>1943</v>
      </c>
      <c r="C3899" t="str">
        <f t="shared" ref="C3899" si="764">C3898</f>
        <v>ec_trans_detail</v>
      </c>
      <c r="D3899" t="s">
        <v>2095</v>
      </c>
      <c r="K3899" t="s">
        <v>359</v>
      </c>
      <c r="N3899">
        <v>6</v>
      </c>
      <c r="Q3899">
        <v>0</v>
      </c>
    </row>
    <row r="3900" spans="1:17" hidden="1" x14ac:dyDescent="0.3">
      <c r="A3900" t="str">
        <f t="shared" si="725"/>
        <v>pur.ec_trans_detail.</v>
      </c>
      <c r="B3900" t="s">
        <v>1943</v>
      </c>
      <c r="C3900" t="str">
        <f t="shared" ref="C3900" si="765">C3899</f>
        <v>ec_trans_detail</v>
      </c>
      <c r="E3900" t="s">
        <v>1093</v>
      </c>
    </row>
    <row r="3901" spans="1:17" hidden="1" x14ac:dyDescent="0.3">
      <c r="A3901" t="str">
        <f t="shared" si="725"/>
        <v>pur.ec_trans_detail.transaction_amount</v>
      </c>
      <c r="B3901" t="s">
        <v>1943</v>
      </c>
      <c r="C3901" t="str">
        <f t="shared" ref="C3901" si="766">C3900</f>
        <v>ec_trans_detail</v>
      </c>
      <c r="D3901" t="s">
        <v>392</v>
      </c>
      <c r="K3901" t="s">
        <v>9</v>
      </c>
      <c r="N3901">
        <v>19</v>
      </c>
      <c r="Q3901">
        <v>4</v>
      </c>
    </row>
    <row r="3902" spans="1:17" hidden="1" x14ac:dyDescent="0.3">
      <c r="A3902" t="str">
        <f t="shared" si="725"/>
        <v>pur.ec_trans_detail.</v>
      </c>
      <c r="B3902" t="s">
        <v>1943</v>
      </c>
      <c r="C3902" t="str">
        <f t="shared" ref="C3902" si="767">C3901</f>
        <v>ec_trans_detail</v>
      </c>
      <c r="E3902" t="s">
        <v>357</v>
      </c>
    </row>
    <row r="3903" spans="1:17" hidden="1" x14ac:dyDescent="0.3">
      <c r="A3903" t="str">
        <f t="shared" si="725"/>
        <v>pur.ec_trans_detail.transaction_description</v>
      </c>
      <c r="B3903" t="s">
        <v>1943</v>
      </c>
      <c r="C3903" t="str">
        <f t="shared" ref="C3903" si="768">C3902</f>
        <v>ec_trans_detail</v>
      </c>
      <c r="D3903" t="s">
        <v>2288</v>
      </c>
      <c r="K3903" t="s">
        <v>359</v>
      </c>
      <c r="N3903">
        <v>35</v>
      </c>
      <c r="Q3903">
        <v>0</v>
      </c>
    </row>
    <row r="3904" spans="1:17" hidden="1" x14ac:dyDescent="0.3">
      <c r="A3904" t="str">
        <f t="shared" si="725"/>
        <v>pur.ec_trans_detail.</v>
      </c>
      <c r="B3904" t="s">
        <v>1943</v>
      </c>
      <c r="C3904" t="str">
        <f t="shared" ref="C3904" si="769">C3903</f>
        <v>ec_trans_detail</v>
      </c>
      <c r="E3904" t="s">
        <v>2289</v>
      </c>
    </row>
    <row r="3905" spans="1:20" hidden="1" x14ac:dyDescent="0.3">
      <c r="A3905" t="str">
        <f t="shared" si="725"/>
        <v>pur.ec_trans_detail.equipment_flag</v>
      </c>
      <c r="B3905" t="s">
        <v>1943</v>
      </c>
      <c r="C3905" t="str">
        <f t="shared" ref="C3905" si="770">C3904</f>
        <v>ec_trans_detail</v>
      </c>
      <c r="D3905" t="s">
        <v>2290</v>
      </c>
      <c r="K3905" t="s">
        <v>6</v>
      </c>
      <c r="N3905">
        <v>1</v>
      </c>
      <c r="Q3905">
        <v>0</v>
      </c>
    </row>
    <row r="3906" spans="1:20" hidden="1" x14ac:dyDescent="0.3">
      <c r="A3906" t="str">
        <f t="shared" si="725"/>
        <v>pur.ec_trans_detail.</v>
      </c>
      <c r="B3906" t="s">
        <v>1943</v>
      </c>
      <c r="C3906" t="str">
        <f t="shared" ref="C3906" si="771">C3905</f>
        <v>ec_trans_detail</v>
      </c>
      <c r="E3906" t="s">
        <v>2291</v>
      </c>
    </row>
    <row r="3907" spans="1:20" hidden="1" x14ac:dyDescent="0.3">
      <c r="A3907" t="str">
        <f t="shared" si="725"/>
        <v>pur.ec_trans_detail.use_tax_flag</v>
      </c>
      <c r="B3907" t="s">
        <v>1943</v>
      </c>
      <c r="C3907" t="str">
        <f t="shared" ref="C3907" si="772">C3906</f>
        <v>ec_trans_detail</v>
      </c>
      <c r="D3907" t="s">
        <v>2292</v>
      </c>
      <c r="K3907" t="s">
        <v>6</v>
      </c>
      <c r="N3907">
        <v>1</v>
      </c>
      <c r="Q3907">
        <v>0</v>
      </c>
    </row>
    <row r="3908" spans="1:20" hidden="1" x14ac:dyDescent="0.3">
      <c r="A3908" t="str">
        <f t="shared" si="725"/>
        <v>pur.ec_trans_detail.</v>
      </c>
      <c r="B3908" t="s">
        <v>1943</v>
      </c>
      <c r="C3908" t="str">
        <f t="shared" ref="C3908" si="773">C3907</f>
        <v>ec_trans_detail</v>
      </c>
      <c r="E3908" t="s">
        <v>2293</v>
      </c>
    </row>
    <row r="3909" spans="1:20" hidden="1" x14ac:dyDescent="0.3">
      <c r="A3909" t="str">
        <f t="shared" si="725"/>
        <v>pur.ec_trans_detail.use_tax_amount</v>
      </c>
      <c r="B3909" t="s">
        <v>1943</v>
      </c>
      <c r="C3909" t="str">
        <f t="shared" ref="C3909" si="774">C3908</f>
        <v>ec_trans_detail</v>
      </c>
      <c r="D3909" t="s">
        <v>2294</v>
      </c>
      <c r="K3909" t="s">
        <v>9</v>
      </c>
      <c r="N3909">
        <v>19</v>
      </c>
      <c r="Q3909">
        <v>4</v>
      </c>
    </row>
    <row r="3910" spans="1:20" hidden="1" x14ac:dyDescent="0.3">
      <c r="A3910" t="str">
        <f t="shared" si="725"/>
        <v>pur.ec_trans_detail.</v>
      </c>
      <c r="B3910" t="s">
        <v>1943</v>
      </c>
      <c r="C3910" t="str">
        <f t="shared" ref="C3910" si="775">C3909</f>
        <v>ec_trans_detail</v>
      </c>
      <c r="E3910" t="s">
        <v>2234</v>
      </c>
    </row>
    <row r="3911" spans="1:20" hidden="1" x14ac:dyDescent="0.3">
      <c r="A3911" t="str">
        <f t="shared" si="725"/>
        <v>pur.ec_trans_detail.comment</v>
      </c>
      <c r="B3911" t="s">
        <v>1943</v>
      </c>
      <c r="C3911" t="str">
        <f t="shared" ref="C3911" si="776">C3910</f>
        <v>ec_trans_detail</v>
      </c>
      <c r="D3911" t="s">
        <v>2295</v>
      </c>
      <c r="K3911" t="s">
        <v>359</v>
      </c>
      <c r="N3911">
        <v>255</v>
      </c>
      <c r="Q3911">
        <v>0</v>
      </c>
    </row>
    <row r="3912" spans="1:20" hidden="1" x14ac:dyDescent="0.3">
      <c r="A3912" t="str">
        <f t="shared" si="725"/>
        <v>pur.ec_trans_detail.</v>
      </c>
      <c r="B3912" t="s">
        <v>1943</v>
      </c>
      <c r="C3912" t="str">
        <f t="shared" ref="C3912" si="777">C3911</f>
        <v>ec_trans_detail</v>
      </c>
      <c r="E3912" t="s">
        <v>2296</v>
      </c>
    </row>
    <row r="3913" spans="1:20" hidden="1" x14ac:dyDescent="0.3">
      <c r="A3913" t="str">
        <f t="shared" si="725"/>
        <v>pur.ec_trans_detail.user_id</v>
      </c>
      <c r="B3913" t="s">
        <v>1943</v>
      </c>
      <c r="C3913" t="str">
        <f t="shared" ref="C3913" si="778">C3912</f>
        <v>ec_trans_detail</v>
      </c>
      <c r="D3913" t="s">
        <v>1992</v>
      </c>
      <c r="K3913" t="s">
        <v>359</v>
      </c>
      <c r="N3913">
        <v>8</v>
      </c>
      <c r="Q3913">
        <v>0</v>
      </c>
    </row>
    <row r="3914" spans="1:20" hidden="1" x14ac:dyDescent="0.3">
      <c r="A3914" t="str">
        <f t="shared" si="725"/>
        <v>pur.ec_trans_detail.</v>
      </c>
      <c r="B3914" t="s">
        <v>1943</v>
      </c>
      <c r="C3914" t="str">
        <f t="shared" ref="C3914" si="779">C3913</f>
        <v>ec_trans_detail</v>
      </c>
      <c r="E3914" t="s">
        <v>1993</v>
      </c>
    </row>
    <row r="3915" spans="1:20" hidden="1" x14ac:dyDescent="0.3">
      <c r="A3915" t="str">
        <f t="shared" si="725"/>
        <v>pur.ec_trans_detail.last_activity_date</v>
      </c>
      <c r="B3915" t="s">
        <v>1943</v>
      </c>
      <c r="C3915" t="str">
        <f t="shared" ref="C3915" si="780">C3914</f>
        <v>ec_trans_detail</v>
      </c>
      <c r="D3915" t="s">
        <v>1458</v>
      </c>
      <c r="K3915" t="s">
        <v>329</v>
      </c>
      <c r="N3915">
        <v>10</v>
      </c>
      <c r="Q3915">
        <v>6</v>
      </c>
    </row>
    <row r="3916" spans="1:20" hidden="1" x14ac:dyDescent="0.3">
      <c r="A3916" t="str">
        <f t="shared" si="725"/>
        <v>pur.ec_trans_detail.</v>
      </c>
      <c r="B3916" t="s">
        <v>1943</v>
      </c>
      <c r="C3916" t="str">
        <f t="shared" ref="C3916" si="781">C3915</f>
        <v>ec_trans_detail</v>
      </c>
      <c r="E3916" t="s">
        <v>713</v>
      </c>
    </row>
    <row r="3917" spans="1:20" hidden="1" x14ac:dyDescent="0.3">
      <c r="A3917" t="str">
        <f t="shared" si="725"/>
        <v>pur.ec_trans_detail.refresh_date</v>
      </c>
      <c r="B3917" t="s">
        <v>1943</v>
      </c>
      <c r="C3917" t="str">
        <f t="shared" ref="C3917" si="782">C3916</f>
        <v>ec_trans_detail</v>
      </c>
      <c r="D3917" t="s">
        <v>328</v>
      </c>
      <c r="K3917" t="s">
        <v>329</v>
      </c>
      <c r="N3917">
        <v>10</v>
      </c>
      <c r="Q3917">
        <v>6</v>
      </c>
    </row>
    <row r="3918" spans="1:20" hidden="1" x14ac:dyDescent="0.3">
      <c r="A3918" t="str">
        <f t="shared" si="725"/>
        <v>pur.ec_trans_detail.</v>
      </c>
      <c r="B3918" t="s">
        <v>1943</v>
      </c>
      <c r="C3918" t="str">
        <f t="shared" ref="C3918" si="783">C3917</f>
        <v>ec_trans_detail</v>
      </c>
      <c r="E3918" t="s">
        <v>330</v>
      </c>
    </row>
    <row r="3919" spans="1:20" hidden="1" x14ac:dyDescent="0.3">
      <c r="A3919" t="str">
        <f t="shared" si="725"/>
        <v>pur.ec_transaction_reviewer.COLUMN NAME</v>
      </c>
      <c r="B3919" t="s">
        <v>1943</v>
      </c>
      <c r="C3919" t="s">
        <v>1956</v>
      </c>
      <c r="D3919" t="s">
        <v>0</v>
      </c>
      <c r="K3919" t="s">
        <v>1</v>
      </c>
      <c r="N3919" t="s">
        <v>2</v>
      </c>
      <c r="Q3919" t="s">
        <v>3</v>
      </c>
      <c r="T3919" t="s">
        <v>4</v>
      </c>
    </row>
    <row r="3920" spans="1:20" hidden="1" x14ac:dyDescent="0.3">
      <c r="A3920" t="str">
        <f t="shared" si="725"/>
        <v>pur.ec_transaction_reviewer.</v>
      </c>
      <c r="B3920" t="s">
        <v>1943</v>
      </c>
      <c r="C3920" t="str">
        <f t="shared" ref="C3920" si="784">C3919</f>
        <v>ec_transaction_reviewer</v>
      </c>
      <c r="E3920" t="s">
        <v>5</v>
      </c>
    </row>
    <row r="3921" spans="1:17" hidden="1" x14ac:dyDescent="0.3">
      <c r="A3921" t="str">
        <f t="shared" si="725"/>
        <v>pur.ec_transaction_reviewer.role_key</v>
      </c>
      <c r="B3921" t="s">
        <v>1943</v>
      </c>
      <c r="C3921" t="str">
        <f t="shared" ref="C3921" si="785">C3920</f>
        <v>ec_transaction_reviewer</v>
      </c>
      <c r="D3921" t="s">
        <v>1965</v>
      </c>
      <c r="K3921" t="s">
        <v>9</v>
      </c>
      <c r="N3921">
        <v>18</v>
      </c>
      <c r="Q3921">
        <v>0</v>
      </c>
    </row>
    <row r="3922" spans="1:17" hidden="1" x14ac:dyDescent="0.3">
      <c r="A3922" t="str">
        <f t="shared" si="725"/>
        <v>pur.ec_transaction_reviewer.</v>
      </c>
      <c r="B3922" t="s">
        <v>1943</v>
      </c>
      <c r="C3922" t="str">
        <f t="shared" ref="C3922" si="786">C3921</f>
        <v>ec_transaction_reviewer</v>
      </c>
      <c r="E3922" t="s">
        <v>1966</v>
      </c>
    </row>
    <row r="3923" spans="1:17" hidden="1" x14ac:dyDescent="0.3">
      <c r="A3923" t="str">
        <f t="shared" si="725"/>
        <v>pur.ec_transaction_reviewer.person_key</v>
      </c>
      <c r="B3923" t="s">
        <v>1943</v>
      </c>
      <c r="C3923" t="str">
        <f t="shared" ref="C3923" si="787">C3922</f>
        <v>ec_transaction_reviewer</v>
      </c>
      <c r="D3923" t="s">
        <v>1967</v>
      </c>
      <c r="K3923" t="s">
        <v>9</v>
      </c>
      <c r="N3923">
        <v>18</v>
      </c>
      <c r="Q3923">
        <v>0</v>
      </c>
    </row>
    <row r="3924" spans="1:17" hidden="1" x14ac:dyDescent="0.3">
      <c r="A3924" t="str">
        <f t="shared" ref="A3924:A3987" si="788">_xlfn.CONCAT(TRIM($B3924),".",TRIM($C3924),".",TRIM($D3924))</f>
        <v>pur.ec_transaction_reviewer.</v>
      </c>
      <c r="B3924" t="s">
        <v>1943</v>
      </c>
      <c r="C3924" t="str">
        <f t="shared" ref="C3924" si="789">C3923</f>
        <v>ec_transaction_reviewer</v>
      </c>
      <c r="E3924" t="s">
        <v>1968</v>
      </c>
    </row>
    <row r="3925" spans="1:17" hidden="1" x14ac:dyDescent="0.3">
      <c r="A3925" t="str">
        <f t="shared" si="788"/>
        <v>pur.ec_transaction_reviewer.workgroup_key</v>
      </c>
      <c r="B3925" t="s">
        <v>1943</v>
      </c>
      <c r="C3925" t="str">
        <f t="shared" ref="C3925" si="790">C3924</f>
        <v>ec_transaction_reviewer</v>
      </c>
      <c r="D3925" t="s">
        <v>1969</v>
      </c>
      <c r="K3925" t="s">
        <v>9</v>
      </c>
      <c r="N3925">
        <v>18</v>
      </c>
      <c r="Q3925">
        <v>0</v>
      </c>
    </row>
    <row r="3926" spans="1:17" hidden="1" x14ac:dyDescent="0.3">
      <c r="A3926" t="str">
        <f t="shared" si="788"/>
        <v>pur.ec_transaction_reviewer.</v>
      </c>
      <c r="B3926" t="s">
        <v>1943</v>
      </c>
      <c r="C3926" t="str">
        <f t="shared" ref="C3926" si="791">C3925</f>
        <v>ec_transaction_reviewer</v>
      </c>
      <c r="E3926" t="s">
        <v>1970</v>
      </c>
    </row>
    <row r="3927" spans="1:17" hidden="1" x14ac:dyDescent="0.3">
      <c r="A3927" t="str">
        <f t="shared" si="788"/>
        <v>pur.ec_transaction_reviewer.card_key</v>
      </c>
      <c r="B3927" t="s">
        <v>1943</v>
      </c>
      <c r="C3927" t="str">
        <f t="shared" ref="C3927" si="792">C3926</f>
        <v>ec_transaction_reviewer</v>
      </c>
      <c r="D3927" t="s">
        <v>2018</v>
      </c>
      <c r="K3927" t="s">
        <v>9</v>
      </c>
      <c r="N3927">
        <v>18</v>
      </c>
      <c r="Q3927">
        <v>0</v>
      </c>
    </row>
    <row r="3928" spans="1:17" hidden="1" x14ac:dyDescent="0.3">
      <c r="A3928" t="str">
        <f t="shared" si="788"/>
        <v>pur.ec_transaction_reviewer.</v>
      </c>
      <c r="B3928" t="s">
        <v>1943</v>
      </c>
      <c r="C3928" t="str">
        <f t="shared" ref="C3928" si="793">C3927</f>
        <v>ec_transaction_reviewer</v>
      </c>
    </row>
    <row r="3929" spans="1:17" hidden="1" x14ac:dyDescent="0.3">
      <c r="A3929" t="str">
        <f t="shared" si="788"/>
        <v>pur.ec_transaction_reviewer.description</v>
      </c>
      <c r="B3929" t="s">
        <v>1943</v>
      </c>
      <c r="C3929" t="str">
        <f t="shared" ref="C3929" si="794">C3928</f>
        <v>ec_transaction_reviewer</v>
      </c>
      <c r="D3929" t="s">
        <v>358</v>
      </c>
      <c r="K3929" t="s">
        <v>359</v>
      </c>
      <c r="N3929">
        <v>35</v>
      </c>
      <c r="Q3929">
        <v>0</v>
      </c>
    </row>
    <row r="3930" spans="1:17" hidden="1" x14ac:dyDescent="0.3">
      <c r="A3930" t="str">
        <f t="shared" si="788"/>
        <v>pur.ec_transaction_reviewer.</v>
      </c>
      <c r="B3930" t="s">
        <v>1943</v>
      </c>
      <c r="C3930" t="str">
        <f t="shared" ref="C3930" si="795">C3929</f>
        <v>ec_transaction_reviewer</v>
      </c>
      <c r="E3930" t="s">
        <v>360</v>
      </c>
    </row>
    <row r="3931" spans="1:17" hidden="1" x14ac:dyDescent="0.3">
      <c r="A3931" t="str">
        <f t="shared" si="788"/>
        <v>pur.ec_transaction_reviewer.campus_id</v>
      </c>
      <c r="B3931" t="s">
        <v>1943</v>
      </c>
      <c r="C3931" t="str">
        <f t="shared" ref="C3931" si="796">C3930</f>
        <v>ec_transaction_reviewer</v>
      </c>
      <c r="D3931" t="s">
        <v>1971</v>
      </c>
      <c r="K3931" t="s">
        <v>359</v>
      </c>
      <c r="N3931">
        <v>9</v>
      </c>
      <c r="Q3931">
        <v>0</v>
      </c>
    </row>
    <row r="3932" spans="1:17" hidden="1" x14ac:dyDescent="0.3">
      <c r="A3932" t="str">
        <f t="shared" si="788"/>
        <v>pur.ec_transaction_reviewer.</v>
      </c>
      <c r="B3932" t="s">
        <v>1943</v>
      </c>
      <c r="C3932" t="str">
        <f t="shared" ref="C3932" si="797">C3931</f>
        <v>ec_transaction_reviewer</v>
      </c>
      <c r="E3932" t="s">
        <v>1972</v>
      </c>
    </row>
    <row r="3933" spans="1:17" hidden="1" x14ac:dyDescent="0.3">
      <c r="A3933" t="str">
        <f t="shared" si="788"/>
        <v>pur.ec_transaction_reviewer.affiliate_id</v>
      </c>
      <c r="B3933" t="s">
        <v>1943</v>
      </c>
      <c r="C3933" t="str">
        <f t="shared" ref="C3933" si="798">C3932</f>
        <v>ec_transaction_reviewer</v>
      </c>
      <c r="D3933" t="s">
        <v>1973</v>
      </c>
      <c r="K3933" t="s">
        <v>9</v>
      </c>
      <c r="N3933">
        <v>18</v>
      </c>
      <c r="Q3933">
        <v>0</v>
      </c>
    </row>
    <row r="3934" spans="1:17" hidden="1" x14ac:dyDescent="0.3">
      <c r="A3934" t="str">
        <f t="shared" si="788"/>
        <v>pur.ec_transaction_reviewer.</v>
      </c>
      <c r="B3934" t="s">
        <v>1943</v>
      </c>
      <c r="C3934" t="str">
        <f t="shared" ref="C3934" si="799">C3933</f>
        <v>ec_transaction_reviewer</v>
      </c>
      <c r="E3934" t="s">
        <v>1974</v>
      </c>
    </row>
    <row r="3935" spans="1:17" hidden="1" x14ac:dyDescent="0.3">
      <c r="A3935" t="str">
        <f t="shared" si="788"/>
        <v>pur.ec_transaction_reviewer.card_name</v>
      </c>
      <c r="B3935" t="s">
        <v>1943</v>
      </c>
      <c r="C3935" t="str">
        <f t="shared" ref="C3935" si="800">C3934</f>
        <v>ec_transaction_reviewer</v>
      </c>
      <c r="D3935" t="s">
        <v>1975</v>
      </c>
      <c r="K3935" t="s">
        <v>359</v>
      </c>
      <c r="N3935">
        <v>24</v>
      </c>
      <c r="Q3935">
        <v>0</v>
      </c>
    </row>
    <row r="3936" spans="1:17" hidden="1" x14ac:dyDescent="0.3">
      <c r="A3936" t="str">
        <f t="shared" si="788"/>
        <v>pur.ec_transaction_reviewer.</v>
      </c>
      <c r="B3936" t="s">
        <v>1943</v>
      </c>
      <c r="C3936" t="str">
        <f t="shared" ref="C3936" si="801">C3935</f>
        <v>ec_transaction_reviewer</v>
      </c>
      <c r="E3936" t="s">
        <v>1976</v>
      </c>
    </row>
    <row r="3937" spans="1:17" hidden="1" x14ac:dyDescent="0.3">
      <c r="A3937" t="str">
        <f t="shared" si="788"/>
        <v>pur.ec_transaction_reviewer.name_comp</v>
      </c>
      <c r="B3937" t="s">
        <v>1943</v>
      </c>
      <c r="C3937" t="str">
        <f t="shared" ref="C3937" si="802">C3936</f>
        <v>ec_transaction_reviewer</v>
      </c>
      <c r="D3937" t="s">
        <v>1977</v>
      </c>
      <c r="K3937" t="s">
        <v>359</v>
      </c>
      <c r="N3937">
        <v>26</v>
      </c>
      <c r="Q3937">
        <v>0</v>
      </c>
    </row>
    <row r="3938" spans="1:17" hidden="1" x14ac:dyDescent="0.3">
      <c r="A3938" t="str">
        <f t="shared" si="788"/>
        <v>pur.ec_transaction_reviewer.</v>
      </c>
      <c r="B3938" t="s">
        <v>1943</v>
      </c>
      <c r="C3938" t="str">
        <f t="shared" ref="C3938" si="803">C3937</f>
        <v>ec_transaction_reviewer</v>
      </c>
      <c r="E3938" t="s">
        <v>1978</v>
      </c>
    </row>
    <row r="3939" spans="1:17" hidden="1" x14ac:dyDescent="0.3">
      <c r="A3939" t="str">
        <f t="shared" si="788"/>
        <v>pur.ec_transaction_reviewer.home_department_code</v>
      </c>
      <c r="B3939" t="s">
        <v>1943</v>
      </c>
      <c r="C3939" t="str">
        <f t="shared" ref="C3939" si="804">C3938</f>
        <v>ec_transaction_reviewer</v>
      </c>
      <c r="D3939" t="s">
        <v>1979</v>
      </c>
      <c r="K3939" t="s">
        <v>359</v>
      </c>
      <c r="N3939">
        <v>6</v>
      </c>
      <c r="Q3939">
        <v>0</v>
      </c>
    </row>
    <row r="3940" spans="1:17" hidden="1" x14ac:dyDescent="0.3">
      <c r="A3940" t="str">
        <f t="shared" si="788"/>
        <v>pur.ec_transaction_reviewer.</v>
      </c>
      <c r="B3940" t="s">
        <v>1943</v>
      </c>
      <c r="C3940" t="str">
        <f t="shared" ref="C3940" si="805">C3939</f>
        <v>ec_transaction_reviewer</v>
      </c>
      <c r="E3940" t="s">
        <v>1980</v>
      </c>
    </row>
    <row r="3941" spans="1:17" hidden="1" x14ac:dyDescent="0.3">
      <c r="A3941" t="str">
        <f t="shared" si="788"/>
        <v>pur.ec_transaction_reviewer.name_salutary</v>
      </c>
      <c r="B3941" t="s">
        <v>1943</v>
      </c>
      <c r="C3941" t="str">
        <f t="shared" ref="C3941" si="806">C3940</f>
        <v>ec_transaction_reviewer</v>
      </c>
      <c r="D3941" t="s">
        <v>1981</v>
      </c>
      <c r="K3941" t="s">
        <v>359</v>
      </c>
      <c r="N3941">
        <v>60</v>
      </c>
      <c r="Q3941">
        <v>0</v>
      </c>
    </row>
    <row r="3942" spans="1:17" hidden="1" x14ac:dyDescent="0.3">
      <c r="A3942" t="str">
        <f t="shared" si="788"/>
        <v>pur.ec_transaction_reviewer.</v>
      </c>
      <c r="B3942" t="s">
        <v>1943</v>
      </c>
      <c r="C3942" t="str">
        <f t="shared" ref="C3942" si="807">C3941</f>
        <v>ec_transaction_reviewer</v>
      </c>
      <c r="E3942" t="s">
        <v>1976</v>
      </c>
    </row>
    <row r="3943" spans="1:17" hidden="1" x14ac:dyDescent="0.3">
      <c r="A3943" t="str">
        <f t="shared" si="788"/>
        <v>pur.ec_transaction_reviewer.email_address</v>
      </c>
      <c r="B3943" t="s">
        <v>1943</v>
      </c>
      <c r="C3943" t="str">
        <f t="shared" ref="C3943" si="808">C3942</f>
        <v>ec_transaction_reviewer</v>
      </c>
      <c r="D3943" t="s">
        <v>1982</v>
      </c>
      <c r="K3943" t="s">
        <v>359</v>
      </c>
      <c r="N3943">
        <v>40</v>
      </c>
      <c r="Q3943">
        <v>0</v>
      </c>
    </row>
    <row r="3944" spans="1:17" hidden="1" x14ac:dyDescent="0.3">
      <c r="A3944" t="str">
        <f t="shared" si="788"/>
        <v>pur.ec_transaction_reviewer.</v>
      </c>
      <c r="B3944" t="s">
        <v>1943</v>
      </c>
      <c r="C3944" t="str">
        <f t="shared" ref="C3944" si="809">C3943</f>
        <v>ec_transaction_reviewer</v>
      </c>
      <c r="E3944" t="s">
        <v>1983</v>
      </c>
    </row>
    <row r="3945" spans="1:17" hidden="1" x14ac:dyDescent="0.3">
      <c r="A3945" t="str">
        <f t="shared" si="788"/>
        <v>pur.ec_transaction_reviewer.phone_number</v>
      </c>
      <c r="B3945" t="s">
        <v>1943</v>
      </c>
      <c r="C3945" t="str">
        <f t="shared" ref="C3945" si="810">C3944</f>
        <v>ec_transaction_reviewer</v>
      </c>
      <c r="D3945" t="s">
        <v>1984</v>
      </c>
      <c r="K3945" t="s">
        <v>359</v>
      </c>
      <c r="N3945">
        <v>25</v>
      </c>
      <c r="Q3945">
        <v>0</v>
      </c>
    </row>
    <row r="3946" spans="1:17" hidden="1" x14ac:dyDescent="0.3">
      <c r="A3946" t="str">
        <f t="shared" si="788"/>
        <v>pur.ec_transaction_reviewer.</v>
      </c>
      <c r="B3946" t="s">
        <v>1943</v>
      </c>
      <c r="C3946" t="str">
        <f t="shared" ref="C3946" si="811">C3945</f>
        <v>ec_transaction_reviewer</v>
      </c>
      <c r="E3946" t="s">
        <v>1985</v>
      </c>
    </row>
    <row r="3947" spans="1:17" hidden="1" x14ac:dyDescent="0.3">
      <c r="A3947" t="str">
        <f t="shared" si="788"/>
        <v>pur.ec_transaction_reviewer.mail_drop</v>
      </c>
      <c r="B3947" t="s">
        <v>1943</v>
      </c>
      <c r="C3947" t="str">
        <f t="shared" ref="C3947" si="812">C3946</f>
        <v>ec_transaction_reviewer</v>
      </c>
      <c r="D3947" t="s">
        <v>1986</v>
      </c>
      <c r="K3947" t="s">
        <v>359</v>
      </c>
      <c r="N3947">
        <v>6</v>
      </c>
      <c r="Q3947">
        <v>0</v>
      </c>
    </row>
    <row r="3948" spans="1:17" hidden="1" x14ac:dyDescent="0.3">
      <c r="A3948" t="str">
        <f t="shared" si="788"/>
        <v>pur.ec_transaction_reviewer.</v>
      </c>
      <c r="B3948" t="s">
        <v>1943</v>
      </c>
      <c r="C3948" t="str">
        <f t="shared" ref="C3948" si="813">C3947</f>
        <v>ec_transaction_reviewer</v>
      </c>
      <c r="E3948" t="s">
        <v>1987</v>
      </c>
    </row>
    <row r="3949" spans="1:17" hidden="1" x14ac:dyDescent="0.3">
      <c r="A3949" t="str">
        <f t="shared" si="788"/>
        <v>pur.ec_transaction_reviewer.employee_id</v>
      </c>
      <c r="B3949" t="s">
        <v>1943</v>
      </c>
      <c r="C3949" t="str">
        <f t="shared" ref="C3949" si="814">C3948</f>
        <v>ec_transaction_reviewer</v>
      </c>
      <c r="D3949" t="s">
        <v>1988</v>
      </c>
      <c r="K3949" t="s">
        <v>359</v>
      </c>
      <c r="N3949">
        <v>9</v>
      </c>
      <c r="Q3949">
        <v>0</v>
      </c>
    </row>
    <row r="3950" spans="1:17" hidden="1" x14ac:dyDescent="0.3">
      <c r="A3950" t="str">
        <f t="shared" si="788"/>
        <v>pur.ec_transaction_reviewer.</v>
      </c>
      <c r="B3950" t="s">
        <v>1943</v>
      </c>
      <c r="C3950" t="str">
        <f t="shared" ref="C3950" si="815">C3949</f>
        <v>ec_transaction_reviewer</v>
      </c>
      <c r="E3950" t="s">
        <v>1989</v>
      </c>
    </row>
    <row r="3951" spans="1:17" hidden="1" x14ac:dyDescent="0.3">
      <c r="A3951" t="str">
        <f t="shared" si="788"/>
        <v>pur.ec_transaction_reviewer.emp_status_cd</v>
      </c>
      <c r="B3951" t="s">
        <v>1943</v>
      </c>
      <c r="C3951" t="str">
        <f t="shared" ref="C3951" si="816">C3950</f>
        <v>ec_transaction_reviewer</v>
      </c>
      <c r="D3951" t="s">
        <v>1990</v>
      </c>
      <c r="K3951" t="s">
        <v>359</v>
      </c>
      <c r="N3951">
        <v>1</v>
      </c>
      <c r="Q3951">
        <v>0</v>
      </c>
    </row>
    <row r="3952" spans="1:17" hidden="1" x14ac:dyDescent="0.3">
      <c r="A3952" t="str">
        <f t="shared" si="788"/>
        <v>pur.ec_transaction_reviewer.</v>
      </c>
      <c r="B3952" t="s">
        <v>1943</v>
      </c>
      <c r="C3952" t="str">
        <f t="shared" ref="C3952" si="817">C3951</f>
        <v>ec_transaction_reviewer</v>
      </c>
      <c r="E3952" t="s">
        <v>2143</v>
      </c>
    </row>
    <row r="3953" spans="1:20" hidden="1" x14ac:dyDescent="0.3">
      <c r="A3953" t="str">
        <f t="shared" si="788"/>
        <v>pur.ec_transaction_reviewer.user_id</v>
      </c>
      <c r="B3953" t="s">
        <v>1943</v>
      </c>
      <c r="C3953" t="str">
        <f t="shared" ref="C3953" si="818">C3952</f>
        <v>ec_transaction_reviewer</v>
      </c>
      <c r="D3953" t="s">
        <v>1992</v>
      </c>
      <c r="K3953" t="s">
        <v>359</v>
      </c>
      <c r="N3953">
        <v>8</v>
      </c>
      <c r="Q3953">
        <v>0</v>
      </c>
    </row>
    <row r="3954" spans="1:20" hidden="1" x14ac:dyDescent="0.3">
      <c r="A3954" t="str">
        <f t="shared" si="788"/>
        <v>pur.ec_transaction_reviewer.</v>
      </c>
      <c r="B3954" t="s">
        <v>1943</v>
      </c>
      <c r="C3954" t="str">
        <f t="shared" ref="C3954" si="819">C3953</f>
        <v>ec_transaction_reviewer</v>
      </c>
      <c r="E3954" t="s">
        <v>1993</v>
      </c>
    </row>
    <row r="3955" spans="1:20" hidden="1" x14ac:dyDescent="0.3">
      <c r="A3955" t="str">
        <f t="shared" si="788"/>
        <v>pur.ec_transaction_reviewer.last_activity_date</v>
      </c>
      <c r="B3955" t="s">
        <v>1943</v>
      </c>
      <c r="C3955" t="str">
        <f t="shared" ref="C3955" si="820">C3954</f>
        <v>ec_transaction_reviewer</v>
      </c>
      <c r="D3955" t="s">
        <v>1458</v>
      </c>
      <c r="K3955" t="s">
        <v>329</v>
      </c>
      <c r="N3955">
        <v>10</v>
      </c>
      <c r="Q3955">
        <v>6</v>
      </c>
    </row>
    <row r="3956" spans="1:20" hidden="1" x14ac:dyDescent="0.3">
      <c r="A3956" t="str">
        <f t="shared" si="788"/>
        <v>pur.ec_transaction_reviewer.</v>
      </c>
      <c r="B3956" t="s">
        <v>1943</v>
      </c>
      <c r="C3956" t="str">
        <f t="shared" ref="C3956" si="821">C3955</f>
        <v>ec_transaction_reviewer</v>
      </c>
      <c r="E3956" t="s">
        <v>713</v>
      </c>
    </row>
    <row r="3957" spans="1:20" hidden="1" x14ac:dyDescent="0.3">
      <c r="A3957" t="str">
        <f t="shared" si="788"/>
        <v>pur.ec_transaction_reviewer.refresh_date</v>
      </c>
      <c r="B3957" t="s">
        <v>1943</v>
      </c>
      <c r="C3957" t="str">
        <f t="shared" ref="C3957" si="822">C3956</f>
        <v>ec_transaction_reviewer</v>
      </c>
      <c r="D3957" t="s">
        <v>328</v>
      </c>
      <c r="K3957" t="s">
        <v>329</v>
      </c>
      <c r="N3957">
        <v>10</v>
      </c>
      <c r="Q3957">
        <v>6</v>
      </c>
    </row>
    <row r="3958" spans="1:20" hidden="1" x14ac:dyDescent="0.3">
      <c r="A3958" t="str">
        <f t="shared" si="788"/>
        <v>pur.ec_transaction_reviewer.</v>
      </c>
      <c r="B3958" t="s">
        <v>1943</v>
      </c>
      <c r="C3958" t="str">
        <f t="shared" ref="C3958" si="823">C3957</f>
        <v>ec_transaction_reviewer</v>
      </c>
      <c r="E3958" t="s">
        <v>330</v>
      </c>
    </row>
    <row r="3959" spans="1:20" hidden="1" x14ac:dyDescent="0.3">
      <c r="A3959" t="str">
        <f t="shared" si="788"/>
        <v>pur.pu_buyer.COLUMN NAME</v>
      </c>
      <c r="B3959" t="s">
        <v>1943</v>
      </c>
      <c r="C3959" t="s">
        <v>1957</v>
      </c>
      <c r="D3959" t="s">
        <v>0</v>
      </c>
      <c r="K3959" t="s">
        <v>1</v>
      </c>
      <c r="N3959" t="s">
        <v>2</v>
      </c>
      <c r="Q3959" t="s">
        <v>3</v>
      </c>
      <c r="T3959" t="s">
        <v>4</v>
      </c>
    </row>
    <row r="3960" spans="1:20" hidden="1" x14ac:dyDescent="0.3">
      <c r="A3960" t="str">
        <f t="shared" si="788"/>
        <v>pur.pu_buyer.</v>
      </c>
      <c r="B3960" t="s">
        <v>1943</v>
      </c>
      <c r="C3960" t="str">
        <f t="shared" ref="C3960" si="824">C3959</f>
        <v>pu_buyer</v>
      </c>
      <c r="E3960" t="s">
        <v>5</v>
      </c>
    </row>
    <row r="3961" spans="1:20" hidden="1" x14ac:dyDescent="0.3">
      <c r="A3961" t="str">
        <f t="shared" si="788"/>
        <v>pur.pu_buyer.buy_buyer_code</v>
      </c>
      <c r="B3961" t="s">
        <v>1943</v>
      </c>
      <c r="C3961" t="str">
        <f t="shared" ref="C3961" si="825">C3960</f>
        <v>pu_buyer</v>
      </c>
      <c r="D3961" t="s">
        <v>2310</v>
      </c>
      <c r="K3961" t="s">
        <v>6</v>
      </c>
      <c r="N3961">
        <v>4</v>
      </c>
      <c r="Q3961">
        <v>0</v>
      </c>
    </row>
    <row r="3962" spans="1:20" hidden="1" x14ac:dyDescent="0.3">
      <c r="A3962" t="str">
        <f t="shared" si="788"/>
        <v>pur.pu_buyer.</v>
      </c>
      <c r="B3962" t="s">
        <v>1943</v>
      </c>
      <c r="C3962" t="str">
        <f t="shared" ref="C3962" si="826">C3961</f>
        <v>pu_buyer</v>
      </c>
      <c r="E3962" t="s">
        <v>2311</v>
      </c>
    </row>
    <row r="3963" spans="1:20" hidden="1" x14ac:dyDescent="0.3">
      <c r="A3963" t="str">
        <f t="shared" si="788"/>
        <v>pur.pu_buyer.buy_timestamp</v>
      </c>
      <c r="B3963" t="s">
        <v>1943</v>
      </c>
      <c r="C3963" t="str">
        <f t="shared" ref="C3963" si="827">C3962</f>
        <v>pu_buyer</v>
      </c>
      <c r="D3963" t="s">
        <v>2312</v>
      </c>
      <c r="K3963" t="s">
        <v>329</v>
      </c>
      <c r="N3963">
        <v>10</v>
      </c>
      <c r="Q3963">
        <v>6</v>
      </c>
    </row>
    <row r="3964" spans="1:20" hidden="1" x14ac:dyDescent="0.3">
      <c r="A3964" t="str">
        <f t="shared" si="788"/>
        <v>pur.pu_buyer.</v>
      </c>
      <c r="B3964" t="s">
        <v>1943</v>
      </c>
      <c r="C3964" t="str">
        <f t="shared" ref="C3964" si="828">C3963</f>
        <v>pu_buyer</v>
      </c>
      <c r="E3964" t="s">
        <v>574</v>
      </c>
    </row>
    <row r="3965" spans="1:20" hidden="1" x14ac:dyDescent="0.3">
      <c r="A3965" t="str">
        <f t="shared" si="788"/>
        <v>pur.pu_buyer.buy_buyer_name</v>
      </c>
      <c r="B3965" t="s">
        <v>1943</v>
      </c>
      <c r="C3965" t="str">
        <f t="shared" ref="C3965" si="829">C3964</f>
        <v>pu_buyer</v>
      </c>
      <c r="D3965" t="s">
        <v>2313</v>
      </c>
      <c r="K3965" t="s">
        <v>6</v>
      </c>
      <c r="N3965">
        <v>35</v>
      </c>
      <c r="Q3965">
        <v>0</v>
      </c>
    </row>
    <row r="3966" spans="1:20" hidden="1" x14ac:dyDescent="0.3">
      <c r="A3966" t="str">
        <f t="shared" si="788"/>
        <v>pur.pu_buyer.</v>
      </c>
      <c r="B3966" t="s">
        <v>1943</v>
      </c>
      <c r="C3966" t="str">
        <f t="shared" ref="C3966" si="830">C3965</f>
        <v>pu_buyer</v>
      </c>
      <c r="E3966" t="s">
        <v>2314</v>
      </c>
    </row>
    <row r="3967" spans="1:20" hidden="1" x14ac:dyDescent="0.3">
      <c r="A3967" t="str">
        <f t="shared" si="788"/>
        <v>pur.pu_buyer.buy_buyer_phone</v>
      </c>
      <c r="B3967" t="s">
        <v>1943</v>
      </c>
      <c r="C3967" t="str">
        <f t="shared" ref="C3967" si="831">C3966</f>
        <v>pu_buyer</v>
      </c>
      <c r="D3967" t="s">
        <v>2315</v>
      </c>
      <c r="K3967" t="s">
        <v>6</v>
      </c>
      <c r="N3967">
        <v>17</v>
      </c>
      <c r="Q3967">
        <v>0</v>
      </c>
    </row>
    <row r="3968" spans="1:20" hidden="1" x14ac:dyDescent="0.3">
      <c r="A3968" t="str">
        <f t="shared" si="788"/>
        <v>pur.pu_buyer.</v>
      </c>
      <c r="B3968" t="s">
        <v>1943</v>
      </c>
      <c r="C3968" t="str">
        <f t="shared" ref="C3968" si="832">C3967</f>
        <v>pu_buyer</v>
      </c>
      <c r="E3968" t="s">
        <v>2316</v>
      </c>
    </row>
    <row r="3969" spans="1:20" hidden="1" x14ac:dyDescent="0.3">
      <c r="A3969" t="str">
        <f t="shared" si="788"/>
        <v>pur.pu_buyer.buy_buyer_pid</v>
      </c>
      <c r="B3969" t="s">
        <v>1943</v>
      </c>
      <c r="C3969" t="str">
        <f t="shared" ref="C3969" si="833">C3968</f>
        <v>pu_buyer</v>
      </c>
      <c r="D3969" t="s">
        <v>2317</v>
      </c>
      <c r="K3969" t="s">
        <v>6</v>
      </c>
      <c r="N3969">
        <v>10</v>
      </c>
      <c r="Q3969">
        <v>0</v>
      </c>
    </row>
    <row r="3970" spans="1:20" hidden="1" x14ac:dyDescent="0.3">
      <c r="A3970" t="str">
        <f t="shared" si="788"/>
        <v>pur.pu_buyer.</v>
      </c>
      <c r="B3970" t="s">
        <v>1943</v>
      </c>
      <c r="C3970" t="str">
        <f t="shared" ref="C3970" si="834">C3969</f>
        <v>pu_buyer</v>
      </c>
    </row>
    <row r="3971" spans="1:20" hidden="1" x14ac:dyDescent="0.3">
      <c r="A3971" t="str">
        <f t="shared" si="788"/>
        <v>pur.pu_buyer.refresh_date</v>
      </c>
      <c r="B3971" t="s">
        <v>1943</v>
      </c>
      <c r="C3971" t="str">
        <f t="shared" ref="C3971" si="835">C3970</f>
        <v>pu_buyer</v>
      </c>
      <c r="D3971" t="s">
        <v>328</v>
      </c>
      <c r="K3971" t="s">
        <v>329</v>
      </c>
      <c r="N3971">
        <v>10</v>
      </c>
      <c r="Q3971">
        <v>6</v>
      </c>
    </row>
    <row r="3972" spans="1:20" hidden="1" x14ac:dyDescent="0.3">
      <c r="A3972" t="str">
        <f t="shared" si="788"/>
        <v>pur.pu_buyer.</v>
      </c>
      <c r="B3972" t="s">
        <v>1943</v>
      </c>
      <c r="C3972" t="str">
        <f t="shared" ref="C3972" si="836">C3971</f>
        <v>pu_buyer</v>
      </c>
      <c r="E3972" t="s">
        <v>330</v>
      </c>
    </row>
    <row r="3973" spans="1:20" hidden="1" x14ac:dyDescent="0.3">
      <c r="A3973" t="str">
        <f t="shared" si="788"/>
        <v>pur.pu_buyer.most_recent_flag</v>
      </c>
      <c r="B3973" t="s">
        <v>1943</v>
      </c>
      <c r="C3973" t="str">
        <f t="shared" ref="C3973" si="837">C3972</f>
        <v>pu_buyer</v>
      </c>
      <c r="D3973" t="s">
        <v>1453</v>
      </c>
      <c r="K3973" t="s">
        <v>6</v>
      </c>
      <c r="N3973">
        <v>1</v>
      </c>
      <c r="Q3973">
        <v>0</v>
      </c>
    </row>
    <row r="3974" spans="1:20" hidden="1" x14ac:dyDescent="0.3">
      <c r="A3974" t="str">
        <f t="shared" si="788"/>
        <v>pur.pu_buyer.</v>
      </c>
      <c r="B3974" t="s">
        <v>1943</v>
      </c>
      <c r="C3974" t="str">
        <f t="shared" ref="C3974" si="838">C3973</f>
        <v>pu_buyer</v>
      </c>
    </row>
    <row r="3975" spans="1:20" hidden="1" x14ac:dyDescent="0.3">
      <c r="A3975" t="str">
        <f t="shared" si="788"/>
        <v>pur.pu_poaccount.COLUMN NAME</v>
      </c>
      <c r="B3975" t="s">
        <v>1943</v>
      </c>
      <c r="C3975" t="s">
        <v>1958</v>
      </c>
      <c r="D3975" t="s">
        <v>0</v>
      </c>
      <c r="K3975" t="s">
        <v>1</v>
      </c>
      <c r="N3975" t="s">
        <v>2</v>
      </c>
      <c r="Q3975" t="s">
        <v>3</v>
      </c>
      <c r="T3975" t="s">
        <v>4</v>
      </c>
    </row>
    <row r="3976" spans="1:20" hidden="1" x14ac:dyDescent="0.3">
      <c r="A3976" t="str">
        <f t="shared" si="788"/>
        <v>pur.pu_poaccount.</v>
      </c>
      <c r="B3976" t="s">
        <v>1943</v>
      </c>
      <c r="C3976" t="str">
        <f t="shared" ref="C3976" si="839">C3975</f>
        <v>pu_poaccount</v>
      </c>
      <c r="E3976" t="s">
        <v>5</v>
      </c>
    </row>
    <row r="3977" spans="1:20" hidden="1" x14ac:dyDescent="0.3">
      <c r="A3977" t="str">
        <f t="shared" si="788"/>
        <v>pur.pu_poaccount.poh_number</v>
      </c>
      <c r="B3977" t="s">
        <v>1943</v>
      </c>
      <c r="C3977" t="str">
        <f t="shared" ref="C3977" si="840">C3976</f>
        <v>pu_poaccount</v>
      </c>
      <c r="D3977" t="s">
        <v>2318</v>
      </c>
      <c r="K3977" t="s">
        <v>6</v>
      </c>
      <c r="N3977">
        <v>8</v>
      </c>
      <c r="Q3977">
        <v>0</v>
      </c>
    </row>
    <row r="3978" spans="1:20" hidden="1" x14ac:dyDescent="0.3">
      <c r="A3978" t="str">
        <f t="shared" si="788"/>
        <v>pur.pu_poaccount.</v>
      </c>
      <c r="B3978" t="s">
        <v>1943</v>
      </c>
      <c r="C3978" t="str">
        <f t="shared" ref="C3978" si="841">C3977</f>
        <v>pu_poaccount</v>
      </c>
      <c r="E3978" t="s">
        <v>2319</v>
      </c>
    </row>
    <row r="3979" spans="1:20" hidden="1" x14ac:dyDescent="0.3">
      <c r="A3979" t="str">
        <f t="shared" si="788"/>
        <v>pur.pu_poaccount.poh_change_sequence_number</v>
      </c>
      <c r="B3979" t="s">
        <v>1943</v>
      </c>
      <c r="C3979" t="str">
        <f t="shared" ref="C3979" si="842">C3978</f>
        <v>pu_poaccount</v>
      </c>
      <c r="D3979" t="s">
        <v>2320</v>
      </c>
      <c r="K3979" t="s">
        <v>6</v>
      </c>
      <c r="N3979">
        <v>3</v>
      </c>
      <c r="Q3979">
        <v>0</v>
      </c>
    </row>
    <row r="3980" spans="1:20" hidden="1" x14ac:dyDescent="0.3">
      <c r="A3980" t="str">
        <f t="shared" si="788"/>
        <v>pur.pu_poaccount.</v>
      </c>
      <c r="B3980" t="s">
        <v>1943</v>
      </c>
      <c r="C3980" t="str">
        <f t="shared" ref="C3980" si="843">C3979</f>
        <v>pu_poaccount</v>
      </c>
      <c r="E3980" t="s">
        <v>2321</v>
      </c>
    </row>
    <row r="3981" spans="1:20" hidden="1" x14ac:dyDescent="0.3">
      <c r="A3981" t="str">
        <f t="shared" si="788"/>
        <v>pur.pu_poaccount.poi_item_number</v>
      </c>
      <c r="B3981" t="s">
        <v>1943</v>
      </c>
      <c r="C3981" t="str">
        <f t="shared" ref="C3981" si="844">C3980</f>
        <v>pu_poaccount</v>
      </c>
      <c r="D3981" t="s">
        <v>2322</v>
      </c>
      <c r="K3981" t="s">
        <v>31</v>
      </c>
      <c r="N3981">
        <v>2</v>
      </c>
      <c r="Q3981">
        <v>0</v>
      </c>
    </row>
    <row r="3982" spans="1:20" hidden="1" x14ac:dyDescent="0.3">
      <c r="A3982" t="str">
        <f t="shared" si="788"/>
        <v>pur.pu_poaccount.</v>
      </c>
      <c r="B3982" t="s">
        <v>1943</v>
      </c>
      <c r="C3982" t="str">
        <f t="shared" ref="C3982" si="845">C3981</f>
        <v>pu_poaccount</v>
      </c>
      <c r="E3982" t="s">
        <v>374</v>
      </c>
    </row>
    <row r="3983" spans="1:20" hidden="1" x14ac:dyDescent="0.3">
      <c r="A3983" t="str">
        <f t="shared" si="788"/>
        <v>pur.pu_poaccount.poa_account_sequence_number</v>
      </c>
      <c r="B3983" t="s">
        <v>1943</v>
      </c>
      <c r="C3983" t="str">
        <f t="shared" ref="C3983" si="846">C3982</f>
        <v>pu_poaccount</v>
      </c>
      <c r="D3983" t="s">
        <v>2323</v>
      </c>
      <c r="K3983" t="s">
        <v>31</v>
      </c>
      <c r="N3983">
        <v>2</v>
      </c>
      <c r="Q3983">
        <v>0</v>
      </c>
    </row>
    <row r="3984" spans="1:20" hidden="1" x14ac:dyDescent="0.3">
      <c r="A3984" t="str">
        <f t="shared" si="788"/>
        <v>pur.pu_poaccount.</v>
      </c>
      <c r="B3984" t="s">
        <v>1943</v>
      </c>
      <c r="C3984" t="str">
        <f t="shared" ref="C3984" si="847">C3983</f>
        <v>pu_poaccount</v>
      </c>
      <c r="E3984" t="s">
        <v>616</v>
      </c>
    </row>
    <row r="3985" spans="1:20" hidden="1" x14ac:dyDescent="0.3">
      <c r="A3985" t="str">
        <f t="shared" si="788"/>
        <v>pur.pu_poaccount.pi_account_index</v>
      </c>
      <c r="B3985" t="s">
        <v>1943</v>
      </c>
      <c r="C3985" t="str">
        <f t="shared" ref="C3985" si="848">C3984</f>
        <v>pu_poaccount</v>
      </c>
      <c r="D3985" t="s">
        <v>406</v>
      </c>
      <c r="K3985" t="s">
        <v>6</v>
      </c>
      <c r="N3985">
        <v>10</v>
      </c>
      <c r="Q3985">
        <v>0</v>
      </c>
      <c r="T3985" t="s">
        <v>326</v>
      </c>
    </row>
    <row r="3986" spans="1:20" hidden="1" x14ac:dyDescent="0.3">
      <c r="A3986" t="str">
        <f t="shared" si="788"/>
        <v>pur.pu_poaccount.</v>
      </c>
      <c r="B3986" t="s">
        <v>1943</v>
      </c>
      <c r="C3986" t="str">
        <f t="shared" ref="C3986" si="849">C3985</f>
        <v>pu_poaccount</v>
      </c>
      <c r="E3986" t="s">
        <v>22</v>
      </c>
    </row>
    <row r="3987" spans="1:20" hidden="1" x14ac:dyDescent="0.3">
      <c r="A3987" t="str">
        <f t="shared" si="788"/>
        <v>pur.pu_poaccount.pf_fund</v>
      </c>
      <c r="B3987" t="s">
        <v>1943</v>
      </c>
      <c r="C3987" t="str">
        <f t="shared" ref="C3987" si="850">C3986</f>
        <v>pu_poaccount</v>
      </c>
      <c r="D3987" t="s">
        <v>407</v>
      </c>
      <c r="K3987" t="s">
        <v>6</v>
      </c>
      <c r="N3987">
        <v>6</v>
      </c>
      <c r="Q3987">
        <v>0</v>
      </c>
      <c r="T3987" t="s">
        <v>326</v>
      </c>
    </row>
    <row r="3988" spans="1:20" hidden="1" x14ac:dyDescent="0.3">
      <c r="A3988" t="str">
        <f t="shared" ref="A3988:A4051" si="851">_xlfn.CONCAT(TRIM($B3988),".",TRIM($C3988),".",TRIM($D3988))</f>
        <v>pur.pu_poaccount.</v>
      </c>
      <c r="B3988" t="s">
        <v>1943</v>
      </c>
      <c r="C3988" t="str">
        <f t="shared" ref="C3988" si="852">C3987</f>
        <v>pu_poaccount</v>
      </c>
      <c r="E3988" t="s">
        <v>7</v>
      </c>
    </row>
    <row r="3989" spans="1:20" hidden="1" x14ac:dyDescent="0.3">
      <c r="A3989" t="str">
        <f t="shared" si="851"/>
        <v>pur.pu_poaccount.</v>
      </c>
      <c r="B3989" t="s">
        <v>1943</v>
      </c>
      <c r="C3989" t="str">
        <f t="shared" ref="C3989" si="853">C3988</f>
        <v>pu_poaccount</v>
      </c>
    </row>
    <row r="3990" spans="1:20" hidden="1" x14ac:dyDescent="0.3">
      <c r="A3990" t="str">
        <f t="shared" si="851"/>
        <v>pur.pu_poaccount.</v>
      </c>
      <c r="B3990" t="s">
        <v>1943</v>
      </c>
      <c r="C3990" t="str">
        <f t="shared" ref="C3990" si="854">C3989</f>
        <v>pu_poaccount</v>
      </c>
      <c r="E3990" t="s">
        <v>8</v>
      </c>
    </row>
    <row r="3991" spans="1:20" hidden="1" x14ac:dyDescent="0.3">
      <c r="A3991" t="str">
        <f t="shared" si="851"/>
        <v>pur.pu_poaccount.po_organization</v>
      </c>
      <c r="B3991" t="s">
        <v>1943</v>
      </c>
      <c r="C3991" t="str">
        <f t="shared" ref="C3991" si="855">C3990</f>
        <v>pu_poaccount</v>
      </c>
      <c r="D3991" t="s">
        <v>408</v>
      </c>
      <c r="K3991" t="s">
        <v>6</v>
      </c>
      <c r="N3991">
        <v>6</v>
      </c>
      <c r="Q3991">
        <v>0</v>
      </c>
      <c r="T3991" t="s">
        <v>326</v>
      </c>
    </row>
    <row r="3992" spans="1:20" hidden="1" x14ac:dyDescent="0.3">
      <c r="A3992" t="str">
        <f t="shared" si="851"/>
        <v>pur.pu_poaccount.</v>
      </c>
      <c r="B3992" t="s">
        <v>1943</v>
      </c>
      <c r="C3992" t="str">
        <f t="shared" ref="C3992" si="856">C3991</f>
        <v>pu_poaccount</v>
      </c>
      <c r="E3992" t="s">
        <v>23</v>
      </c>
    </row>
    <row r="3993" spans="1:20" hidden="1" x14ac:dyDescent="0.3">
      <c r="A3993" t="str">
        <f t="shared" si="851"/>
        <v>pur.pu_poaccount.</v>
      </c>
      <c r="B3993" t="s">
        <v>1943</v>
      </c>
      <c r="C3993" t="str">
        <f t="shared" ref="C3993" si="857">C3992</f>
        <v>pu_poaccount</v>
      </c>
    </row>
    <row r="3994" spans="1:20" hidden="1" x14ac:dyDescent="0.3">
      <c r="A3994" t="str">
        <f t="shared" si="851"/>
        <v>pur.pu_poaccount.</v>
      </c>
      <c r="B3994" t="s">
        <v>1943</v>
      </c>
      <c r="C3994" t="str">
        <f t="shared" ref="C3994" si="858">C3993</f>
        <v>pu_poaccount</v>
      </c>
      <c r="E3994" t="s">
        <v>24</v>
      </c>
    </row>
    <row r="3995" spans="1:20" hidden="1" x14ac:dyDescent="0.3">
      <c r="A3995" t="str">
        <f t="shared" si="851"/>
        <v>pur.pu_poaccount.pa_account</v>
      </c>
      <c r="B3995" t="s">
        <v>1943</v>
      </c>
      <c r="C3995" t="str">
        <f t="shared" ref="C3995" si="859">C3994</f>
        <v>pu_poaccount</v>
      </c>
      <c r="D3995" t="s">
        <v>409</v>
      </c>
      <c r="K3995" t="s">
        <v>6</v>
      </c>
      <c r="N3995">
        <v>6</v>
      </c>
      <c r="Q3995">
        <v>0</v>
      </c>
      <c r="T3995" t="s">
        <v>326</v>
      </c>
    </row>
    <row r="3996" spans="1:20" hidden="1" x14ac:dyDescent="0.3">
      <c r="A3996" t="str">
        <f t="shared" si="851"/>
        <v>pur.pu_poaccount.</v>
      </c>
      <c r="B3996" t="s">
        <v>1943</v>
      </c>
      <c r="C3996" t="str">
        <f t="shared" ref="C3996" si="860">C3995</f>
        <v>pu_poaccount</v>
      </c>
      <c r="E3996" t="s">
        <v>29</v>
      </c>
    </row>
    <row r="3997" spans="1:20" hidden="1" x14ac:dyDescent="0.3">
      <c r="A3997" t="str">
        <f t="shared" si="851"/>
        <v>pur.pu_poaccount.pp_program</v>
      </c>
      <c r="B3997" t="s">
        <v>1943</v>
      </c>
      <c r="C3997" t="str">
        <f t="shared" ref="C3997" si="861">C3996</f>
        <v>pu_poaccount</v>
      </c>
      <c r="D3997" t="s">
        <v>410</v>
      </c>
      <c r="K3997" t="s">
        <v>6</v>
      </c>
      <c r="N3997">
        <v>6</v>
      </c>
      <c r="Q3997">
        <v>0</v>
      </c>
      <c r="T3997" t="s">
        <v>326</v>
      </c>
    </row>
    <row r="3998" spans="1:20" hidden="1" x14ac:dyDescent="0.3">
      <c r="A3998" t="str">
        <f t="shared" si="851"/>
        <v>pur.pu_poaccount.</v>
      </c>
      <c r="B3998" t="s">
        <v>1943</v>
      </c>
      <c r="C3998" t="str">
        <f t="shared" ref="C3998" si="862">C3997</f>
        <v>pu_poaccount</v>
      </c>
      <c r="E3998" t="s">
        <v>25</v>
      </c>
    </row>
    <row r="3999" spans="1:20" hidden="1" x14ac:dyDescent="0.3">
      <c r="A3999" t="str">
        <f t="shared" si="851"/>
        <v>pur.pu_poaccount.</v>
      </c>
      <c r="B3999" t="s">
        <v>1943</v>
      </c>
      <c r="C3999" t="str">
        <f t="shared" ref="C3999" si="863">C3998</f>
        <v>pu_poaccount</v>
      </c>
    </row>
    <row r="4000" spans="1:20" hidden="1" x14ac:dyDescent="0.3">
      <c r="A4000" t="str">
        <f t="shared" si="851"/>
        <v>pur.pu_poaccount.</v>
      </c>
      <c r="B4000" t="s">
        <v>1943</v>
      </c>
      <c r="C4000" t="str">
        <f t="shared" ref="C4000" si="864">C3999</f>
        <v>pu_poaccount</v>
      </c>
      <c r="E4000" t="s">
        <v>26</v>
      </c>
    </row>
    <row r="4001" spans="1:20" hidden="1" x14ac:dyDescent="0.3">
      <c r="A4001" t="str">
        <f t="shared" si="851"/>
        <v>pur.pu_poaccount.</v>
      </c>
      <c r="B4001" t="s">
        <v>1943</v>
      </c>
      <c r="C4001" t="str">
        <f t="shared" ref="C4001" si="865">C4000</f>
        <v>pu_poaccount</v>
      </c>
    </row>
    <row r="4002" spans="1:20" hidden="1" x14ac:dyDescent="0.3">
      <c r="A4002" t="str">
        <f t="shared" si="851"/>
        <v>pur.pu_poaccount.</v>
      </c>
      <c r="B4002" t="s">
        <v>1943</v>
      </c>
      <c r="C4002" t="str">
        <f t="shared" ref="C4002" si="866">C4001</f>
        <v>pu_poaccount</v>
      </c>
      <c r="E4002" t="s">
        <v>27</v>
      </c>
    </row>
    <row r="4003" spans="1:20" hidden="1" x14ac:dyDescent="0.3">
      <c r="A4003" t="str">
        <f t="shared" si="851"/>
        <v>pur.pu_poaccount.poa_amount</v>
      </c>
      <c r="B4003" t="s">
        <v>1943</v>
      </c>
      <c r="C4003" t="str">
        <f t="shared" ref="C4003" si="867">C4002</f>
        <v>pu_poaccount</v>
      </c>
      <c r="D4003" t="s">
        <v>2324</v>
      </c>
      <c r="K4003" t="s">
        <v>9</v>
      </c>
      <c r="N4003">
        <v>19</v>
      </c>
      <c r="Q4003">
        <v>4</v>
      </c>
    </row>
    <row r="4004" spans="1:20" hidden="1" x14ac:dyDescent="0.3">
      <c r="A4004" t="str">
        <f t="shared" si="851"/>
        <v>pur.pu_poaccount.</v>
      </c>
      <c r="B4004" t="s">
        <v>1943</v>
      </c>
      <c r="C4004" t="str">
        <f t="shared" ref="C4004" si="868">C4003</f>
        <v>pu_poaccount</v>
      </c>
      <c r="E4004" t="s">
        <v>435</v>
      </c>
    </row>
    <row r="4005" spans="1:20" hidden="1" x14ac:dyDescent="0.3">
      <c r="A4005" t="str">
        <f t="shared" si="851"/>
        <v>pur.pu_poaccount.poa_account_error_indicator</v>
      </c>
      <c r="B4005" t="s">
        <v>1943</v>
      </c>
      <c r="C4005" t="str">
        <f t="shared" ref="C4005" si="869">C4004</f>
        <v>pu_poaccount</v>
      </c>
      <c r="D4005" t="s">
        <v>2325</v>
      </c>
      <c r="K4005" t="s">
        <v>6</v>
      </c>
      <c r="N4005">
        <v>1</v>
      </c>
      <c r="Q4005">
        <v>0</v>
      </c>
      <c r="T4005" t="s">
        <v>326</v>
      </c>
    </row>
    <row r="4006" spans="1:20" hidden="1" x14ac:dyDescent="0.3">
      <c r="A4006" t="str">
        <f t="shared" si="851"/>
        <v>pur.pu_poaccount.</v>
      </c>
      <c r="B4006" t="s">
        <v>1943</v>
      </c>
      <c r="C4006" t="str">
        <f t="shared" ref="C4006" si="870">C4005</f>
        <v>pu_poaccount</v>
      </c>
      <c r="E4006" t="s">
        <v>2326</v>
      </c>
    </row>
    <row r="4007" spans="1:20" hidden="1" x14ac:dyDescent="0.3">
      <c r="A4007" t="str">
        <f t="shared" si="851"/>
        <v>pur.pu_poaccount.poa_rule_class_code</v>
      </c>
      <c r="B4007" t="s">
        <v>1943</v>
      </c>
      <c r="C4007" t="str">
        <f t="shared" ref="C4007" si="871">C4006</f>
        <v>pu_poaccount</v>
      </c>
      <c r="D4007" t="s">
        <v>2327</v>
      </c>
      <c r="K4007" t="s">
        <v>6</v>
      </c>
      <c r="N4007">
        <v>4</v>
      </c>
      <c r="Q4007">
        <v>0</v>
      </c>
      <c r="T4007" t="s">
        <v>326</v>
      </c>
    </row>
    <row r="4008" spans="1:20" ht="19.05" hidden="1" customHeight="1" x14ac:dyDescent="0.3">
      <c r="A4008" t="str">
        <f t="shared" si="851"/>
        <v>pur.pu_poaccount.</v>
      </c>
      <c r="B4008" t="s">
        <v>1943</v>
      </c>
      <c r="C4008" t="str">
        <f t="shared" ref="C4008" si="872">C4007</f>
        <v>pu_poaccount</v>
      </c>
      <c r="E4008" t="s">
        <v>344</v>
      </c>
    </row>
    <row r="4009" spans="1:20" hidden="1" x14ac:dyDescent="0.3">
      <c r="A4009" t="str">
        <f t="shared" si="851"/>
        <v>pur.pu_poaccount.poa_discount_rule_class</v>
      </c>
      <c r="B4009" t="s">
        <v>1943</v>
      </c>
      <c r="C4009" t="str">
        <f t="shared" ref="C4009" si="873">C4008</f>
        <v>pu_poaccount</v>
      </c>
      <c r="D4009" t="s">
        <v>2328</v>
      </c>
      <c r="K4009" t="s">
        <v>6</v>
      </c>
      <c r="N4009">
        <v>4</v>
      </c>
      <c r="Q4009">
        <v>0</v>
      </c>
      <c r="T4009" t="s">
        <v>326</v>
      </c>
    </row>
    <row r="4010" spans="1:20" ht="19.05" hidden="1" customHeight="1" x14ac:dyDescent="0.3">
      <c r="A4010" t="str">
        <f t="shared" si="851"/>
        <v>pur.pu_poaccount.</v>
      </c>
      <c r="B4010" t="s">
        <v>1943</v>
      </c>
      <c r="C4010" t="str">
        <f t="shared" ref="C4010" si="874">C4009</f>
        <v>pu_poaccount</v>
      </c>
      <c r="E4010" t="s">
        <v>2329</v>
      </c>
    </row>
    <row r="4011" spans="1:20" hidden="1" x14ac:dyDescent="0.3">
      <c r="A4011" t="str">
        <f t="shared" si="851"/>
        <v>pur.pu_poaccount.poa_tax_rule_class</v>
      </c>
      <c r="B4011" t="s">
        <v>1943</v>
      </c>
      <c r="C4011" t="str">
        <f t="shared" ref="C4011" si="875">C4010</f>
        <v>pu_poaccount</v>
      </c>
      <c r="D4011" t="s">
        <v>2330</v>
      </c>
      <c r="K4011" t="s">
        <v>6</v>
      </c>
      <c r="N4011">
        <v>4</v>
      </c>
      <c r="Q4011">
        <v>0</v>
      </c>
      <c r="T4011" t="s">
        <v>326</v>
      </c>
    </row>
    <row r="4012" spans="1:20" ht="19.05" hidden="1" customHeight="1" x14ac:dyDescent="0.3">
      <c r="A4012" t="str">
        <f t="shared" si="851"/>
        <v>pur.pu_poaccount.</v>
      </c>
      <c r="B4012" t="s">
        <v>1943</v>
      </c>
      <c r="C4012" t="str">
        <f t="shared" ref="C4012" si="876">C4011</f>
        <v>pu_poaccount</v>
      </c>
      <c r="E4012" t="s">
        <v>2329</v>
      </c>
    </row>
    <row r="4013" spans="1:20" hidden="1" x14ac:dyDescent="0.3">
      <c r="A4013" t="str">
        <f t="shared" si="851"/>
        <v>pur.pu_poaccount.poa_addl_charge_rule_class</v>
      </c>
      <c r="B4013" t="s">
        <v>1943</v>
      </c>
      <c r="C4013" t="str">
        <f t="shared" ref="C4013" si="877">C4012</f>
        <v>pu_poaccount</v>
      </c>
      <c r="D4013" t="s">
        <v>2331</v>
      </c>
      <c r="K4013" t="s">
        <v>6</v>
      </c>
      <c r="N4013">
        <v>4</v>
      </c>
      <c r="Q4013">
        <v>0</v>
      </c>
      <c r="T4013" t="s">
        <v>326</v>
      </c>
    </row>
    <row r="4014" spans="1:20" ht="19.05" hidden="1" customHeight="1" x14ac:dyDescent="0.3">
      <c r="A4014" t="str">
        <f t="shared" si="851"/>
        <v>pur.pu_poaccount.</v>
      </c>
      <c r="B4014" t="s">
        <v>1943</v>
      </c>
      <c r="C4014" t="str">
        <f t="shared" ref="C4014" si="878">C4013</f>
        <v>pu_poaccount</v>
      </c>
      <c r="E4014" t="s">
        <v>2332</v>
      </c>
    </row>
    <row r="4015" spans="1:20" hidden="1" x14ac:dyDescent="0.3">
      <c r="A4015" t="str">
        <f t="shared" si="851"/>
        <v>pur.pu_poaccount.accounting_period</v>
      </c>
      <c r="B4015" t="s">
        <v>1943</v>
      </c>
      <c r="C4015" t="str">
        <f t="shared" ref="C4015" si="879">C4014</f>
        <v>pu_poaccount</v>
      </c>
      <c r="D4015" t="s">
        <v>323</v>
      </c>
      <c r="K4015" t="s">
        <v>31</v>
      </c>
      <c r="N4015">
        <v>2</v>
      </c>
      <c r="Q4015">
        <v>0</v>
      </c>
    </row>
    <row r="4016" spans="1:20" hidden="1" x14ac:dyDescent="0.3">
      <c r="A4016" t="str">
        <f t="shared" si="851"/>
        <v>pur.pu_poaccount.</v>
      </c>
      <c r="B4016" t="s">
        <v>1943</v>
      </c>
      <c r="C4016" t="str">
        <f t="shared" ref="C4016" si="880">C4015</f>
        <v>pu_poaccount</v>
      </c>
      <c r="E4016" t="s">
        <v>324</v>
      </c>
    </row>
    <row r="4017" spans="1:20" hidden="1" x14ac:dyDescent="0.3">
      <c r="A4017" t="str">
        <f t="shared" si="851"/>
        <v>pur.pu_poaccount.poa_additional_charge</v>
      </c>
      <c r="B4017" t="s">
        <v>1943</v>
      </c>
      <c r="C4017" t="str">
        <f t="shared" ref="C4017" si="881">C4016</f>
        <v>pu_poaccount</v>
      </c>
      <c r="D4017" t="s">
        <v>2333</v>
      </c>
      <c r="K4017" t="s">
        <v>9</v>
      </c>
      <c r="N4017">
        <v>19</v>
      </c>
      <c r="Q4017">
        <v>4</v>
      </c>
    </row>
    <row r="4018" spans="1:20" hidden="1" x14ac:dyDescent="0.3">
      <c r="A4018" t="str">
        <f t="shared" si="851"/>
        <v>pur.pu_poaccount.</v>
      </c>
      <c r="B4018" t="s">
        <v>1943</v>
      </c>
      <c r="C4018" t="str">
        <f t="shared" ref="C4018" si="882">C4017</f>
        <v>pu_poaccount</v>
      </c>
      <c r="E4018" t="s">
        <v>2334</v>
      </c>
    </row>
    <row r="4019" spans="1:20" hidden="1" x14ac:dyDescent="0.3">
      <c r="A4019" t="str">
        <f t="shared" si="851"/>
        <v>pur.pu_poaccount.poa_tax_amount</v>
      </c>
      <c r="B4019" t="s">
        <v>1943</v>
      </c>
      <c r="C4019" t="str">
        <f t="shared" ref="C4019" si="883">C4018</f>
        <v>pu_poaccount</v>
      </c>
      <c r="D4019" t="s">
        <v>2335</v>
      </c>
      <c r="K4019" t="s">
        <v>9</v>
      </c>
      <c r="N4019">
        <v>19</v>
      </c>
      <c r="Q4019">
        <v>4</v>
      </c>
    </row>
    <row r="4020" spans="1:20" hidden="1" x14ac:dyDescent="0.3">
      <c r="A4020" t="str">
        <f t="shared" si="851"/>
        <v>pur.pu_poaccount.</v>
      </c>
      <c r="B4020" t="s">
        <v>1943</v>
      </c>
      <c r="C4020" t="str">
        <f t="shared" ref="C4020" si="884">C4019</f>
        <v>pu_poaccount</v>
      </c>
      <c r="E4020" t="s">
        <v>2234</v>
      </c>
    </row>
    <row r="4021" spans="1:20" hidden="1" x14ac:dyDescent="0.3">
      <c r="A4021" t="str">
        <f t="shared" si="851"/>
        <v>pur.pu_poaccount.refresh_date</v>
      </c>
      <c r="B4021" t="s">
        <v>1943</v>
      </c>
      <c r="C4021" t="str">
        <f t="shared" ref="C4021" si="885">C4020</f>
        <v>pu_poaccount</v>
      </c>
      <c r="D4021" t="s">
        <v>328</v>
      </c>
      <c r="K4021" t="s">
        <v>329</v>
      </c>
      <c r="N4021">
        <v>10</v>
      </c>
      <c r="Q4021">
        <v>6</v>
      </c>
    </row>
    <row r="4022" spans="1:20" hidden="1" x14ac:dyDescent="0.3">
      <c r="A4022" t="str">
        <f t="shared" si="851"/>
        <v>pur.pu_poaccount.</v>
      </c>
      <c r="B4022" t="s">
        <v>1943</v>
      </c>
      <c r="C4022" t="str">
        <f t="shared" ref="C4022" si="886">C4021</f>
        <v>pu_poaccount</v>
      </c>
      <c r="E4022" t="s">
        <v>330</v>
      </c>
    </row>
    <row r="4023" spans="1:20" hidden="1" x14ac:dyDescent="0.3">
      <c r="A4023" t="str">
        <f t="shared" si="851"/>
        <v>pur.pu_poaccount.full_accounting_period</v>
      </c>
      <c r="B4023" t="s">
        <v>1943</v>
      </c>
      <c r="C4023" t="str">
        <f t="shared" ref="C4023" si="887">C4022</f>
        <v>pu_poaccount</v>
      </c>
      <c r="D4023" t="s">
        <v>335</v>
      </c>
      <c r="K4023" t="s">
        <v>332</v>
      </c>
      <c r="N4023">
        <v>4</v>
      </c>
      <c r="Q4023">
        <v>0</v>
      </c>
    </row>
    <row r="4024" spans="1:20" hidden="1" x14ac:dyDescent="0.3">
      <c r="A4024" t="str">
        <f t="shared" si="851"/>
        <v>pur.pu_poaccount.</v>
      </c>
      <c r="B4024" t="s">
        <v>1943</v>
      </c>
      <c r="C4024" t="str">
        <f t="shared" ref="C4024" si="888">C4023</f>
        <v>pu_poaccount</v>
      </c>
      <c r="E4024" t="s">
        <v>336</v>
      </c>
    </row>
    <row r="4025" spans="1:20" hidden="1" x14ac:dyDescent="0.3">
      <c r="A4025" t="str">
        <f t="shared" si="851"/>
        <v>pur.pu_poheader.COLUMN NAME</v>
      </c>
      <c r="B4025" t="s">
        <v>1943</v>
      </c>
      <c r="C4025" t="s">
        <v>1959</v>
      </c>
      <c r="D4025" t="s">
        <v>0</v>
      </c>
      <c r="K4025" t="s">
        <v>1</v>
      </c>
      <c r="N4025" t="s">
        <v>2</v>
      </c>
      <c r="Q4025" t="s">
        <v>3</v>
      </c>
      <c r="T4025" t="s">
        <v>4</v>
      </c>
    </row>
    <row r="4026" spans="1:20" hidden="1" x14ac:dyDescent="0.3">
      <c r="A4026" t="str">
        <f t="shared" si="851"/>
        <v>pur.pu_poheader.</v>
      </c>
      <c r="B4026" t="s">
        <v>1943</v>
      </c>
      <c r="C4026" t="str">
        <f t="shared" ref="C4026" si="889">C4025</f>
        <v>pu_poheader</v>
      </c>
      <c r="E4026" t="s">
        <v>5</v>
      </c>
    </row>
    <row r="4027" spans="1:20" hidden="1" x14ac:dyDescent="0.3">
      <c r="A4027" t="str">
        <f t="shared" si="851"/>
        <v>pur.pu_poheader.poh_number</v>
      </c>
      <c r="B4027" t="s">
        <v>1943</v>
      </c>
      <c r="C4027" t="str">
        <f t="shared" ref="C4027" si="890">C4026</f>
        <v>pu_poheader</v>
      </c>
      <c r="D4027" t="s">
        <v>2318</v>
      </c>
      <c r="K4027" t="s">
        <v>6</v>
      </c>
      <c r="N4027">
        <v>8</v>
      </c>
      <c r="Q4027">
        <v>0</v>
      </c>
    </row>
    <row r="4028" spans="1:20" hidden="1" x14ac:dyDescent="0.3">
      <c r="A4028" t="str">
        <f t="shared" si="851"/>
        <v>pur.pu_poheader.</v>
      </c>
      <c r="B4028" t="s">
        <v>1943</v>
      </c>
      <c r="C4028" t="str">
        <f t="shared" ref="C4028" si="891">C4027</f>
        <v>pu_poheader</v>
      </c>
      <c r="E4028" t="s">
        <v>2319</v>
      </c>
    </row>
    <row r="4029" spans="1:20" hidden="1" x14ac:dyDescent="0.3">
      <c r="A4029" t="str">
        <f t="shared" si="851"/>
        <v>pur.pu_poheader.poh_change_sequence_number</v>
      </c>
      <c r="B4029" t="s">
        <v>1943</v>
      </c>
      <c r="C4029" t="str">
        <f t="shared" ref="C4029" si="892">C4028</f>
        <v>pu_poheader</v>
      </c>
      <c r="D4029" t="s">
        <v>2320</v>
      </c>
      <c r="K4029" t="s">
        <v>6</v>
      </c>
      <c r="N4029">
        <v>3</v>
      </c>
      <c r="Q4029">
        <v>0</v>
      </c>
    </row>
    <row r="4030" spans="1:20" hidden="1" x14ac:dyDescent="0.3">
      <c r="A4030" t="str">
        <f t="shared" si="851"/>
        <v>pur.pu_poheader.</v>
      </c>
      <c r="B4030" t="s">
        <v>1943</v>
      </c>
      <c r="C4030" t="str">
        <f t="shared" ref="C4030" si="893">C4029</f>
        <v>pu_poheader</v>
      </c>
      <c r="E4030" t="s">
        <v>2321</v>
      </c>
    </row>
    <row r="4031" spans="1:20" hidden="1" x14ac:dyDescent="0.3">
      <c r="A4031" t="str">
        <f t="shared" si="851"/>
        <v>pur.pu_poheader.poh_acknowledge_indicator</v>
      </c>
      <c r="B4031" t="s">
        <v>1943</v>
      </c>
      <c r="C4031" t="str">
        <f t="shared" ref="C4031" si="894">C4030</f>
        <v>pu_poheader</v>
      </c>
      <c r="D4031" t="s">
        <v>2356</v>
      </c>
      <c r="K4031" t="s">
        <v>6</v>
      </c>
      <c r="N4031">
        <v>1</v>
      </c>
      <c r="Q4031">
        <v>0</v>
      </c>
      <c r="T4031" t="s">
        <v>326</v>
      </c>
    </row>
    <row r="4032" spans="1:20" hidden="1" x14ac:dyDescent="0.3">
      <c r="A4032" t="str">
        <f t="shared" si="851"/>
        <v>pur.pu_poheader.</v>
      </c>
      <c r="B4032" t="s">
        <v>1943</v>
      </c>
      <c r="C4032" t="str">
        <f t="shared" ref="C4032" si="895">C4031</f>
        <v>pu_poheader</v>
      </c>
      <c r="E4032" t="s">
        <v>2357</v>
      </c>
    </row>
    <row r="4033" spans="1:20" hidden="1" x14ac:dyDescent="0.3">
      <c r="A4033" t="str">
        <f t="shared" si="851"/>
        <v>pur.pu_poheader.poh_transit_risk_code</v>
      </c>
      <c r="B4033" t="s">
        <v>1943</v>
      </c>
      <c r="C4033" t="str">
        <f t="shared" ref="C4033" si="896">C4032</f>
        <v>pu_poheader</v>
      </c>
      <c r="D4033" t="s">
        <v>2358</v>
      </c>
      <c r="K4033" t="s">
        <v>6</v>
      </c>
      <c r="N4033">
        <v>2</v>
      </c>
      <c r="Q4033">
        <v>0</v>
      </c>
      <c r="T4033" t="s">
        <v>326</v>
      </c>
    </row>
    <row r="4034" spans="1:20" hidden="1" x14ac:dyDescent="0.3">
      <c r="A4034" t="str">
        <f t="shared" si="851"/>
        <v>pur.pu_poheader.</v>
      </c>
      <c r="B4034" t="s">
        <v>1943</v>
      </c>
      <c r="C4034" t="str">
        <f t="shared" ref="C4034" si="897">C4033</f>
        <v>pu_poheader</v>
      </c>
      <c r="E4034" t="s">
        <v>2359</v>
      </c>
    </row>
    <row r="4035" spans="1:20" hidden="1" x14ac:dyDescent="0.3">
      <c r="A4035" t="str">
        <f t="shared" si="851"/>
        <v>pur.pu_poheader.poh_blanket_term_date</v>
      </c>
      <c r="B4035" t="s">
        <v>1943</v>
      </c>
      <c r="C4035" t="str">
        <f t="shared" ref="C4035" si="898">C4034</f>
        <v>pu_poheader</v>
      </c>
      <c r="D4035" t="s">
        <v>2360</v>
      </c>
      <c r="K4035" t="s">
        <v>354</v>
      </c>
      <c r="N4035">
        <v>4</v>
      </c>
      <c r="Q4035">
        <v>0</v>
      </c>
    </row>
    <row r="4036" spans="1:20" hidden="1" x14ac:dyDescent="0.3">
      <c r="A4036" t="str">
        <f t="shared" si="851"/>
        <v>pur.pu_poheader.</v>
      </c>
      <c r="B4036" t="s">
        <v>1943</v>
      </c>
      <c r="C4036" t="str">
        <f t="shared" ref="C4036" si="899">C4035</f>
        <v>pu_poheader</v>
      </c>
      <c r="E4036" t="s">
        <v>2361</v>
      </c>
    </row>
    <row r="4037" spans="1:20" hidden="1" x14ac:dyDescent="0.3">
      <c r="A4037" t="str">
        <f t="shared" si="851"/>
        <v>pur.pu_poheader.poh_tax_code</v>
      </c>
      <c r="B4037" t="s">
        <v>1943</v>
      </c>
      <c r="C4037" t="str">
        <f t="shared" ref="C4037" si="900">C4036</f>
        <v>pu_poheader</v>
      </c>
      <c r="D4037" t="s">
        <v>2362</v>
      </c>
      <c r="K4037" t="s">
        <v>6</v>
      </c>
      <c r="N4037">
        <v>3</v>
      </c>
      <c r="Q4037">
        <v>0</v>
      </c>
      <c r="T4037" t="s">
        <v>326</v>
      </c>
    </row>
    <row r="4038" spans="1:20" hidden="1" x14ac:dyDescent="0.3">
      <c r="A4038" t="str">
        <f t="shared" si="851"/>
        <v>pur.pu_poheader.</v>
      </c>
      <c r="B4038" t="s">
        <v>1943</v>
      </c>
      <c r="C4038" t="str">
        <f t="shared" ref="C4038" si="901">C4037</f>
        <v>pu_poheader</v>
      </c>
      <c r="E4038" t="s">
        <v>2363</v>
      </c>
    </row>
    <row r="4039" spans="1:20" hidden="1" x14ac:dyDescent="0.3">
      <c r="A4039" t="str">
        <f t="shared" si="851"/>
        <v>pur.pu_poheader.poh_discount_code</v>
      </c>
      <c r="B4039" t="s">
        <v>1943</v>
      </c>
      <c r="C4039" t="str">
        <f t="shared" ref="C4039" si="902">C4038</f>
        <v>pu_poheader</v>
      </c>
      <c r="D4039" t="s">
        <v>2364</v>
      </c>
      <c r="K4039" t="s">
        <v>6</v>
      </c>
      <c r="N4039">
        <v>2</v>
      </c>
      <c r="Q4039">
        <v>0</v>
      </c>
      <c r="T4039" t="s">
        <v>326</v>
      </c>
    </row>
    <row r="4040" spans="1:20" hidden="1" x14ac:dyDescent="0.3">
      <c r="A4040" t="str">
        <f t="shared" si="851"/>
        <v>pur.pu_poheader.</v>
      </c>
      <c r="B4040" t="s">
        <v>1943</v>
      </c>
      <c r="C4040" t="str">
        <f t="shared" ref="C4040" si="903">C4039</f>
        <v>pu_poheader</v>
      </c>
      <c r="E4040" t="s">
        <v>605</v>
      </c>
    </row>
    <row r="4041" spans="1:20" hidden="1" x14ac:dyDescent="0.3">
      <c r="A4041" t="str">
        <f t="shared" si="851"/>
        <v>pur.pu_poheader.poh_payment_code</v>
      </c>
      <c r="B4041" t="s">
        <v>1943</v>
      </c>
      <c r="C4041" t="str">
        <f t="shared" ref="C4041" si="904">C4040</f>
        <v>pu_poheader</v>
      </c>
      <c r="D4041" t="s">
        <v>2365</v>
      </c>
      <c r="K4041" t="s">
        <v>6</v>
      </c>
      <c r="N4041">
        <v>2</v>
      </c>
      <c r="Q4041">
        <v>0</v>
      </c>
      <c r="T4041" t="s">
        <v>326</v>
      </c>
    </row>
    <row r="4042" spans="1:20" hidden="1" x14ac:dyDescent="0.3">
      <c r="A4042" t="str">
        <f t="shared" si="851"/>
        <v>pur.pu_poheader.</v>
      </c>
      <c r="B4042" t="s">
        <v>1943</v>
      </c>
      <c r="C4042" t="str">
        <f t="shared" ref="C4042" si="905">C4041</f>
        <v>pu_poheader</v>
      </c>
      <c r="E4042" t="s">
        <v>852</v>
      </c>
    </row>
    <row r="4043" spans="1:20" hidden="1" x14ac:dyDescent="0.3">
      <c r="A4043" t="str">
        <f t="shared" si="851"/>
        <v>pur.pu_poheader.shp_shipto_code</v>
      </c>
      <c r="B4043" t="s">
        <v>1943</v>
      </c>
      <c r="C4043" t="str">
        <f t="shared" ref="C4043" si="906">C4042</f>
        <v>pu_poheader</v>
      </c>
      <c r="D4043" t="s">
        <v>2366</v>
      </c>
      <c r="K4043" t="s">
        <v>6</v>
      </c>
      <c r="N4043">
        <v>6</v>
      </c>
      <c r="Q4043">
        <v>0</v>
      </c>
    </row>
    <row r="4044" spans="1:20" hidden="1" x14ac:dyDescent="0.3">
      <c r="A4044" t="str">
        <f t="shared" si="851"/>
        <v>pur.pu_poheader.</v>
      </c>
      <c r="B4044" t="s">
        <v>1943</v>
      </c>
      <c r="C4044" t="str">
        <f t="shared" ref="C4044" si="907">C4043</f>
        <v>pu_poheader</v>
      </c>
      <c r="E4044" t="s">
        <v>2367</v>
      </c>
    </row>
    <row r="4045" spans="1:20" hidden="1" x14ac:dyDescent="0.3">
      <c r="A4045" t="str">
        <f t="shared" si="851"/>
        <v>pur.pu_poheader.shp_timestamp</v>
      </c>
      <c r="B4045" t="s">
        <v>1943</v>
      </c>
      <c r="C4045" t="str">
        <f t="shared" ref="C4045" si="908">C4044</f>
        <v>pu_poheader</v>
      </c>
      <c r="D4045" t="s">
        <v>2368</v>
      </c>
      <c r="K4045" t="s">
        <v>329</v>
      </c>
      <c r="N4045">
        <v>10</v>
      </c>
      <c r="Q4045">
        <v>6</v>
      </c>
    </row>
    <row r="4046" spans="1:20" hidden="1" x14ac:dyDescent="0.3">
      <c r="A4046" t="str">
        <f t="shared" si="851"/>
        <v>pur.pu_poheader.</v>
      </c>
      <c r="B4046" t="s">
        <v>1943</v>
      </c>
      <c r="C4046" t="str">
        <f t="shared" ref="C4046" si="909">C4045</f>
        <v>pu_poheader</v>
      </c>
      <c r="E4046" t="s">
        <v>574</v>
      </c>
    </row>
    <row r="4047" spans="1:20" hidden="1" x14ac:dyDescent="0.3">
      <c r="A4047" t="str">
        <f t="shared" si="851"/>
        <v>pur.pu_poheader.poh_class_code</v>
      </c>
      <c r="B4047" t="s">
        <v>1943</v>
      </c>
      <c r="C4047" t="str">
        <f t="shared" ref="C4047" si="910">C4046</f>
        <v>pu_poheader</v>
      </c>
      <c r="D4047" t="s">
        <v>2369</v>
      </c>
      <c r="K4047" t="s">
        <v>6</v>
      </c>
      <c r="N4047">
        <v>1</v>
      </c>
      <c r="Q4047">
        <v>0</v>
      </c>
      <c r="T4047" t="s">
        <v>326</v>
      </c>
    </row>
    <row r="4048" spans="1:20" hidden="1" x14ac:dyDescent="0.3">
      <c r="A4048" t="str">
        <f t="shared" si="851"/>
        <v>pur.pu_poheader.</v>
      </c>
      <c r="B4048" t="s">
        <v>1943</v>
      </c>
      <c r="C4048" t="str">
        <f t="shared" ref="C4048" si="911">C4047</f>
        <v>pu_poheader</v>
      </c>
      <c r="E4048" t="s">
        <v>2370</v>
      </c>
    </row>
    <row r="4049" spans="1:20" hidden="1" x14ac:dyDescent="0.3">
      <c r="A4049" t="str">
        <f t="shared" si="851"/>
        <v>pur.pu_poheader.poh_change_order_flag</v>
      </c>
      <c r="B4049" t="s">
        <v>1943</v>
      </c>
      <c r="C4049" t="str">
        <f t="shared" ref="C4049" si="912">C4048</f>
        <v>pu_poheader</v>
      </c>
      <c r="D4049" t="s">
        <v>2371</v>
      </c>
      <c r="K4049" t="s">
        <v>6</v>
      </c>
      <c r="N4049">
        <v>1</v>
      </c>
      <c r="Q4049">
        <v>0</v>
      </c>
      <c r="T4049" t="s">
        <v>326</v>
      </c>
    </row>
    <row r="4050" spans="1:20" hidden="1" x14ac:dyDescent="0.3">
      <c r="A4050" t="str">
        <f t="shared" si="851"/>
        <v>pur.pu_poheader.</v>
      </c>
      <c r="B4050" t="s">
        <v>1943</v>
      </c>
      <c r="C4050" t="str">
        <f t="shared" ref="C4050" si="913">C4049</f>
        <v>pu_poheader</v>
      </c>
      <c r="E4050" t="s">
        <v>2372</v>
      </c>
    </row>
    <row r="4051" spans="1:20" hidden="1" x14ac:dyDescent="0.3">
      <c r="A4051" t="str">
        <f t="shared" si="851"/>
        <v>pur.pu_poheader.v_vendor_code</v>
      </c>
      <c r="B4051" t="s">
        <v>1943</v>
      </c>
      <c r="C4051" t="str">
        <f t="shared" ref="C4051" si="914">C4050</f>
        <v>pu_poheader</v>
      </c>
      <c r="D4051" t="s">
        <v>428</v>
      </c>
      <c r="K4051" t="s">
        <v>6</v>
      </c>
      <c r="N4051">
        <v>10</v>
      </c>
      <c r="Q4051">
        <v>0</v>
      </c>
    </row>
    <row r="4052" spans="1:20" hidden="1" x14ac:dyDescent="0.3">
      <c r="A4052" t="str">
        <f t="shared" ref="A4052:A4115" si="915">_xlfn.CONCAT(TRIM($B4052),".",TRIM($C4052),".",TRIM($D4052))</f>
        <v>pur.pu_poheader.</v>
      </c>
      <c r="B4052" t="s">
        <v>1943</v>
      </c>
      <c r="C4052" t="str">
        <f t="shared" ref="C4052" si="916">C4051</f>
        <v>pu_poheader</v>
      </c>
      <c r="E4052" t="s">
        <v>372</v>
      </c>
    </row>
    <row r="4053" spans="1:20" hidden="1" x14ac:dyDescent="0.3">
      <c r="A4053" t="str">
        <f t="shared" si="915"/>
        <v>pur.pu_poheader.v_address_type_code</v>
      </c>
      <c r="B4053" t="s">
        <v>1943</v>
      </c>
      <c r="C4053" t="str">
        <f t="shared" ref="C4053" si="917">C4052</f>
        <v>pu_poheader</v>
      </c>
      <c r="D4053" t="s">
        <v>571</v>
      </c>
      <c r="K4053" t="s">
        <v>6</v>
      </c>
      <c r="N4053">
        <v>2</v>
      </c>
      <c r="Q4053">
        <v>0</v>
      </c>
      <c r="T4053" t="s">
        <v>326</v>
      </c>
    </row>
    <row r="4054" spans="1:20" hidden="1" x14ac:dyDescent="0.3">
      <c r="A4054" t="str">
        <f t="shared" si="915"/>
        <v>pur.pu_poheader.</v>
      </c>
      <c r="B4054" t="s">
        <v>1943</v>
      </c>
      <c r="C4054" t="str">
        <f t="shared" ref="C4054" si="918">C4053</f>
        <v>pu_poheader</v>
      </c>
      <c r="E4054" t="s">
        <v>572</v>
      </c>
    </row>
    <row r="4055" spans="1:20" hidden="1" x14ac:dyDescent="0.3">
      <c r="A4055" t="str">
        <f t="shared" si="915"/>
        <v>pur.pu_poheader.v_vendor_contact_name</v>
      </c>
      <c r="B4055" t="s">
        <v>1943</v>
      </c>
      <c r="C4055" t="str">
        <f t="shared" ref="C4055" si="919">C4054</f>
        <v>pu_poheader</v>
      </c>
      <c r="D4055" t="s">
        <v>575</v>
      </c>
      <c r="K4055" t="s">
        <v>6</v>
      </c>
      <c r="N4055">
        <v>35</v>
      </c>
      <c r="Q4055">
        <v>0</v>
      </c>
    </row>
    <row r="4056" spans="1:20" hidden="1" x14ac:dyDescent="0.3">
      <c r="A4056" t="str">
        <f t="shared" si="915"/>
        <v>pur.pu_poheader.</v>
      </c>
      <c r="B4056" t="s">
        <v>1943</v>
      </c>
      <c r="C4056" t="str">
        <f t="shared" ref="C4056" si="920">C4055</f>
        <v>pu_poheader</v>
      </c>
      <c r="E4056" t="s">
        <v>2373</v>
      </c>
    </row>
    <row r="4057" spans="1:20" hidden="1" x14ac:dyDescent="0.3">
      <c r="A4057" t="str">
        <f t="shared" si="915"/>
        <v>pur.pu_poheader.v_vendor_name_add1</v>
      </c>
      <c r="B4057" t="s">
        <v>1943</v>
      </c>
      <c r="C4057" t="str">
        <f t="shared" ref="C4057" si="921">C4056</f>
        <v>pu_poheader</v>
      </c>
      <c r="D4057" t="s">
        <v>577</v>
      </c>
      <c r="K4057" t="s">
        <v>6</v>
      </c>
      <c r="N4057">
        <v>35</v>
      </c>
      <c r="Q4057">
        <v>0</v>
      </c>
    </row>
    <row r="4058" spans="1:20" hidden="1" x14ac:dyDescent="0.3">
      <c r="A4058" t="str">
        <f t="shared" si="915"/>
        <v>pur.pu_poheader.</v>
      </c>
      <c r="B4058" t="s">
        <v>1943</v>
      </c>
      <c r="C4058" t="str">
        <f t="shared" ref="C4058" si="922">C4057</f>
        <v>pu_poheader</v>
      </c>
      <c r="E4058" t="s">
        <v>578</v>
      </c>
    </row>
    <row r="4059" spans="1:20" hidden="1" x14ac:dyDescent="0.3">
      <c r="A4059" t="str">
        <f t="shared" si="915"/>
        <v>pur.pu_poheader.v_address_2</v>
      </c>
      <c r="B4059" t="s">
        <v>1943</v>
      </c>
      <c r="C4059" t="str">
        <f t="shared" ref="C4059" si="923">C4058</f>
        <v>pu_poheader</v>
      </c>
      <c r="D4059" t="s">
        <v>579</v>
      </c>
      <c r="K4059" t="s">
        <v>6</v>
      </c>
      <c r="N4059">
        <v>35</v>
      </c>
      <c r="Q4059">
        <v>0</v>
      </c>
    </row>
    <row r="4060" spans="1:20" hidden="1" x14ac:dyDescent="0.3">
      <c r="A4060" t="str">
        <f t="shared" si="915"/>
        <v>pur.pu_poheader.</v>
      </c>
      <c r="B4060" t="s">
        <v>1943</v>
      </c>
      <c r="C4060" t="str">
        <f t="shared" ref="C4060" si="924">C4059</f>
        <v>pu_poheader</v>
      </c>
      <c r="E4060" t="s">
        <v>580</v>
      </c>
    </row>
    <row r="4061" spans="1:20" hidden="1" x14ac:dyDescent="0.3">
      <c r="A4061" t="str">
        <f t="shared" si="915"/>
        <v>pur.pu_poheader.v_address_3</v>
      </c>
      <c r="B4061" t="s">
        <v>1943</v>
      </c>
      <c r="C4061" t="str">
        <f t="shared" ref="C4061" si="925">C4060</f>
        <v>pu_poheader</v>
      </c>
      <c r="D4061" t="s">
        <v>581</v>
      </c>
      <c r="K4061" t="s">
        <v>6</v>
      </c>
      <c r="N4061">
        <v>35</v>
      </c>
      <c r="Q4061">
        <v>0</v>
      </c>
    </row>
    <row r="4062" spans="1:20" hidden="1" x14ac:dyDescent="0.3">
      <c r="A4062" t="str">
        <f t="shared" si="915"/>
        <v>pur.pu_poheader.</v>
      </c>
      <c r="B4062" t="s">
        <v>1943</v>
      </c>
      <c r="C4062" t="str">
        <f t="shared" ref="C4062" si="926">C4061</f>
        <v>pu_poheader</v>
      </c>
      <c r="E4062" t="s">
        <v>582</v>
      </c>
    </row>
    <row r="4063" spans="1:20" hidden="1" x14ac:dyDescent="0.3">
      <c r="A4063" t="str">
        <f t="shared" si="915"/>
        <v>pur.pu_poheader.v_address_4</v>
      </c>
      <c r="B4063" t="s">
        <v>1943</v>
      </c>
      <c r="C4063" t="str">
        <f t="shared" ref="C4063" si="927">C4062</f>
        <v>pu_poheader</v>
      </c>
      <c r="D4063" t="s">
        <v>583</v>
      </c>
      <c r="K4063" t="s">
        <v>6</v>
      </c>
      <c r="N4063">
        <v>35</v>
      </c>
      <c r="Q4063">
        <v>0</v>
      </c>
    </row>
    <row r="4064" spans="1:20" hidden="1" x14ac:dyDescent="0.3">
      <c r="A4064" t="str">
        <f t="shared" si="915"/>
        <v>pur.pu_poheader.</v>
      </c>
      <c r="B4064" t="s">
        <v>1943</v>
      </c>
      <c r="C4064" t="str">
        <f t="shared" ref="C4064" si="928">C4063</f>
        <v>pu_poheader</v>
      </c>
      <c r="E4064" t="s">
        <v>584</v>
      </c>
    </row>
    <row r="4065" spans="1:20" hidden="1" x14ac:dyDescent="0.3">
      <c r="A4065" t="str">
        <f t="shared" si="915"/>
        <v>pur.pu_poheader.v_city</v>
      </c>
      <c r="B4065" t="s">
        <v>1943</v>
      </c>
      <c r="C4065" t="str">
        <f t="shared" ref="C4065" si="929">C4064</f>
        <v>pu_poheader</v>
      </c>
      <c r="D4065" t="s">
        <v>585</v>
      </c>
      <c r="K4065" t="s">
        <v>6</v>
      </c>
      <c r="N4065">
        <v>18</v>
      </c>
      <c r="Q4065">
        <v>0</v>
      </c>
    </row>
    <row r="4066" spans="1:20" hidden="1" x14ac:dyDescent="0.3">
      <c r="A4066" t="str">
        <f t="shared" si="915"/>
        <v>pur.pu_poheader.</v>
      </c>
      <c r="B4066" t="s">
        <v>1943</v>
      </c>
      <c r="C4066" t="str">
        <f t="shared" ref="C4066" si="930">C4065</f>
        <v>pu_poheader</v>
      </c>
      <c r="E4066" t="s">
        <v>586</v>
      </c>
    </row>
    <row r="4067" spans="1:20" hidden="1" x14ac:dyDescent="0.3">
      <c r="A4067" t="str">
        <f t="shared" si="915"/>
        <v>pur.pu_poheader.v_state_code</v>
      </c>
      <c r="B4067" t="s">
        <v>1943</v>
      </c>
      <c r="C4067" t="str">
        <f t="shared" ref="C4067" si="931">C4066</f>
        <v>pu_poheader</v>
      </c>
      <c r="D4067" t="s">
        <v>587</v>
      </c>
      <c r="K4067" t="s">
        <v>6</v>
      </c>
      <c r="N4067">
        <v>2</v>
      </c>
      <c r="Q4067">
        <v>0</v>
      </c>
      <c r="T4067" t="s">
        <v>326</v>
      </c>
    </row>
    <row r="4068" spans="1:20" hidden="1" x14ac:dyDescent="0.3">
      <c r="A4068" t="str">
        <f t="shared" si="915"/>
        <v>pur.pu_poheader.</v>
      </c>
      <c r="B4068" t="s">
        <v>1943</v>
      </c>
      <c r="C4068" t="str">
        <f t="shared" ref="C4068" si="932">C4067</f>
        <v>pu_poheader</v>
      </c>
      <c r="E4068" t="s">
        <v>588</v>
      </c>
    </row>
    <row r="4069" spans="1:20" hidden="1" x14ac:dyDescent="0.3">
      <c r="A4069" t="str">
        <f t="shared" si="915"/>
        <v>pur.pu_poheader.v_zip_code</v>
      </c>
      <c r="B4069" t="s">
        <v>1943</v>
      </c>
      <c r="C4069" t="str">
        <f t="shared" ref="C4069" si="933">C4068</f>
        <v>pu_poheader</v>
      </c>
      <c r="D4069" t="s">
        <v>589</v>
      </c>
      <c r="K4069" t="s">
        <v>6</v>
      </c>
      <c r="N4069">
        <v>10</v>
      </c>
      <c r="Q4069">
        <v>0</v>
      </c>
    </row>
    <row r="4070" spans="1:20" hidden="1" x14ac:dyDescent="0.3">
      <c r="A4070" t="str">
        <f t="shared" si="915"/>
        <v>pur.pu_poheader.</v>
      </c>
      <c r="B4070" t="s">
        <v>1943</v>
      </c>
      <c r="C4070" t="str">
        <f t="shared" ref="C4070" si="934">C4069</f>
        <v>pu_poheader</v>
      </c>
      <c r="E4070" t="s">
        <v>590</v>
      </c>
    </row>
    <row r="4071" spans="1:20" hidden="1" x14ac:dyDescent="0.3">
      <c r="A4071" t="str">
        <f t="shared" si="915"/>
        <v>pur.pu_poheader.v_country_code</v>
      </c>
      <c r="B4071" t="s">
        <v>1943</v>
      </c>
      <c r="C4071" t="str">
        <f t="shared" ref="C4071" si="935">C4070</f>
        <v>pu_poheader</v>
      </c>
      <c r="D4071" t="s">
        <v>591</v>
      </c>
      <c r="K4071" t="s">
        <v>6</v>
      </c>
      <c r="N4071">
        <v>2</v>
      </c>
      <c r="Q4071">
        <v>0</v>
      </c>
      <c r="T4071" t="s">
        <v>326</v>
      </c>
    </row>
    <row r="4072" spans="1:20" hidden="1" x14ac:dyDescent="0.3">
      <c r="A4072" t="str">
        <f t="shared" si="915"/>
        <v>pur.pu_poheader.</v>
      </c>
      <c r="B4072" t="s">
        <v>1943</v>
      </c>
      <c r="C4072" t="str">
        <f t="shared" ref="C4072" si="936">C4071</f>
        <v>pu_poheader</v>
      </c>
      <c r="E4072" t="s">
        <v>592</v>
      </c>
    </row>
    <row r="4073" spans="1:20" hidden="1" x14ac:dyDescent="0.3">
      <c r="A4073" t="str">
        <f t="shared" si="915"/>
        <v>pur.pu_poheader.v_phone</v>
      </c>
      <c r="B4073" t="s">
        <v>1943</v>
      </c>
      <c r="C4073" t="str">
        <f t="shared" ref="C4073" si="937">C4072</f>
        <v>pu_poheader</v>
      </c>
      <c r="D4073" t="s">
        <v>593</v>
      </c>
      <c r="K4073" t="s">
        <v>6</v>
      </c>
      <c r="N4073">
        <v>17</v>
      </c>
      <c r="Q4073">
        <v>0</v>
      </c>
    </row>
    <row r="4074" spans="1:20" hidden="1" x14ac:dyDescent="0.3">
      <c r="A4074" t="str">
        <f t="shared" si="915"/>
        <v>pur.pu_poheader.</v>
      </c>
      <c r="B4074" t="s">
        <v>1943</v>
      </c>
      <c r="C4074" t="str">
        <f t="shared" ref="C4074" si="938">C4073</f>
        <v>pu_poheader</v>
      </c>
      <c r="E4074" t="s">
        <v>594</v>
      </c>
    </row>
    <row r="4075" spans="1:20" hidden="1" x14ac:dyDescent="0.3">
      <c r="A4075" t="str">
        <f t="shared" si="915"/>
        <v>pur.pu_poheader.buy_buyer_code</v>
      </c>
      <c r="B4075" t="s">
        <v>1943</v>
      </c>
      <c r="C4075" t="str">
        <f t="shared" ref="C4075" si="939">C4074</f>
        <v>pu_poheader</v>
      </c>
      <c r="D4075" t="s">
        <v>2310</v>
      </c>
      <c r="K4075" t="s">
        <v>6</v>
      </c>
      <c r="N4075">
        <v>4</v>
      </c>
      <c r="Q4075">
        <v>0</v>
      </c>
    </row>
    <row r="4076" spans="1:20" hidden="1" x14ac:dyDescent="0.3">
      <c r="A4076" t="str">
        <f t="shared" si="915"/>
        <v>pur.pu_poheader.</v>
      </c>
      <c r="B4076" t="s">
        <v>1943</v>
      </c>
      <c r="C4076" t="str">
        <f t="shared" ref="C4076" si="940">C4075</f>
        <v>pu_poheader</v>
      </c>
      <c r="E4076" t="s">
        <v>2311</v>
      </c>
    </row>
    <row r="4077" spans="1:20" hidden="1" x14ac:dyDescent="0.3">
      <c r="A4077" t="str">
        <f t="shared" si="915"/>
        <v>pur.pu_poheader.buy_timestamp</v>
      </c>
      <c r="B4077" t="s">
        <v>1943</v>
      </c>
      <c r="C4077" t="str">
        <f t="shared" ref="C4077" si="941">C4076</f>
        <v>pu_poheader</v>
      </c>
      <c r="D4077" t="s">
        <v>2312</v>
      </c>
      <c r="K4077" t="s">
        <v>329</v>
      </c>
      <c r="N4077">
        <v>10</v>
      </c>
      <c r="Q4077">
        <v>6</v>
      </c>
    </row>
    <row r="4078" spans="1:20" hidden="1" x14ac:dyDescent="0.3">
      <c r="A4078" t="str">
        <f t="shared" si="915"/>
        <v>pur.pu_poheader.</v>
      </c>
      <c r="B4078" t="s">
        <v>1943</v>
      </c>
      <c r="C4078" t="str">
        <f t="shared" ref="C4078" si="942">C4077</f>
        <v>pu_poheader</v>
      </c>
      <c r="E4078" t="s">
        <v>574</v>
      </c>
    </row>
    <row r="4079" spans="1:20" hidden="1" x14ac:dyDescent="0.3">
      <c r="A4079" t="str">
        <f t="shared" si="915"/>
        <v>pur.pu_poheader.poh_complete_indicator</v>
      </c>
      <c r="B4079" t="s">
        <v>1943</v>
      </c>
      <c r="C4079" t="str">
        <f t="shared" ref="C4079" si="943">C4078</f>
        <v>pu_poheader</v>
      </c>
      <c r="D4079" t="s">
        <v>2374</v>
      </c>
      <c r="K4079" t="s">
        <v>6</v>
      </c>
      <c r="N4079">
        <v>1</v>
      </c>
      <c r="Q4079">
        <v>0</v>
      </c>
      <c r="T4079" t="s">
        <v>326</v>
      </c>
    </row>
    <row r="4080" spans="1:20" hidden="1" x14ac:dyDescent="0.3">
      <c r="A4080" t="str">
        <f t="shared" si="915"/>
        <v>pur.pu_poheader.</v>
      </c>
      <c r="B4080" t="s">
        <v>1943</v>
      </c>
      <c r="C4080" t="str">
        <f t="shared" ref="C4080" si="944">C4079</f>
        <v>pu_poheader</v>
      </c>
      <c r="E4080" t="s">
        <v>870</v>
      </c>
    </row>
    <row r="4081" spans="1:20" hidden="1" x14ac:dyDescent="0.3">
      <c r="A4081" t="str">
        <f t="shared" si="915"/>
        <v>pur.pu_poheader.po_organization</v>
      </c>
      <c r="B4081" t="s">
        <v>1943</v>
      </c>
      <c r="C4081" t="str">
        <f t="shared" ref="C4081" si="945">C4080</f>
        <v>pu_poheader</v>
      </c>
      <c r="D4081" t="s">
        <v>408</v>
      </c>
      <c r="K4081" t="s">
        <v>6</v>
      </c>
      <c r="N4081">
        <v>6</v>
      </c>
      <c r="Q4081">
        <v>0</v>
      </c>
      <c r="T4081" t="s">
        <v>326</v>
      </c>
    </row>
    <row r="4082" spans="1:20" hidden="1" x14ac:dyDescent="0.3">
      <c r="A4082" t="str">
        <f t="shared" si="915"/>
        <v>pur.pu_poheader.</v>
      </c>
      <c r="B4082" t="s">
        <v>1943</v>
      </c>
      <c r="C4082" t="str">
        <f t="shared" ref="C4082" si="946">C4081</f>
        <v>pu_poheader</v>
      </c>
      <c r="E4082" t="s">
        <v>23</v>
      </c>
    </row>
    <row r="4083" spans="1:20" hidden="1" x14ac:dyDescent="0.3">
      <c r="A4083" t="str">
        <f t="shared" si="915"/>
        <v>pur.pu_poheader.</v>
      </c>
      <c r="B4083" t="s">
        <v>1943</v>
      </c>
      <c r="C4083" t="str">
        <f t="shared" ref="C4083" si="947">C4082</f>
        <v>pu_poheader</v>
      </c>
    </row>
    <row r="4084" spans="1:20" hidden="1" x14ac:dyDescent="0.3">
      <c r="A4084" t="str">
        <f t="shared" si="915"/>
        <v>pur.pu_poheader.</v>
      </c>
      <c r="B4084" t="s">
        <v>1943</v>
      </c>
      <c r="C4084" t="str">
        <f t="shared" ref="C4084" si="948">C4083</f>
        <v>pu_poheader</v>
      </c>
      <c r="E4084" t="s">
        <v>24</v>
      </c>
    </row>
    <row r="4085" spans="1:20" hidden="1" x14ac:dyDescent="0.3">
      <c r="A4085" t="str">
        <f t="shared" si="915"/>
        <v>pur.pu_poheader.poh_print_date</v>
      </c>
      <c r="B4085" t="s">
        <v>1943</v>
      </c>
      <c r="C4085" t="str">
        <f t="shared" ref="C4085:C4148" si="949">C4084</f>
        <v>pu_poheader</v>
      </c>
      <c r="D4085" t="s">
        <v>2375</v>
      </c>
      <c r="K4085" t="s">
        <v>354</v>
      </c>
      <c r="N4085">
        <v>4</v>
      </c>
      <c r="Q4085">
        <v>0</v>
      </c>
    </row>
    <row r="4086" spans="1:20" hidden="1" x14ac:dyDescent="0.3">
      <c r="A4086" t="str">
        <f t="shared" si="915"/>
        <v>pur.pu_poheader.</v>
      </c>
      <c r="B4086" t="s">
        <v>1943</v>
      </c>
      <c r="C4086" t="str">
        <f t="shared" si="949"/>
        <v>pu_poheader</v>
      </c>
      <c r="E4086" t="s">
        <v>2376</v>
      </c>
    </row>
    <row r="4087" spans="1:20" hidden="1" x14ac:dyDescent="0.3">
      <c r="A4087" t="str">
        <f t="shared" si="915"/>
        <v>pur.pu_poheader.poh_print_flag</v>
      </c>
      <c r="B4087" t="s">
        <v>1943</v>
      </c>
      <c r="C4087" t="str">
        <f t="shared" si="949"/>
        <v>pu_poheader</v>
      </c>
      <c r="D4087" t="s">
        <v>2377</v>
      </c>
      <c r="K4087" t="s">
        <v>6</v>
      </c>
      <c r="N4087">
        <v>1</v>
      </c>
      <c r="Q4087">
        <v>0</v>
      </c>
      <c r="T4087" t="s">
        <v>326</v>
      </c>
    </row>
    <row r="4088" spans="1:20" hidden="1" x14ac:dyDescent="0.3">
      <c r="A4088" t="str">
        <f t="shared" si="915"/>
        <v>pur.pu_poheader.</v>
      </c>
      <c r="B4088" t="s">
        <v>1943</v>
      </c>
      <c r="C4088" t="str">
        <f t="shared" si="949"/>
        <v>pu_poheader</v>
      </c>
      <c r="E4088" t="s">
        <v>668</v>
      </c>
    </row>
    <row r="4089" spans="1:20" hidden="1" x14ac:dyDescent="0.3">
      <c r="A4089" t="str">
        <f t="shared" si="915"/>
        <v>pur.pu_poheader.poh_delivery_by_date</v>
      </c>
      <c r="B4089" t="s">
        <v>1943</v>
      </c>
      <c r="C4089" t="str">
        <f t="shared" si="949"/>
        <v>pu_poheader</v>
      </c>
      <c r="D4089" t="s">
        <v>2378</v>
      </c>
      <c r="K4089" t="s">
        <v>354</v>
      </c>
      <c r="N4089">
        <v>4</v>
      </c>
      <c r="Q4089">
        <v>0</v>
      </c>
    </row>
    <row r="4090" spans="1:20" hidden="1" x14ac:dyDescent="0.3">
      <c r="A4090" t="str">
        <f t="shared" si="915"/>
        <v>pur.pu_poheader.</v>
      </c>
      <c r="B4090" t="s">
        <v>1943</v>
      </c>
      <c r="C4090" t="str">
        <f t="shared" si="949"/>
        <v>pu_poheader</v>
      </c>
      <c r="E4090" t="s">
        <v>2379</v>
      </c>
    </row>
    <row r="4091" spans="1:20" hidden="1" x14ac:dyDescent="0.3">
      <c r="A4091" t="str">
        <f t="shared" si="915"/>
        <v>pur.pu_poheader.poh_approval_indicator</v>
      </c>
      <c r="B4091" t="s">
        <v>1943</v>
      </c>
      <c r="C4091" t="str">
        <f t="shared" si="949"/>
        <v>pu_poheader</v>
      </c>
      <c r="D4091" t="s">
        <v>2380</v>
      </c>
      <c r="K4091" t="s">
        <v>6</v>
      </c>
      <c r="N4091">
        <v>1</v>
      </c>
      <c r="Q4091">
        <v>0</v>
      </c>
      <c r="T4091" t="s">
        <v>326</v>
      </c>
    </row>
    <row r="4092" spans="1:20" hidden="1" x14ac:dyDescent="0.3">
      <c r="A4092" t="str">
        <f t="shared" si="915"/>
        <v>pur.pu_poheader.</v>
      </c>
      <c r="B4092" t="s">
        <v>1943</v>
      </c>
      <c r="C4092" t="str">
        <f t="shared" si="949"/>
        <v>pu_poheader</v>
      </c>
      <c r="E4092" t="s">
        <v>2381</v>
      </c>
    </row>
    <row r="4093" spans="1:20" hidden="1" x14ac:dyDescent="0.3">
      <c r="A4093" t="str">
        <f t="shared" si="915"/>
        <v>pur.pu_poheader.poh_error_indicator</v>
      </c>
      <c r="B4093" t="s">
        <v>1943</v>
      </c>
      <c r="C4093" t="str">
        <f t="shared" si="949"/>
        <v>pu_poheader</v>
      </c>
      <c r="D4093" t="s">
        <v>2382</v>
      </c>
      <c r="K4093" t="s">
        <v>6</v>
      </c>
      <c r="N4093">
        <v>1</v>
      </c>
      <c r="Q4093">
        <v>0</v>
      </c>
      <c r="T4093" t="s">
        <v>326</v>
      </c>
    </row>
    <row r="4094" spans="1:20" hidden="1" x14ac:dyDescent="0.3">
      <c r="A4094" t="str">
        <f t="shared" si="915"/>
        <v>pur.pu_poheader.</v>
      </c>
      <c r="B4094" t="s">
        <v>1943</v>
      </c>
      <c r="C4094" t="str">
        <f t="shared" si="949"/>
        <v>pu_poheader</v>
      </c>
      <c r="E4094" t="s">
        <v>2383</v>
      </c>
    </row>
    <row r="4095" spans="1:20" hidden="1" x14ac:dyDescent="0.3">
      <c r="A4095" t="str">
        <f t="shared" si="915"/>
        <v>pur.pu_poheader.poh_total_amount</v>
      </c>
      <c r="B4095" t="s">
        <v>1943</v>
      </c>
      <c r="C4095" t="str">
        <f t="shared" si="949"/>
        <v>pu_poheader</v>
      </c>
      <c r="D4095" t="s">
        <v>2384</v>
      </c>
      <c r="K4095" t="s">
        <v>9</v>
      </c>
      <c r="N4095">
        <v>19</v>
      </c>
      <c r="Q4095">
        <v>4</v>
      </c>
    </row>
    <row r="4096" spans="1:20" hidden="1" x14ac:dyDescent="0.3">
      <c r="A4096" t="str">
        <f t="shared" si="915"/>
        <v>pur.pu_poheader.</v>
      </c>
      <c r="B4096" t="s">
        <v>1943</v>
      </c>
      <c r="C4096" t="str">
        <f t="shared" si="949"/>
        <v>pu_poheader</v>
      </c>
      <c r="E4096" t="s">
        <v>2385</v>
      </c>
    </row>
    <row r="4097" spans="1:20" hidden="1" x14ac:dyDescent="0.3">
      <c r="A4097" t="str">
        <f t="shared" si="915"/>
        <v>pur.pu_poheader.poh_activity_date</v>
      </c>
      <c r="B4097" t="s">
        <v>1943</v>
      </c>
      <c r="C4097" t="str">
        <f t="shared" si="949"/>
        <v>pu_poheader</v>
      </c>
      <c r="D4097" t="s">
        <v>2386</v>
      </c>
      <c r="K4097" t="s">
        <v>354</v>
      </c>
      <c r="N4097">
        <v>4</v>
      </c>
      <c r="Q4097">
        <v>0</v>
      </c>
    </row>
    <row r="4098" spans="1:20" hidden="1" x14ac:dyDescent="0.3">
      <c r="A4098" t="str">
        <f t="shared" si="915"/>
        <v>pur.pu_poheader.</v>
      </c>
      <c r="B4098" t="s">
        <v>1943</v>
      </c>
      <c r="C4098" t="str">
        <f t="shared" si="949"/>
        <v>pu_poheader</v>
      </c>
      <c r="E4098" t="s">
        <v>350</v>
      </c>
    </row>
    <row r="4099" spans="1:20" hidden="1" x14ac:dyDescent="0.3">
      <c r="A4099" t="str">
        <f t="shared" si="915"/>
        <v>pur.pu_poheader.poh_cancel_indicator</v>
      </c>
      <c r="B4099" t="s">
        <v>1943</v>
      </c>
      <c r="C4099" t="str">
        <f t="shared" si="949"/>
        <v>pu_poheader</v>
      </c>
      <c r="D4099" t="s">
        <v>2387</v>
      </c>
      <c r="K4099" t="s">
        <v>6</v>
      </c>
      <c r="N4099">
        <v>1</v>
      </c>
      <c r="Q4099">
        <v>0</v>
      </c>
      <c r="T4099" t="s">
        <v>326</v>
      </c>
    </row>
    <row r="4100" spans="1:20" hidden="1" x14ac:dyDescent="0.3">
      <c r="A4100" t="str">
        <f t="shared" si="915"/>
        <v>pur.pu_poheader.</v>
      </c>
      <c r="B4100" t="s">
        <v>1943</v>
      </c>
      <c r="C4100" t="str">
        <f t="shared" si="949"/>
        <v>pu_poheader</v>
      </c>
      <c r="E4100" t="s">
        <v>2388</v>
      </c>
    </row>
    <row r="4101" spans="1:20" hidden="1" x14ac:dyDescent="0.3">
      <c r="A4101" t="str">
        <f t="shared" si="915"/>
        <v>pur.pu_poheader.poh_cancel_date</v>
      </c>
      <c r="B4101" t="s">
        <v>1943</v>
      </c>
      <c r="C4101" t="str">
        <f t="shared" si="949"/>
        <v>pu_poheader</v>
      </c>
      <c r="D4101" t="s">
        <v>2389</v>
      </c>
      <c r="K4101" t="s">
        <v>354</v>
      </c>
      <c r="N4101">
        <v>4</v>
      </c>
      <c r="Q4101">
        <v>0</v>
      </c>
    </row>
    <row r="4102" spans="1:20" hidden="1" x14ac:dyDescent="0.3">
      <c r="A4102" t="str">
        <f t="shared" si="915"/>
        <v>pur.pu_poheader.</v>
      </c>
      <c r="B4102" t="s">
        <v>1943</v>
      </c>
      <c r="C4102" t="str">
        <f t="shared" si="949"/>
        <v>pu_poheader</v>
      </c>
      <c r="E4102" t="s">
        <v>2390</v>
      </c>
    </row>
    <row r="4103" spans="1:20" hidden="1" x14ac:dyDescent="0.3">
      <c r="A4103" t="str">
        <f t="shared" si="915"/>
        <v>pur.pu_poheader.poh_additional_amount</v>
      </c>
      <c r="B4103" t="s">
        <v>1943</v>
      </c>
      <c r="C4103" t="str">
        <f t="shared" si="949"/>
        <v>pu_poheader</v>
      </c>
      <c r="D4103" t="s">
        <v>2391</v>
      </c>
      <c r="K4103" t="s">
        <v>9</v>
      </c>
      <c r="N4103">
        <v>19</v>
      </c>
      <c r="Q4103">
        <v>4</v>
      </c>
    </row>
    <row r="4104" spans="1:20" hidden="1" x14ac:dyDescent="0.3">
      <c r="A4104" t="str">
        <f t="shared" si="915"/>
        <v>pur.pu_poheader.</v>
      </c>
      <c r="B4104" t="s">
        <v>1943</v>
      </c>
      <c r="C4104" t="str">
        <f t="shared" si="949"/>
        <v>pu_poheader</v>
      </c>
      <c r="E4104" t="s">
        <v>2392</v>
      </c>
    </row>
    <row r="4105" spans="1:20" hidden="1" x14ac:dyDescent="0.3">
      <c r="A4105" t="str">
        <f t="shared" si="915"/>
        <v>pur.pu_poheader.poh_item_count</v>
      </c>
      <c r="B4105" t="s">
        <v>1943</v>
      </c>
      <c r="C4105" t="str">
        <f t="shared" si="949"/>
        <v>pu_poheader</v>
      </c>
      <c r="D4105" t="s">
        <v>2393</v>
      </c>
      <c r="K4105" t="s">
        <v>31</v>
      </c>
      <c r="N4105">
        <v>2</v>
      </c>
      <c r="Q4105">
        <v>0</v>
      </c>
    </row>
    <row r="4106" spans="1:20" hidden="1" x14ac:dyDescent="0.3">
      <c r="A4106" t="str">
        <f t="shared" si="915"/>
        <v>pur.pu_poheader.</v>
      </c>
      <c r="B4106" t="s">
        <v>1943</v>
      </c>
      <c r="C4106" t="str">
        <f t="shared" si="949"/>
        <v>pu_poheader</v>
      </c>
      <c r="E4106" t="s">
        <v>2394</v>
      </c>
    </row>
    <row r="4107" spans="1:20" hidden="1" x14ac:dyDescent="0.3">
      <c r="A4107" t="str">
        <f t="shared" si="915"/>
        <v>pur.pu_poheader.poh_invoice_mailcode</v>
      </c>
      <c r="B4107" t="s">
        <v>1943</v>
      </c>
      <c r="C4107" t="str">
        <f t="shared" si="949"/>
        <v>pu_poheader</v>
      </c>
      <c r="D4107" t="s">
        <v>2395</v>
      </c>
      <c r="K4107" t="s">
        <v>6</v>
      </c>
      <c r="N4107">
        <v>6</v>
      </c>
      <c r="Q4107">
        <v>0</v>
      </c>
    </row>
    <row r="4108" spans="1:20" hidden="1" x14ac:dyDescent="0.3">
      <c r="A4108" t="str">
        <f t="shared" si="915"/>
        <v>pur.pu_poheader.</v>
      </c>
      <c r="B4108" t="s">
        <v>1943</v>
      </c>
      <c r="C4108" t="str">
        <f t="shared" si="949"/>
        <v>pu_poheader</v>
      </c>
      <c r="E4108" t="s">
        <v>2396</v>
      </c>
    </row>
    <row r="4109" spans="1:20" hidden="1" x14ac:dyDescent="0.3">
      <c r="A4109" t="str">
        <f t="shared" si="915"/>
        <v>pur.pu_poheader.poh_discount_before_tax_ind</v>
      </c>
      <c r="B4109" t="s">
        <v>1943</v>
      </c>
      <c r="C4109" t="str">
        <f t="shared" si="949"/>
        <v>pu_poheader</v>
      </c>
      <c r="D4109" t="s">
        <v>2397</v>
      </c>
      <c r="K4109" t="s">
        <v>6</v>
      </c>
      <c r="N4109">
        <v>1</v>
      </c>
      <c r="Q4109">
        <v>0</v>
      </c>
      <c r="T4109" t="s">
        <v>326</v>
      </c>
    </row>
    <row r="4110" spans="1:20" hidden="1" x14ac:dyDescent="0.3">
      <c r="A4110" t="str">
        <f t="shared" si="915"/>
        <v>pur.pu_poheader.</v>
      </c>
      <c r="B4110" t="s">
        <v>1943</v>
      </c>
      <c r="C4110" t="str">
        <f t="shared" si="949"/>
        <v>pu_poheader</v>
      </c>
      <c r="E4110" t="s">
        <v>2398</v>
      </c>
    </row>
    <row r="4111" spans="1:20" hidden="1" x14ac:dyDescent="0.3">
      <c r="A4111" t="str">
        <f t="shared" si="915"/>
        <v>pur.pu_poheader.poh_discount_percent</v>
      </c>
      <c r="B4111" t="s">
        <v>1943</v>
      </c>
      <c r="C4111" t="str">
        <f t="shared" si="949"/>
        <v>pu_poheader</v>
      </c>
      <c r="D4111" t="s">
        <v>2399</v>
      </c>
      <c r="K4111" t="s">
        <v>9</v>
      </c>
      <c r="N4111">
        <v>6</v>
      </c>
      <c r="Q4111">
        <v>3</v>
      </c>
      <c r="T4111" t="s">
        <v>326</v>
      </c>
    </row>
    <row r="4112" spans="1:20" hidden="1" x14ac:dyDescent="0.3">
      <c r="A4112" t="str">
        <f t="shared" si="915"/>
        <v>pur.pu_poheader.</v>
      </c>
      <c r="B4112" t="s">
        <v>1943</v>
      </c>
      <c r="C4112" t="str">
        <f t="shared" si="949"/>
        <v>pu_poheader</v>
      </c>
      <c r="E4112" t="s">
        <v>2400</v>
      </c>
    </row>
    <row r="4113" spans="1:20" hidden="1" x14ac:dyDescent="0.3">
      <c r="A4113" t="str">
        <f t="shared" si="915"/>
        <v>pur.pu_poheader.poh_order_date</v>
      </c>
      <c r="B4113" t="s">
        <v>1943</v>
      </c>
      <c r="C4113" t="str">
        <f t="shared" si="949"/>
        <v>pu_poheader</v>
      </c>
      <c r="D4113" t="s">
        <v>2401</v>
      </c>
      <c r="K4113" t="s">
        <v>354</v>
      </c>
      <c r="N4113">
        <v>4</v>
      </c>
      <c r="Q4113">
        <v>0</v>
      </c>
    </row>
    <row r="4114" spans="1:20" hidden="1" x14ac:dyDescent="0.3">
      <c r="A4114" t="str">
        <f t="shared" si="915"/>
        <v>pur.pu_poheader.</v>
      </c>
      <c r="B4114" t="s">
        <v>1943</v>
      </c>
      <c r="C4114" t="str">
        <f t="shared" si="949"/>
        <v>pu_poheader</v>
      </c>
      <c r="E4114" t="s">
        <v>2402</v>
      </c>
    </row>
    <row r="4115" spans="1:20" hidden="1" x14ac:dyDescent="0.3">
      <c r="A4115" t="str">
        <f t="shared" si="915"/>
        <v>pur.pu_poheader.poh_final_approval_date</v>
      </c>
      <c r="B4115" t="s">
        <v>1943</v>
      </c>
      <c r="C4115" t="str">
        <f t="shared" si="949"/>
        <v>pu_poheader</v>
      </c>
      <c r="D4115" t="s">
        <v>2403</v>
      </c>
      <c r="K4115" t="s">
        <v>329</v>
      </c>
      <c r="N4115">
        <v>10</v>
      </c>
      <c r="Q4115">
        <v>6</v>
      </c>
    </row>
    <row r="4116" spans="1:20" hidden="1" x14ac:dyDescent="0.3">
      <c r="A4116" t="str">
        <f t="shared" ref="A4116:A4179" si="950">_xlfn.CONCAT(TRIM($B4116),".",TRIM($C4116),".",TRIM($D4116))</f>
        <v>pur.pu_poheader.</v>
      </c>
      <c r="B4116" t="s">
        <v>1943</v>
      </c>
      <c r="C4116" t="str">
        <f t="shared" si="949"/>
        <v>pu_poheader</v>
      </c>
      <c r="E4116" t="s">
        <v>2404</v>
      </c>
    </row>
    <row r="4117" spans="1:20" hidden="1" x14ac:dyDescent="0.3">
      <c r="A4117" t="str">
        <f t="shared" si="950"/>
        <v>pur.pu_poheader.refresh_date</v>
      </c>
      <c r="B4117" t="s">
        <v>1943</v>
      </c>
      <c r="C4117" t="str">
        <f t="shared" si="949"/>
        <v>pu_poheader</v>
      </c>
      <c r="D4117" t="s">
        <v>328</v>
      </c>
      <c r="K4117" t="s">
        <v>329</v>
      </c>
      <c r="N4117">
        <v>10</v>
      </c>
      <c r="Q4117">
        <v>6</v>
      </c>
    </row>
    <row r="4118" spans="1:20" hidden="1" x14ac:dyDescent="0.3">
      <c r="A4118" t="str">
        <f t="shared" si="950"/>
        <v>pur.pu_poheader.</v>
      </c>
      <c r="B4118" t="s">
        <v>1943</v>
      </c>
      <c r="C4118" t="str">
        <f t="shared" si="949"/>
        <v>pu_poheader</v>
      </c>
      <c r="E4118" t="s">
        <v>330</v>
      </c>
    </row>
    <row r="4119" spans="1:20" hidden="1" x14ac:dyDescent="0.3">
      <c r="A4119" t="str">
        <f t="shared" si="950"/>
        <v>pur.pu_poheader.poh_net_amount</v>
      </c>
      <c r="B4119" t="s">
        <v>1943</v>
      </c>
      <c r="C4119" t="str">
        <f t="shared" si="949"/>
        <v>pu_poheader</v>
      </c>
      <c r="D4119" t="s">
        <v>2405</v>
      </c>
      <c r="K4119" t="s">
        <v>9</v>
      </c>
      <c r="N4119">
        <v>19</v>
      </c>
      <c r="Q4119">
        <v>4</v>
      </c>
    </row>
    <row r="4120" spans="1:20" hidden="1" x14ac:dyDescent="0.3">
      <c r="A4120" t="str">
        <f t="shared" si="950"/>
        <v>pur.pu_poheader.</v>
      </c>
      <c r="B4120" t="s">
        <v>1943</v>
      </c>
      <c r="C4120" t="str">
        <f t="shared" si="949"/>
        <v>pu_poheader</v>
      </c>
    </row>
    <row r="4121" spans="1:20" hidden="1" x14ac:dyDescent="0.3">
      <c r="A4121" t="str">
        <f t="shared" si="950"/>
        <v>pur.pu_poheader.resp_fax_nbr</v>
      </c>
      <c r="B4121" t="s">
        <v>1943</v>
      </c>
      <c r="C4121" t="str">
        <f t="shared" si="949"/>
        <v>pu_poheader</v>
      </c>
      <c r="D4121" t="s">
        <v>2406</v>
      </c>
      <c r="K4121" t="s">
        <v>6</v>
      </c>
      <c r="N4121">
        <v>10</v>
      </c>
      <c r="Q4121">
        <v>0</v>
      </c>
    </row>
    <row r="4122" spans="1:20" hidden="1" x14ac:dyDescent="0.3">
      <c r="A4122" t="str">
        <f t="shared" si="950"/>
        <v>pur.pu_poheader.</v>
      </c>
      <c r="B4122" t="s">
        <v>1943</v>
      </c>
      <c r="C4122" t="str">
        <f t="shared" si="949"/>
        <v>pu_poheader</v>
      </c>
    </row>
    <row r="4123" spans="1:20" hidden="1" x14ac:dyDescent="0.3">
      <c r="A4123" t="str">
        <f t="shared" si="950"/>
        <v>pur.pu_poheader.resp_email_adr</v>
      </c>
      <c r="B4123" t="s">
        <v>1943</v>
      </c>
      <c r="C4123" t="str">
        <f t="shared" si="949"/>
        <v>pu_poheader</v>
      </c>
      <c r="D4123" t="s">
        <v>2407</v>
      </c>
      <c r="K4123" t="s">
        <v>6</v>
      </c>
      <c r="N4123">
        <v>20</v>
      </c>
      <c r="Q4123">
        <v>0</v>
      </c>
    </row>
    <row r="4124" spans="1:20" hidden="1" x14ac:dyDescent="0.3">
      <c r="A4124" t="str">
        <f t="shared" si="950"/>
        <v>pur.pu_poheader.</v>
      </c>
      <c r="B4124" t="s">
        <v>1943</v>
      </c>
      <c r="C4124" t="str">
        <f t="shared" si="949"/>
        <v>pu_poheader</v>
      </c>
    </row>
    <row r="4125" spans="1:20" hidden="1" x14ac:dyDescent="0.3">
      <c r="A4125" t="str">
        <f t="shared" si="950"/>
        <v>pur.pu_poheader_text.COLUMN NAME</v>
      </c>
      <c r="B4125" t="s">
        <v>1943</v>
      </c>
      <c r="C4125" t="s">
        <v>1960</v>
      </c>
      <c r="D4125" t="s">
        <v>0</v>
      </c>
      <c r="K4125" t="s">
        <v>1</v>
      </c>
      <c r="N4125" t="s">
        <v>2</v>
      </c>
      <c r="Q4125" t="s">
        <v>3</v>
      </c>
      <c r="T4125" t="s">
        <v>4</v>
      </c>
    </row>
    <row r="4126" spans="1:20" hidden="1" x14ac:dyDescent="0.3">
      <c r="A4126" t="str">
        <f t="shared" si="950"/>
        <v>pur.pu_poheader_text.</v>
      </c>
      <c r="B4126" t="s">
        <v>1943</v>
      </c>
      <c r="C4126" t="str">
        <f t="shared" si="949"/>
        <v>pu_poheader_text</v>
      </c>
      <c r="E4126" t="s">
        <v>5</v>
      </c>
    </row>
    <row r="4127" spans="1:20" hidden="1" x14ac:dyDescent="0.3">
      <c r="A4127" t="str">
        <f t="shared" si="950"/>
        <v>pur.pu_poheader_text.poh_number</v>
      </c>
      <c r="B4127" t="s">
        <v>1943</v>
      </c>
      <c r="C4127" t="str">
        <f t="shared" si="949"/>
        <v>pu_poheader_text</v>
      </c>
      <c r="D4127" t="s">
        <v>2318</v>
      </c>
      <c r="K4127" t="s">
        <v>6</v>
      </c>
      <c r="N4127">
        <v>8</v>
      </c>
      <c r="Q4127">
        <v>0</v>
      </c>
    </row>
    <row r="4128" spans="1:20" hidden="1" x14ac:dyDescent="0.3">
      <c r="A4128" t="str">
        <f t="shared" si="950"/>
        <v>pur.pu_poheader_text.</v>
      </c>
      <c r="B4128" t="s">
        <v>1943</v>
      </c>
      <c r="C4128" t="str">
        <f t="shared" si="949"/>
        <v>pu_poheader_text</v>
      </c>
      <c r="E4128" t="s">
        <v>2319</v>
      </c>
    </row>
    <row r="4129" spans="1:20" hidden="1" x14ac:dyDescent="0.3">
      <c r="A4129" t="str">
        <f t="shared" si="950"/>
        <v>pur.pu_poheader_text.poh_change_sequence_number</v>
      </c>
      <c r="B4129" t="s">
        <v>1943</v>
      </c>
      <c r="C4129" t="str">
        <f t="shared" si="949"/>
        <v>pu_poheader_text</v>
      </c>
      <c r="D4129" t="s">
        <v>2320</v>
      </c>
      <c r="K4129" t="s">
        <v>6</v>
      </c>
      <c r="N4129">
        <v>3</v>
      </c>
      <c r="Q4129">
        <v>0</v>
      </c>
    </row>
    <row r="4130" spans="1:20" hidden="1" x14ac:dyDescent="0.3">
      <c r="A4130" t="str">
        <f t="shared" si="950"/>
        <v>pur.pu_poheader_text.</v>
      </c>
      <c r="B4130" t="s">
        <v>1943</v>
      </c>
      <c r="C4130" t="str">
        <f t="shared" si="949"/>
        <v>pu_poheader_text</v>
      </c>
      <c r="E4130" t="s">
        <v>2321</v>
      </c>
    </row>
    <row r="4131" spans="1:20" hidden="1" x14ac:dyDescent="0.3">
      <c r="A4131" t="str">
        <f t="shared" si="950"/>
        <v>pur.pu_poheader_text.pht_text_type</v>
      </c>
      <c r="B4131" t="s">
        <v>1943</v>
      </c>
      <c r="C4131" t="str">
        <f t="shared" si="949"/>
        <v>pu_poheader_text</v>
      </c>
      <c r="D4131" t="s">
        <v>2410</v>
      </c>
      <c r="K4131" t="s">
        <v>6</v>
      </c>
      <c r="N4131">
        <v>7</v>
      </c>
      <c r="Q4131">
        <v>0</v>
      </c>
    </row>
    <row r="4132" spans="1:20" hidden="1" x14ac:dyDescent="0.3">
      <c r="A4132" t="str">
        <f t="shared" si="950"/>
        <v>pur.pu_poheader_text.</v>
      </c>
      <c r="B4132" t="s">
        <v>1943</v>
      </c>
      <c r="C4132" t="str">
        <f t="shared" si="949"/>
        <v>pu_poheader_text</v>
      </c>
      <c r="E4132" t="s">
        <v>2411</v>
      </c>
    </row>
    <row r="4133" spans="1:20" hidden="1" x14ac:dyDescent="0.3">
      <c r="A4133" t="str">
        <f t="shared" si="950"/>
        <v>pur.pu_poheader_text.pht_text_line_number</v>
      </c>
      <c r="B4133" t="s">
        <v>1943</v>
      </c>
      <c r="C4133" t="str">
        <f t="shared" si="949"/>
        <v>pu_poheader_text</v>
      </c>
      <c r="D4133" t="s">
        <v>2412</v>
      </c>
      <c r="K4133" t="s">
        <v>31</v>
      </c>
      <c r="N4133">
        <v>2</v>
      </c>
      <c r="Q4133">
        <v>0</v>
      </c>
    </row>
    <row r="4134" spans="1:20" hidden="1" x14ac:dyDescent="0.3">
      <c r="A4134" t="str">
        <f t="shared" si="950"/>
        <v>pur.pu_poheader_text.</v>
      </c>
      <c r="B4134" t="s">
        <v>1943</v>
      </c>
      <c r="C4134" t="str">
        <f t="shared" si="949"/>
        <v>pu_poheader_text</v>
      </c>
      <c r="E4134" t="s">
        <v>2413</v>
      </c>
    </row>
    <row r="4135" spans="1:20" hidden="1" x14ac:dyDescent="0.3">
      <c r="A4135" t="str">
        <f t="shared" si="950"/>
        <v>pur.pu_poheader_text.pht_clause_code</v>
      </c>
      <c r="B4135" t="s">
        <v>1943</v>
      </c>
      <c r="C4135" t="str">
        <f t="shared" si="949"/>
        <v>pu_poheader_text</v>
      </c>
      <c r="D4135" t="s">
        <v>2414</v>
      </c>
      <c r="K4135" t="s">
        <v>6</v>
      </c>
      <c r="N4135">
        <v>8</v>
      </c>
      <c r="Q4135">
        <v>0</v>
      </c>
    </row>
    <row r="4136" spans="1:20" hidden="1" x14ac:dyDescent="0.3">
      <c r="A4136" t="str">
        <f t="shared" si="950"/>
        <v>pur.pu_poheader_text.</v>
      </c>
      <c r="B4136" t="s">
        <v>1943</v>
      </c>
      <c r="C4136" t="str">
        <f t="shared" si="949"/>
        <v>pu_poheader_text</v>
      </c>
      <c r="E4136" t="s">
        <v>664</v>
      </c>
    </row>
    <row r="4137" spans="1:20" hidden="1" x14ac:dyDescent="0.3">
      <c r="A4137" t="str">
        <f t="shared" si="950"/>
        <v>pur.pu_poheader_text.pht_comment_text</v>
      </c>
      <c r="B4137" t="s">
        <v>1943</v>
      </c>
      <c r="C4137" t="str">
        <f t="shared" si="949"/>
        <v>pu_poheader_text</v>
      </c>
      <c r="D4137" t="s">
        <v>2415</v>
      </c>
      <c r="K4137" t="s">
        <v>6</v>
      </c>
      <c r="N4137">
        <v>55</v>
      </c>
      <c r="Q4137">
        <v>0</v>
      </c>
    </row>
    <row r="4138" spans="1:20" hidden="1" x14ac:dyDescent="0.3">
      <c r="A4138" t="str">
        <f t="shared" si="950"/>
        <v>pur.pu_poheader_text.</v>
      </c>
      <c r="B4138" t="s">
        <v>1943</v>
      </c>
      <c r="C4138" t="str">
        <f t="shared" si="949"/>
        <v>pu_poheader_text</v>
      </c>
      <c r="E4138" t="s">
        <v>2296</v>
      </c>
    </row>
    <row r="4139" spans="1:20" hidden="1" x14ac:dyDescent="0.3">
      <c r="A4139" t="str">
        <f t="shared" si="950"/>
        <v>pur.pu_poheader_text.pht_print_flag</v>
      </c>
      <c r="B4139" t="s">
        <v>1943</v>
      </c>
      <c r="C4139" t="str">
        <f t="shared" si="949"/>
        <v>pu_poheader_text</v>
      </c>
      <c r="D4139" t="s">
        <v>2416</v>
      </c>
      <c r="K4139" t="s">
        <v>6</v>
      </c>
      <c r="N4139">
        <v>1</v>
      </c>
      <c r="Q4139">
        <v>0</v>
      </c>
      <c r="T4139" t="s">
        <v>326</v>
      </c>
    </row>
    <row r="4140" spans="1:20" hidden="1" x14ac:dyDescent="0.3">
      <c r="A4140" t="str">
        <f t="shared" si="950"/>
        <v>pur.pu_poheader_text.</v>
      </c>
      <c r="B4140" t="s">
        <v>1943</v>
      </c>
      <c r="C4140" t="str">
        <f t="shared" si="949"/>
        <v>pu_poheader_text</v>
      </c>
      <c r="E4140" t="s">
        <v>668</v>
      </c>
    </row>
    <row r="4141" spans="1:20" hidden="1" x14ac:dyDescent="0.3">
      <c r="A4141" t="str">
        <f t="shared" si="950"/>
        <v>pur.pu_poheader_text.refresh_date</v>
      </c>
      <c r="B4141" t="s">
        <v>1943</v>
      </c>
      <c r="C4141" t="str">
        <f t="shared" si="949"/>
        <v>pu_poheader_text</v>
      </c>
      <c r="D4141" t="s">
        <v>328</v>
      </c>
      <c r="K4141" t="s">
        <v>329</v>
      </c>
      <c r="N4141">
        <v>10</v>
      </c>
      <c r="Q4141">
        <v>6</v>
      </c>
    </row>
    <row r="4142" spans="1:20" hidden="1" x14ac:dyDescent="0.3">
      <c r="A4142" t="str">
        <f t="shared" si="950"/>
        <v>pur.pu_poheader_text.</v>
      </c>
      <c r="B4142" t="s">
        <v>1943</v>
      </c>
      <c r="C4142" t="str">
        <f t="shared" si="949"/>
        <v>pu_poheader_text</v>
      </c>
      <c r="E4142" t="s">
        <v>330</v>
      </c>
    </row>
    <row r="4143" spans="1:20" hidden="1" x14ac:dyDescent="0.3">
      <c r="A4143" t="str">
        <f t="shared" si="950"/>
        <v>pur.pu_poitem.COLUMN NAME</v>
      </c>
      <c r="B4143" t="s">
        <v>1943</v>
      </c>
      <c r="C4143" t="s">
        <v>1961</v>
      </c>
      <c r="D4143" t="s">
        <v>0</v>
      </c>
      <c r="K4143" t="s">
        <v>1</v>
      </c>
      <c r="N4143" t="s">
        <v>2</v>
      </c>
      <c r="Q4143" t="s">
        <v>3</v>
      </c>
      <c r="T4143" t="s">
        <v>4</v>
      </c>
    </row>
    <row r="4144" spans="1:20" hidden="1" x14ac:dyDescent="0.3">
      <c r="A4144" t="str">
        <f t="shared" si="950"/>
        <v>pur.pu_poitem.</v>
      </c>
      <c r="B4144" t="s">
        <v>1943</v>
      </c>
      <c r="C4144" t="str">
        <f t="shared" si="949"/>
        <v>pu_poitem</v>
      </c>
      <c r="E4144" t="s">
        <v>5</v>
      </c>
    </row>
    <row r="4145" spans="1:20" hidden="1" x14ac:dyDescent="0.3">
      <c r="A4145" t="str">
        <f t="shared" si="950"/>
        <v>pur.pu_poitem.poh_number</v>
      </c>
      <c r="B4145" t="s">
        <v>1943</v>
      </c>
      <c r="C4145" t="str">
        <f t="shared" si="949"/>
        <v>pu_poitem</v>
      </c>
      <c r="D4145" t="s">
        <v>2318</v>
      </c>
      <c r="K4145" t="s">
        <v>6</v>
      </c>
      <c r="N4145">
        <v>8</v>
      </c>
      <c r="Q4145">
        <v>0</v>
      </c>
    </row>
    <row r="4146" spans="1:20" hidden="1" x14ac:dyDescent="0.3">
      <c r="A4146" t="str">
        <f t="shared" si="950"/>
        <v>pur.pu_poitem.</v>
      </c>
      <c r="B4146" t="s">
        <v>1943</v>
      </c>
      <c r="C4146" t="str">
        <f t="shared" si="949"/>
        <v>pu_poitem</v>
      </c>
      <c r="E4146" t="s">
        <v>2319</v>
      </c>
    </row>
    <row r="4147" spans="1:20" hidden="1" x14ac:dyDescent="0.3">
      <c r="A4147" t="str">
        <f t="shared" si="950"/>
        <v>pur.pu_poitem.poh_change_sequence_number</v>
      </c>
      <c r="B4147" t="s">
        <v>1943</v>
      </c>
      <c r="C4147" t="str">
        <f t="shared" si="949"/>
        <v>pu_poitem</v>
      </c>
      <c r="D4147" t="s">
        <v>2320</v>
      </c>
      <c r="K4147" t="s">
        <v>6</v>
      </c>
      <c r="N4147">
        <v>3</v>
      </c>
      <c r="Q4147">
        <v>0</v>
      </c>
    </row>
    <row r="4148" spans="1:20" hidden="1" x14ac:dyDescent="0.3">
      <c r="A4148" t="str">
        <f t="shared" si="950"/>
        <v>pur.pu_poitem.</v>
      </c>
      <c r="B4148" t="s">
        <v>1943</v>
      </c>
      <c r="C4148" t="str">
        <f t="shared" si="949"/>
        <v>pu_poitem</v>
      </c>
      <c r="E4148" t="s">
        <v>2321</v>
      </c>
    </row>
    <row r="4149" spans="1:20" hidden="1" x14ac:dyDescent="0.3">
      <c r="A4149" t="str">
        <f t="shared" si="950"/>
        <v>pur.pu_poitem.poi_item_number</v>
      </c>
      <c r="B4149" t="s">
        <v>1943</v>
      </c>
      <c r="C4149" t="str">
        <f t="shared" ref="C4149:C4212" si="951">C4148</f>
        <v>pu_poitem</v>
      </c>
      <c r="D4149" t="s">
        <v>2322</v>
      </c>
      <c r="K4149" t="s">
        <v>31</v>
      </c>
      <c r="N4149">
        <v>2</v>
      </c>
      <c r="Q4149">
        <v>0</v>
      </c>
    </row>
    <row r="4150" spans="1:20" hidden="1" x14ac:dyDescent="0.3">
      <c r="A4150" t="str">
        <f t="shared" si="950"/>
        <v>pur.pu_poitem.</v>
      </c>
      <c r="B4150" t="s">
        <v>1943</v>
      </c>
      <c r="C4150" t="str">
        <f t="shared" si="951"/>
        <v>pu_poitem</v>
      </c>
      <c r="E4150" t="s">
        <v>374</v>
      </c>
    </row>
    <row r="4151" spans="1:20" hidden="1" x14ac:dyDescent="0.3">
      <c r="A4151" t="str">
        <f t="shared" si="950"/>
        <v>pur.pu_poitem.poi_commodity_code</v>
      </c>
      <c r="B4151" t="s">
        <v>1943</v>
      </c>
      <c r="C4151" t="str">
        <f t="shared" si="951"/>
        <v>pu_poitem</v>
      </c>
      <c r="D4151" t="s">
        <v>2417</v>
      </c>
      <c r="K4151" t="s">
        <v>6</v>
      </c>
      <c r="N4151">
        <v>8</v>
      </c>
      <c r="Q4151">
        <v>0</v>
      </c>
    </row>
    <row r="4152" spans="1:20" hidden="1" x14ac:dyDescent="0.3">
      <c r="A4152" t="str">
        <f t="shared" si="950"/>
        <v>pur.pu_poitem.</v>
      </c>
      <c r="B4152" t="s">
        <v>1943</v>
      </c>
      <c r="C4152" t="str">
        <f t="shared" si="951"/>
        <v>pu_poitem</v>
      </c>
      <c r="E4152" t="s">
        <v>2205</v>
      </c>
    </row>
    <row r="4153" spans="1:20" hidden="1" x14ac:dyDescent="0.3">
      <c r="A4153" t="str">
        <f t="shared" si="950"/>
        <v>pur.pu_poitem.poi_unit_measure_code</v>
      </c>
      <c r="B4153" t="s">
        <v>1943</v>
      </c>
      <c r="C4153" t="str">
        <f t="shared" si="951"/>
        <v>pu_poitem</v>
      </c>
      <c r="D4153" t="s">
        <v>2418</v>
      </c>
      <c r="K4153" t="s">
        <v>6</v>
      </c>
      <c r="N4153">
        <v>3</v>
      </c>
      <c r="Q4153">
        <v>0</v>
      </c>
      <c r="T4153" t="s">
        <v>326</v>
      </c>
    </row>
    <row r="4154" spans="1:20" hidden="1" x14ac:dyDescent="0.3">
      <c r="A4154" t="str">
        <f t="shared" si="950"/>
        <v>pur.pu_poitem.</v>
      </c>
      <c r="B4154" t="s">
        <v>1943</v>
      </c>
      <c r="C4154" t="str">
        <f t="shared" si="951"/>
        <v>pu_poitem</v>
      </c>
      <c r="E4154" t="s">
        <v>2201</v>
      </c>
    </row>
    <row r="4155" spans="1:20" hidden="1" x14ac:dyDescent="0.3">
      <c r="A4155" t="str">
        <f t="shared" si="950"/>
        <v>pur.pu_poitem.poi_activity_date</v>
      </c>
      <c r="B4155" t="s">
        <v>1943</v>
      </c>
      <c r="C4155" t="str">
        <f t="shared" si="951"/>
        <v>pu_poitem</v>
      </c>
      <c r="D4155" t="s">
        <v>2419</v>
      </c>
      <c r="K4155" t="s">
        <v>354</v>
      </c>
      <c r="N4155">
        <v>4</v>
      </c>
      <c r="Q4155">
        <v>0</v>
      </c>
    </row>
    <row r="4156" spans="1:20" hidden="1" x14ac:dyDescent="0.3">
      <c r="A4156" t="str">
        <f t="shared" si="950"/>
        <v>pur.pu_poitem.</v>
      </c>
      <c r="B4156" t="s">
        <v>1943</v>
      </c>
      <c r="C4156" t="str">
        <f t="shared" si="951"/>
        <v>pu_poitem</v>
      </c>
      <c r="E4156" t="s">
        <v>350</v>
      </c>
    </row>
    <row r="4157" spans="1:20" hidden="1" x14ac:dyDescent="0.3">
      <c r="A4157" t="str">
        <f t="shared" si="950"/>
        <v>pur.pu_poitem.poi_liquidation_indicator</v>
      </c>
      <c r="B4157" t="s">
        <v>1943</v>
      </c>
      <c r="C4157" t="str">
        <f t="shared" si="951"/>
        <v>pu_poitem</v>
      </c>
      <c r="D4157" t="s">
        <v>2420</v>
      </c>
      <c r="K4157" t="s">
        <v>6</v>
      </c>
      <c r="N4157">
        <v>1</v>
      </c>
      <c r="Q4157">
        <v>0</v>
      </c>
      <c r="T4157" t="s">
        <v>326</v>
      </c>
    </row>
    <row r="4158" spans="1:20" hidden="1" x14ac:dyDescent="0.3">
      <c r="A4158" t="str">
        <f t="shared" si="950"/>
        <v>pur.pu_poitem.</v>
      </c>
      <c r="B4158" t="s">
        <v>1943</v>
      </c>
      <c r="C4158" t="str">
        <f t="shared" si="951"/>
        <v>pu_poitem</v>
      </c>
      <c r="E4158" t="s">
        <v>2421</v>
      </c>
    </row>
    <row r="4159" spans="1:20" hidden="1" x14ac:dyDescent="0.3">
      <c r="A4159" t="str">
        <f t="shared" si="950"/>
        <v>pur.pu_poitem.poi_quantity</v>
      </c>
      <c r="B4159" t="s">
        <v>1943</v>
      </c>
      <c r="C4159" t="str">
        <f t="shared" si="951"/>
        <v>pu_poitem</v>
      </c>
      <c r="D4159" t="s">
        <v>2422</v>
      </c>
      <c r="K4159" t="s">
        <v>9</v>
      </c>
      <c r="N4159">
        <v>8</v>
      </c>
      <c r="Q4159">
        <v>2</v>
      </c>
    </row>
    <row r="4160" spans="1:20" hidden="1" x14ac:dyDescent="0.3">
      <c r="A4160" t="str">
        <f t="shared" si="950"/>
        <v>pur.pu_poitem.</v>
      </c>
      <c r="B4160" t="s">
        <v>1943</v>
      </c>
      <c r="C4160" t="str">
        <f t="shared" si="951"/>
        <v>pu_poitem</v>
      </c>
      <c r="E4160" t="s">
        <v>2199</v>
      </c>
    </row>
    <row r="4161" spans="1:20" hidden="1" x14ac:dyDescent="0.3">
      <c r="A4161" t="str">
        <f t="shared" si="950"/>
        <v>pur.pu_poitem.poi_control_account</v>
      </c>
      <c r="B4161" t="s">
        <v>1943</v>
      </c>
      <c r="C4161" t="str">
        <f t="shared" si="951"/>
        <v>pu_poitem</v>
      </c>
      <c r="D4161" t="s">
        <v>2423</v>
      </c>
      <c r="K4161" t="s">
        <v>31</v>
      </c>
      <c r="N4161">
        <v>2</v>
      </c>
      <c r="Q4161">
        <v>0</v>
      </c>
    </row>
    <row r="4162" spans="1:20" hidden="1" x14ac:dyDescent="0.3">
      <c r="A4162" t="str">
        <f t="shared" si="950"/>
        <v>pur.pu_poitem.</v>
      </c>
      <c r="B4162" t="s">
        <v>1943</v>
      </c>
      <c r="C4162" t="str">
        <f t="shared" si="951"/>
        <v>pu_poitem</v>
      </c>
      <c r="E4162" t="s">
        <v>2424</v>
      </c>
    </row>
    <row r="4163" spans="1:20" hidden="1" x14ac:dyDescent="0.3">
      <c r="A4163" t="str">
        <f t="shared" si="950"/>
        <v>pur.pu_poitem.poi_unit_price</v>
      </c>
      <c r="B4163" t="s">
        <v>1943</v>
      </c>
      <c r="C4163" t="str">
        <f t="shared" si="951"/>
        <v>pu_poitem</v>
      </c>
      <c r="D4163" t="s">
        <v>2425</v>
      </c>
      <c r="K4163" t="s">
        <v>9</v>
      </c>
      <c r="N4163">
        <v>14</v>
      </c>
      <c r="Q4163">
        <v>4</v>
      </c>
    </row>
    <row r="4164" spans="1:20" hidden="1" x14ac:dyDescent="0.3">
      <c r="A4164" t="str">
        <f t="shared" si="950"/>
        <v>pur.pu_poitem.</v>
      </c>
      <c r="B4164" t="s">
        <v>1943</v>
      </c>
      <c r="C4164" t="str">
        <f t="shared" si="951"/>
        <v>pu_poitem</v>
      </c>
      <c r="E4164" t="s">
        <v>2203</v>
      </c>
    </row>
    <row r="4165" spans="1:20" hidden="1" x14ac:dyDescent="0.3">
      <c r="A4165" t="str">
        <f t="shared" si="950"/>
        <v>pur.pu_poitem.poi_tax_indicator</v>
      </c>
      <c r="B4165" t="s">
        <v>1943</v>
      </c>
      <c r="C4165" t="str">
        <f t="shared" si="951"/>
        <v>pu_poitem</v>
      </c>
      <c r="D4165" t="s">
        <v>2426</v>
      </c>
      <c r="K4165" t="s">
        <v>6</v>
      </c>
      <c r="N4165">
        <v>1</v>
      </c>
      <c r="Q4165">
        <v>0</v>
      </c>
      <c r="T4165" t="s">
        <v>326</v>
      </c>
    </row>
    <row r="4166" spans="1:20" hidden="1" x14ac:dyDescent="0.3">
      <c r="A4166" t="str">
        <f t="shared" si="950"/>
        <v>pur.pu_poitem.</v>
      </c>
      <c r="B4166" t="s">
        <v>1943</v>
      </c>
      <c r="C4166" t="str">
        <f t="shared" si="951"/>
        <v>pu_poitem</v>
      </c>
      <c r="E4166" t="s">
        <v>2427</v>
      </c>
    </row>
    <row r="4167" spans="1:20" hidden="1" x14ac:dyDescent="0.3">
      <c r="A4167" t="str">
        <f t="shared" si="950"/>
        <v>pur.pu_poitem.poi_model_number</v>
      </c>
      <c r="B4167" t="s">
        <v>1943</v>
      </c>
      <c r="C4167" t="str">
        <f t="shared" si="951"/>
        <v>pu_poitem</v>
      </c>
      <c r="D4167" t="s">
        <v>2428</v>
      </c>
      <c r="K4167" t="s">
        <v>6</v>
      </c>
      <c r="N4167">
        <v>30</v>
      </c>
      <c r="Q4167">
        <v>0</v>
      </c>
    </row>
    <row r="4168" spans="1:20" hidden="1" x14ac:dyDescent="0.3">
      <c r="A4168" t="str">
        <f t="shared" si="950"/>
        <v>pur.pu_poitem.</v>
      </c>
      <c r="B4168" t="s">
        <v>1943</v>
      </c>
      <c r="C4168" t="str">
        <f t="shared" si="951"/>
        <v>pu_poitem</v>
      </c>
      <c r="E4168" t="s">
        <v>2429</v>
      </c>
    </row>
    <row r="4169" spans="1:20" hidden="1" x14ac:dyDescent="0.3">
      <c r="A4169" t="str">
        <f t="shared" si="950"/>
        <v>pur.pu_poitem.poi_tax_amount</v>
      </c>
      <c r="B4169" t="s">
        <v>1943</v>
      </c>
      <c r="C4169" t="str">
        <f t="shared" si="951"/>
        <v>pu_poitem</v>
      </c>
      <c r="D4169" t="s">
        <v>2430</v>
      </c>
      <c r="K4169" t="s">
        <v>9</v>
      </c>
      <c r="N4169">
        <v>19</v>
      </c>
      <c r="Q4169">
        <v>4</v>
      </c>
    </row>
    <row r="4170" spans="1:20" hidden="1" x14ac:dyDescent="0.3">
      <c r="A4170" t="str">
        <f t="shared" si="950"/>
        <v>pur.pu_poitem.</v>
      </c>
      <c r="B4170" t="s">
        <v>1943</v>
      </c>
      <c r="C4170" t="str">
        <f t="shared" si="951"/>
        <v>pu_poitem</v>
      </c>
      <c r="E4170" t="s">
        <v>2234</v>
      </c>
    </row>
    <row r="4171" spans="1:20" hidden="1" x14ac:dyDescent="0.3">
      <c r="A4171" t="str">
        <f t="shared" si="950"/>
        <v>pur.pu_poitem.poi_item_discount_amount</v>
      </c>
      <c r="B4171" t="s">
        <v>1943</v>
      </c>
      <c r="C4171" t="str">
        <f t="shared" si="951"/>
        <v>pu_poitem</v>
      </c>
      <c r="D4171" t="s">
        <v>2431</v>
      </c>
      <c r="K4171" t="s">
        <v>9</v>
      </c>
      <c r="N4171">
        <v>19</v>
      </c>
      <c r="Q4171">
        <v>4</v>
      </c>
    </row>
    <row r="4172" spans="1:20" hidden="1" x14ac:dyDescent="0.3">
      <c r="A4172" t="str">
        <f t="shared" si="950"/>
        <v>pur.pu_poitem.</v>
      </c>
      <c r="B4172" t="s">
        <v>1943</v>
      </c>
      <c r="C4172" t="str">
        <f t="shared" si="951"/>
        <v>pu_poitem</v>
      </c>
      <c r="E4172" t="s">
        <v>2432</v>
      </c>
    </row>
    <row r="4173" spans="1:20" hidden="1" x14ac:dyDescent="0.3">
      <c r="A4173" t="str">
        <f t="shared" si="950"/>
        <v>pur.pu_poitem.poi_discount_before_tax_ind</v>
      </c>
      <c r="B4173" t="s">
        <v>1943</v>
      </c>
      <c r="C4173" t="str">
        <f t="shared" si="951"/>
        <v>pu_poitem</v>
      </c>
      <c r="D4173" t="s">
        <v>2433</v>
      </c>
      <c r="K4173" t="s">
        <v>6</v>
      </c>
      <c r="N4173">
        <v>1</v>
      </c>
      <c r="Q4173">
        <v>0</v>
      </c>
      <c r="T4173" t="s">
        <v>326</v>
      </c>
    </row>
    <row r="4174" spans="1:20" hidden="1" x14ac:dyDescent="0.3">
      <c r="A4174" t="str">
        <f t="shared" si="950"/>
        <v>pur.pu_poitem.</v>
      </c>
      <c r="B4174" t="s">
        <v>1943</v>
      </c>
      <c r="C4174" t="str">
        <f t="shared" si="951"/>
        <v>pu_poitem</v>
      </c>
      <c r="E4174" t="s">
        <v>2398</v>
      </c>
    </row>
    <row r="4175" spans="1:20" hidden="1" x14ac:dyDescent="0.3">
      <c r="A4175" t="str">
        <f t="shared" si="950"/>
        <v>pur.pu_poitem.poi_po_discount_amount</v>
      </c>
      <c r="B4175" t="s">
        <v>1943</v>
      </c>
      <c r="C4175" t="str">
        <f t="shared" si="951"/>
        <v>pu_poitem</v>
      </c>
      <c r="D4175" t="s">
        <v>2434</v>
      </c>
      <c r="K4175" t="s">
        <v>9</v>
      </c>
      <c r="N4175">
        <v>19</v>
      </c>
      <c r="Q4175">
        <v>4</v>
      </c>
    </row>
    <row r="4176" spans="1:20" hidden="1" x14ac:dyDescent="0.3">
      <c r="A4176" t="str">
        <f t="shared" si="950"/>
        <v>pur.pu_poitem.</v>
      </c>
      <c r="B4176" t="s">
        <v>1943</v>
      </c>
      <c r="C4176" t="str">
        <f t="shared" si="951"/>
        <v>pu_poitem</v>
      </c>
      <c r="E4176" t="s">
        <v>2435</v>
      </c>
    </row>
    <row r="4177" spans="1:20" hidden="1" x14ac:dyDescent="0.3">
      <c r="A4177" t="str">
        <f t="shared" si="950"/>
        <v>pur.pu_poitem.poi_consolidation_indicator</v>
      </c>
      <c r="B4177" t="s">
        <v>1943</v>
      </c>
      <c r="C4177" t="str">
        <f t="shared" si="951"/>
        <v>pu_poitem</v>
      </c>
      <c r="D4177" t="s">
        <v>2436</v>
      </c>
      <c r="K4177" t="s">
        <v>6</v>
      </c>
      <c r="N4177">
        <v>1</v>
      </c>
      <c r="Q4177">
        <v>0</v>
      </c>
    </row>
    <row r="4178" spans="1:20" hidden="1" x14ac:dyDescent="0.3">
      <c r="A4178" t="str">
        <f t="shared" si="950"/>
        <v>pur.pu_poitem.</v>
      </c>
      <c r="B4178" t="s">
        <v>1943</v>
      </c>
      <c r="C4178" t="str">
        <f t="shared" si="951"/>
        <v>pu_poitem</v>
      </c>
      <c r="E4178" t="s">
        <v>2437</v>
      </c>
    </row>
    <row r="4179" spans="1:20" hidden="1" x14ac:dyDescent="0.3">
      <c r="A4179" t="str">
        <f t="shared" si="950"/>
        <v>pur.pu_poitem.poi_price_negative_sign</v>
      </c>
      <c r="B4179" t="s">
        <v>1943</v>
      </c>
      <c r="C4179" t="str">
        <f t="shared" si="951"/>
        <v>pu_poitem</v>
      </c>
      <c r="D4179" t="s">
        <v>2438</v>
      </c>
      <c r="K4179" t="s">
        <v>6</v>
      </c>
      <c r="N4179">
        <v>1</v>
      </c>
      <c r="Q4179">
        <v>0</v>
      </c>
    </row>
    <row r="4180" spans="1:20" hidden="1" x14ac:dyDescent="0.3">
      <c r="A4180" t="str">
        <f t="shared" ref="A4180:A4243" si="952">_xlfn.CONCAT(TRIM($B4180),".",TRIM($C4180),".",TRIM($D4180))</f>
        <v>pur.pu_poitem.</v>
      </c>
      <c r="B4180" t="s">
        <v>1943</v>
      </c>
      <c r="C4180" t="str">
        <f t="shared" si="951"/>
        <v>pu_poitem</v>
      </c>
      <c r="E4180" t="s">
        <v>2439</v>
      </c>
    </row>
    <row r="4181" spans="1:20" hidden="1" x14ac:dyDescent="0.3">
      <c r="A4181" t="str">
        <f t="shared" si="952"/>
        <v>pur.pu_poitem.poi_request_code</v>
      </c>
      <c r="B4181" t="s">
        <v>1943</v>
      </c>
      <c r="C4181" t="str">
        <f t="shared" si="951"/>
        <v>pu_poitem</v>
      </c>
      <c r="D4181" t="s">
        <v>2440</v>
      </c>
      <c r="K4181" t="s">
        <v>6</v>
      </c>
      <c r="N4181">
        <v>8</v>
      </c>
      <c r="Q4181">
        <v>0</v>
      </c>
    </row>
    <row r="4182" spans="1:20" hidden="1" x14ac:dyDescent="0.3">
      <c r="A4182" t="str">
        <f t="shared" si="952"/>
        <v>pur.pu_poitem.</v>
      </c>
      <c r="B4182" t="s">
        <v>1943</v>
      </c>
      <c r="C4182" t="str">
        <f t="shared" si="951"/>
        <v>pu_poitem</v>
      </c>
      <c r="E4182" t="s">
        <v>2441</v>
      </c>
    </row>
    <row r="4183" spans="1:20" hidden="1" x14ac:dyDescent="0.3">
      <c r="A4183" t="str">
        <f t="shared" si="952"/>
        <v>pur.pu_poitem.refresh_date</v>
      </c>
      <c r="B4183" t="s">
        <v>1943</v>
      </c>
      <c r="C4183" t="str">
        <f t="shared" si="951"/>
        <v>pu_poitem</v>
      </c>
      <c r="D4183" t="s">
        <v>328</v>
      </c>
      <c r="K4183" t="s">
        <v>329</v>
      </c>
      <c r="N4183">
        <v>10</v>
      </c>
      <c r="Q4183">
        <v>6</v>
      </c>
    </row>
    <row r="4184" spans="1:20" hidden="1" x14ac:dyDescent="0.3">
      <c r="A4184" t="str">
        <f t="shared" si="952"/>
        <v>pur.pu_poitem.</v>
      </c>
      <c r="B4184" t="s">
        <v>1943</v>
      </c>
      <c r="C4184" t="str">
        <f t="shared" si="951"/>
        <v>pu_poitem</v>
      </c>
      <c r="E4184" t="s">
        <v>330</v>
      </c>
    </row>
    <row r="4185" spans="1:20" hidden="1" x14ac:dyDescent="0.3">
      <c r="A4185" t="str">
        <f t="shared" si="952"/>
        <v>pur.pu_poitem_text.COLUMN NAME</v>
      </c>
      <c r="B4185" t="s">
        <v>1943</v>
      </c>
      <c r="C4185" t="s">
        <v>1962</v>
      </c>
      <c r="D4185" t="s">
        <v>0</v>
      </c>
      <c r="K4185" t="s">
        <v>1</v>
      </c>
      <c r="N4185" t="s">
        <v>2</v>
      </c>
      <c r="Q4185" t="s">
        <v>3</v>
      </c>
      <c r="T4185" t="s">
        <v>4</v>
      </c>
    </row>
    <row r="4186" spans="1:20" hidden="1" x14ac:dyDescent="0.3">
      <c r="A4186" t="str">
        <f t="shared" si="952"/>
        <v>pur.pu_poitem_text.</v>
      </c>
      <c r="B4186" t="s">
        <v>1943</v>
      </c>
      <c r="C4186" t="str">
        <f t="shared" si="951"/>
        <v>pu_poitem_text</v>
      </c>
      <c r="E4186" t="s">
        <v>5</v>
      </c>
    </row>
    <row r="4187" spans="1:20" hidden="1" x14ac:dyDescent="0.3">
      <c r="A4187" t="str">
        <f t="shared" si="952"/>
        <v>pur.pu_poitem_text.poh_number</v>
      </c>
      <c r="B4187" t="s">
        <v>1943</v>
      </c>
      <c r="C4187" t="str">
        <f t="shared" si="951"/>
        <v>pu_poitem_text</v>
      </c>
      <c r="D4187" t="s">
        <v>2318</v>
      </c>
      <c r="K4187" t="s">
        <v>6</v>
      </c>
      <c r="N4187">
        <v>8</v>
      </c>
      <c r="Q4187">
        <v>0</v>
      </c>
    </row>
    <row r="4188" spans="1:20" hidden="1" x14ac:dyDescent="0.3">
      <c r="A4188" t="str">
        <f t="shared" si="952"/>
        <v>pur.pu_poitem_text.</v>
      </c>
      <c r="B4188" t="s">
        <v>1943</v>
      </c>
      <c r="C4188" t="str">
        <f t="shared" si="951"/>
        <v>pu_poitem_text</v>
      </c>
      <c r="E4188" t="s">
        <v>2319</v>
      </c>
    </row>
    <row r="4189" spans="1:20" hidden="1" x14ac:dyDescent="0.3">
      <c r="A4189" t="str">
        <f t="shared" si="952"/>
        <v>pur.pu_poitem_text.poh_change_sequence_number</v>
      </c>
      <c r="B4189" t="s">
        <v>1943</v>
      </c>
      <c r="C4189" t="str">
        <f t="shared" si="951"/>
        <v>pu_poitem_text</v>
      </c>
      <c r="D4189" t="s">
        <v>2320</v>
      </c>
      <c r="K4189" t="s">
        <v>6</v>
      </c>
      <c r="N4189">
        <v>3</v>
      </c>
      <c r="Q4189">
        <v>0</v>
      </c>
    </row>
    <row r="4190" spans="1:20" hidden="1" x14ac:dyDescent="0.3">
      <c r="A4190" t="str">
        <f t="shared" si="952"/>
        <v>pur.pu_poitem_text.</v>
      </c>
      <c r="B4190" t="s">
        <v>1943</v>
      </c>
      <c r="C4190" t="str">
        <f t="shared" si="951"/>
        <v>pu_poitem_text</v>
      </c>
      <c r="E4190" t="s">
        <v>2321</v>
      </c>
    </row>
    <row r="4191" spans="1:20" hidden="1" x14ac:dyDescent="0.3">
      <c r="A4191" t="str">
        <f t="shared" si="952"/>
        <v>pur.pu_poitem_text.poi_item_number</v>
      </c>
      <c r="B4191" t="s">
        <v>1943</v>
      </c>
      <c r="C4191" t="str">
        <f t="shared" si="951"/>
        <v>pu_poitem_text</v>
      </c>
      <c r="D4191" t="s">
        <v>2322</v>
      </c>
      <c r="K4191" t="s">
        <v>31</v>
      </c>
      <c r="N4191">
        <v>2</v>
      </c>
      <c r="Q4191">
        <v>0</v>
      </c>
    </row>
    <row r="4192" spans="1:20" hidden="1" x14ac:dyDescent="0.3">
      <c r="A4192" t="str">
        <f t="shared" si="952"/>
        <v>pur.pu_poitem_text.</v>
      </c>
      <c r="B4192" t="s">
        <v>1943</v>
      </c>
      <c r="C4192" t="str">
        <f t="shared" si="951"/>
        <v>pu_poitem_text</v>
      </c>
      <c r="E4192" t="s">
        <v>374</v>
      </c>
    </row>
    <row r="4193" spans="1:20" hidden="1" x14ac:dyDescent="0.3">
      <c r="A4193" t="str">
        <f t="shared" si="952"/>
        <v>pur.pu_poitem_text.pit_text_line_number</v>
      </c>
      <c r="B4193" t="s">
        <v>1943</v>
      </c>
      <c r="C4193" t="str">
        <f t="shared" si="951"/>
        <v>pu_poitem_text</v>
      </c>
      <c r="D4193" t="s">
        <v>2446</v>
      </c>
      <c r="K4193" t="s">
        <v>31</v>
      </c>
      <c r="N4193">
        <v>2</v>
      </c>
      <c r="Q4193">
        <v>0</v>
      </c>
    </row>
    <row r="4194" spans="1:20" hidden="1" x14ac:dyDescent="0.3">
      <c r="A4194" t="str">
        <f t="shared" si="952"/>
        <v>pur.pu_poitem_text.</v>
      </c>
      <c r="B4194" t="s">
        <v>1943</v>
      </c>
      <c r="C4194" t="str">
        <f t="shared" si="951"/>
        <v>pu_poitem_text</v>
      </c>
      <c r="E4194" t="s">
        <v>2413</v>
      </c>
    </row>
    <row r="4195" spans="1:20" hidden="1" x14ac:dyDescent="0.3">
      <c r="A4195" t="str">
        <f t="shared" si="952"/>
        <v>pur.pu_poitem_text.pit_clause_code</v>
      </c>
      <c r="B4195" t="s">
        <v>1943</v>
      </c>
      <c r="C4195" t="str">
        <f t="shared" si="951"/>
        <v>pu_poitem_text</v>
      </c>
      <c r="D4195" t="s">
        <v>2447</v>
      </c>
      <c r="K4195" t="s">
        <v>6</v>
      </c>
      <c r="N4195">
        <v>8</v>
      </c>
      <c r="Q4195">
        <v>0</v>
      </c>
    </row>
    <row r="4196" spans="1:20" hidden="1" x14ac:dyDescent="0.3">
      <c r="A4196" t="str">
        <f t="shared" si="952"/>
        <v>pur.pu_poitem_text.</v>
      </c>
      <c r="B4196" t="s">
        <v>1943</v>
      </c>
      <c r="C4196" t="str">
        <f t="shared" si="951"/>
        <v>pu_poitem_text</v>
      </c>
      <c r="E4196" t="s">
        <v>664</v>
      </c>
    </row>
    <row r="4197" spans="1:20" hidden="1" x14ac:dyDescent="0.3">
      <c r="A4197" t="str">
        <f t="shared" si="952"/>
        <v>pur.pu_poitem_text.pit_comment_text</v>
      </c>
      <c r="B4197" t="s">
        <v>1943</v>
      </c>
      <c r="C4197" t="str">
        <f t="shared" si="951"/>
        <v>pu_poitem_text</v>
      </c>
      <c r="D4197" t="s">
        <v>2448</v>
      </c>
      <c r="K4197" t="s">
        <v>6</v>
      </c>
      <c r="N4197">
        <v>55</v>
      </c>
      <c r="Q4197">
        <v>0</v>
      </c>
    </row>
    <row r="4198" spans="1:20" hidden="1" x14ac:dyDescent="0.3">
      <c r="A4198" t="str">
        <f t="shared" si="952"/>
        <v>pur.pu_poitem_text.</v>
      </c>
      <c r="B4198" t="s">
        <v>1943</v>
      </c>
      <c r="C4198" t="str">
        <f t="shared" si="951"/>
        <v>pu_poitem_text</v>
      </c>
      <c r="E4198" t="s">
        <v>2296</v>
      </c>
    </row>
    <row r="4199" spans="1:20" hidden="1" x14ac:dyDescent="0.3">
      <c r="A4199" t="str">
        <f t="shared" si="952"/>
        <v>pur.pu_poitem_text.pit_print_flag</v>
      </c>
      <c r="B4199" t="s">
        <v>1943</v>
      </c>
      <c r="C4199" t="str">
        <f t="shared" si="951"/>
        <v>pu_poitem_text</v>
      </c>
      <c r="D4199" t="s">
        <v>2449</v>
      </c>
      <c r="K4199" t="s">
        <v>6</v>
      </c>
      <c r="N4199">
        <v>1</v>
      </c>
      <c r="Q4199">
        <v>0</v>
      </c>
      <c r="T4199" t="s">
        <v>326</v>
      </c>
    </row>
    <row r="4200" spans="1:20" hidden="1" x14ac:dyDescent="0.3">
      <c r="A4200" t="str">
        <f t="shared" si="952"/>
        <v>pur.pu_poitem_text.</v>
      </c>
      <c r="B4200" t="s">
        <v>1943</v>
      </c>
      <c r="C4200" t="str">
        <f t="shared" si="951"/>
        <v>pu_poitem_text</v>
      </c>
      <c r="E4200" t="s">
        <v>668</v>
      </c>
    </row>
    <row r="4201" spans="1:20" hidden="1" x14ac:dyDescent="0.3">
      <c r="A4201" t="str">
        <f t="shared" si="952"/>
        <v>pur.pu_poitem_text.refresh_date</v>
      </c>
      <c r="B4201" t="s">
        <v>1943</v>
      </c>
      <c r="C4201" t="str">
        <f t="shared" si="951"/>
        <v>pu_poitem_text</v>
      </c>
      <c r="D4201" t="s">
        <v>328</v>
      </c>
      <c r="K4201" t="s">
        <v>329</v>
      </c>
      <c r="N4201">
        <v>10</v>
      </c>
      <c r="Q4201">
        <v>6</v>
      </c>
    </row>
    <row r="4202" spans="1:20" hidden="1" x14ac:dyDescent="0.3">
      <c r="A4202" t="str">
        <f t="shared" si="952"/>
        <v>pur.pu_poitem_text.</v>
      </c>
      <c r="B4202" t="s">
        <v>1943</v>
      </c>
      <c r="C4202" t="str">
        <f t="shared" si="951"/>
        <v>pu_poitem_text</v>
      </c>
      <c r="E4202" t="s">
        <v>330</v>
      </c>
    </row>
    <row r="4203" spans="1:20" hidden="1" x14ac:dyDescent="0.3">
      <c r="A4203" t="str">
        <f t="shared" si="952"/>
        <v>pur.pu_shipto.COLUMN NAME</v>
      </c>
      <c r="B4203" t="s">
        <v>1943</v>
      </c>
      <c r="C4203" t="s">
        <v>1963</v>
      </c>
      <c r="D4203" t="s">
        <v>0</v>
      </c>
      <c r="K4203" t="s">
        <v>1</v>
      </c>
      <c r="N4203" t="s">
        <v>2</v>
      </c>
      <c r="Q4203" t="s">
        <v>3</v>
      </c>
      <c r="T4203" t="s">
        <v>4</v>
      </c>
    </row>
    <row r="4204" spans="1:20" hidden="1" x14ac:dyDescent="0.3">
      <c r="A4204" t="str">
        <f t="shared" si="952"/>
        <v>pur.pu_shipto.</v>
      </c>
      <c r="B4204" t="s">
        <v>1943</v>
      </c>
      <c r="C4204" t="str">
        <f t="shared" si="951"/>
        <v>pu_shipto</v>
      </c>
      <c r="E4204" t="s">
        <v>5</v>
      </c>
    </row>
    <row r="4205" spans="1:20" hidden="1" x14ac:dyDescent="0.3">
      <c r="A4205" t="str">
        <f t="shared" si="952"/>
        <v>pur.pu_shipto.shp_shipto_code</v>
      </c>
      <c r="B4205" t="s">
        <v>1943</v>
      </c>
      <c r="C4205" t="str">
        <f t="shared" si="951"/>
        <v>pu_shipto</v>
      </c>
      <c r="D4205" t="s">
        <v>2366</v>
      </c>
      <c r="K4205" t="s">
        <v>6</v>
      </c>
      <c r="N4205">
        <v>6</v>
      </c>
      <c r="Q4205">
        <v>0</v>
      </c>
    </row>
    <row r="4206" spans="1:20" hidden="1" x14ac:dyDescent="0.3">
      <c r="A4206" t="str">
        <f t="shared" si="952"/>
        <v>pur.pu_shipto.</v>
      </c>
      <c r="B4206" t="s">
        <v>1943</v>
      </c>
      <c r="C4206" t="str">
        <f t="shared" si="951"/>
        <v>pu_shipto</v>
      </c>
      <c r="E4206" t="s">
        <v>2367</v>
      </c>
    </row>
    <row r="4207" spans="1:20" hidden="1" x14ac:dyDescent="0.3">
      <c r="A4207" t="str">
        <f t="shared" si="952"/>
        <v>pur.pu_shipto.shp_timestamp</v>
      </c>
      <c r="B4207" t="s">
        <v>1943</v>
      </c>
      <c r="C4207" t="str">
        <f t="shared" si="951"/>
        <v>pu_shipto</v>
      </c>
      <c r="D4207" t="s">
        <v>2368</v>
      </c>
      <c r="K4207" t="s">
        <v>329</v>
      </c>
      <c r="N4207">
        <v>10</v>
      </c>
      <c r="Q4207">
        <v>6</v>
      </c>
    </row>
    <row r="4208" spans="1:20" hidden="1" x14ac:dyDescent="0.3">
      <c r="A4208" t="str">
        <f t="shared" si="952"/>
        <v>pur.pu_shipto.</v>
      </c>
      <c r="B4208" t="s">
        <v>1943</v>
      </c>
      <c r="C4208" t="str">
        <f t="shared" si="951"/>
        <v>pu_shipto</v>
      </c>
      <c r="E4208" t="s">
        <v>574</v>
      </c>
    </row>
    <row r="4209" spans="1:20" hidden="1" x14ac:dyDescent="0.3">
      <c r="A4209" t="str">
        <f t="shared" si="952"/>
        <v>pur.pu_shipto.shp_ship_type_code</v>
      </c>
      <c r="B4209" t="s">
        <v>1943</v>
      </c>
      <c r="C4209" t="str">
        <f t="shared" si="951"/>
        <v>pu_shipto</v>
      </c>
      <c r="D4209" t="s">
        <v>2457</v>
      </c>
      <c r="K4209" t="s">
        <v>6</v>
      </c>
      <c r="N4209">
        <v>1</v>
      </c>
      <c r="Q4209">
        <v>0</v>
      </c>
    </row>
    <row r="4210" spans="1:20" hidden="1" x14ac:dyDescent="0.3">
      <c r="A4210" t="str">
        <f t="shared" si="952"/>
        <v>pur.pu_shipto.</v>
      </c>
      <c r="B4210" t="s">
        <v>1943</v>
      </c>
      <c r="C4210" t="str">
        <f t="shared" si="951"/>
        <v>pu_shipto</v>
      </c>
      <c r="E4210" t="s">
        <v>2458</v>
      </c>
    </row>
    <row r="4211" spans="1:20" hidden="1" x14ac:dyDescent="0.3">
      <c r="A4211" t="str">
        <f t="shared" si="952"/>
        <v>pur.pu_shipto.shp_ship_contact_name</v>
      </c>
      <c r="B4211" t="s">
        <v>1943</v>
      </c>
      <c r="C4211" t="str">
        <f t="shared" si="951"/>
        <v>pu_shipto</v>
      </c>
      <c r="D4211" t="s">
        <v>2459</v>
      </c>
      <c r="K4211" t="s">
        <v>6</v>
      </c>
      <c r="N4211">
        <v>35</v>
      </c>
      <c r="Q4211">
        <v>0</v>
      </c>
    </row>
    <row r="4212" spans="1:20" hidden="1" x14ac:dyDescent="0.3">
      <c r="A4212" t="str">
        <f t="shared" si="952"/>
        <v>pur.pu_shipto.</v>
      </c>
      <c r="B4212" t="s">
        <v>1943</v>
      </c>
      <c r="C4212" t="str">
        <f t="shared" si="951"/>
        <v>pu_shipto</v>
      </c>
      <c r="E4212" t="s">
        <v>2460</v>
      </c>
    </row>
    <row r="4213" spans="1:20" hidden="1" x14ac:dyDescent="0.3">
      <c r="A4213" t="str">
        <f t="shared" si="952"/>
        <v>pur.pu_shipto.shp_address_1</v>
      </c>
      <c r="B4213" t="s">
        <v>1943</v>
      </c>
      <c r="C4213" t="str">
        <f t="shared" ref="C4213:C4276" si="953">C4212</f>
        <v>pu_shipto</v>
      </c>
      <c r="D4213" t="s">
        <v>2461</v>
      </c>
      <c r="K4213" t="s">
        <v>6</v>
      </c>
      <c r="N4213">
        <v>35</v>
      </c>
      <c r="Q4213">
        <v>0</v>
      </c>
    </row>
    <row r="4214" spans="1:20" hidden="1" x14ac:dyDescent="0.3">
      <c r="A4214" t="str">
        <f t="shared" si="952"/>
        <v>pur.pu_shipto.</v>
      </c>
      <c r="B4214" t="s">
        <v>1943</v>
      </c>
      <c r="C4214" t="str">
        <f t="shared" si="953"/>
        <v>pu_shipto</v>
      </c>
      <c r="E4214" t="s">
        <v>2462</v>
      </c>
    </row>
    <row r="4215" spans="1:20" hidden="1" x14ac:dyDescent="0.3">
      <c r="A4215" t="str">
        <f t="shared" si="952"/>
        <v>pur.pu_shipto.shp_address_2</v>
      </c>
      <c r="B4215" t="s">
        <v>1943</v>
      </c>
      <c r="C4215" t="str">
        <f t="shared" si="953"/>
        <v>pu_shipto</v>
      </c>
      <c r="D4215" t="s">
        <v>2463</v>
      </c>
      <c r="K4215" t="s">
        <v>6</v>
      </c>
      <c r="N4215">
        <v>35</v>
      </c>
      <c r="Q4215">
        <v>0</v>
      </c>
    </row>
    <row r="4216" spans="1:20" hidden="1" x14ac:dyDescent="0.3">
      <c r="A4216" t="str">
        <f t="shared" si="952"/>
        <v>pur.pu_shipto.</v>
      </c>
      <c r="B4216" t="s">
        <v>1943</v>
      </c>
      <c r="C4216" t="str">
        <f t="shared" si="953"/>
        <v>pu_shipto</v>
      </c>
      <c r="E4216" t="s">
        <v>580</v>
      </c>
    </row>
    <row r="4217" spans="1:20" hidden="1" x14ac:dyDescent="0.3">
      <c r="A4217" t="str">
        <f t="shared" si="952"/>
        <v>pur.pu_shipto.shp_address_3</v>
      </c>
      <c r="B4217" t="s">
        <v>1943</v>
      </c>
      <c r="C4217" t="str">
        <f t="shared" si="953"/>
        <v>pu_shipto</v>
      </c>
      <c r="D4217" t="s">
        <v>2464</v>
      </c>
      <c r="K4217" t="s">
        <v>6</v>
      </c>
      <c r="N4217">
        <v>35</v>
      </c>
      <c r="Q4217">
        <v>0</v>
      </c>
    </row>
    <row r="4218" spans="1:20" hidden="1" x14ac:dyDescent="0.3">
      <c r="A4218" t="str">
        <f t="shared" si="952"/>
        <v>pur.pu_shipto.</v>
      </c>
      <c r="B4218" t="s">
        <v>1943</v>
      </c>
      <c r="C4218" t="str">
        <f t="shared" si="953"/>
        <v>pu_shipto</v>
      </c>
      <c r="E4218" t="s">
        <v>582</v>
      </c>
    </row>
    <row r="4219" spans="1:20" hidden="1" x14ac:dyDescent="0.3">
      <c r="A4219" t="str">
        <f t="shared" si="952"/>
        <v>pur.pu_shipto.shp_address_4</v>
      </c>
      <c r="B4219" t="s">
        <v>1943</v>
      </c>
      <c r="C4219" t="str">
        <f t="shared" si="953"/>
        <v>pu_shipto</v>
      </c>
      <c r="D4219" t="s">
        <v>2465</v>
      </c>
      <c r="K4219" t="s">
        <v>6</v>
      </c>
      <c r="N4219">
        <v>35</v>
      </c>
      <c r="Q4219">
        <v>0</v>
      </c>
    </row>
    <row r="4220" spans="1:20" hidden="1" x14ac:dyDescent="0.3">
      <c r="A4220" t="str">
        <f t="shared" si="952"/>
        <v>pur.pu_shipto.</v>
      </c>
      <c r="B4220" t="s">
        <v>1943</v>
      </c>
      <c r="C4220" t="str">
        <f t="shared" si="953"/>
        <v>pu_shipto</v>
      </c>
      <c r="E4220" t="s">
        <v>584</v>
      </c>
    </row>
    <row r="4221" spans="1:20" hidden="1" x14ac:dyDescent="0.3">
      <c r="A4221" t="str">
        <f t="shared" si="952"/>
        <v>pur.pu_shipto.shp_city</v>
      </c>
      <c r="B4221" t="s">
        <v>1943</v>
      </c>
      <c r="C4221" t="str">
        <f t="shared" si="953"/>
        <v>pu_shipto</v>
      </c>
      <c r="D4221" t="s">
        <v>2466</v>
      </c>
      <c r="K4221" t="s">
        <v>6</v>
      </c>
      <c r="N4221">
        <v>18</v>
      </c>
      <c r="Q4221">
        <v>0</v>
      </c>
    </row>
    <row r="4222" spans="1:20" hidden="1" x14ac:dyDescent="0.3">
      <c r="A4222" t="str">
        <f t="shared" si="952"/>
        <v>pur.pu_shipto.</v>
      </c>
      <c r="B4222" t="s">
        <v>1943</v>
      </c>
      <c r="C4222" t="str">
        <f t="shared" si="953"/>
        <v>pu_shipto</v>
      </c>
      <c r="E4222" t="s">
        <v>586</v>
      </c>
    </row>
    <row r="4223" spans="1:20" hidden="1" x14ac:dyDescent="0.3">
      <c r="A4223" t="str">
        <f t="shared" si="952"/>
        <v>pur.pu_shipto.shp_state_code</v>
      </c>
      <c r="B4223" t="s">
        <v>1943</v>
      </c>
      <c r="C4223" t="str">
        <f t="shared" si="953"/>
        <v>pu_shipto</v>
      </c>
      <c r="D4223" t="s">
        <v>2467</v>
      </c>
      <c r="K4223" t="s">
        <v>6</v>
      </c>
      <c r="N4223">
        <v>2</v>
      </c>
      <c r="Q4223">
        <v>0</v>
      </c>
      <c r="T4223" t="s">
        <v>326</v>
      </c>
    </row>
    <row r="4224" spans="1:20" hidden="1" x14ac:dyDescent="0.3">
      <c r="A4224" t="str">
        <f t="shared" si="952"/>
        <v>pur.pu_shipto.</v>
      </c>
      <c r="B4224" t="s">
        <v>1943</v>
      </c>
      <c r="C4224" t="str">
        <f t="shared" si="953"/>
        <v>pu_shipto</v>
      </c>
      <c r="E4224" t="s">
        <v>588</v>
      </c>
    </row>
    <row r="4225" spans="1:20" hidden="1" x14ac:dyDescent="0.3">
      <c r="A4225" t="str">
        <f t="shared" si="952"/>
        <v>pur.pu_shipto.shp_zip_code</v>
      </c>
      <c r="B4225" t="s">
        <v>1943</v>
      </c>
      <c r="C4225" t="str">
        <f t="shared" si="953"/>
        <v>pu_shipto</v>
      </c>
      <c r="D4225" t="s">
        <v>2468</v>
      </c>
      <c r="K4225" t="s">
        <v>6</v>
      </c>
      <c r="N4225">
        <v>10</v>
      </c>
      <c r="Q4225">
        <v>0</v>
      </c>
    </row>
    <row r="4226" spans="1:20" hidden="1" x14ac:dyDescent="0.3">
      <c r="A4226" t="str">
        <f t="shared" si="952"/>
        <v>pur.pu_shipto.</v>
      </c>
      <c r="B4226" t="s">
        <v>1943</v>
      </c>
      <c r="C4226" t="str">
        <f t="shared" si="953"/>
        <v>pu_shipto</v>
      </c>
      <c r="E4226" t="s">
        <v>590</v>
      </c>
    </row>
    <row r="4227" spans="1:20" hidden="1" x14ac:dyDescent="0.3">
      <c r="A4227" t="str">
        <f t="shared" si="952"/>
        <v>pur.pu_shipto.shp_country_code</v>
      </c>
      <c r="B4227" t="s">
        <v>1943</v>
      </c>
      <c r="C4227" t="str">
        <f t="shared" si="953"/>
        <v>pu_shipto</v>
      </c>
      <c r="D4227" t="s">
        <v>2469</v>
      </c>
      <c r="K4227" t="s">
        <v>6</v>
      </c>
      <c r="N4227">
        <v>2</v>
      </c>
      <c r="Q4227">
        <v>0</v>
      </c>
      <c r="T4227" t="s">
        <v>326</v>
      </c>
    </row>
    <row r="4228" spans="1:20" hidden="1" x14ac:dyDescent="0.3">
      <c r="A4228" t="str">
        <f t="shared" si="952"/>
        <v>pur.pu_shipto.</v>
      </c>
      <c r="B4228" t="s">
        <v>1943</v>
      </c>
      <c r="C4228" t="str">
        <f t="shared" si="953"/>
        <v>pu_shipto</v>
      </c>
      <c r="E4228" t="s">
        <v>592</v>
      </c>
    </row>
    <row r="4229" spans="1:20" hidden="1" x14ac:dyDescent="0.3">
      <c r="A4229" t="str">
        <f t="shared" si="952"/>
        <v>pur.pu_shipto.shp_ship_phone</v>
      </c>
      <c r="B4229" t="s">
        <v>1943</v>
      </c>
      <c r="C4229" t="str">
        <f t="shared" si="953"/>
        <v>pu_shipto</v>
      </c>
      <c r="D4229" t="s">
        <v>2470</v>
      </c>
      <c r="K4229" t="s">
        <v>6</v>
      </c>
      <c r="N4229">
        <v>17</v>
      </c>
      <c r="Q4229">
        <v>0</v>
      </c>
    </row>
    <row r="4230" spans="1:20" hidden="1" x14ac:dyDescent="0.3">
      <c r="A4230" t="str">
        <f t="shared" si="952"/>
        <v>pur.pu_shipto.</v>
      </c>
      <c r="B4230" t="s">
        <v>1943</v>
      </c>
      <c r="C4230" t="str">
        <f t="shared" si="953"/>
        <v>pu_shipto</v>
      </c>
      <c r="E4230" t="s">
        <v>594</v>
      </c>
    </row>
    <row r="4231" spans="1:20" hidden="1" x14ac:dyDescent="0.3">
      <c r="A4231" t="str">
        <f t="shared" si="952"/>
        <v>pur.pu_shipto.shp_route_code</v>
      </c>
      <c r="B4231" t="s">
        <v>1943</v>
      </c>
      <c r="C4231" t="str">
        <f t="shared" si="953"/>
        <v>pu_shipto</v>
      </c>
      <c r="D4231" t="s">
        <v>2471</v>
      </c>
      <c r="K4231" t="s">
        <v>6</v>
      </c>
      <c r="N4231">
        <v>4</v>
      </c>
      <c r="Q4231">
        <v>0</v>
      </c>
    </row>
    <row r="4232" spans="1:20" hidden="1" x14ac:dyDescent="0.3">
      <c r="A4232" t="str">
        <f t="shared" si="952"/>
        <v>pur.pu_shipto.</v>
      </c>
      <c r="B4232" t="s">
        <v>1943</v>
      </c>
      <c r="C4232" t="str">
        <f t="shared" si="953"/>
        <v>pu_shipto</v>
      </c>
      <c r="E4232" t="s">
        <v>2472</v>
      </c>
    </row>
    <row r="4233" spans="1:20" hidden="1" x14ac:dyDescent="0.3">
      <c r="A4233" t="str">
        <f t="shared" si="952"/>
        <v>pur.pu_shipto.refresh_date</v>
      </c>
      <c r="B4233" t="s">
        <v>1943</v>
      </c>
      <c r="C4233" t="str">
        <f t="shared" si="953"/>
        <v>pu_shipto</v>
      </c>
      <c r="D4233" t="s">
        <v>328</v>
      </c>
      <c r="K4233" t="s">
        <v>329</v>
      </c>
      <c r="N4233">
        <v>10</v>
      </c>
      <c r="Q4233">
        <v>6</v>
      </c>
    </row>
    <row r="4234" spans="1:20" hidden="1" x14ac:dyDescent="0.3">
      <c r="A4234" t="str">
        <f t="shared" si="952"/>
        <v>pur.pu_shipto.</v>
      </c>
      <c r="B4234" t="s">
        <v>1943</v>
      </c>
      <c r="C4234" t="str">
        <f t="shared" si="953"/>
        <v>pu_shipto</v>
      </c>
      <c r="E4234" t="s">
        <v>330</v>
      </c>
    </row>
    <row r="4235" spans="1:20" hidden="1" x14ac:dyDescent="0.3">
      <c r="A4235" t="str">
        <f t="shared" si="952"/>
        <v>pur.pu_shipto.most_recent_flag</v>
      </c>
      <c r="B4235" t="s">
        <v>1943</v>
      </c>
      <c r="C4235" t="str">
        <f t="shared" si="953"/>
        <v>pu_shipto</v>
      </c>
      <c r="D4235" t="s">
        <v>1453</v>
      </c>
      <c r="K4235" t="s">
        <v>6</v>
      </c>
      <c r="N4235">
        <v>1</v>
      </c>
      <c r="Q4235">
        <v>0</v>
      </c>
    </row>
    <row r="4236" spans="1:20" hidden="1" x14ac:dyDescent="0.3">
      <c r="A4236" t="str">
        <f t="shared" si="952"/>
        <v>pur.pu_shipto.</v>
      </c>
      <c r="B4236" t="s">
        <v>1943</v>
      </c>
      <c r="C4236" t="str">
        <f t="shared" si="953"/>
        <v>pu_shipto</v>
      </c>
    </row>
    <row r="4237" spans="1:20" hidden="1" x14ac:dyDescent="0.3">
      <c r="A4237" t="str">
        <f t="shared" si="952"/>
        <v>pur.pu_vendor.COLUMN NAME</v>
      </c>
      <c r="B4237" t="s">
        <v>1943</v>
      </c>
      <c r="C4237" t="s">
        <v>1964</v>
      </c>
      <c r="D4237" t="s">
        <v>0</v>
      </c>
      <c r="K4237" t="s">
        <v>1</v>
      </c>
      <c r="N4237" t="s">
        <v>2</v>
      </c>
      <c r="Q4237" t="s">
        <v>3</v>
      </c>
      <c r="T4237" t="s">
        <v>4</v>
      </c>
    </row>
    <row r="4238" spans="1:20" hidden="1" x14ac:dyDescent="0.3">
      <c r="A4238" t="str">
        <f t="shared" si="952"/>
        <v>pur.pu_vendor.</v>
      </c>
      <c r="B4238" t="s">
        <v>1943</v>
      </c>
      <c r="C4238" t="str">
        <f t="shared" si="953"/>
        <v>pu_vendor</v>
      </c>
      <c r="E4238" t="s">
        <v>5</v>
      </c>
    </row>
    <row r="4239" spans="1:20" hidden="1" x14ac:dyDescent="0.3">
      <c r="A4239" t="str">
        <f t="shared" si="952"/>
        <v>pur.pu_vendor.v_internal_id</v>
      </c>
      <c r="B4239" t="s">
        <v>1943</v>
      </c>
      <c r="C4239" t="str">
        <f t="shared" si="953"/>
        <v>pu_vendor</v>
      </c>
      <c r="D4239" t="s">
        <v>568</v>
      </c>
      <c r="K4239" t="s">
        <v>332</v>
      </c>
      <c r="N4239">
        <v>4</v>
      </c>
      <c r="Q4239">
        <v>0</v>
      </c>
    </row>
    <row r="4240" spans="1:20" hidden="1" x14ac:dyDescent="0.3">
      <c r="A4240" t="str">
        <f t="shared" si="952"/>
        <v>pur.pu_vendor.</v>
      </c>
      <c r="B4240" t="s">
        <v>1943</v>
      </c>
      <c r="C4240" t="str">
        <f t="shared" si="953"/>
        <v>pu_vendor</v>
      </c>
    </row>
    <row r="4241" spans="1:20" hidden="1" x14ac:dyDescent="0.3">
      <c r="A4241" t="str">
        <f t="shared" si="952"/>
        <v>pur.pu_vendor.v_person_entity_ind</v>
      </c>
      <c r="B4241" t="s">
        <v>1943</v>
      </c>
      <c r="C4241" t="str">
        <f t="shared" si="953"/>
        <v>pu_vendor</v>
      </c>
      <c r="D4241" t="s">
        <v>569</v>
      </c>
      <c r="K4241" t="s">
        <v>6</v>
      </c>
      <c r="N4241">
        <v>1</v>
      </c>
      <c r="Q4241">
        <v>0</v>
      </c>
      <c r="T4241" t="s">
        <v>326</v>
      </c>
    </row>
    <row r="4242" spans="1:20" hidden="1" x14ac:dyDescent="0.3">
      <c r="A4242" t="str">
        <f t="shared" si="952"/>
        <v>pur.pu_vendor.</v>
      </c>
      <c r="B4242" t="s">
        <v>1943</v>
      </c>
      <c r="C4242" t="str">
        <f t="shared" si="953"/>
        <v>pu_vendor</v>
      </c>
      <c r="E4242" t="s">
        <v>570</v>
      </c>
    </row>
    <row r="4243" spans="1:20" hidden="1" x14ac:dyDescent="0.3">
      <c r="A4243" t="str">
        <f t="shared" si="952"/>
        <v>pur.pu_vendor.v_address_type_code</v>
      </c>
      <c r="B4243" t="s">
        <v>1943</v>
      </c>
      <c r="C4243" t="str">
        <f t="shared" si="953"/>
        <v>pu_vendor</v>
      </c>
      <c r="D4243" t="s">
        <v>571</v>
      </c>
      <c r="K4243" t="s">
        <v>6</v>
      </c>
      <c r="N4243">
        <v>2</v>
      </c>
      <c r="Q4243">
        <v>0</v>
      </c>
      <c r="T4243" t="s">
        <v>326</v>
      </c>
    </row>
    <row r="4244" spans="1:20" hidden="1" x14ac:dyDescent="0.3">
      <c r="A4244" t="str">
        <f t="shared" ref="A4244:A4307" si="954">_xlfn.CONCAT(TRIM($B4244),".",TRIM($C4244),".",TRIM($D4244))</f>
        <v>pur.pu_vendor.</v>
      </c>
      <c r="B4244" t="s">
        <v>1943</v>
      </c>
      <c r="C4244" t="str">
        <f t="shared" si="953"/>
        <v>pu_vendor</v>
      </c>
      <c r="E4244" t="s">
        <v>572</v>
      </c>
    </row>
    <row r="4245" spans="1:20" hidden="1" x14ac:dyDescent="0.3">
      <c r="A4245" t="str">
        <f t="shared" si="954"/>
        <v>pur.pu_vendor.v_timestamp</v>
      </c>
      <c r="B4245" t="s">
        <v>1943</v>
      </c>
      <c r="C4245" t="str">
        <f t="shared" si="953"/>
        <v>pu_vendor</v>
      </c>
      <c r="D4245" t="s">
        <v>573</v>
      </c>
      <c r="K4245" t="s">
        <v>329</v>
      </c>
      <c r="N4245">
        <v>10</v>
      </c>
      <c r="Q4245">
        <v>6</v>
      </c>
    </row>
    <row r="4246" spans="1:20" hidden="1" x14ac:dyDescent="0.3">
      <c r="A4246" t="str">
        <f t="shared" si="954"/>
        <v>pur.pu_vendor.</v>
      </c>
      <c r="B4246" t="s">
        <v>1943</v>
      </c>
      <c r="C4246" t="str">
        <f t="shared" si="953"/>
        <v>pu_vendor</v>
      </c>
      <c r="E4246" t="s">
        <v>574</v>
      </c>
    </row>
    <row r="4247" spans="1:20" hidden="1" x14ac:dyDescent="0.3">
      <c r="A4247" t="str">
        <f t="shared" si="954"/>
        <v>pur.pu_vendor.v_vendor_code</v>
      </c>
      <c r="B4247" t="s">
        <v>1943</v>
      </c>
      <c r="C4247" t="str">
        <f t="shared" si="953"/>
        <v>pu_vendor</v>
      </c>
      <c r="D4247" t="s">
        <v>428</v>
      </c>
      <c r="K4247" t="s">
        <v>6</v>
      </c>
      <c r="N4247">
        <v>10</v>
      </c>
      <c r="Q4247">
        <v>0</v>
      </c>
    </row>
    <row r="4248" spans="1:20" hidden="1" x14ac:dyDescent="0.3">
      <c r="A4248" t="str">
        <f t="shared" si="954"/>
        <v>pur.pu_vendor.</v>
      </c>
      <c r="B4248" t="s">
        <v>1943</v>
      </c>
      <c r="C4248" t="str">
        <f t="shared" si="953"/>
        <v>pu_vendor</v>
      </c>
      <c r="E4248" t="s">
        <v>372</v>
      </c>
    </row>
    <row r="4249" spans="1:20" hidden="1" x14ac:dyDescent="0.3">
      <c r="A4249" t="str">
        <f t="shared" si="954"/>
        <v>pur.pu_vendor.v_vendor_contact_name</v>
      </c>
      <c r="B4249" t="s">
        <v>1943</v>
      </c>
      <c r="C4249" t="str">
        <f t="shared" si="953"/>
        <v>pu_vendor</v>
      </c>
      <c r="D4249" t="s">
        <v>575</v>
      </c>
      <c r="K4249" t="s">
        <v>6</v>
      </c>
      <c r="N4249">
        <v>35</v>
      </c>
      <c r="Q4249">
        <v>0</v>
      </c>
    </row>
    <row r="4250" spans="1:20" hidden="1" x14ac:dyDescent="0.3">
      <c r="A4250" t="str">
        <f t="shared" si="954"/>
        <v>pur.pu_vendor.</v>
      </c>
      <c r="B4250" t="s">
        <v>1943</v>
      </c>
      <c r="C4250" t="str">
        <f t="shared" si="953"/>
        <v>pu_vendor</v>
      </c>
      <c r="E4250" t="s">
        <v>576</v>
      </c>
    </row>
    <row r="4251" spans="1:20" hidden="1" x14ac:dyDescent="0.3">
      <c r="A4251" t="str">
        <f t="shared" si="954"/>
        <v>pur.pu_vendor.v_vendor_name_add1</v>
      </c>
      <c r="B4251" t="s">
        <v>1943</v>
      </c>
      <c r="C4251" t="str">
        <f t="shared" si="953"/>
        <v>pu_vendor</v>
      </c>
      <c r="D4251" t="s">
        <v>577</v>
      </c>
      <c r="K4251" t="s">
        <v>6</v>
      </c>
      <c r="N4251">
        <v>35</v>
      </c>
      <c r="Q4251">
        <v>0</v>
      </c>
    </row>
    <row r="4252" spans="1:20" hidden="1" x14ac:dyDescent="0.3">
      <c r="A4252" t="str">
        <f t="shared" si="954"/>
        <v>pur.pu_vendor.</v>
      </c>
      <c r="B4252" t="s">
        <v>1943</v>
      </c>
      <c r="C4252" t="str">
        <f t="shared" si="953"/>
        <v>pu_vendor</v>
      </c>
      <c r="E4252" t="s">
        <v>578</v>
      </c>
    </row>
    <row r="4253" spans="1:20" hidden="1" x14ac:dyDescent="0.3">
      <c r="A4253" t="str">
        <f t="shared" si="954"/>
        <v>pur.pu_vendor.v_address_2</v>
      </c>
      <c r="B4253" t="s">
        <v>1943</v>
      </c>
      <c r="C4253" t="str">
        <f t="shared" si="953"/>
        <v>pu_vendor</v>
      </c>
      <c r="D4253" t="s">
        <v>579</v>
      </c>
      <c r="K4253" t="s">
        <v>6</v>
      </c>
      <c r="N4253">
        <v>35</v>
      </c>
      <c r="Q4253">
        <v>0</v>
      </c>
    </row>
    <row r="4254" spans="1:20" hidden="1" x14ac:dyDescent="0.3">
      <c r="A4254" t="str">
        <f t="shared" si="954"/>
        <v>pur.pu_vendor.</v>
      </c>
      <c r="B4254" t="s">
        <v>1943</v>
      </c>
      <c r="C4254" t="str">
        <f t="shared" si="953"/>
        <v>pu_vendor</v>
      </c>
      <c r="E4254" t="s">
        <v>580</v>
      </c>
    </row>
    <row r="4255" spans="1:20" hidden="1" x14ac:dyDescent="0.3">
      <c r="A4255" t="str">
        <f t="shared" si="954"/>
        <v>pur.pu_vendor.v_address_3</v>
      </c>
      <c r="B4255" t="s">
        <v>1943</v>
      </c>
      <c r="C4255" t="str">
        <f t="shared" si="953"/>
        <v>pu_vendor</v>
      </c>
      <c r="D4255" t="s">
        <v>581</v>
      </c>
      <c r="K4255" t="s">
        <v>6</v>
      </c>
      <c r="N4255">
        <v>35</v>
      </c>
      <c r="Q4255">
        <v>0</v>
      </c>
    </row>
    <row r="4256" spans="1:20" hidden="1" x14ac:dyDescent="0.3">
      <c r="A4256" t="str">
        <f t="shared" si="954"/>
        <v>pur.pu_vendor.</v>
      </c>
      <c r="B4256" t="s">
        <v>1943</v>
      </c>
      <c r="C4256" t="str">
        <f t="shared" si="953"/>
        <v>pu_vendor</v>
      </c>
      <c r="E4256" t="s">
        <v>582</v>
      </c>
    </row>
    <row r="4257" spans="1:20" hidden="1" x14ac:dyDescent="0.3">
      <c r="A4257" t="str">
        <f t="shared" si="954"/>
        <v>pur.pu_vendor.v_address_4</v>
      </c>
      <c r="B4257" t="s">
        <v>1943</v>
      </c>
      <c r="C4257" t="str">
        <f t="shared" si="953"/>
        <v>pu_vendor</v>
      </c>
      <c r="D4257" t="s">
        <v>583</v>
      </c>
      <c r="K4257" t="s">
        <v>6</v>
      </c>
      <c r="N4257">
        <v>35</v>
      </c>
      <c r="Q4257">
        <v>0</v>
      </c>
    </row>
    <row r="4258" spans="1:20" hidden="1" x14ac:dyDescent="0.3">
      <c r="A4258" t="str">
        <f t="shared" si="954"/>
        <v>pur.pu_vendor.</v>
      </c>
      <c r="B4258" t="s">
        <v>1943</v>
      </c>
      <c r="C4258" t="str">
        <f t="shared" si="953"/>
        <v>pu_vendor</v>
      </c>
      <c r="E4258" t="s">
        <v>584</v>
      </c>
    </row>
    <row r="4259" spans="1:20" hidden="1" x14ac:dyDescent="0.3">
      <c r="A4259" t="str">
        <f t="shared" si="954"/>
        <v>pur.pu_vendor.v_city</v>
      </c>
      <c r="B4259" t="s">
        <v>1943</v>
      </c>
      <c r="C4259" t="str">
        <f t="shared" si="953"/>
        <v>pu_vendor</v>
      </c>
      <c r="D4259" t="s">
        <v>585</v>
      </c>
      <c r="K4259" t="s">
        <v>6</v>
      </c>
      <c r="N4259">
        <v>18</v>
      </c>
      <c r="Q4259">
        <v>0</v>
      </c>
    </row>
    <row r="4260" spans="1:20" hidden="1" x14ac:dyDescent="0.3">
      <c r="A4260" t="str">
        <f t="shared" si="954"/>
        <v>pur.pu_vendor.</v>
      </c>
      <c r="B4260" t="s">
        <v>1943</v>
      </c>
      <c r="C4260" t="str">
        <f t="shared" si="953"/>
        <v>pu_vendor</v>
      </c>
      <c r="E4260" t="s">
        <v>586</v>
      </c>
    </row>
    <row r="4261" spans="1:20" hidden="1" x14ac:dyDescent="0.3">
      <c r="A4261" t="str">
        <f t="shared" si="954"/>
        <v>pur.pu_vendor.v_state_code</v>
      </c>
      <c r="B4261" t="s">
        <v>1943</v>
      </c>
      <c r="C4261" t="str">
        <f t="shared" si="953"/>
        <v>pu_vendor</v>
      </c>
      <c r="D4261" t="s">
        <v>587</v>
      </c>
      <c r="K4261" t="s">
        <v>6</v>
      </c>
      <c r="N4261">
        <v>2</v>
      </c>
      <c r="Q4261">
        <v>0</v>
      </c>
      <c r="T4261" t="s">
        <v>326</v>
      </c>
    </row>
    <row r="4262" spans="1:20" hidden="1" x14ac:dyDescent="0.3">
      <c r="A4262" t="str">
        <f t="shared" si="954"/>
        <v>pur.pu_vendor.</v>
      </c>
      <c r="B4262" t="s">
        <v>1943</v>
      </c>
      <c r="C4262" t="str">
        <f t="shared" si="953"/>
        <v>pu_vendor</v>
      </c>
      <c r="E4262" t="s">
        <v>588</v>
      </c>
    </row>
    <row r="4263" spans="1:20" hidden="1" x14ac:dyDescent="0.3">
      <c r="A4263" t="str">
        <f t="shared" si="954"/>
        <v>pur.pu_vendor.v_zip_code</v>
      </c>
      <c r="B4263" t="s">
        <v>1943</v>
      </c>
      <c r="C4263" t="str">
        <f t="shared" si="953"/>
        <v>pu_vendor</v>
      </c>
      <c r="D4263" t="s">
        <v>589</v>
      </c>
      <c r="K4263" t="s">
        <v>6</v>
      </c>
      <c r="N4263">
        <v>10</v>
      </c>
      <c r="Q4263">
        <v>0</v>
      </c>
    </row>
    <row r="4264" spans="1:20" hidden="1" x14ac:dyDescent="0.3">
      <c r="A4264" t="str">
        <f t="shared" si="954"/>
        <v>pur.pu_vendor.</v>
      </c>
      <c r="B4264" t="s">
        <v>1943</v>
      </c>
      <c r="C4264" t="str">
        <f t="shared" si="953"/>
        <v>pu_vendor</v>
      </c>
      <c r="E4264" t="s">
        <v>590</v>
      </c>
    </row>
    <row r="4265" spans="1:20" hidden="1" x14ac:dyDescent="0.3">
      <c r="A4265" t="str">
        <f t="shared" si="954"/>
        <v>pur.pu_vendor.v_country_code</v>
      </c>
      <c r="B4265" t="s">
        <v>1943</v>
      </c>
      <c r="C4265" t="str">
        <f t="shared" si="953"/>
        <v>pu_vendor</v>
      </c>
      <c r="D4265" t="s">
        <v>591</v>
      </c>
      <c r="K4265" t="s">
        <v>6</v>
      </c>
      <c r="N4265">
        <v>2</v>
      </c>
      <c r="Q4265">
        <v>0</v>
      </c>
      <c r="T4265" t="s">
        <v>326</v>
      </c>
    </row>
    <row r="4266" spans="1:20" hidden="1" x14ac:dyDescent="0.3">
      <c r="A4266" t="str">
        <f t="shared" si="954"/>
        <v>pur.pu_vendor.</v>
      </c>
      <c r="B4266" t="s">
        <v>1943</v>
      </c>
      <c r="C4266" t="str">
        <f t="shared" si="953"/>
        <v>pu_vendor</v>
      </c>
      <c r="E4266" t="s">
        <v>592</v>
      </c>
    </row>
    <row r="4267" spans="1:20" hidden="1" x14ac:dyDescent="0.3">
      <c r="A4267" t="str">
        <f t="shared" si="954"/>
        <v>pur.pu_vendor.v_phone</v>
      </c>
      <c r="B4267" t="s">
        <v>1943</v>
      </c>
      <c r="C4267" t="str">
        <f t="shared" si="953"/>
        <v>pu_vendor</v>
      </c>
      <c r="D4267" t="s">
        <v>593</v>
      </c>
      <c r="K4267" t="s">
        <v>6</v>
      </c>
      <c r="N4267">
        <v>17</v>
      </c>
      <c r="Q4267">
        <v>0</v>
      </c>
    </row>
    <row r="4268" spans="1:20" hidden="1" x14ac:dyDescent="0.3">
      <c r="A4268" t="str">
        <f t="shared" si="954"/>
        <v>pur.pu_vendor.</v>
      </c>
      <c r="B4268" t="s">
        <v>1943</v>
      </c>
      <c r="C4268" t="str">
        <f t="shared" si="953"/>
        <v>pu_vendor</v>
      </c>
      <c r="E4268" t="s">
        <v>594</v>
      </c>
    </row>
    <row r="4269" spans="1:20" hidden="1" x14ac:dyDescent="0.3">
      <c r="A4269" t="str">
        <f t="shared" si="954"/>
        <v>pur.pu_vendor.v_sales_use_tax_indicator</v>
      </c>
      <c r="B4269" t="s">
        <v>1943</v>
      </c>
      <c r="C4269" t="str">
        <f t="shared" si="953"/>
        <v>pu_vendor</v>
      </c>
      <c r="D4269" t="s">
        <v>595</v>
      </c>
      <c r="K4269" t="s">
        <v>6</v>
      </c>
      <c r="N4269">
        <v>1</v>
      </c>
      <c r="Q4269">
        <v>0</v>
      </c>
    </row>
    <row r="4270" spans="1:20" hidden="1" x14ac:dyDescent="0.3">
      <c r="A4270" t="str">
        <f t="shared" si="954"/>
        <v>pur.pu_vendor.</v>
      </c>
      <c r="B4270" t="s">
        <v>1943</v>
      </c>
      <c r="C4270" t="str">
        <f t="shared" si="953"/>
        <v>pu_vendor</v>
      </c>
      <c r="E4270" t="s">
        <v>596</v>
      </c>
    </row>
    <row r="4271" spans="1:20" hidden="1" x14ac:dyDescent="0.3">
      <c r="A4271" t="str">
        <f t="shared" si="954"/>
        <v>pur.pu_vendor.v_state_withheld_percent</v>
      </c>
      <c r="B4271" t="s">
        <v>1943</v>
      </c>
      <c r="C4271" t="str">
        <f t="shared" si="953"/>
        <v>pu_vendor</v>
      </c>
      <c r="D4271" t="s">
        <v>597</v>
      </c>
      <c r="K4271" t="s">
        <v>9</v>
      </c>
      <c r="N4271">
        <v>6</v>
      </c>
      <c r="Q4271">
        <v>3</v>
      </c>
    </row>
    <row r="4272" spans="1:20" hidden="1" x14ac:dyDescent="0.3">
      <c r="A4272" t="str">
        <f t="shared" si="954"/>
        <v>pur.pu_vendor.</v>
      </c>
      <c r="B4272" t="s">
        <v>1943</v>
      </c>
      <c r="C4272" t="str">
        <f t="shared" si="953"/>
        <v>pu_vendor</v>
      </c>
      <c r="E4272" t="s">
        <v>598</v>
      </c>
    </row>
    <row r="4273" spans="1:20" hidden="1" x14ac:dyDescent="0.3">
      <c r="A4273" t="str">
        <f t="shared" si="954"/>
        <v>pur.pu_vendor.v_federal_withheld_percent</v>
      </c>
      <c r="B4273" t="s">
        <v>1943</v>
      </c>
      <c r="C4273" t="str">
        <f t="shared" si="953"/>
        <v>pu_vendor</v>
      </c>
      <c r="D4273" t="s">
        <v>599</v>
      </c>
      <c r="K4273" t="s">
        <v>9</v>
      </c>
      <c r="N4273">
        <v>6</v>
      </c>
      <c r="Q4273">
        <v>3</v>
      </c>
    </row>
    <row r="4274" spans="1:20" hidden="1" x14ac:dyDescent="0.3">
      <c r="A4274" t="str">
        <f t="shared" si="954"/>
        <v>pur.pu_vendor.</v>
      </c>
      <c r="B4274" t="s">
        <v>1943</v>
      </c>
      <c r="C4274" t="str">
        <f t="shared" si="953"/>
        <v>pu_vendor</v>
      </c>
      <c r="E4274" t="s">
        <v>598</v>
      </c>
    </row>
    <row r="4275" spans="1:20" hidden="1" x14ac:dyDescent="0.3">
      <c r="A4275" t="str">
        <f t="shared" si="954"/>
        <v>pur.pu_vendor.v_tax_rate_code</v>
      </c>
      <c r="B4275" t="s">
        <v>1943</v>
      </c>
      <c r="C4275" t="str">
        <f t="shared" si="953"/>
        <v>pu_vendor</v>
      </c>
      <c r="D4275" t="s">
        <v>600</v>
      </c>
      <c r="K4275" t="s">
        <v>6</v>
      </c>
      <c r="N4275">
        <v>3</v>
      </c>
      <c r="Q4275">
        <v>0</v>
      </c>
      <c r="T4275" t="s">
        <v>326</v>
      </c>
    </row>
    <row r="4276" spans="1:20" hidden="1" x14ac:dyDescent="0.3">
      <c r="A4276" t="str">
        <f t="shared" si="954"/>
        <v>pur.pu_vendor.</v>
      </c>
      <c r="B4276" t="s">
        <v>1943</v>
      </c>
      <c r="C4276" t="str">
        <f t="shared" si="953"/>
        <v>pu_vendor</v>
      </c>
      <c r="E4276" t="s">
        <v>601</v>
      </c>
    </row>
    <row r="4277" spans="1:20" hidden="1" x14ac:dyDescent="0.3">
      <c r="A4277" t="str">
        <f t="shared" si="954"/>
        <v>pur.pu_vendor.v_one_time_indicator</v>
      </c>
      <c r="B4277" t="s">
        <v>1943</v>
      </c>
      <c r="C4277" t="str">
        <f t="shared" ref="C4277:C4340" si="955">C4276</f>
        <v>pu_vendor</v>
      </c>
      <c r="D4277" t="s">
        <v>602</v>
      </c>
      <c r="K4277" t="s">
        <v>6</v>
      </c>
      <c r="N4277">
        <v>1</v>
      </c>
      <c r="Q4277">
        <v>0</v>
      </c>
      <c r="T4277" t="s">
        <v>326</v>
      </c>
    </row>
    <row r="4278" spans="1:20" hidden="1" x14ac:dyDescent="0.3">
      <c r="A4278" t="str">
        <f t="shared" si="954"/>
        <v>pur.pu_vendor.</v>
      </c>
      <c r="B4278" t="s">
        <v>1943</v>
      </c>
      <c r="C4278" t="str">
        <f t="shared" si="955"/>
        <v>pu_vendor</v>
      </c>
      <c r="E4278" t="s">
        <v>603</v>
      </c>
    </row>
    <row r="4279" spans="1:20" hidden="1" x14ac:dyDescent="0.3">
      <c r="A4279" t="str">
        <f t="shared" si="954"/>
        <v>pur.pu_vendor.v_discount_code</v>
      </c>
      <c r="B4279" t="s">
        <v>1943</v>
      </c>
      <c r="C4279" t="str">
        <f t="shared" si="955"/>
        <v>pu_vendor</v>
      </c>
      <c r="D4279" t="s">
        <v>604</v>
      </c>
      <c r="K4279" t="s">
        <v>6</v>
      </c>
      <c r="N4279">
        <v>2</v>
      </c>
      <c r="Q4279">
        <v>0</v>
      </c>
      <c r="T4279" t="s">
        <v>326</v>
      </c>
    </row>
    <row r="4280" spans="1:20" hidden="1" x14ac:dyDescent="0.3">
      <c r="A4280" t="str">
        <f t="shared" si="954"/>
        <v>pur.pu_vendor.</v>
      </c>
      <c r="B4280" t="s">
        <v>1943</v>
      </c>
      <c r="C4280" t="str">
        <f t="shared" si="955"/>
        <v>pu_vendor</v>
      </c>
      <c r="E4280" t="s">
        <v>605</v>
      </c>
    </row>
    <row r="4281" spans="1:20" hidden="1" x14ac:dyDescent="0.3">
      <c r="A4281" t="str">
        <f t="shared" si="954"/>
        <v>pur.pu_vendor.v_income_type_sequence_number</v>
      </c>
      <c r="B4281" t="s">
        <v>1943</v>
      </c>
      <c r="C4281" t="str">
        <f t="shared" si="955"/>
        <v>pu_vendor</v>
      </c>
      <c r="D4281" t="s">
        <v>606</v>
      </c>
      <c r="K4281" t="s">
        <v>31</v>
      </c>
      <c r="N4281">
        <v>2</v>
      </c>
      <c r="Q4281">
        <v>0</v>
      </c>
      <c r="T4281" t="s">
        <v>326</v>
      </c>
    </row>
    <row r="4282" spans="1:20" hidden="1" x14ac:dyDescent="0.3">
      <c r="A4282" t="str">
        <f t="shared" si="954"/>
        <v>pur.pu_vendor.</v>
      </c>
      <c r="B4282" t="s">
        <v>1943</v>
      </c>
      <c r="C4282" t="str">
        <f t="shared" si="955"/>
        <v>pu_vendor</v>
      </c>
      <c r="E4282" t="s">
        <v>607</v>
      </c>
    </row>
    <row r="4283" spans="1:20" hidden="1" x14ac:dyDescent="0.3">
      <c r="A4283" t="str">
        <f t="shared" si="954"/>
        <v>pur.pu_vendor.v_1099_report_id</v>
      </c>
      <c r="B4283" t="s">
        <v>1943</v>
      </c>
      <c r="C4283" t="str">
        <f t="shared" si="955"/>
        <v>pu_vendor</v>
      </c>
      <c r="D4283" t="s">
        <v>608</v>
      </c>
      <c r="K4283" t="s">
        <v>6</v>
      </c>
      <c r="N4283">
        <v>9</v>
      </c>
      <c r="Q4283">
        <v>0</v>
      </c>
    </row>
    <row r="4284" spans="1:20" hidden="1" x14ac:dyDescent="0.3">
      <c r="A4284" t="str">
        <f t="shared" si="954"/>
        <v>pur.pu_vendor.</v>
      </c>
      <c r="B4284" t="s">
        <v>1943</v>
      </c>
      <c r="C4284" t="str">
        <f t="shared" si="955"/>
        <v>pu_vendor</v>
      </c>
      <c r="E4284" t="s">
        <v>609</v>
      </c>
    </row>
    <row r="4285" spans="1:20" hidden="1" x14ac:dyDescent="0.3">
      <c r="A4285" t="str">
        <f t="shared" si="954"/>
        <v>pur.pu_vendor.v_ap_credit_balance_ind</v>
      </c>
      <c r="B4285" t="s">
        <v>1943</v>
      </c>
      <c r="C4285" t="str">
        <f t="shared" si="955"/>
        <v>pu_vendor</v>
      </c>
      <c r="D4285" t="s">
        <v>610</v>
      </c>
      <c r="K4285" t="s">
        <v>6</v>
      </c>
      <c r="N4285">
        <v>1</v>
      </c>
      <c r="Q4285">
        <v>0</v>
      </c>
      <c r="T4285" t="s">
        <v>326</v>
      </c>
    </row>
    <row r="4286" spans="1:20" hidden="1" x14ac:dyDescent="0.3">
      <c r="A4286" t="str">
        <f t="shared" si="954"/>
        <v>pur.pu_vendor.</v>
      </c>
      <c r="B4286" t="s">
        <v>1943</v>
      </c>
      <c r="C4286" t="str">
        <f t="shared" si="955"/>
        <v>pu_vendor</v>
      </c>
      <c r="E4286" t="s">
        <v>611</v>
      </c>
    </row>
    <row r="4287" spans="1:20" hidden="1" x14ac:dyDescent="0.3">
      <c r="A4287" t="str">
        <f t="shared" si="954"/>
        <v>pur.pu_vendor.v_travel_credit_balance_ind</v>
      </c>
      <c r="B4287" t="s">
        <v>1943</v>
      </c>
      <c r="C4287" t="str">
        <f t="shared" si="955"/>
        <v>pu_vendor</v>
      </c>
      <c r="D4287" t="s">
        <v>612</v>
      </c>
      <c r="K4287" t="s">
        <v>6</v>
      </c>
      <c r="N4287">
        <v>1</v>
      </c>
      <c r="Q4287">
        <v>0</v>
      </c>
      <c r="T4287" t="s">
        <v>326</v>
      </c>
    </row>
    <row r="4288" spans="1:20" hidden="1" x14ac:dyDescent="0.3">
      <c r="A4288" t="str">
        <f t="shared" si="954"/>
        <v>pur.pu_vendor.</v>
      </c>
      <c r="B4288" t="s">
        <v>1943</v>
      </c>
      <c r="C4288" t="str">
        <f t="shared" si="955"/>
        <v>pu_vendor</v>
      </c>
      <c r="E4288" t="s">
        <v>613</v>
      </c>
    </row>
    <row r="4289" spans="1:17" hidden="1" x14ac:dyDescent="0.3">
      <c r="A4289" t="str">
        <f t="shared" si="954"/>
        <v>pur.pu_vendor.refresh_date</v>
      </c>
      <c r="B4289" t="s">
        <v>1943</v>
      </c>
      <c r="C4289" t="str">
        <f t="shared" si="955"/>
        <v>pu_vendor</v>
      </c>
      <c r="D4289" t="s">
        <v>328</v>
      </c>
      <c r="K4289" t="s">
        <v>329</v>
      </c>
      <c r="N4289">
        <v>10</v>
      </c>
      <c r="Q4289">
        <v>6</v>
      </c>
    </row>
    <row r="4290" spans="1:17" hidden="1" x14ac:dyDescent="0.3">
      <c r="A4290" t="str">
        <f t="shared" si="954"/>
        <v>pur.pu_vendor.</v>
      </c>
      <c r="B4290" t="s">
        <v>1943</v>
      </c>
      <c r="C4290" t="str">
        <f t="shared" si="955"/>
        <v>pu_vendor</v>
      </c>
      <c r="E4290" t="s">
        <v>330</v>
      </c>
    </row>
    <row r="4291" spans="1:17" hidden="1" x14ac:dyDescent="0.3">
      <c r="A4291" t="str">
        <f t="shared" si="954"/>
        <v>pur.pu_vendor.name_sort</v>
      </c>
      <c r="B4291" t="s">
        <v>1943</v>
      </c>
      <c r="C4291" t="str">
        <f t="shared" si="955"/>
        <v>pu_vendor</v>
      </c>
      <c r="D4291" t="s">
        <v>614</v>
      </c>
      <c r="K4291" t="s">
        <v>359</v>
      </c>
      <c r="N4291">
        <v>60</v>
      </c>
      <c r="Q4291">
        <v>0</v>
      </c>
    </row>
    <row r="4292" spans="1:17" hidden="1" x14ac:dyDescent="0.3">
      <c r="A4292" t="str">
        <f t="shared" si="954"/>
        <v>pur.pu_vendor.</v>
      </c>
      <c r="B4292" t="s">
        <v>1943</v>
      </c>
      <c r="C4292" t="str">
        <f t="shared" si="955"/>
        <v>pu_vendor</v>
      </c>
      <c r="E4292" t="s">
        <v>615</v>
      </c>
    </row>
    <row r="4293" spans="1:17" hidden="1" x14ac:dyDescent="0.3">
      <c r="A4293" t="str">
        <f t="shared" si="954"/>
        <v>pur.pu_vendor.v_vendor_code_9</v>
      </c>
      <c r="B4293" t="s">
        <v>1943</v>
      </c>
      <c r="C4293" t="str">
        <f t="shared" si="955"/>
        <v>pu_vendor</v>
      </c>
      <c r="D4293" t="s">
        <v>2473</v>
      </c>
      <c r="K4293" t="s">
        <v>359</v>
      </c>
      <c r="N4293">
        <v>9</v>
      </c>
      <c r="Q4293">
        <v>0</v>
      </c>
    </row>
    <row r="4294" spans="1:17" hidden="1" x14ac:dyDescent="0.3">
      <c r="A4294" t="str">
        <f t="shared" si="954"/>
        <v>pur.pu_vendor.</v>
      </c>
      <c r="B4294" t="s">
        <v>1943</v>
      </c>
      <c r="C4294" t="str">
        <f t="shared" si="955"/>
        <v>pu_vendor</v>
      </c>
    </row>
    <row r="4295" spans="1:17" hidden="1" x14ac:dyDescent="0.3">
      <c r="A4295" t="str">
        <f t="shared" si="954"/>
        <v>pur.pu_vendor.most_recent_flag</v>
      </c>
      <c r="B4295" t="s">
        <v>1943</v>
      </c>
      <c r="C4295" t="str">
        <f t="shared" si="955"/>
        <v>pu_vendor</v>
      </c>
      <c r="D4295" t="s">
        <v>1453</v>
      </c>
      <c r="K4295" t="s">
        <v>6</v>
      </c>
      <c r="N4295">
        <v>1</v>
      </c>
      <c r="Q4295">
        <v>0</v>
      </c>
    </row>
    <row r="4296" spans="1:17" hidden="1" x14ac:dyDescent="0.3">
      <c r="A4296" t="str">
        <f t="shared" si="954"/>
        <v>pur.pu_vendor.</v>
      </c>
      <c r="B4296" t="s">
        <v>1943</v>
      </c>
      <c r="C4296" t="str">
        <f t="shared" si="955"/>
        <v>pu_vendor</v>
      </c>
    </row>
    <row r="4297" spans="1:17" hidden="1" x14ac:dyDescent="0.3">
      <c r="A4297" t="str">
        <f t="shared" si="954"/>
        <v>pur.pu_vendor.business_ind</v>
      </c>
      <c r="B4297" t="s">
        <v>1943</v>
      </c>
      <c r="C4297" t="str">
        <f t="shared" si="955"/>
        <v>pu_vendor</v>
      </c>
      <c r="D4297" t="s">
        <v>2474</v>
      </c>
      <c r="K4297" t="s">
        <v>6</v>
      </c>
      <c r="N4297">
        <v>1</v>
      </c>
      <c r="Q4297">
        <v>0</v>
      </c>
    </row>
    <row r="4298" spans="1:17" hidden="1" x14ac:dyDescent="0.3">
      <c r="A4298" t="str">
        <f t="shared" si="954"/>
        <v>pur.pu_vendor.</v>
      </c>
      <c r="B4298" t="s">
        <v>1943</v>
      </c>
      <c r="C4298" t="str">
        <f t="shared" si="955"/>
        <v>pu_vendor</v>
      </c>
    </row>
    <row r="4299" spans="1:17" hidden="1" x14ac:dyDescent="0.3">
      <c r="A4299" t="str">
        <f t="shared" si="954"/>
        <v>pur.pu_vendor.duns_nbr</v>
      </c>
      <c r="B4299" t="s">
        <v>1943</v>
      </c>
      <c r="C4299" t="str">
        <f t="shared" si="955"/>
        <v>pu_vendor</v>
      </c>
      <c r="D4299" t="s">
        <v>2475</v>
      </c>
      <c r="K4299" t="s">
        <v>359</v>
      </c>
      <c r="N4299">
        <v>9</v>
      </c>
      <c r="Q4299">
        <v>0</v>
      </c>
    </row>
    <row r="4300" spans="1:17" hidden="1" x14ac:dyDescent="0.3">
      <c r="A4300" t="str">
        <f t="shared" si="954"/>
        <v>pur.pu_vendor.</v>
      </c>
      <c r="B4300" t="s">
        <v>1943</v>
      </c>
      <c r="C4300" t="str">
        <f t="shared" si="955"/>
        <v>pu_vendor</v>
      </c>
    </row>
    <row r="4301" spans="1:17" hidden="1" x14ac:dyDescent="0.3">
      <c r="A4301" t="str">
        <f t="shared" si="954"/>
        <v>pur.pu_vendor.sq_vendor_nbr</v>
      </c>
      <c r="B4301" t="s">
        <v>1943</v>
      </c>
      <c r="C4301" t="str">
        <f t="shared" si="955"/>
        <v>pu_vendor</v>
      </c>
      <c r="D4301" t="s">
        <v>2476</v>
      </c>
      <c r="K4301" t="s">
        <v>359</v>
      </c>
      <c r="N4301">
        <v>25</v>
      </c>
      <c r="Q4301">
        <v>0</v>
      </c>
    </row>
    <row r="4302" spans="1:17" hidden="1" x14ac:dyDescent="0.3">
      <c r="A4302" t="str">
        <f t="shared" si="954"/>
        <v>pur.pu_vendor.</v>
      </c>
      <c r="B4302" t="s">
        <v>1943</v>
      </c>
      <c r="C4302" t="str">
        <f t="shared" si="955"/>
        <v>pu_vendor</v>
      </c>
    </row>
    <row r="4303" spans="1:17" hidden="1" x14ac:dyDescent="0.3">
      <c r="A4303" t="str">
        <f t="shared" si="954"/>
        <v>pur.pu_vendor.v_1099_ind</v>
      </c>
      <c r="B4303" t="s">
        <v>1943</v>
      </c>
      <c r="C4303" t="str">
        <f t="shared" si="955"/>
        <v>pu_vendor</v>
      </c>
      <c r="D4303" t="s">
        <v>2477</v>
      </c>
      <c r="K4303" t="s">
        <v>6</v>
      </c>
      <c r="N4303">
        <v>1</v>
      </c>
      <c r="Q4303">
        <v>0</v>
      </c>
    </row>
    <row r="4304" spans="1:17" hidden="1" x14ac:dyDescent="0.3">
      <c r="A4304" t="str">
        <f t="shared" si="954"/>
        <v>pur.pu_vendor.</v>
      </c>
      <c r="B4304" t="s">
        <v>1943</v>
      </c>
      <c r="C4304" t="str">
        <f t="shared" si="955"/>
        <v>pu_vendor</v>
      </c>
    </row>
    <row r="4305" spans="1:17" hidden="1" x14ac:dyDescent="0.3">
      <c r="A4305" t="str">
        <f t="shared" si="954"/>
        <v>pur.pu_vendor.ethnic_ind</v>
      </c>
      <c r="B4305" t="s">
        <v>1943</v>
      </c>
      <c r="C4305" t="str">
        <f t="shared" si="955"/>
        <v>pu_vendor</v>
      </c>
      <c r="D4305" t="s">
        <v>2478</v>
      </c>
      <c r="K4305" t="s">
        <v>6</v>
      </c>
      <c r="N4305">
        <v>1</v>
      </c>
      <c r="Q4305">
        <v>0</v>
      </c>
    </row>
    <row r="4306" spans="1:17" hidden="1" x14ac:dyDescent="0.3">
      <c r="A4306" t="str">
        <f t="shared" si="954"/>
        <v>pur.pu_vendor.</v>
      </c>
      <c r="B4306" t="s">
        <v>1943</v>
      </c>
      <c r="C4306" t="str">
        <f t="shared" si="955"/>
        <v>pu_vendor</v>
      </c>
    </row>
    <row r="4307" spans="1:17" hidden="1" x14ac:dyDescent="0.3">
      <c r="A4307" t="str">
        <f t="shared" si="954"/>
        <v>pur.pu_vendor.gender_ind</v>
      </c>
      <c r="B4307" t="s">
        <v>1943</v>
      </c>
      <c r="C4307" t="str">
        <f t="shared" si="955"/>
        <v>pu_vendor</v>
      </c>
      <c r="D4307" t="s">
        <v>2479</v>
      </c>
      <c r="K4307" t="s">
        <v>6</v>
      </c>
      <c r="N4307">
        <v>1</v>
      </c>
      <c r="Q4307">
        <v>0</v>
      </c>
    </row>
    <row r="4308" spans="1:17" hidden="1" x14ac:dyDescent="0.3">
      <c r="A4308" t="str">
        <f t="shared" ref="A4308:A4371" si="956">_xlfn.CONCAT(TRIM($B4308),".",TRIM($C4308),".",TRIM($D4308))</f>
        <v>pur.pu_vendor.</v>
      </c>
      <c r="B4308" t="s">
        <v>1943</v>
      </c>
      <c r="C4308" t="str">
        <f t="shared" si="955"/>
        <v>pu_vendor</v>
      </c>
    </row>
    <row r="4309" spans="1:17" hidden="1" x14ac:dyDescent="0.3">
      <c r="A4309" t="str">
        <f t="shared" si="956"/>
        <v>pur.pu_vendor.payment_method_ind</v>
      </c>
      <c r="B4309" t="s">
        <v>1943</v>
      </c>
      <c r="C4309" t="str">
        <f t="shared" si="955"/>
        <v>pu_vendor</v>
      </c>
      <c r="D4309" t="s">
        <v>2480</v>
      </c>
      <c r="K4309" t="s">
        <v>6</v>
      </c>
      <c r="N4309">
        <v>2</v>
      </c>
      <c r="Q4309">
        <v>0</v>
      </c>
    </row>
    <row r="4310" spans="1:17" hidden="1" x14ac:dyDescent="0.3">
      <c r="A4310" t="str">
        <f t="shared" si="956"/>
        <v>pur.pu_vendor.</v>
      </c>
      <c r="B4310" t="s">
        <v>1943</v>
      </c>
      <c r="C4310" t="str">
        <f t="shared" si="955"/>
        <v>pu_vendor</v>
      </c>
    </row>
    <row r="4311" spans="1:17" hidden="1" x14ac:dyDescent="0.3">
      <c r="A4311" t="str">
        <f t="shared" si="956"/>
        <v>pur.pu_vendor.encumbrance_ind</v>
      </c>
      <c r="B4311" t="s">
        <v>1943</v>
      </c>
      <c r="C4311" t="str">
        <f t="shared" si="955"/>
        <v>pu_vendor</v>
      </c>
      <c r="D4311" t="s">
        <v>2481</v>
      </c>
      <c r="K4311" t="s">
        <v>6</v>
      </c>
      <c r="N4311">
        <v>1</v>
      </c>
      <c r="Q4311">
        <v>0</v>
      </c>
    </row>
    <row r="4312" spans="1:17" hidden="1" x14ac:dyDescent="0.3">
      <c r="A4312" t="str">
        <f t="shared" si="956"/>
        <v>pur.pu_vendor.</v>
      </c>
      <c r="B4312" t="s">
        <v>1943</v>
      </c>
      <c r="C4312" t="str">
        <f t="shared" si="955"/>
        <v>pu_vendor</v>
      </c>
    </row>
    <row r="4313" spans="1:17" hidden="1" x14ac:dyDescent="0.3">
      <c r="A4313" t="str">
        <f t="shared" si="956"/>
        <v>pur.pu_vendor.ctx_payment_ind</v>
      </c>
      <c r="B4313" t="s">
        <v>1943</v>
      </c>
      <c r="C4313" t="str">
        <f t="shared" si="955"/>
        <v>pu_vendor</v>
      </c>
      <c r="D4313" t="s">
        <v>2482</v>
      </c>
      <c r="K4313" t="s">
        <v>6</v>
      </c>
      <c r="N4313">
        <v>1</v>
      </c>
      <c r="Q4313">
        <v>0</v>
      </c>
    </row>
    <row r="4314" spans="1:17" hidden="1" x14ac:dyDescent="0.3">
      <c r="A4314" t="str">
        <f t="shared" si="956"/>
        <v>pur.pu_vendor.</v>
      </c>
      <c r="B4314" t="s">
        <v>1943</v>
      </c>
      <c r="C4314" t="str">
        <f t="shared" si="955"/>
        <v>pu_vendor</v>
      </c>
    </row>
    <row r="4315" spans="1:17" hidden="1" x14ac:dyDescent="0.3">
      <c r="A4315" t="str">
        <f t="shared" si="956"/>
        <v>pur.pu_vendor.ind_592</v>
      </c>
      <c r="B4315" t="s">
        <v>1943</v>
      </c>
      <c r="C4315" t="str">
        <f t="shared" si="955"/>
        <v>pu_vendor</v>
      </c>
      <c r="D4315" t="s">
        <v>2483</v>
      </c>
      <c r="K4315" t="s">
        <v>6</v>
      </c>
      <c r="N4315">
        <v>1</v>
      </c>
      <c r="Q4315">
        <v>0</v>
      </c>
    </row>
    <row r="4316" spans="1:17" hidden="1" x14ac:dyDescent="0.3">
      <c r="A4316" t="str">
        <f t="shared" si="956"/>
        <v>pur.pu_vendor.</v>
      </c>
      <c r="B4316" t="s">
        <v>1943</v>
      </c>
      <c r="C4316" t="str">
        <f t="shared" si="955"/>
        <v>pu_vendor</v>
      </c>
    </row>
    <row r="4317" spans="1:17" hidden="1" x14ac:dyDescent="0.3">
      <c r="A4317" t="str">
        <f t="shared" si="956"/>
        <v>pur.pu_vendor.state_ind_592</v>
      </c>
      <c r="B4317" t="s">
        <v>1943</v>
      </c>
      <c r="C4317" t="str">
        <f t="shared" si="955"/>
        <v>pu_vendor</v>
      </c>
      <c r="D4317" t="s">
        <v>2484</v>
      </c>
      <c r="K4317" t="s">
        <v>6</v>
      </c>
      <c r="N4317">
        <v>1</v>
      </c>
      <c r="Q4317">
        <v>0</v>
      </c>
    </row>
    <row r="4318" spans="1:17" hidden="1" x14ac:dyDescent="0.3">
      <c r="A4318" t="str">
        <f t="shared" si="956"/>
        <v>pur.pu_vendor.</v>
      </c>
      <c r="B4318" t="s">
        <v>1943</v>
      </c>
      <c r="C4318" t="str">
        <f t="shared" si="955"/>
        <v>pu_vendor</v>
      </c>
    </row>
    <row r="4319" spans="1:17" hidden="1" x14ac:dyDescent="0.3">
      <c r="A4319" t="str">
        <f t="shared" si="956"/>
        <v>pur.pu_vendor.yearly_threshold_592_amt</v>
      </c>
      <c r="B4319" t="s">
        <v>1943</v>
      </c>
      <c r="C4319" t="str">
        <f t="shared" si="955"/>
        <v>pu_vendor</v>
      </c>
      <c r="D4319" t="s">
        <v>2485</v>
      </c>
      <c r="K4319" t="s">
        <v>9</v>
      </c>
      <c r="N4319">
        <v>19</v>
      </c>
      <c r="Q4319">
        <v>4</v>
      </c>
    </row>
    <row r="4320" spans="1:17" hidden="1" x14ac:dyDescent="0.3">
      <c r="A4320" t="str">
        <f t="shared" si="956"/>
        <v>pur.pu_vendor.</v>
      </c>
      <c r="B4320" t="s">
        <v>1943</v>
      </c>
      <c r="C4320" t="str">
        <f t="shared" si="955"/>
        <v>pu_vendor</v>
      </c>
    </row>
    <row r="4321" spans="1:17" hidden="1" x14ac:dyDescent="0.3">
      <c r="A4321" t="str">
        <f t="shared" si="956"/>
        <v>pur.pu_vendor.user_code</v>
      </c>
      <c r="B4321" t="s">
        <v>1943</v>
      </c>
      <c r="C4321" t="str">
        <f t="shared" si="955"/>
        <v>pu_vendor</v>
      </c>
      <c r="D4321" t="s">
        <v>716</v>
      </c>
      <c r="K4321" t="s">
        <v>6</v>
      </c>
      <c r="N4321">
        <v>8</v>
      </c>
      <c r="Q4321">
        <v>0</v>
      </c>
    </row>
    <row r="4322" spans="1:17" hidden="1" x14ac:dyDescent="0.3">
      <c r="A4322" t="str">
        <f t="shared" si="956"/>
        <v>pur.pu_vendor.</v>
      </c>
      <c r="B4322" t="s">
        <v>1943</v>
      </c>
      <c r="C4322" t="str">
        <f t="shared" si="955"/>
        <v>pu_vendor</v>
      </c>
    </row>
    <row r="4323" spans="1:17" hidden="1" x14ac:dyDescent="0.3">
      <c r="A4323" t="str">
        <f t="shared" si="956"/>
        <v>pur.pu_vendor.vendor_status</v>
      </c>
      <c r="B4323" t="s">
        <v>1943</v>
      </c>
      <c r="C4323" t="str">
        <f t="shared" si="955"/>
        <v>pu_vendor</v>
      </c>
      <c r="D4323" t="s">
        <v>2486</v>
      </c>
      <c r="K4323" t="s">
        <v>6</v>
      </c>
      <c r="N4323">
        <v>1</v>
      </c>
      <c r="Q4323">
        <v>0</v>
      </c>
    </row>
    <row r="4324" spans="1:17" hidden="1" x14ac:dyDescent="0.3">
      <c r="A4324" t="str">
        <f t="shared" si="956"/>
        <v>pur.pu_vendor.</v>
      </c>
      <c r="B4324" t="s">
        <v>1943</v>
      </c>
      <c r="C4324" t="str">
        <f t="shared" si="955"/>
        <v>pu_vendor</v>
      </c>
    </row>
    <row r="4325" spans="1:17" hidden="1" x14ac:dyDescent="0.3">
      <c r="A4325" t="str">
        <f t="shared" si="956"/>
        <v>pur.pu_vendor.account_code</v>
      </c>
      <c r="B4325" t="s">
        <v>1943</v>
      </c>
      <c r="C4325" t="str">
        <f t="shared" si="955"/>
        <v>pu_vendor</v>
      </c>
      <c r="D4325" t="s">
        <v>2094</v>
      </c>
      <c r="K4325" t="s">
        <v>6</v>
      </c>
      <c r="N4325">
        <v>6</v>
      </c>
      <c r="Q4325">
        <v>0</v>
      </c>
    </row>
    <row r="4326" spans="1:17" hidden="1" x14ac:dyDescent="0.3">
      <c r="A4326" t="str">
        <f t="shared" si="956"/>
        <v>pur.pu_vendor.</v>
      </c>
      <c r="B4326" t="s">
        <v>1943</v>
      </c>
      <c r="C4326" t="str">
        <f t="shared" si="955"/>
        <v>pu_vendor</v>
      </c>
    </row>
    <row r="4327" spans="1:17" hidden="1" x14ac:dyDescent="0.3">
      <c r="A4327" t="str">
        <f t="shared" si="956"/>
        <v>pur.pu_vendor.default_address_type_code</v>
      </c>
      <c r="B4327" t="s">
        <v>1943</v>
      </c>
      <c r="C4327" t="str">
        <f t="shared" si="955"/>
        <v>pu_vendor</v>
      </c>
      <c r="D4327" t="s">
        <v>2487</v>
      </c>
      <c r="K4327" t="s">
        <v>6</v>
      </c>
      <c r="N4327">
        <v>2</v>
      </c>
      <c r="Q4327">
        <v>0</v>
      </c>
    </row>
    <row r="4328" spans="1:17" hidden="1" x14ac:dyDescent="0.3">
      <c r="A4328" t="str">
        <f t="shared" si="956"/>
        <v>pur.pu_vendor.</v>
      </c>
      <c r="B4328" t="s">
        <v>1943</v>
      </c>
      <c r="C4328" t="str">
        <f t="shared" si="955"/>
        <v>pu_vendor</v>
      </c>
    </row>
    <row r="4329" spans="1:17" hidden="1" x14ac:dyDescent="0.3">
      <c r="A4329" t="str">
        <f t="shared" si="956"/>
        <v>pur.pu_vendor.v_maintenance_end_date</v>
      </c>
      <c r="B4329" t="s">
        <v>1943</v>
      </c>
      <c r="C4329" t="str">
        <f t="shared" si="955"/>
        <v>pu_vendor</v>
      </c>
      <c r="D4329" t="s">
        <v>2488</v>
      </c>
      <c r="K4329" t="s">
        <v>354</v>
      </c>
      <c r="N4329">
        <v>4</v>
      </c>
      <c r="Q4329">
        <v>0</v>
      </c>
    </row>
    <row r="4330" spans="1:17" hidden="1" x14ac:dyDescent="0.3">
      <c r="A4330" t="str">
        <f t="shared" si="956"/>
        <v>pur.pu_vendor.</v>
      </c>
      <c r="B4330" t="s">
        <v>1943</v>
      </c>
      <c r="C4330" t="str">
        <f t="shared" si="955"/>
        <v>pu_vendor</v>
      </c>
    </row>
    <row r="4331" spans="1:17" hidden="1" x14ac:dyDescent="0.3">
      <c r="A4331" t="str">
        <f t="shared" si="956"/>
        <v>pur.pu_vendor.</v>
      </c>
      <c r="B4331" t="s">
        <v>1943</v>
      </c>
      <c r="C4331" t="str">
        <f t="shared" si="955"/>
        <v>pu_vendor</v>
      </c>
    </row>
    <row r="4332" spans="1:17" hidden="1" x14ac:dyDescent="0.3">
      <c r="A4332" t="str">
        <f t="shared" si="956"/>
        <v>pur.pu_vendor.</v>
      </c>
      <c r="B4332" t="s">
        <v>1943</v>
      </c>
      <c r="C4332" t="str">
        <f t="shared" si="955"/>
        <v>pu_vendor</v>
      </c>
    </row>
    <row r="4333" spans="1:17" hidden="1" x14ac:dyDescent="0.3">
      <c r="A4333" t="str">
        <f t="shared" si="956"/>
        <v>pur.pu_vendor.</v>
      </c>
      <c r="B4333" t="s">
        <v>1943</v>
      </c>
      <c r="C4333" t="str">
        <f t="shared" si="955"/>
        <v>pu_vendor</v>
      </c>
    </row>
    <row r="4334" spans="1:17" hidden="1" x14ac:dyDescent="0.3">
      <c r="A4334" t="str">
        <f t="shared" si="956"/>
        <v>pur.pu_vendor.</v>
      </c>
      <c r="B4334" t="s">
        <v>1943</v>
      </c>
      <c r="C4334" t="str">
        <f t="shared" si="955"/>
        <v>pu_vendor</v>
      </c>
    </row>
    <row r="4335" spans="1:17" hidden="1" x14ac:dyDescent="0.3">
      <c r="A4335" t="str">
        <f t="shared" si="956"/>
        <v>pur.pu_vendor.</v>
      </c>
      <c r="B4335" t="s">
        <v>1943</v>
      </c>
      <c r="C4335" t="str">
        <f t="shared" si="955"/>
        <v>pu_vendor</v>
      </c>
    </row>
    <row r="4336" spans="1:17" hidden="1" x14ac:dyDescent="0.3">
      <c r="A4336" t="str">
        <f t="shared" si="956"/>
        <v>pur.pu_vendor.</v>
      </c>
      <c r="B4336" t="s">
        <v>1943</v>
      </c>
      <c r="C4336" t="str">
        <f t="shared" si="955"/>
        <v>pu_vendor</v>
      </c>
    </row>
    <row r="4337" spans="1:3" hidden="1" x14ac:dyDescent="0.3">
      <c r="A4337" t="str">
        <f t="shared" si="956"/>
        <v>pur.pu_vendor.</v>
      </c>
      <c r="B4337" t="s">
        <v>1943</v>
      </c>
      <c r="C4337" t="str">
        <f t="shared" si="955"/>
        <v>pu_vendor</v>
      </c>
    </row>
    <row r="4338" spans="1:3" hidden="1" x14ac:dyDescent="0.3">
      <c r="A4338" t="str">
        <f t="shared" si="956"/>
        <v>pur.pu_vendor.</v>
      </c>
      <c r="B4338" t="s">
        <v>1943</v>
      </c>
      <c r="C4338" t="str">
        <f t="shared" si="955"/>
        <v>pu_vendor</v>
      </c>
    </row>
    <row r="4339" spans="1:3" hidden="1" x14ac:dyDescent="0.3">
      <c r="A4339" t="str">
        <f t="shared" si="956"/>
        <v>pur.pu_vendor.</v>
      </c>
      <c r="B4339" t="s">
        <v>1943</v>
      </c>
      <c r="C4339" t="str">
        <f t="shared" si="955"/>
        <v>pu_vendor</v>
      </c>
    </row>
    <row r="4340" spans="1:3" hidden="1" x14ac:dyDescent="0.3">
      <c r="A4340" t="str">
        <f t="shared" si="956"/>
        <v>pur.pu_vendor.</v>
      </c>
      <c r="B4340" t="s">
        <v>1943</v>
      </c>
      <c r="C4340" t="str">
        <f t="shared" si="955"/>
        <v>pu_vendor</v>
      </c>
    </row>
    <row r="4341" spans="1:3" hidden="1" x14ac:dyDescent="0.3">
      <c r="A4341" t="str">
        <f t="shared" si="956"/>
        <v>pur.pu_vendor.</v>
      </c>
      <c r="B4341" t="s">
        <v>1943</v>
      </c>
      <c r="C4341" t="str">
        <f t="shared" ref="C4341:C4404" si="957">C4340</f>
        <v>pu_vendor</v>
      </c>
    </row>
    <row r="4342" spans="1:3" hidden="1" x14ac:dyDescent="0.3">
      <c r="A4342" t="str">
        <f t="shared" si="956"/>
        <v>pur.pu_vendor.</v>
      </c>
      <c r="B4342" t="s">
        <v>1943</v>
      </c>
      <c r="C4342" t="str">
        <f t="shared" si="957"/>
        <v>pu_vendor</v>
      </c>
    </row>
    <row r="4343" spans="1:3" hidden="1" x14ac:dyDescent="0.3">
      <c r="A4343" t="str">
        <f t="shared" si="956"/>
        <v>pur.pu_vendor.</v>
      </c>
      <c r="B4343" t="s">
        <v>1943</v>
      </c>
      <c r="C4343" t="str">
        <f t="shared" si="957"/>
        <v>pu_vendor</v>
      </c>
    </row>
    <row r="4344" spans="1:3" hidden="1" x14ac:dyDescent="0.3">
      <c r="A4344" t="str">
        <f t="shared" si="956"/>
        <v>pur.pu_vendor.</v>
      </c>
      <c r="B4344" t="s">
        <v>1943</v>
      </c>
      <c r="C4344" t="str">
        <f t="shared" si="957"/>
        <v>pu_vendor</v>
      </c>
    </row>
    <row r="4345" spans="1:3" hidden="1" x14ac:dyDescent="0.3">
      <c r="A4345" t="str">
        <f t="shared" si="956"/>
        <v>pur.pu_vendor.</v>
      </c>
      <c r="B4345" t="s">
        <v>1943</v>
      </c>
      <c r="C4345" t="str">
        <f t="shared" si="957"/>
        <v>pu_vendor</v>
      </c>
    </row>
    <row r="4346" spans="1:3" hidden="1" x14ac:dyDescent="0.3">
      <c r="A4346" t="str">
        <f t="shared" si="956"/>
        <v>pur.pu_vendor.</v>
      </c>
      <c r="B4346" t="s">
        <v>1943</v>
      </c>
      <c r="C4346" t="str">
        <f t="shared" si="957"/>
        <v>pu_vendor</v>
      </c>
    </row>
    <row r="4347" spans="1:3" hidden="1" x14ac:dyDescent="0.3">
      <c r="A4347" t="str">
        <f t="shared" si="956"/>
        <v>pur.pu_vendor.</v>
      </c>
      <c r="B4347" t="s">
        <v>1943</v>
      </c>
      <c r="C4347" t="str">
        <f t="shared" si="957"/>
        <v>pu_vendor</v>
      </c>
    </row>
    <row r="4348" spans="1:3" hidden="1" x14ac:dyDescent="0.3">
      <c r="A4348" t="str">
        <f t="shared" si="956"/>
        <v>pur.pu_vendor.</v>
      </c>
      <c r="B4348" t="s">
        <v>1943</v>
      </c>
      <c r="C4348" t="str">
        <f t="shared" si="957"/>
        <v>pu_vendor</v>
      </c>
    </row>
    <row r="4349" spans="1:3" hidden="1" x14ac:dyDescent="0.3">
      <c r="A4349" t="str">
        <f t="shared" si="956"/>
        <v>pur.pu_vendor.</v>
      </c>
      <c r="B4349" t="s">
        <v>1943</v>
      </c>
      <c r="C4349" t="str">
        <f t="shared" si="957"/>
        <v>pu_vendor</v>
      </c>
    </row>
    <row r="4350" spans="1:3" hidden="1" x14ac:dyDescent="0.3">
      <c r="A4350" t="str">
        <f t="shared" si="956"/>
        <v>pur.pu_vendor.</v>
      </c>
      <c r="B4350" t="s">
        <v>1943</v>
      </c>
      <c r="C4350" t="str">
        <f t="shared" si="957"/>
        <v>pu_vendor</v>
      </c>
    </row>
    <row r="4351" spans="1:3" hidden="1" x14ac:dyDescent="0.3">
      <c r="A4351" t="str">
        <f t="shared" si="956"/>
        <v>pur.pu_vendor.</v>
      </c>
      <c r="B4351" t="s">
        <v>1943</v>
      </c>
      <c r="C4351" t="str">
        <f t="shared" si="957"/>
        <v>pu_vendor</v>
      </c>
    </row>
    <row r="4352" spans="1:3" hidden="1" x14ac:dyDescent="0.3">
      <c r="A4352" t="str">
        <f t="shared" si="956"/>
        <v>pur.pu_vendor.</v>
      </c>
      <c r="B4352" t="s">
        <v>1943</v>
      </c>
      <c r="C4352" t="str">
        <f t="shared" si="957"/>
        <v>pu_vendor</v>
      </c>
    </row>
    <row r="4353" spans="1:3" hidden="1" x14ac:dyDescent="0.3">
      <c r="A4353" t="str">
        <f t="shared" si="956"/>
        <v>pur.pu_vendor.</v>
      </c>
      <c r="B4353" t="s">
        <v>1943</v>
      </c>
      <c r="C4353" t="str">
        <f t="shared" si="957"/>
        <v>pu_vendor</v>
      </c>
    </row>
    <row r="4354" spans="1:3" hidden="1" x14ac:dyDescent="0.3">
      <c r="A4354" t="str">
        <f t="shared" si="956"/>
        <v>pur.pu_vendor.</v>
      </c>
      <c r="B4354" t="s">
        <v>1943</v>
      </c>
      <c r="C4354" t="str">
        <f t="shared" si="957"/>
        <v>pu_vendor</v>
      </c>
    </row>
    <row r="4355" spans="1:3" hidden="1" x14ac:dyDescent="0.3">
      <c r="A4355" t="str">
        <f t="shared" si="956"/>
        <v>pur.pu_vendor.</v>
      </c>
      <c r="B4355" t="s">
        <v>1943</v>
      </c>
      <c r="C4355" t="str">
        <f t="shared" si="957"/>
        <v>pu_vendor</v>
      </c>
    </row>
    <row r="4356" spans="1:3" hidden="1" x14ac:dyDescent="0.3">
      <c r="A4356" t="str">
        <f t="shared" si="956"/>
        <v>pur.pu_vendor.</v>
      </c>
      <c r="B4356" t="s">
        <v>1943</v>
      </c>
      <c r="C4356" t="str">
        <f t="shared" si="957"/>
        <v>pu_vendor</v>
      </c>
    </row>
    <row r="4357" spans="1:3" hidden="1" x14ac:dyDescent="0.3">
      <c r="A4357" t="str">
        <f t="shared" si="956"/>
        <v>pur.pu_vendor.</v>
      </c>
      <c r="B4357" t="s">
        <v>1943</v>
      </c>
      <c r="C4357" t="str">
        <f t="shared" si="957"/>
        <v>pu_vendor</v>
      </c>
    </row>
    <row r="4358" spans="1:3" hidden="1" x14ac:dyDescent="0.3">
      <c r="A4358" t="str">
        <f t="shared" si="956"/>
        <v>pur.pu_vendor.</v>
      </c>
      <c r="B4358" t="s">
        <v>1943</v>
      </c>
      <c r="C4358" t="str">
        <f t="shared" si="957"/>
        <v>pu_vendor</v>
      </c>
    </row>
    <row r="4359" spans="1:3" hidden="1" x14ac:dyDescent="0.3">
      <c r="A4359" t="str">
        <f t="shared" si="956"/>
        <v>pur.pu_vendor.</v>
      </c>
      <c r="B4359" t="s">
        <v>1943</v>
      </c>
      <c r="C4359" t="str">
        <f t="shared" si="957"/>
        <v>pu_vendor</v>
      </c>
    </row>
    <row r="4360" spans="1:3" hidden="1" x14ac:dyDescent="0.3">
      <c r="A4360" t="str">
        <f t="shared" si="956"/>
        <v>pur.pu_vendor.</v>
      </c>
      <c r="B4360" t="s">
        <v>1943</v>
      </c>
      <c r="C4360" t="str">
        <f t="shared" si="957"/>
        <v>pu_vendor</v>
      </c>
    </row>
    <row r="4361" spans="1:3" hidden="1" x14ac:dyDescent="0.3">
      <c r="A4361" t="str">
        <f t="shared" si="956"/>
        <v>pur.pu_vendor.</v>
      </c>
      <c r="B4361" t="s">
        <v>1943</v>
      </c>
      <c r="C4361" t="str">
        <f t="shared" si="957"/>
        <v>pu_vendor</v>
      </c>
    </row>
    <row r="4362" spans="1:3" hidden="1" x14ac:dyDescent="0.3">
      <c r="A4362" t="str">
        <f t="shared" si="956"/>
        <v>pur.pu_vendor.</v>
      </c>
      <c r="B4362" t="s">
        <v>1943</v>
      </c>
      <c r="C4362" t="str">
        <f t="shared" si="957"/>
        <v>pu_vendor</v>
      </c>
    </row>
    <row r="4363" spans="1:3" hidden="1" x14ac:dyDescent="0.3">
      <c r="A4363" t="str">
        <f t="shared" si="956"/>
        <v>pur.pu_vendor.</v>
      </c>
      <c r="B4363" t="s">
        <v>1943</v>
      </c>
      <c r="C4363" t="str">
        <f t="shared" si="957"/>
        <v>pu_vendor</v>
      </c>
    </row>
    <row r="4364" spans="1:3" hidden="1" x14ac:dyDescent="0.3">
      <c r="A4364" t="str">
        <f t="shared" si="956"/>
        <v>pur.pu_vendor.</v>
      </c>
      <c r="B4364" t="s">
        <v>1943</v>
      </c>
      <c r="C4364" t="str">
        <f t="shared" si="957"/>
        <v>pu_vendor</v>
      </c>
    </row>
    <row r="4365" spans="1:3" hidden="1" x14ac:dyDescent="0.3">
      <c r="A4365" t="str">
        <f t="shared" si="956"/>
        <v>pur.pu_vendor.</v>
      </c>
      <c r="B4365" t="s">
        <v>1943</v>
      </c>
      <c r="C4365" t="str">
        <f t="shared" si="957"/>
        <v>pu_vendor</v>
      </c>
    </row>
    <row r="4366" spans="1:3" hidden="1" x14ac:dyDescent="0.3">
      <c r="A4366" t="str">
        <f t="shared" si="956"/>
        <v>pur.pu_vendor.</v>
      </c>
      <c r="B4366" t="s">
        <v>1943</v>
      </c>
      <c r="C4366" t="str">
        <f t="shared" si="957"/>
        <v>pu_vendor</v>
      </c>
    </row>
    <row r="4367" spans="1:3" hidden="1" x14ac:dyDescent="0.3">
      <c r="A4367" t="str">
        <f t="shared" si="956"/>
        <v>pur.pu_vendor.</v>
      </c>
      <c r="B4367" t="s">
        <v>1943</v>
      </c>
      <c r="C4367" t="str">
        <f t="shared" si="957"/>
        <v>pu_vendor</v>
      </c>
    </row>
    <row r="4368" spans="1:3" hidden="1" x14ac:dyDescent="0.3">
      <c r="A4368" t="str">
        <f t="shared" si="956"/>
        <v>pur.pu_vendor.</v>
      </c>
      <c r="B4368" t="s">
        <v>1943</v>
      </c>
      <c r="C4368" t="str">
        <f t="shared" si="957"/>
        <v>pu_vendor</v>
      </c>
    </row>
    <row r="4369" spans="1:3" hidden="1" x14ac:dyDescent="0.3">
      <c r="A4369" t="str">
        <f t="shared" si="956"/>
        <v>pur.pu_vendor.</v>
      </c>
      <c r="B4369" t="s">
        <v>1943</v>
      </c>
      <c r="C4369" t="str">
        <f t="shared" si="957"/>
        <v>pu_vendor</v>
      </c>
    </row>
    <row r="4370" spans="1:3" hidden="1" x14ac:dyDescent="0.3">
      <c r="A4370" t="str">
        <f t="shared" si="956"/>
        <v>pur.pu_vendor.</v>
      </c>
      <c r="B4370" t="s">
        <v>1943</v>
      </c>
      <c r="C4370" t="str">
        <f t="shared" si="957"/>
        <v>pu_vendor</v>
      </c>
    </row>
    <row r="4371" spans="1:3" hidden="1" x14ac:dyDescent="0.3">
      <c r="A4371" t="str">
        <f t="shared" si="956"/>
        <v>pur.pu_vendor.</v>
      </c>
      <c r="B4371" t="s">
        <v>1943</v>
      </c>
      <c r="C4371" t="str">
        <f t="shared" si="957"/>
        <v>pu_vendor</v>
      </c>
    </row>
    <row r="4372" spans="1:3" hidden="1" x14ac:dyDescent="0.3">
      <c r="A4372" t="str">
        <f t="shared" ref="A4372:A4435" si="958">_xlfn.CONCAT(TRIM($B4372),".",TRIM($C4372),".",TRIM($D4372))</f>
        <v>pur.pu_vendor.</v>
      </c>
      <c r="B4372" t="s">
        <v>1943</v>
      </c>
      <c r="C4372" t="str">
        <f t="shared" si="957"/>
        <v>pu_vendor</v>
      </c>
    </row>
    <row r="4373" spans="1:3" hidden="1" x14ac:dyDescent="0.3">
      <c r="A4373" t="str">
        <f t="shared" si="958"/>
        <v>pur.pu_vendor.</v>
      </c>
      <c r="B4373" t="s">
        <v>1943</v>
      </c>
      <c r="C4373" t="str">
        <f t="shared" si="957"/>
        <v>pu_vendor</v>
      </c>
    </row>
    <row r="4374" spans="1:3" hidden="1" x14ac:dyDescent="0.3">
      <c r="A4374" t="str">
        <f t="shared" si="958"/>
        <v>pur.pu_vendor.</v>
      </c>
      <c r="B4374" t="s">
        <v>1943</v>
      </c>
      <c r="C4374" t="str">
        <f t="shared" si="957"/>
        <v>pu_vendor</v>
      </c>
    </row>
    <row r="4375" spans="1:3" hidden="1" x14ac:dyDescent="0.3">
      <c r="A4375" t="str">
        <f t="shared" si="958"/>
        <v>pur.pu_vendor.</v>
      </c>
      <c r="B4375" t="s">
        <v>1943</v>
      </c>
      <c r="C4375" t="str">
        <f t="shared" si="957"/>
        <v>pu_vendor</v>
      </c>
    </row>
    <row r="4376" spans="1:3" hidden="1" x14ac:dyDescent="0.3">
      <c r="A4376" t="str">
        <f t="shared" si="958"/>
        <v>pur.pu_vendor.</v>
      </c>
      <c r="B4376" t="s">
        <v>1943</v>
      </c>
      <c r="C4376" t="str">
        <f t="shared" si="957"/>
        <v>pu_vendor</v>
      </c>
    </row>
    <row r="4377" spans="1:3" hidden="1" x14ac:dyDescent="0.3">
      <c r="A4377" t="str">
        <f t="shared" si="958"/>
        <v>pur.pu_vendor.</v>
      </c>
      <c r="B4377" t="s">
        <v>1943</v>
      </c>
      <c r="C4377" t="str">
        <f t="shared" si="957"/>
        <v>pu_vendor</v>
      </c>
    </row>
    <row r="4378" spans="1:3" hidden="1" x14ac:dyDescent="0.3">
      <c r="A4378" t="str">
        <f t="shared" si="958"/>
        <v>pur.pu_vendor.</v>
      </c>
      <c r="B4378" t="s">
        <v>1943</v>
      </c>
      <c r="C4378" t="str">
        <f t="shared" si="957"/>
        <v>pu_vendor</v>
      </c>
    </row>
    <row r="4379" spans="1:3" hidden="1" x14ac:dyDescent="0.3">
      <c r="A4379" t="str">
        <f t="shared" si="958"/>
        <v>pur.pu_vendor.</v>
      </c>
      <c r="B4379" t="s">
        <v>1943</v>
      </c>
      <c r="C4379" t="str">
        <f t="shared" si="957"/>
        <v>pu_vendor</v>
      </c>
    </row>
    <row r="4380" spans="1:3" hidden="1" x14ac:dyDescent="0.3">
      <c r="A4380" t="str">
        <f t="shared" si="958"/>
        <v>pur.pu_vendor.</v>
      </c>
      <c r="B4380" t="s">
        <v>1943</v>
      </c>
      <c r="C4380" t="str">
        <f t="shared" si="957"/>
        <v>pu_vendor</v>
      </c>
    </row>
    <row r="4381" spans="1:3" hidden="1" x14ac:dyDescent="0.3">
      <c r="A4381" t="str">
        <f t="shared" si="958"/>
        <v>pur.pu_vendor.</v>
      </c>
      <c r="B4381" t="s">
        <v>1943</v>
      </c>
      <c r="C4381" t="str">
        <f t="shared" si="957"/>
        <v>pu_vendor</v>
      </c>
    </row>
    <row r="4382" spans="1:3" hidden="1" x14ac:dyDescent="0.3">
      <c r="A4382" t="str">
        <f t="shared" si="958"/>
        <v>pur.pu_vendor.</v>
      </c>
      <c r="B4382" t="s">
        <v>1943</v>
      </c>
      <c r="C4382" t="str">
        <f t="shared" si="957"/>
        <v>pu_vendor</v>
      </c>
    </row>
    <row r="4383" spans="1:3" hidden="1" x14ac:dyDescent="0.3">
      <c r="A4383" t="str">
        <f t="shared" si="958"/>
        <v>pur.pu_vendor.</v>
      </c>
      <c r="B4383" t="s">
        <v>1943</v>
      </c>
      <c r="C4383" t="str">
        <f t="shared" si="957"/>
        <v>pu_vendor</v>
      </c>
    </row>
    <row r="4384" spans="1:3" hidden="1" x14ac:dyDescent="0.3">
      <c r="A4384" t="str">
        <f t="shared" si="958"/>
        <v>pur.pu_vendor.</v>
      </c>
      <c r="B4384" t="s">
        <v>1943</v>
      </c>
      <c r="C4384" t="str">
        <f t="shared" si="957"/>
        <v>pu_vendor</v>
      </c>
    </row>
    <row r="4385" spans="1:3" hidden="1" x14ac:dyDescent="0.3">
      <c r="A4385" t="str">
        <f t="shared" si="958"/>
        <v>pur.pu_vendor.</v>
      </c>
      <c r="B4385" t="s">
        <v>1943</v>
      </c>
      <c r="C4385" t="str">
        <f t="shared" si="957"/>
        <v>pu_vendor</v>
      </c>
    </row>
    <row r="4386" spans="1:3" hidden="1" x14ac:dyDescent="0.3">
      <c r="A4386" t="str">
        <f t="shared" si="958"/>
        <v>pur.pu_vendor.</v>
      </c>
      <c r="B4386" t="s">
        <v>1943</v>
      </c>
      <c r="C4386" t="str">
        <f t="shared" si="957"/>
        <v>pu_vendor</v>
      </c>
    </row>
    <row r="4387" spans="1:3" hidden="1" x14ac:dyDescent="0.3">
      <c r="A4387" t="str">
        <f t="shared" si="958"/>
        <v>pur.pu_vendor.</v>
      </c>
      <c r="B4387" t="s">
        <v>1943</v>
      </c>
      <c r="C4387" t="str">
        <f t="shared" si="957"/>
        <v>pu_vendor</v>
      </c>
    </row>
    <row r="4388" spans="1:3" hidden="1" x14ac:dyDescent="0.3">
      <c r="A4388" t="str">
        <f t="shared" si="958"/>
        <v>pur.pu_vendor.</v>
      </c>
      <c r="B4388" t="s">
        <v>1943</v>
      </c>
      <c r="C4388" t="str">
        <f t="shared" si="957"/>
        <v>pu_vendor</v>
      </c>
    </row>
    <row r="4389" spans="1:3" hidden="1" x14ac:dyDescent="0.3">
      <c r="A4389" t="str">
        <f t="shared" si="958"/>
        <v>pur.pu_vendor.</v>
      </c>
      <c r="B4389" t="s">
        <v>1943</v>
      </c>
      <c r="C4389" t="str">
        <f t="shared" si="957"/>
        <v>pu_vendor</v>
      </c>
    </row>
    <row r="4390" spans="1:3" hidden="1" x14ac:dyDescent="0.3">
      <c r="A4390" t="str">
        <f t="shared" si="958"/>
        <v>pur.pu_vendor.</v>
      </c>
      <c r="B4390" t="s">
        <v>1943</v>
      </c>
      <c r="C4390" t="str">
        <f t="shared" si="957"/>
        <v>pu_vendor</v>
      </c>
    </row>
    <row r="4391" spans="1:3" hidden="1" x14ac:dyDescent="0.3">
      <c r="A4391" t="str">
        <f t="shared" si="958"/>
        <v>pur.pu_vendor.</v>
      </c>
      <c r="B4391" t="s">
        <v>1943</v>
      </c>
      <c r="C4391" t="str">
        <f t="shared" si="957"/>
        <v>pu_vendor</v>
      </c>
    </row>
    <row r="4392" spans="1:3" hidden="1" x14ac:dyDescent="0.3">
      <c r="A4392" t="str">
        <f t="shared" si="958"/>
        <v>pur.pu_vendor.</v>
      </c>
      <c r="B4392" t="s">
        <v>1943</v>
      </c>
      <c r="C4392" t="str">
        <f t="shared" si="957"/>
        <v>pu_vendor</v>
      </c>
    </row>
    <row r="4393" spans="1:3" hidden="1" x14ac:dyDescent="0.3">
      <c r="A4393" t="str">
        <f t="shared" si="958"/>
        <v>pur.pu_vendor.</v>
      </c>
      <c r="B4393" t="s">
        <v>1943</v>
      </c>
      <c r="C4393" t="str">
        <f t="shared" si="957"/>
        <v>pu_vendor</v>
      </c>
    </row>
    <row r="4394" spans="1:3" hidden="1" x14ac:dyDescent="0.3">
      <c r="A4394" t="str">
        <f t="shared" si="958"/>
        <v>pur.pu_vendor.</v>
      </c>
      <c r="B4394" t="s">
        <v>1943</v>
      </c>
      <c r="C4394" t="str">
        <f t="shared" si="957"/>
        <v>pu_vendor</v>
      </c>
    </row>
    <row r="4395" spans="1:3" hidden="1" x14ac:dyDescent="0.3">
      <c r="A4395" t="str">
        <f t="shared" si="958"/>
        <v>pur.pu_vendor.</v>
      </c>
      <c r="B4395" t="s">
        <v>1943</v>
      </c>
      <c r="C4395" t="str">
        <f t="shared" si="957"/>
        <v>pu_vendor</v>
      </c>
    </row>
    <row r="4396" spans="1:3" hidden="1" x14ac:dyDescent="0.3">
      <c r="A4396" t="str">
        <f t="shared" si="958"/>
        <v>pur.pu_vendor.</v>
      </c>
      <c r="B4396" t="s">
        <v>1943</v>
      </c>
      <c r="C4396" t="str">
        <f t="shared" si="957"/>
        <v>pu_vendor</v>
      </c>
    </row>
    <row r="4397" spans="1:3" hidden="1" x14ac:dyDescent="0.3">
      <c r="A4397" t="str">
        <f t="shared" si="958"/>
        <v>pur.pu_vendor.</v>
      </c>
      <c r="B4397" t="s">
        <v>1943</v>
      </c>
      <c r="C4397" t="str">
        <f t="shared" si="957"/>
        <v>pu_vendor</v>
      </c>
    </row>
    <row r="4398" spans="1:3" hidden="1" x14ac:dyDescent="0.3">
      <c r="A4398" t="str">
        <f t="shared" si="958"/>
        <v>pur.pu_vendor.</v>
      </c>
      <c r="B4398" t="s">
        <v>1943</v>
      </c>
      <c r="C4398" t="str">
        <f t="shared" si="957"/>
        <v>pu_vendor</v>
      </c>
    </row>
    <row r="4399" spans="1:3" hidden="1" x14ac:dyDescent="0.3">
      <c r="A4399" t="str">
        <f t="shared" si="958"/>
        <v>pur.pu_vendor.</v>
      </c>
      <c r="B4399" t="s">
        <v>1943</v>
      </c>
      <c r="C4399" t="str">
        <f t="shared" si="957"/>
        <v>pu_vendor</v>
      </c>
    </row>
    <row r="4400" spans="1:3" hidden="1" x14ac:dyDescent="0.3">
      <c r="A4400" t="str">
        <f t="shared" si="958"/>
        <v>pur.pu_vendor.</v>
      </c>
      <c r="B4400" t="s">
        <v>1943</v>
      </c>
      <c r="C4400" t="str">
        <f t="shared" si="957"/>
        <v>pu_vendor</v>
      </c>
    </row>
    <row r="4401" spans="1:3" hidden="1" x14ac:dyDescent="0.3">
      <c r="A4401" t="str">
        <f t="shared" si="958"/>
        <v>pur.pu_vendor.</v>
      </c>
      <c r="B4401" t="s">
        <v>1943</v>
      </c>
      <c r="C4401" t="str">
        <f t="shared" si="957"/>
        <v>pu_vendor</v>
      </c>
    </row>
    <row r="4402" spans="1:3" hidden="1" x14ac:dyDescent="0.3">
      <c r="A4402" t="str">
        <f t="shared" si="958"/>
        <v>pur.pu_vendor.</v>
      </c>
      <c r="B4402" t="s">
        <v>1943</v>
      </c>
      <c r="C4402" t="str">
        <f t="shared" si="957"/>
        <v>pu_vendor</v>
      </c>
    </row>
    <row r="4403" spans="1:3" hidden="1" x14ac:dyDescent="0.3">
      <c r="A4403" t="str">
        <f t="shared" si="958"/>
        <v>pur.pu_vendor.</v>
      </c>
      <c r="B4403" t="s">
        <v>1943</v>
      </c>
      <c r="C4403" t="str">
        <f t="shared" si="957"/>
        <v>pu_vendor</v>
      </c>
    </row>
    <row r="4404" spans="1:3" hidden="1" x14ac:dyDescent="0.3">
      <c r="A4404" t="str">
        <f t="shared" si="958"/>
        <v>pur.pu_vendor.</v>
      </c>
      <c r="B4404" t="s">
        <v>1943</v>
      </c>
      <c r="C4404" t="str">
        <f t="shared" si="957"/>
        <v>pu_vendor</v>
      </c>
    </row>
    <row r="4405" spans="1:3" hidden="1" x14ac:dyDescent="0.3">
      <c r="A4405" t="str">
        <f t="shared" si="958"/>
        <v>pur.pu_vendor.</v>
      </c>
      <c r="B4405" t="s">
        <v>1943</v>
      </c>
      <c r="C4405" t="str">
        <f t="shared" ref="C4405:C4450" si="959">C4404</f>
        <v>pu_vendor</v>
      </c>
    </row>
    <row r="4406" spans="1:3" hidden="1" x14ac:dyDescent="0.3">
      <c r="A4406" t="str">
        <f t="shared" si="958"/>
        <v>pur.pu_vendor.</v>
      </c>
      <c r="B4406" t="s">
        <v>1943</v>
      </c>
      <c r="C4406" t="str">
        <f t="shared" si="959"/>
        <v>pu_vendor</v>
      </c>
    </row>
    <row r="4407" spans="1:3" hidden="1" x14ac:dyDescent="0.3">
      <c r="A4407" t="str">
        <f t="shared" si="958"/>
        <v>pur.pu_vendor.</v>
      </c>
      <c r="B4407" t="s">
        <v>1943</v>
      </c>
      <c r="C4407" t="str">
        <f t="shared" si="959"/>
        <v>pu_vendor</v>
      </c>
    </row>
    <row r="4408" spans="1:3" hidden="1" x14ac:dyDescent="0.3">
      <c r="A4408" t="str">
        <f t="shared" si="958"/>
        <v>pur.pu_vendor.</v>
      </c>
      <c r="B4408" t="s">
        <v>1943</v>
      </c>
      <c r="C4408" t="str">
        <f t="shared" si="959"/>
        <v>pu_vendor</v>
      </c>
    </row>
    <row r="4409" spans="1:3" hidden="1" x14ac:dyDescent="0.3">
      <c r="A4409" t="str">
        <f t="shared" si="958"/>
        <v>pur.pu_vendor.</v>
      </c>
      <c r="B4409" t="s">
        <v>1943</v>
      </c>
      <c r="C4409" t="str">
        <f t="shared" si="959"/>
        <v>pu_vendor</v>
      </c>
    </row>
    <row r="4410" spans="1:3" hidden="1" x14ac:dyDescent="0.3">
      <c r="A4410" t="str">
        <f t="shared" si="958"/>
        <v>pur.pu_vendor.</v>
      </c>
      <c r="B4410" t="s">
        <v>1943</v>
      </c>
      <c r="C4410" t="str">
        <f t="shared" si="959"/>
        <v>pu_vendor</v>
      </c>
    </row>
    <row r="4411" spans="1:3" hidden="1" x14ac:dyDescent="0.3">
      <c r="A4411" t="str">
        <f t="shared" si="958"/>
        <v>pur.pu_vendor.</v>
      </c>
      <c r="B4411" t="s">
        <v>1943</v>
      </c>
      <c r="C4411" t="str">
        <f t="shared" si="959"/>
        <v>pu_vendor</v>
      </c>
    </row>
    <row r="4412" spans="1:3" hidden="1" x14ac:dyDescent="0.3">
      <c r="A4412" t="str">
        <f t="shared" si="958"/>
        <v>pur.pu_vendor.</v>
      </c>
      <c r="B4412" t="s">
        <v>1943</v>
      </c>
      <c r="C4412" t="str">
        <f t="shared" si="959"/>
        <v>pu_vendor</v>
      </c>
    </row>
    <row r="4413" spans="1:3" hidden="1" x14ac:dyDescent="0.3">
      <c r="A4413" t="str">
        <f t="shared" si="958"/>
        <v>pur.pu_vendor.</v>
      </c>
      <c r="B4413" t="s">
        <v>1943</v>
      </c>
      <c r="C4413" t="str">
        <f t="shared" si="959"/>
        <v>pu_vendor</v>
      </c>
    </row>
    <row r="4414" spans="1:3" hidden="1" x14ac:dyDescent="0.3">
      <c r="A4414" t="str">
        <f t="shared" si="958"/>
        <v>pur.pu_vendor.</v>
      </c>
      <c r="B4414" t="s">
        <v>1943</v>
      </c>
      <c r="C4414" t="str">
        <f t="shared" si="959"/>
        <v>pu_vendor</v>
      </c>
    </row>
    <row r="4415" spans="1:3" hidden="1" x14ac:dyDescent="0.3">
      <c r="A4415" t="str">
        <f t="shared" si="958"/>
        <v>pur.pu_vendor.</v>
      </c>
      <c r="B4415" t="s">
        <v>1943</v>
      </c>
      <c r="C4415" t="str">
        <f t="shared" si="959"/>
        <v>pu_vendor</v>
      </c>
    </row>
    <row r="4416" spans="1:3" hidden="1" x14ac:dyDescent="0.3">
      <c r="A4416" t="str">
        <f t="shared" si="958"/>
        <v>pur.pu_vendor.</v>
      </c>
      <c r="B4416" t="s">
        <v>1943</v>
      </c>
      <c r="C4416" t="str">
        <f t="shared" si="959"/>
        <v>pu_vendor</v>
      </c>
    </row>
    <row r="4417" spans="1:3" hidden="1" x14ac:dyDescent="0.3">
      <c r="A4417" t="str">
        <f t="shared" si="958"/>
        <v>pur.pu_vendor.</v>
      </c>
      <c r="B4417" t="s">
        <v>1943</v>
      </c>
      <c r="C4417" t="str">
        <f t="shared" si="959"/>
        <v>pu_vendor</v>
      </c>
    </row>
    <row r="4418" spans="1:3" hidden="1" x14ac:dyDescent="0.3">
      <c r="A4418" t="str">
        <f t="shared" si="958"/>
        <v>pur.pu_vendor.</v>
      </c>
      <c r="B4418" t="s">
        <v>1943</v>
      </c>
      <c r="C4418" t="str">
        <f t="shared" si="959"/>
        <v>pu_vendor</v>
      </c>
    </row>
    <row r="4419" spans="1:3" hidden="1" x14ac:dyDescent="0.3">
      <c r="A4419" t="str">
        <f t="shared" si="958"/>
        <v>pur.pu_vendor.</v>
      </c>
      <c r="B4419" t="s">
        <v>1943</v>
      </c>
      <c r="C4419" t="str">
        <f t="shared" si="959"/>
        <v>pu_vendor</v>
      </c>
    </row>
    <row r="4420" spans="1:3" hidden="1" x14ac:dyDescent="0.3">
      <c r="A4420" t="str">
        <f t="shared" si="958"/>
        <v>pur.pu_vendor.</v>
      </c>
      <c r="B4420" t="s">
        <v>1943</v>
      </c>
      <c r="C4420" t="str">
        <f t="shared" si="959"/>
        <v>pu_vendor</v>
      </c>
    </row>
    <row r="4421" spans="1:3" hidden="1" x14ac:dyDescent="0.3">
      <c r="A4421" t="str">
        <f t="shared" si="958"/>
        <v>pur.pu_vendor.</v>
      </c>
      <c r="B4421" t="s">
        <v>1943</v>
      </c>
      <c r="C4421" t="str">
        <f t="shared" si="959"/>
        <v>pu_vendor</v>
      </c>
    </row>
    <row r="4422" spans="1:3" hidden="1" x14ac:dyDescent="0.3">
      <c r="A4422" t="str">
        <f t="shared" si="958"/>
        <v>pur.pu_vendor.</v>
      </c>
      <c r="B4422" t="s">
        <v>1943</v>
      </c>
      <c r="C4422" t="str">
        <f t="shared" si="959"/>
        <v>pu_vendor</v>
      </c>
    </row>
    <row r="4423" spans="1:3" hidden="1" x14ac:dyDescent="0.3">
      <c r="A4423" t="str">
        <f t="shared" si="958"/>
        <v>pur.pu_vendor.</v>
      </c>
      <c r="B4423" t="s">
        <v>1943</v>
      </c>
      <c r="C4423" t="str">
        <f t="shared" si="959"/>
        <v>pu_vendor</v>
      </c>
    </row>
    <row r="4424" spans="1:3" hidden="1" x14ac:dyDescent="0.3">
      <c r="A4424" t="str">
        <f t="shared" si="958"/>
        <v>pur.pu_vendor.</v>
      </c>
      <c r="B4424" t="s">
        <v>1943</v>
      </c>
      <c r="C4424" t="str">
        <f t="shared" si="959"/>
        <v>pu_vendor</v>
      </c>
    </row>
    <row r="4425" spans="1:3" hidden="1" x14ac:dyDescent="0.3">
      <c r="A4425" t="str">
        <f t="shared" si="958"/>
        <v>pur.pu_vendor.</v>
      </c>
      <c r="B4425" t="s">
        <v>1943</v>
      </c>
      <c r="C4425" t="str">
        <f t="shared" si="959"/>
        <v>pu_vendor</v>
      </c>
    </row>
    <row r="4426" spans="1:3" hidden="1" x14ac:dyDescent="0.3">
      <c r="A4426" t="str">
        <f t="shared" si="958"/>
        <v>pur.pu_vendor.</v>
      </c>
      <c r="B4426" t="s">
        <v>1943</v>
      </c>
      <c r="C4426" t="str">
        <f t="shared" si="959"/>
        <v>pu_vendor</v>
      </c>
    </row>
    <row r="4427" spans="1:3" hidden="1" x14ac:dyDescent="0.3">
      <c r="A4427" t="str">
        <f t="shared" si="958"/>
        <v>pur.pu_vendor.</v>
      </c>
      <c r="B4427" t="s">
        <v>1943</v>
      </c>
      <c r="C4427" t="str">
        <f t="shared" si="959"/>
        <v>pu_vendor</v>
      </c>
    </row>
    <row r="4428" spans="1:3" hidden="1" x14ac:dyDescent="0.3">
      <c r="A4428" t="str">
        <f t="shared" si="958"/>
        <v>pur.pu_vendor.</v>
      </c>
      <c r="B4428" t="s">
        <v>1943</v>
      </c>
      <c r="C4428" t="str">
        <f t="shared" si="959"/>
        <v>pu_vendor</v>
      </c>
    </row>
    <row r="4429" spans="1:3" hidden="1" x14ac:dyDescent="0.3">
      <c r="A4429" t="str">
        <f t="shared" si="958"/>
        <v>pur.pu_vendor.</v>
      </c>
      <c r="B4429" t="s">
        <v>1943</v>
      </c>
      <c r="C4429" t="str">
        <f t="shared" si="959"/>
        <v>pu_vendor</v>
      </c>
    </row>
    <row r="4430" spans="1:3" hidden="1" x14ac:dyDescent="0.3">
      <c r="A4430" t="str">
        <f t="shared" si="958"/>
        <v>pur.pu_vendor.</v>
      </c>
      <c r="B4430" t="s">
        <v>1943</v>
      </c>
      <c r="C4430" t="str">
        <f t="shared" si="959"/>
        <v>pu_vendor</v>
      </c>
    </row>
    <row r="4431" spans="1:3" hidden="1" x14ac:dyDescent="0.3">
      <c r="A4431" t="str">
        <f t="shared" si="958"/>
        <v>pur.pu_vendor.</v>
      </c>
      <c r="B4431" t="s">
        <v>1943</v>
      </c>
      <c r="C4431" t="str">
        <f t="shared" si="959"/>
        <v>pu_vendor</v>
      </c>
    </row>
    <row r="4432" spans="1:3" hidden="1" x14ac:dyDescent="0.3">
      <c r="A4432" t="str">
        <f t="shared" si="958"/>
        <v>pur.pu_vendor.</v>
      </c>
      <c r="B4432" t="s">
        <v>1943</v>
      </c>
      <c r="C4432" t="str">
        <f t="shared" si="959"/>
        <v>pu_vendor</v>
      </c>
    </row>
    <row r="4433" spans="1:3" hidden="1" x14ac:dyDescent="0.3">
      <c r="A4433" t="str">
        <f t="shared" si="958"/>
        <v>pur.pu_vendor.</v>
      </c>
      <c r="B4433" t="s">
        <v>1943</v>
      </c>
      <c r="C4433" t="str">
        <f t="shared" si="959"/>
        <v>pu_vendor</v>
      </c>
    </row>
    <row r="4434" spans="1:3" hidden="1" x14ac:dyDescent="0.3">
      <c r="A4434" t="str">
        <f t="shared" si="958"/>
        <v>pur.pu_vendor.</v>
      </c>
      <c r="B4434" t="s">
        <v>1943</v>
      </c>
      <c r="C4434" t="str">
        <f t="shared" si="959"/>
        <v>pu_vendor</v>
      </c>
    </row>
    <row r="4435" spans="1:3" hidden="1" x14ac:dyDescent="0.3">
      <c r="A4435" t="str">
        <f t="shared" si="958"/>
        <v>pur.pu_vendor.</v>
      </c>
      <c r="B4435" t="s">
        <v>1943</v>
      </c>
      <c r="C4435" t="str">
        <f t="shared" si="959"/>
        <v>pu_vendor</v>
      </c>
    </row>
    <row r="4436" spans="1:3" hidden="1" x14ac:dyDescent="0.3">
      <c r="A4436" t="str">
        <f t="shared" ref="A4436:A4450" si="960">_xlfn.CONCAT(TRIM($B4436),".",TRIM($C4436),".",TRIM($D4436))</f>
        <v>pur.pu_vendor.</v>
      </c>
      <c r="B4436" t="s">
        <v>1943</v>
      </c>
      <c r="C4436" t="str">
        <f t="shared" si="959"/>
        <v>pu_vendor</v>
      </c>
    </row>
    <row r="4437" spans="1:3" hidden="1" x14ac:dyDescent="0.3">
      <c r="A4437" t="str">
        <f t="shared" si="960"/>
        <v>pur.pu_vendor.</v>
      </c>
      <c r="B4437" t="s">
        <v>1943</v>
      </c>
      <c r="C4437" t="str">
        <f t="shared" si="959"/>
        <v>pu_vendor</v>
      </c>
    </row>
    <row r="4438" spans="1:3" hidden="1" x14ac:dyDescent="0.3">
      <c r="A4438" t="str">
        <f t="shared" si="960"/>
        <v>pur.pu_vendor.</v>
      </c>
      <c r="B4438" t="s">
        <v>1943</v>
      </c>
      <c r="C4438" t="str">
        <f t="shared" si="959"/>
        <v>pu_vendor</v>
      </c>
    </row>
    <row r="4439" spans="1:3" hidden="1" x14ac:dyDescent="0.3">
      <c r="A4439" t="str">
        <f t="shared" si="960"/>
        <v>pur.pu_vendor.</v>
      </c>
      <c r="B4439" t="s">
        <v>1943</v>
      </c>
      <c r="C4439" t="str">
        <f t="shared" si="959"/>
        <v>pu_vendor</v>
      </c>
    </row>
    <row r="4440" spans="1:3" hidden="1" x14ac:dyDescent="0.3">
      <c r="A4440" t="str">
        <f t="shared" si="960"/>
        <v>pur.pu_vendor.</v>
      </c>
      <c r="B4440" t="s">
        <v>1943</v>
      </c>
      <c r="C4440" t="str">
        <f t="shared" si="959"/>
        <v>pu_vendor</v>
      </c>
    </row>
    <row r="4441" spans="1:3" hidden="1" x14ac:dyDescent="0.3">
      <c r="A4441" t="str">
        <f t="shared" si="960"/>
        <v>pur.pu_vendor.</v>
      </c>
      <c r="B4441" t="s">
        <v>1943</v>
      </c>
      <c r="C4441" t="str">
        <f t="shared" si="959"/>
        <v>pu_vendor</v>
      </c>
    </row>
    <row r="4442" spans="1:3" hidden="1" x14ac:dyDescent="0.3">
      <c r="A4442" t="str">
        <f t="shared" si="960"/>
        <v>pur.pu_vendor.</v>
      </c>
      <c r="B4442" t="s">
        <v>1943</v>
      </c>
      <c r="C4442" t="str">
        <f t="shared" si="959"/>
        <v>pu_vendor</v>
      </c>
    </row>
    <row r="4443" spans="1:3" hidden="1" x14ac:dyDescent="0.3">
      <c r="A4443" t="str">
        <f t="shared" si="960"/>
        <v>pur.pu_vendor.</v>
      </c>
      <c r="B4443" t="s">
        <v>1943</v>
      </c>
      <c r="C4443" t="str">
        <f t="shared" si="959"/>
        <v>pu_vendor</v>
      </c>
    </row>
    <row r="4444" spans="1:3" hidden="1" x14ac:dyDescent="0.3">
      <c r="A4444" t="str">
        <f t="shared" si="960"/>
        <v>pur.pu_vendor.</v>
      </c>
      <c r="B4444" t="s">
        <v>1943</v>
      </c>
      <c r="C4444" t="str">
        <f t="shared" si="959"/>
        <v>pu_vendor</v>
      </c>
    </row>
    <row r="4445" spans="1:3" hidden="1" x14ac:dyDescent="0.3">
      <c r="A4445" t="str">
        <f t="shared" si="960"/>
        <v>pur.pu_vendor.</v>
      </c>
      <c r="B4445" t="s">
        <v>1943</v>
      </c>
      <c r="C4445" t="str">
        <f t="shared" si="959"/>
        <v>pu_vendor</v>
      </c>
    </row>
    <row r="4446" spans="1:3" hidden="1" x14ac:dyDescent="0.3">
      <c r="A4446" t="str">
        <f t="shared" si="960"/>
        <v>pur.pu_vendor.</v>
      </c>
      <c r="B4446" t="s">
        <v>1943</v>
      </c>
      <c r="C4446" t="str">
        <f t="shared" si="959"/>
        <v>pu_vendor</v>
      </c>
    </row>
    <row r="4447" spans="1:3" hidden="1" x14ac:dyDescent="0.3">
      <c r="A4447" t="str">
        <f t="shared" si="960"/>
        <v>pur.pu_vendor.</v>
      </c>
      <c r="B4447" t="s">
        <v>1943</v>
      </c>
      <c r="C4447" t="str">
        <f t="shared" si="959"/>
        <v>pu_vendor</v>
      </c>
    </row>
    <row r="4448" spans="1:3" hidden="1" x14ac:dyDescent="0.3">
      <c r="A4448" t="str">
        <f t="shared" si="960"/>
        <v>pur.pu_vendor.</v>
      </c>
      <c r="B4448" t="s">
        <v>1943</v>
      </c>
      <c r="C4448" t="str">
        <f t="shared" si="959"/>
        <v>pu_vendor</v>
      </c>
    </row>
    <row r="4449" spans="1:3" hidden="1" x14ac:dyDescent="0.3">
      <c r="A4449" t="str">
        <f t="shared" si="960"/>
        <v>pur.pu_vendor.</v>
      </c>
      <c r="B4449" t="s">
        <v>1943</v>
      </c>
      <c r="C4449" t="str">
        <f t="shared" si="959"/>
        <v>pu_vendor</v>
      </c>
    </row>
    <row r="4450" spans="1:3" hidden="1" x14ac:dyDescent="0.3">
      <c r="A4450" t="str">
        <f t="shared" si="960"/>
        <v>pur.pu_vendor.</v>
      </c>
      <c r="B4450" t="s">
        <v>1943</v>
      </c>
      <c r="C4450" t="str">
        <f t="shared" si="959"/>
        <v>pu_vendor</v>
      </c>
    </row>
  </sheetData>
  <autoFilter ref="A1:E4450" xr:uid="{1C4C6FEE-E126-4936-8ACB-695CAD047CCE}">
    <filterColumn colId="2">
      <filters>
        <filter val="ec_import_control"/>
      </filters>
    </filterColumn>
  </autoFilter>
  <hyperlinks>
    <hyperlink ref="T5" r:id="rId1" display="https://act.ucsd.edu/cgi-bin/datalink.pl/1512748071/Node32137?dc=48&amp;table=f_accounting_period&amp;name=ac_status&amp;db=ga&amp;dbserver=" xr:uid="{D0B66E3B-2AE9-444C-A728-2B301E277C6E}"/>
    <hyperlink ref="T11" r:id="rId2" display="https://act.ucsd.edu/cgi-bin/datalink.pl/1512748071/Node32137?dc=59&amp;table=f_accounting_period&amp;name=period_code&amp;db=ga&amp;dbserver=" xr:uid="{D6DD28A8-69B9-4F6B-9C57-7F81F5AB33C9}"/>
    <hyperlink ref="T19" r:id="rId3" display="https://act.ucsd.edu/cgi-bin/datalink.pl/1512748071/Node32137?dc=85&amp;table=f_bud_detail_v&amp;name=account_index&amp;db=ga&amp;dbserver=" xr:uid="{345241E9-A2BD-4913-8055-DBF07AEF64DD}"/>
    <hyperlink ref="T21" r:id="rId4" display="https://act.ucsd.edu/cgi-bin/datalink.pl/1512748071/Node32137?dc=81&amp;table=f_bud_detail_v&amp;name=fund&amp;db=ga&amp;dbserver=" xr:uid="{9F4B756E-7C3D-455D-B46C-F9B3DA56772E}"/>
    <hyperlink ref="T25" r:id="rId5" display="https://act.ucsd.edu/cgi-bin/datalink.pl/1512748071/Node32137?dc=88&amp;table=f_bud_detail_v&amp;name=organization&amp;db=ga&amp;dbserver=" xr:uid="{23D83C03-58CB-497C-ACDA-2FF5AFE24451}"/>
    <hyperlink ref="T29" r:id="rId6" display="https://act.ucsd.edu/cgi-bin/datalink.pl/1512748071/Node32137?dc=73&amp;table=f_bud_detail_v&amp;name=account&amp;db=ga&amp;dbserver=" xr:uid="{8EE42D09-7938-4988-8C2C-1C6EE4BB6122}"/>
    <hyperlink ref="T31" r:id="rId7" display="https://act.ucsd.edu/cgi-bin/datalink.pl/1512748071/Node32137?dc=91&amp;table=f_bud_detail_v&amp;name=program&amp;db=ga&amp;dbserver=" xr:uid="{E5EFB1BC-F454-433F-82E1-B7BDB89567F4}"/>
    <hyperlink ref="T39" r:id="rId8" display="https://act.ucsd.edu/cgi-bin/datalink.pl/1512748071/Node32137?dc=92&amp;table=f_bud_detail_v&amp;name=rule_class_code&amp;db=ga&amp;dbserver=" xr:uid="{65AE82BE-3044-48B7-993B-B6A50792CF7D}"/>
    <hyperlink ref="T145" r:id="rId9" display="https://act.ucsd.edu/cgi-bin/datalink.pl/1512748071/Node32137?dc=85&amp;table=f_current_prior_activity&amp;name=pi_account_index&amp;db=ga&amp;dbserver=" xr:uid="{28BAA96F-BA3A-4D1F-92CC-48596FE1A862}"/>
    <hyperlink ref="T147" r:id="rId10" display="https://act.ucsd.edu/cgi-bin/datalink.pl/1512748071/Node32137?dc=81&amp;table=f_current_prior_activity&amp;name=pf_fund&amp;db=ga&amp;dbserver=" xr:uid="{67C349A8-A331-475B-8C77-3A24B9DB5B88}"/>
    <hyperlink ref="T151" r:id="rId11" display="https://act.ucsd.edu/cgi-bin/datalink.pl/1512748071/Node32137?dc=88&amp;table=f_current_prior_activity&amp;name=po_organization&amp;db=ga&amp;dbserver=" xr:uid="{E8E4460E-FA05-4E49-9456-1186D37C60A0}"/>
    <hyperlink ref="T155" r:id="rId12" display="https://act.ucsd.edu/cgi-bin/datalink.pl/1512748071/Node32137?dc=73&amp;table=f_current_prior_activity&amp;name=pa_account&amp;db=ga&amp;dbserver=" xr:uid="{1810EFF2-0994-4178-8B59-326FDBE326DD}"/>
    <hyperlink ref="T157" r:id="rId13" display="https://act.ucsd.edu/cgi-bin/datalink.pl/1512748071/Node32137?dc=91&amp;table=f_current_prior_activity&amp;name=pp_program&amp;db=ga&amp;dbserver=" xr:uid="{75719DDB-90DF-42EE-8D73-CA1AE930381F}"/>
    <hyperlink ref="T163" r:id="rId14" display="https://act.ucsd.edu/cgi-bin/datalink.pl/1512748071/Node32137?dc=87&amp;table=f_current_prior_activity&amp;name=pl_location&amp;db=ga&amp;dbserver=" xr:uid="{F6E71B88-D36B-4BA4-B220-2F8EC1D8852B}"/>
    <hyperlink ref="T165" r:id="rId15" display="https://act.ucsd.edu/cgi-bin/datalink.pl/1512748071/Node32137?dc=53&amp;table=f_current_prior_activity&amp;name=dt_sequence_number&amp;db=ga&amp;dbserver=" xr:uid="{ACC55263-36F8-423E-AF34-00C355E04C96}"/>
    <hyperlink ref="T183" r:id="rId16" display="https://act.ucsd.edu/cgi-bin/datalink.pl/1512748071/Node32137?dc=52&amp;table=f_current_prior_activity&amp;name=lt_debit_credit_indicator&amp;db=ga&amp;dbserver=" xr:uid="{A7CC8651-2241-4DAB-AF5D-A6B52221C094}"/>
    <hyperlink ref="T189" r:id="rId17" display="https://act.ucsd.edu/cgi-bin/datalink.pl/1512748071/Node32137?dc=55&amp;table=f_current_prior_activity&amp;name=lt_encumbrance_action&amp;db=ga&amp;dbserver=" xr:uid="{303F35AD-FC3E-44DF-8100-886BDBE45E64}"/>
    <hyperlink ref="T195" r:id="rId18" display="https://act.ucsd.edu/cgi-bin/datalink.pl/1512748071/Node32137?dc=56&amp;table=f_current_prior_activity&amp;name=lt_encumbrance_type&amp;db=ga&amp;dbserver=" xr:uid="{C2F896AC-D701-45B0-9FD2-A0880F4B1A8C}"/>
    <hyperlink ref="T199" r:id="rId19" display="https://act.ucsd.edu/cgi-bin/datalink.pl/1512748071/Node32137?dc=92&amp;table=f_current_prior_activity&amp;name=lt_rule_class_code&amp;db=ga&amp;dbserver=" xr:uid="{AAC891FC-E46C-4392-AA0B-C859E4A5F7E4}"/>
    <hyperlink ref="T201" r:id="rId20" display="https://act.ucsd.edu/cgi-bin/datalink.pl/1512748071/Node32137?dc=54&amp;table=f_current_prior_activity&amp;name=lt_encumbrance_doc_type&amp;db=ga&amp;dbserver=" xr:uid="{E60A078E-DA62-4AAB-A9DB-D8C7E8DF8FD7}"/>
    <hyperlink ref="T203" r:id="rId21" display="https://act.ucsd.edu/cgi-bin/datalink.pl/1512748071/Node32137?dc=58&amp;table=f_current_prior_activity&amp;name=la_ledger_indicator&amp;db=ga&amp;dbserver=" xr:uid="{5FFDFD2C-8359-4384-B07E-DB6E51C58FD7}"/>
    <hyperlink ref="T205" r:id="rId22" display="https://act.ucsd.edu/cgi-bin/datalink.pl/1512748071/Node32137?dc=57&amp;table=f_current_prior_activity&amp;name=la_field_indicator&amp;db=ga&amp;dbserver=" xr:uid="{E27B1FD8-BB6E-4DA8-8CAA-A78CA7168C30}"/>
    <hyperlink ref="T211" r:id="rId23" display="https://act.ucsd.edu/cgi-bin/datalink.pl/1512748071/Node32137?dc=90&amp;table=f_current_prior_activity&amp;name=la_process_code&amp;db=ga&amp;dbserver=" xr:uid="{52B7BBC3-A60E-453E-8F9C-997F97285FC3}"/>
    <hyperlink ref="T213" r:id="rId24" display="https://act.ucsd.edu/cgi-bin/datalink.pl/1512748071/Node32137?dc=52&amp;table=f_current_prior_activity&amp;name=la_debit_credit&amp;db=ga&amp;dbserver=" xr:uid="{8AFC692B-2AEE-4FD0-A702-722626160E0D}"/>
    <hyperlink ref="T248" r:id="rId25" display="https://act.ucsd.edu/cgi-bin/datalink.pl/1512748071/Node32137?dc=53&amp;table=f_document_type&amp;name=dt_sequence_number&amp;db=ga&amp;dbserver=" xr:uid="{E306929C-2477-4DE8-84E9-7C40E02ED6B6}"/>
    <hyperlink ref="T260" r:id="rId26" display="https://act.ucsd.edu/cgi-bin/datalink.pl/1512748071/Node32137?dc=85&amp;table=f_el_detail_v&amp;name=account_index&amp;db=ga&amp;dbserver=" xr:uid="{2BA0EF4D-AA63-445D-AC2F-9CD3B9C97B34}"/>
    <hyperlink ref="T262" r:id="rId27" display="https://act.ucsd.edu/cgi-bin/datalink.pl/1512748071/Node32137?dc=81&amp;table=f_el_detail_v&amp;name=fund&amp;db=ga&amp;dbserver=" xr:uid="{E73ACDA7-3A7B-4654-885B-C149B12853A7}"/>
    <hyperlink ref="T266" r:id="rId28" display="https://act.ucsd.edu/cgi-bin/datalink.pl/1512748071/Node32137?dc=88&amp;table=f_el_detail_v&amp;name=organization&amp;db=ga&amp;dbserver=" xr:uid="{0CCEB03F-789C-4547-81F0-78E6375008F0}"/>
    <hyperlink ref="T270" r:id="rId29" display="https://act.ucsd.edu/cgi-bin/datalink.pl/1512748071/Node32137?dc=73&amp;table=f_el_detail_v&amp;name=account&amp;db=ga&amp;dbserver=" xr:uid="{2F9AC5AD-7A71-401B-9608-BFE81D71F891}"/>
    <hyperlink ref="T272" r:id="rId30" display="https://act.ucsd.edu/cgi-bin/datalink.pl/1512748071/Node32137?dc=91&amp;table=f_el_detail_v&amp;name=program&amp;db=ga&amp;dbserver=" xr:uid="{A476420C-E77D-45DF-BCC1-B4A185F29522}"/>
    <hyperlink ref="T280" r:id="rId31" display="https://act.ucsd.edu/cgi-bin/datalink.pl/1512748071/Node32137?dc=92&amp;table=f_el_detail_v&amp;name=rule_class_code&amp;db=ga&amp;dbserver=" xr:uid="{C3A91CE8-9986-4667-A8A0-24839A983157}"/>
    <hyperlink ref="T356" r:id="rId32" display="https://act.ucsd.edu/cgi-bin/datalink.pl/1512748071/Node32137?dc=85&amp;table=f_fin_detail_v&amp;name=account_index&amp;db=ga&amp;dbserver=" xr:uid="{7FE3C978-A35F-4343-9351-0DD6FF201D17}"/>
    <hyperlink ref="T358" r:id="rId33" display="https://act.ucsd.edu/cgi-bin/datalink.pl/1512748071/Node32137?dc=81&amp;table=f_fin_detail_v&amp;name=fund&amp;db=ga&amp;dbserver=" xr:uid="{AE48EE70-A7F3-4DD8-AC18-23E23F39CE6B}"/>
    <hyperlink ref="T362" r:id="rId34" display="https://act.ucsd.edu/cgi-bin/datalink.pl/1512748071/Node32137?dc=88&amp;table=f_fin_detail_v&amp;name=organization&amp;db=ga&amp;dbserver=" xr:uid="{B7D91ECE-D449-4884-8DBD-FC6C477E6885}"/>
    <hyperlink ref="T366" r:id="rId35" display="https://act.ucsd.edu/cgi-bin/datalink.pl/1512748071/Node32137?dc=73&amp;table=f_fin_detail_v&amp;name=account&amp;db=ga&amp;dbserver=" xr:uid="{012F1539-A513-490E-A8B3-7F3F17D0827D}"/>
    <hyperlink ref="T368" r:id="rId36" display="https://act.ucsd.edu/cgi-bin/datalink.pl/1512748071/Node32137?dc=91&amp;table=f_fin_detail_v&amp;name=program&amp;db=ga&amp;dbserver=" xr:uid="{3BCED57D-1B91-44FC-ADFA-5E41E9E24759}"/>
    <hyperlink ref="T376" r:id="rId37" display="https://act.ucsd.edu/cgi-bin/datalink.pl/1512748071/Node32137?dc=92&amp;table=f_fin_detail_v&amp;name=rule_class_code&amp;db=ga&amp;dbserver=" xr:uid="{1C066800-CA06-40FA-9E55-C88AF06666C0}"/>
    <hyperlink ref="T452" r:id="rId38" display="https://act.ucsd.edu/cgi-bin/datalink.pl/1512748071/Node32137?dc=81&amp;table=f_general_ledger&amp;name=pf_fund&amp;db=ga&amp;dbserver=" xr:uid="{71D1CF66-31D8-4D4E-827F-3C54764995FF}"/>
    <hyperlink ref="T456" r:id="rId39" display="https://act.ucsd.edu/cgi-bin/datalink.pl/1512748071/Node32137?dc=73&amp;table=f_general_ledger&amp;name=pa_account&amp;db=ga&amp;dbserver=" xr:uid="{F69EC5B3-A6B6-4D8B-B904-7A9FB5B61CB7}"/>
    <hyperlink ref="T474" r:id="rId40" display="https://act.ucsd.edu/cgi-bin/datalink.pl/1512748071/Node32137?dc=85&amp;table=f_gl_detail_v&amp;name=account_index&amp;db=ga&amp;dbserver=" xr:uid="{32775501-DEBC-4BE3-B55B-F9BC5EB64C51}"/>
    <hyperlink ref="T476" r:id="rId41" display="https://act.ucsd.edu/cgi-bin/datalink.pl/1512748071/Node32137?dc=81&amp;table=f_gl_detail_v&amp;name=fund&amp;db=ga&amp;dbserver=" xr:uid="{F524E244-EFB8-48A1-83DF-17BCC971C29F}"/>
    <hyperlink ref="T480" r:id="rId42" display="https://act.ucsd.edu/cgi-bin/datalink.pl/1512748071/Node32137?dc=88&amp;table=f_gl_detail_v&amp;name=organization&amp;db=ga&amp;dbserver=" xr:uid="{11C2615B-D5D9-4568-A17E-37389E094F69}"/>
    <hyperlink ref="T484" r:id="rId43" display="https://act.ucsd.edu/cgi-bin/datalink.pl/1512748071/Node32137?dc=73&amp;table=f_gl_detail_v&amp;name=account&amp;db=ga&amp;dbserver=" xr:uid="{5B37F1FF-B8CE-4FD6-BDBB-DC462962C588}"/>
    <hyperlink ref="T486" r:id="rId44" display="https://act.ucsd.edu/cgi-bin/datalink.pl/1512748071/Node32137?dc=91&amp;table=f_gl_detail_v&amp;name=program&amp;db=ga&amp;dbserver=" xr:uid="{F84D1A2D-5638-4861-836E-823173D3C86A}"/>
    <hyperlink ref="T494" r:id="rId45" display="https://act.ucsd.edu/cgi-bin/datalink.pl/1512748071/Node32137?dc=92&amp;table=f_gl_detail_v&amp;name=rule_class_code&amp;db=ga&amp;dbserver=" xr:uid="{BD7B7EFF-25BC-4DD3-90FC-17045D661EDA}"/>
    <hyperlink ref="T570" r:id="rId46" display="https://act.ucsd.edu/cgi-bin/datalink.pl/1512748071/Node32137?dc=85&amp;table=f_ifoapal&amp;name=pi_account_index&amp;db=ga&amp;dbserver=" xr:uid="{A1CF9017-407C-4004-B285-AD18BFABB871}"/>
    <hyperlink ref="T572" r:id="rId47" display="https://act.ucsd.edu/cgi-bin/datalink.pl/1512748071/Node32137?dc=81&amp;table=f_ifoapal&amp;name=pf_fund&amp;db=ga&amp;dbserver=" xr:uid="{29D4425C-3558-4818-B0F0-29CC1D68F22E}"/>
    <hyperlink ref="T576" r:id="rId48" display="https://act.ucsd.edu/cgi-bin/datalink.pl/1512748071/Node32137?dc=88&amp;table=f_ifoapal&amp;name=po_organization&amp;db=ga&amp;dbserver=" xr:uid="{BBCEA120-64D6-4C97-A74B-A30C2F20B85E}"/>
    <hyperlink ref="T580" r:id="rId49" display="https://act.ucsd.edu/cgi-bin/datalink.pl/1512748071/Node32137?dc=73&amp;table=f_ifoapal&amp;name=pa_account&amp;db=ga&amp;dbserver=" xr:uid="{8CF36338-B77A-41CA-987B-EFF38FF73468}"/>
    <hyperlink ref="T582" r:id="rId50" display="https://act.ucsd.edu/cgi-bin/datalink.pl/1512748071/Node32137?dc=91&amp;table=f_ifoapal&amp;name=pp_program&amp;db=ga&amp;dbserver=" xr:uid="{C7E5A0F5-9CD6-45FE-A9AE-CC1AE82C4496}"/>
    <hyperlink ref="T588" r:id="rId51" display="https://act.ucsd.edu/cgi-bin/datalink.pl/1512748071/Node32137?dc=87&amp;table=f_ifoapal&amp;name=pl_location&amp;db=ga&amp;dbserver=" xr:uid="{5E649FA9-284C-4C0C-8EEB-F21FD11B6BD8}"/>
    <hyperlink ref="T602" r:id="rId52" display="https://act.ucsd.edu/cgi-bin/datalink.pl/1512748071/Node32137?dc=75&amp;table=f_ifoapal&amp;name=account_type&amp;db=ga&amp;dbserver=" xr:uid="{2E90B95E-B915-4494-9C08-3B99E959D60F}"/>
    <hyperlink ref="T604" r:id="rId53" display="https://act.ucsd.edu/cgi-bin/datalink.pl/1512748071/Node32137?dc=82&amp;table=f_ifoapal&amp;name=fund_type&amp;db=ga&amp;dbserver=" xr:uid="{28BA27E3-4139-4470-85E8-F77A5EF3F884}"/>
    <hyperlink ref="T634" r:id="rId54" display="https://act.ucsd.edu/cgi-bin/datalink.pl/1512748071/Node32137?dc=58&amp;table=f_ledger_activity&amp;name=la_ledger_indicator&amp;db=ga&amp;dbserver=" xr:uid="{9654FA3C-AAD1-4118-99B0-9B6C244563AC}"/>
    <hyperlink ref="T636" r:id="rId55" display="https://act.ucsd.edu/cgi-bin/datalink.pl/1512748071/Node32137?dc=57&amp;table=f_ledger_activity&amp;name=la_field_indicator&amp;db=ga&amp;dbserver=" xr:uid="{4852130F-9C8F-421C-A8B5-A0297369A8D5}"/>
    <hyperlink ref="T642" r:id="rId56" display="https://act.ucsd.edu/cgi-bin/datalink.pl/1512748071/Node32137?dc=90&amp;table=f_ledger_activity&amp;name=la_process_code&amp;db=ga&amp;dbserver=" xr:uid="{2C11BD97-0F6C-4B6A-B0C8-E30114FD4B2A}"/>
    <hyperlink ref="T648" r:id="rId57" display="https://act.ucsd.edu/cgi-bin/datalink.pl/1512748071/Node32137?dc=52&amp;table=f_ledger_activity&amp;name=la_debit_credit&amp;db=ga&amp;dbserver=" xr:uid="{39FE7C89-80CB-4A12-A7D3-443AD860A288}"/>
    <hyperlink ref="T656" r:id="rId58" display="https://act.ucsd.edu/cgi-bin/datalink.pl/1512748071/Node32137?dc=85&amp;table=f_ledger_detail_v&amp;name=account_index&amp;db=ga&amp;dbserver=" xr:uid="{256CDE1D-BE1E-4ADD-873B-DD88D5E9C738}"/>
    <hyperlink ref="T658" r:id="rId59" display="https://act.ucsd.edu/cgi-bin/datalink.pl/1512748071/Node32137?dc=81&amp;table=f_ledger_detail_v&amp;name=fund&amp;db=ga&amp;dbserver=" xr:uid="{25E11CB1-2AD6-420D-AD10-A4A44A630FE3}"/>
    <hyperlink ref="T662" r:id="rId60" display="https://act.ucsd.edu/cgi-bin/datalink.pl/1512748071/Node32137?dc=88&amp;table=f_ledger_detail_v&amp;name=organization&amp;db=ga&amp;dbserver=" xr:uid="{0E2D0C6B-CB1C-4824-97A5-1538BEBF3A8E}"/>
    <hyperlink ref="T666" r:id="rId61" display="https://act.ucsd.edu/cgi-bin/datalink.pl/1512748071/Node32137?dc=73&amp;table=f_ledger_detail_v&amp;name=account&amp;db=ga&amp;dbserver=" xr:uid="{7FDA2418-B812-4F1D-A92F-C9E50A86DEFC}"/>
    <hyperlink ref="T668" r:id="rId62" display="https://act.ucsd.edu/cgi-bin/datalink.pl/1512748071/Node32137?dc=91&amp;table=f_ledger_detail_v&amp;name=program&amp;db=ga&amp;dbserver=" xr:uid="{11D135DD-D846-4607-ADF0-DD0904BF29D5}"/>
    <hyperlink ref="T676" r:id="rId63" display="https://act.ucsd.edu/cgi-bin/datalink.pl/1512748071/Node32137?dc=92&amp;table=f_ledger_detail_v&amp;name=rule_class_code&amp;db=ga&amp;dbserver=" xr:uid="{E0AAF9B0-4079-4C1D-89A3-22230D3EB370}"/>
    <hyperlink ref="T754" r:id="rId64" display="https://act.ucsd.edu/cgi-bin/datalink.pl/1512748071/Node32137?dc=53&amp;table=f_ledger_transaction&amp;name=dt_sequence_number&amp;db=ga&amp;dbserver=" xr:uid="{042DF72F-A599-49A8-923A-794442A79C86}"/>
    <hyperlink ref="T772" r:id="rId65" display="https://act.ucsd.edu/cgi-bin/datalink.pl/1512748071/Node32137?dc=52&amp;table=f_ledger_transaction&amp;name=lt_debit_credit_indicator&amp;db=ga&amp;dbserver=" xr:uid="{D0B1D3AD-8CA0-4E32-8791-D14217072541}"/>
    <hyperlink ref="T778" r:id="rId66" display="https://act.ucsd.edu/cgi-bin/datalink.pl/1512748071/Node32137?dc=55&amp;table=f_ledger_transaction&amp;name=lt_encumbrance_action&amp;db=ga&amp;dbserver=" xr:uid="{47438A95-8368-42EA-B6F7-0FB69564759D}"/>
    <hyperlink ref="T784" r:id="rId67" display="https://act.ucsd.edu/cgi-bin/datalink.pl/1512748071/Node32137?dc=56&amp;table=f_ledger_transaction&amp;name=lt_encumbrance_type&amp;db=ga&amp;dbserver=" xr:uid="{17FF2682-2027-4993-BF46-405D9DF1C1DB}"/>
    <hyperlink ref="T788" r:id="rId68" display="https://act.ucsd.edu/cgi-bin/datalink.pl/1512748071/Node32137?dc=92&amp;table=f_ledger_transaction&amp;name=lt_rule_class_code&amp;db=ga&amp;dbserver=" xr:uid="{92913CF6-0E3F-4596-9224-2D475E561936}"/>
    <hyperlink ref="T794" r:id="rId69" display="https://act.ucsd.edu/cgi-bin/datalink.pl/1512748071/Node32137?dc=54&amp;table=f_ledger_transaction&amp;name=lt_encumbrance_doc_type&amp;db=ga&amp;dbserver=" xr:uid="{BD1EB67C-333C-4C6B-80A1-6C7DD6CEBD3F}"/>
    <hyperlink ref="T800" r:id="rId70" display="https://act.ucsd.edu/cgi-bin/datalink.pl/1512748071/Node32137?dc=49&amp;table=f_ledger_transaction&amp;name=auto_journal_id&amp;db=ga&amp;dbserver=" xr:uid="{7C152600-1BBC-498E-B743-4A86461A48A2}"/>
    <hyperlink ref="T802" r:id="rId71" display="https://act.ucsd.edu/cgi-bin/datalink.pl/1512748071/Node32137?dc=50&amp;table=f_ledger_transaction&amp;name=auto_journal_reversal&amp;db=ga&amp;dbserver=" xr:uid="{9D9F1111-B78C-4606-8DFD-B78FC02389F3}"/>
    <hyperlink ref="T812" r:id="rId72" display="https://act.ucsd.edu/cgi-bin/datalink.pl/1512748071/Node32137?dc=85&amp;table=f_ol_detail_v&amp;name=account_index&amp;db=ga&amp;dbserver=" xr:uid="{4A8D8B06-BB0C-42CE-B915-8E1BE35B552B}"/>
    <hyperlink ref="T814" r:id="rId73" display="https://act.ucsd.edu/cgi-bin/datalink.pl/1512748071/Node32137?dc=81&amp;table=f_ol_detail_v&amp;name=fund&amp;db=ga&amp;dbserver=" xr:uid="{587B6FA6-395D-47F6-A6B0-0231375B945D}"/>
    <hyperlink ref="T818" r:id="rId74" display="https://act.ucsd.edu/cgi-bin/datalink.pl/1512748071/Node32137?dc=88&amp;table=f_ol_detail_v&amp;name=organization&amp;db=ga&amp;dbserver=" xr:uid="{1F8309D0-0EA3-4C54-8918-D56D6314FFEE}"/>
    <hyperlink ref="T822" r:id="rId75" display="https://act.ucsd.edu/cgi-bin/datalink.pl/1512748071/Node32137?dc=73&amp;table=f_ol_detail_v&amp;name=account&amp;db=ga&amp;dbserver=" xr:uid="{F9755D56-266E-41D7-9D98-AD413324FE84}"/>
    <hyperlink ref="T824" r:id="rId76" display="https://act.ucsd.edu/cgi-bin/datalink.pl/1512748071/Node32137?dc=91&amp;table=f_ol_detail_v&amp;name=program&amp;db=ga&amp;dbserver=" xr:uid="{9C3B6E6C-492B-4671-83B5-5F401C3E6182}"/>
    <hyperlink ref="T832" r:id="rId77" display="https://act.ucsd.edu/cgi-bin/datalink.pl/1512748071/Node32137?dc=92&amp;table=f_ol_detail_v&amp;name=rule_class_code&amp;db=ga&amp;dbserver=" xr:uid="{7EBF1CBB-F13F-4985-94E1-D52658104EB6}"/>
    <hyperlink ref="T928" r:id="rId78" display="https://act.ucsd.edu/cgi-bin/datalink.pl/1512748071/Node32137?dc=85&amp;table=f_operating_ledger_v&amp;name=account_index&amp;db=ga&amp;dbserver=" xr:uid="{67C290D9-1B7B-4DBB-8418-BAC993EC186F}"/>
    <hyperlink ref="T930" r:id="rId79" display="https://act.ucsd.edu/cgi-bin/datalink.pl/1512748071/Node32137?dc=81&amp;table=f_operating_ledger_v&amp;name=fund&amp;db=ga&amp;dbserver=" xr:uid="{A4DECE41-ADE3-48F3-970E-F11756E99938}"/>
    <hyperlink ref="T934" r:id="rId80" display="https://act.ucsd.edu/cgi-bin/datalink.pl/1512748071/Node32137?dc=88&amp;table=f_operating_ledger_v&amp;name=organization&amp;db=ga&amp;dbserver=" xr:uid="{8969D4DC-4008-4B59-8714-F11A49D21B3E}"/>
    <hyperlink ref="T938" r:id="rId81" display="https://act.ucsd.edu/cgi-bin/datalink.pl/1512748071/Node32137?dc=73&amp;table=f_operating_ledger_v&amp;name=account&amp;db=ga&amp;dbserver=" xr:uid="{4F5D44D2-EFA2-45C9-9C61-C22253079620}"/>
    <hyperlink ref="T940" r:id="rId82" display="https://act.ucsd.edu/cgi-bin/datalink.pl/1512748071/Node32137?dc=91&amp;table=f_operating_ledger_v&amp;name=program&amp;db=ga&amp;dbserver=" xr:uid="{E629A273-16BB-406A-8407-89953CD35280}"/>
    <hyperlink ref="T960" r:id="rId83" display="https://act.ucsd.edu/cgi-bin/datalink.pl/1512748071/Node32137?dc=73&amp;table=f_period_account&amp;name=pa_account&amp;db=ga&amp;dbserver=" xr:uid="{31773797-2059-4C8D-9610-7BABCA79FC36}"/>
    <hyperlink ref="T964" r:id="rId84" display="https://act.ucsd.edu/cgi-bin/datalink.pl/1512748071/Node32137?dc=75&amp;table=f_period_account&amp;name=pat_account_type&amp;db=ga&amp;dbserver=" xr:uid="{66670B43-B9DC-455F-82F3-6CF9A2AB6A59}"/>
    <hyperlink ref="T970" r:id="rId85" display="https://act.ucsd.edu/cgi-bin/datalink.pl/1512748071/Node32137?dc=52&amp;table=f_period_account&amp;name=pa_normal_balance_indicator&amp;db=ga&amp;dbserver=" xr:uid="{95B8177D-27B0-4665-9757-7EB8AE7DC790}"/>
    <hyperlink ref="T982" r:id="rId86" display="https://act.ucsd.edu/cgi-bin/datalink.pl/1512748071/Node32137?dc=75&amp;table=f_period_account_type&amp;name=pat_account_type&amp;db=ga&amp;dbserver=" xr:uid="{FA9EE96C-3889-438C-A2E9-F560B54642CA}"/>
    <hyperlink ref="T990" r:id="rId87" display="https://act.ucsd.edu/cgi-bin/datalink.pl/1512748071/Node32137?dc=74&amp;table=f_period_account_type&amp;name=pat_predecessor&amp;db=ga&amp;dbserver=" xr:uid="{4B21267D-C893-46C6-BCBD-1CE7ADCFC64A}"/>
    <hyperlink ref="T1000" r:id="rId88" display="https://act.ucsd.edu/cgi-bin/datalink.pl/1512748071/Node32137?dc=81&amp;table=f_period_fund&amp;name=pf_fund&amp;db=ga&amp;dbserver=" xr:uid="{3C67D290-839A-4B86-93CB-1C48E8D9875E}"/>
    <hyperlink ref="T1006" r:id="rId89" display="https://act.ucsd.edu/cgi-bin/datalink.pl/1512748071/Node32137?dc=82&amp;table=f_period_fund&amp;name=pft_fund_type&amp;db=ga&amp;dbserver=" xr:uid="{B4F31D93-D767-458A-B428-24D301ED1E30}"/>
    <hyperlink ref="T1018" r:id="rId90" display="https://act.ucsd.edu/cgi-bin/datalink.pl/1512748071/Node32137?dc=83&amp;table=f_period_fund&amp;name=pf_indirect_cost_code&amp;db=ga&amp;dbserver=" xr:uid="{B0B3CF39-59C1-4932-9C3E-976E10E4286D}"/>
    <hyperlink ref="T1028" r:id="rId91" display="https://act.ucsd.edu/cgi-bin/datalink.pl/1512748071/Node32137?dc=82&amp;table=f_period_fund_type&amp;name=pft_fund_type&amp;db=ga&amp;dbserver=" xr:uid="{69AF529C-2506-46A5-9016-8855D09C4624}"/>
    <hyperlink ref="T1036" r:id="rId92" display="https://act.ucsd.edu/cgi-bin/datalink.pl/1512748071/Node32137?dc=82&amp;table=f_period_fund_type&amp;name=pft_predecessor&amp;db=ga&amp;dbserver=" xr:uid="{CD5071DC-3109-464C-AAD2-E732C538FE7E}"/>
    <hyperlink ref="T1046" r:id="rId93" display="https://act.ucsd.edu/cgi-bin/datalink.pl/1512748071/Node32137?dc=85&amp;table=f_period_index&amp;name=pi_account_index&amp;db=ga&amp;dbserver=" xr:uid="{AE782131-C4E1-4CE8-A075-C77FBB48F23E}"/>
    <hyperlink ref="T1056" r:id="rId94" display="https://act.ucsd.edu/cgi-bin/datalink.pl/1512748071/Node32137?dc=81&amp;table=f_period_index&amp;name=pf_fund&amp;db=ga&amp;dbserver=" xr:uid="{8E92B375-D730-43AA-B6CF-CBEFFD48249E}"/>
    <hyperlink ref="T1060" r:id="rId95" display="https://act.ucsd.edu/cgi-bin/datalink.pl/1512748071/Node32137?dc=88&amp;table=f_period_index&amp;name=po_organization&amp;db=ga&amp;dbserver=" xr:uid="{2A841095-01FD-477F-A533-062BDB93ED21}"/>
    <hyperlink ref="T1064" r:id="rId96" display="https://act.ucsd.edu/cgi-bin/datalink.pl/1512748071/Node32137?dc=73&amp;table=f_period_index&amp;name=pa_account&amp;db=ga&amp;dbserver=" xr:uid="{2E4DB4E2-4CCB-474F-966E-5E2640863B58}"/>
    <hyperlink ref="T1066" r:id="rId97" display="https://act.ucsd.edu/cgi-bin/datalink.pl/1512748071/Node32137?dc=91&amp;table=f_period_index&amp;name=pp_program&amp;db=ga&amp;dbserver=" xr:uid="{64EFB071-39AB-4D03-B39C-DF489D2D22CF}"/>
    <hyperlink ref="T1072" r:id="rId98" display="https://act.ucsd.edu/cgi-bin/datalink.pl/1512748071/Node32137?dc=87&amp;table=f_period_index&amp;name=pl_location&amp;db=ga&amp;dbserver=" xr:uid="{CF458BF1-625D-4F83-A983-2E48DF7BA07F}"/>
    <hyperlink ref="T1080" r:id="rId99" display="https://act.ucsd.edu/cgi-bin/datalink.pl/1512748071/Node32137?dc=87&amp;table=f_period_location&amp;name=pl_location&amp;db=ga&amp;dbserver=" xr:uid="{78D1906B-82C6-483B-9ABD-E49DFCDE7D5C}"/>
    <hyperlink ref="T1098" r:id="rId100" display="https://act.ucsd.edu/cgi-bin/datalink.pl/1512748071/Node32137?dc=88&amp;table=f_period_organization&amp;name=po_organization&amp;db=ga&amp;dbserver=" xr:uid="{745902A4-0060-4F09-931A-D191E96DAA71}"/>
    <hyperlink ref="T1120" r:id="rId101" display="https://act.ucsd.edu/cgi-bin/datalink.pl/1512748071/Node32137?dc=91&amp;table=f_period_program&amp;name=pp_program&amp;db=ga&amp;dbserver=" xr:uid="{0821C7F3-03B5-4427-832E-B68AE3700E65}"/>
    <hyperlink ref="T1164" r:id="rId102" display="https://act.ucsd.edu/cgi-bin/datalink.pl/1512748071/Node32137?dc=54&amp;table=f_prior_encumbrance_bal&amp;name=pe_document_type&amp;db=ga&amp;dbserver=" xr:uid="{48306DC4-77E4-437C-813C-9FDBD168E444}"/>
    <hyperlink ref="T1218" r:id="rId103" display="https://act.ucsd.edu/cgi-bin/datalink.pl/1512748071/Node32137?dc=57&amp;table=f_transaction_type&amp;name=tt_encumbrance&amp;db=ga&amp;dbserver=" xr:uid="{91BA7228-7E71-4430-87DE-266EB02D6AA3}"/>
    <hyperlink ref="T1220" r:id="rId104" display="https://act.ucsd.edu/cgi-bin/datalink.pl/1512748071/Node32137?dc=57&amp;table=f_transaction_type&amp;name=tt_field_indicator&amp;db=ga&amp;dbserver=" xr:uid="{C63652A6-6993-46A2-86A7-0BE17EAA0169}"/>
    <hyperlink ref="T1232" r:id="rId105" display="https://act.ucsd.edu/cgi-bin/datalink.pl/1512748071/Node32137?dc=64&amp;table=f_vendor&amp;name=v_person_entity_ind&amp;db=ga&amp;dbserver=" xr:uid="{1321050F-6B03-4341-8E7A-510C90A06939}"/>
    <hyperlink ref="T1234" r:id="rId106" display="https://act.ucsd.edu/cgi-bin/datalink.pl/1512748071/Node32137?dc=61&amp;table=f_vendor&amp;name=v_address_type_code&amp;db=ga&amp;dbserver=" xr:uid="{9372BEAE-26D0-48E8-9542-D946E6D03364}"/>
    <hyperlink ref="T1250" r:id="rId107" display="https://act.ucsd.edu/cgi-bin/datalink.pl/1512748071/Node32137?dc=63&amp;table=f_vendor&amp;name=v_state_code&amp;db=ga&amp;dbserver=" xr:uid="{AC9A7182-1B7B-4951-B4B3-71404821E8CF}"/>
    <hyperlink ref="T1254" r:id="rId108" display="https://act.ucsd.edu/cgi-bin/datalink.pl/1512748071/Node32137?dc=62&amp;table=f_vendor&amp;name=v_country_code&amp;db=ga&amp;dbserver=" xr:uid="{92A3D0D4-43F9-46B7-8EDB-4F9F81F34252}"/>
    <hyperlink ref="T1264" r:id="rId109" display="https://act.ucsd.edu/cgi-bin/datalink.pl/1512748071/Node32137?dc=94&amp;table=f_vendor&amp;name=v_tax_rate_code&amp;db=ga&amp;dbserver=" xr:uid="{DAC7E700-0962-4BD5-941C-8B4E93134B27}"/>
    <hyperlink ref="T1266" r:id="rId110" display="https://act.ucsd.edu/cgi-bin/datalink.pl/1512748071/Node32137?dc=70&amp;table=f_vendor&amp;name=v_one_time_indicator&amp;db=ga&amp;dbserver=" xr:uid="{B52BD943-F26F-4E72-A362-B4835CF06956}"/>
    <hyperlink ref="T1268" r:id="rId111" display="https://act.ucsd.edu/cgi-bin/datalink.pl/1512748071/Node32137?dc=72&amp;table=f_vendor&amp;name=v_discount_code&amp;db=ga&amp;dbserver=" xr:uid="{E3D264D9-E3CA-4733-B10B-AC37F5D947B0}"/>
    <hyperlink ref="T1270" r:id="rId112" display="https://act.ucsd.edu/cgi-bin/datalink.pl/1512748071/Node32137?dc=65&amp;table=f_vendor&amp;name=v_income_type_sequence_number&amp;db=ga&amp;dbserver=" xr:uid="{A39D3061-AD08-42A1-8526-372210537026}"/>
    <hyperlink ref="T1274" r:id="rId113" display="https://act.ucsd.edu/cgi-bin/datalink.pl/1512748071/Node32137?dc=70&amp;table=f_vendor&amp;name=v_ap_credit_balance_ind&amp;db=ga&amp;dbserver=" xr:uid="{12B19F89-6857-4FBB-95DA-27948DA9F168}"/>
    <hyperlink ref="T1276" r:id="rId114" display="https://act.ucsd.edu/cgi-bin/datalink.pl/1512748071/Node32137?dc=70&amp;table=f_vendor&amp;name=v_travel_credit_balance_ind&amp;db=ga&amp;dbserver=" xr:uid="{4A09AFC7-1F46-458B-A9D5-AABDE7913F98}"/>
    <hyperlink ref="T1284" r:id="rId115" display="https://act.ucsd.edu/cgi-bin/datalink.pl/1512748071/Node32137?dc=85&amp;table=gl_detail&amp;name=pi_account_index&amp;db=ga&amp;dbserver=" xr:uid="{10FF99B7-95D8-40EA-9F46-42F1EAEB0D24}"/>
    <hyperlink ref="T1286" r:id="rId116" display="https://act.ucsd.edu/cgi-bin/datalink.pl/1512748071/Node32137?dc=81&amp;table=gl_detail&amp;name=pf_fund&amp;db=ga&amp;dbserver=" xr:uid="{0773A922-BE5B-4797-B995-BC4278D53AC1}"/>
    <hyperlink ref="T1290" r:id="rId117" display="https://act.ucsd.edu/cgi-bin/datalink.pl/1512748071/Node32137?dc=88&amp;table=gl_detail&amp;name=po_organization&amp;db=ga&amp;dbserver=" xr:uid="{5F76BE07-7E26-4419-ACE2-29780AF389A2}"/>
    <hyperlink ref="T1294" r:id="rId118" display="https://act.ucsd.edu/cgi-bin/datalink.pl/1512748071/Node32137?dc=73&amp;table=gl_detail&amp;name=pa_account&amp;db=ga&amp;dbserver=" xr:uid="{7836E2B1-A297-4C31-B923-C3FCB741535F}"/>
    <hyperlink ref="T1296" r:id="rId119" display="https://act.ucsd.edu/cgi-bin/datalink.pl/1512748071/Node32137?dc=91&amp;table=gl_detail&amp;name=pp_program&amp;db=ga&amp;dbserver=" xr:uid="{C7D61DFC-9EE6-4C9C-A6AD-9A3FFA274E08}"/>
    <hyperlink ref="T1302" r:id="rId120" display="https://act.ucsd.edu/cgi-bin/datalink.pl/1512748071/Node32137?dc=87&amp;table=gl_detail&amp;name=pl_location&amp;db=ga&amp;dbserver=" xr:uid="{50DE9933-3247-4B56-BDE1-182359BD272C}"/>
    <hyperlink ref="T1304" r:id="rId121" display="https://act.ucsd.edu/cgi-bin/datalink.pl/1512748071/Node32137?dc=53&amp;table=gl_detail&amp;name=dt_sequence_number&amp;db=ga&amp;dbserver=" xr:uid="{264B98BA-5AD2-4638-AA23-1244B94FD85F}"/>
    <hyperlink ref="T1322" r:id="rId122" display="https://act.ucsd.edu/cgi-bin/datalink.pl/1512748071/Node32137?dc=52&amp;table=gl_detail&amp;name=lt_debit_credit_indicator&amp;db=ga&amp;dbserver=" xr:uid="{F430D179-595B-4C8D-91CD-CE56E8EB866C}"/>
    <hyperlink ref="T1328" r:id="rId123" display="https://act.ucsd.edu/cgi-bin/datalink.pl/1512748071/Node32137?dc=55&amp;table=gl_detail&amp;name=lt_encumbrance_action&amp;db=ga&amp;dbserver=" xr:uid="{A43DE773-80C0-4588-8052-B0C5E2F53DC7}"/>
    <hyperlink ref="T1334" r:id="rId124" display="https://act.ucsd.edu/cgi-bin/datalink.pl/1512748071/Node32137?dc=56&amp;table=gl_detail&amp;name=lt_encumbrance_type&amp;db=ga&amp;dbserver=" xr:uid="{5885F3AE-7A7F-42E2-830D-F2E30C8825FF}"/>
    <hyperlink ref="T1338" r:id="rId125" display="https://act.ucsd.edu/cgi-bin/datalink.pl/1512748071/Node32137?dc=92&amp;table=gl_detail&amp;name=lt_rule_class_code&amp;db=ga&amp;dbserver=" xr:uid="{98FC5054-8D70-440D-B54E-1DE76D23336F}"/>
    <hyperlink ref="T1340" r:id="rId126" display="https://act.ucsd.edu/cgi-bin/datalink.pl/1512748071/Node32137?dc=54&amp;table=gl_detail&amp;name=lt_encumbrance_doc_type&amp;db=ga&amp;dbserver=" xr:uid="{6078378A-FB0F-4F21-9DB4-92E6ECB02C83}"/>
    <hyperlink ref="T1342" r:id="rId127" display="https://act.ucsd.edu/cgi-bin/datalink.pl/1512748071/Node32137?dc=58&amp;table=gl_detail&amp;name=la_ledger_indicator&amp;db=ga&amp;dbserver=" xr:uid="{47418803-F939-4D1A-8BE4-AE6BECB47B88}"/>
    <hyperlink ref="T1344" r:id="rId128" display="https://act.ucsd.edu/cgi-bin/datalink.pl/1512748071/Node32137?dc=57&amp;table=gl_detail&amp;name=la_field_indicator&amp;db=ga&amp;dbserver=" xr:uid="{2642861C-94EF-4ECF-8289-0E9C85ACA654}"/>
    <hyperlink ref="T1350" r:id="rId129" display="https://act.ucsd.edu/cgi-bin/datalink.pl/1512748071/Node32137?dc=90&amp;table=gl_detail&amp;name=la_process_code&amp;db=ga&amp;dbserver=" xr:uid="{94D6103E-F98B-406B-A577-F1313BC36C62}"/>
    <hyperlink ref="T1352" r:id="rId130" display="https://act.ucsd.edu/cgi-bin/datalink.pl/1512748071/Node32137?dc=52&amp;table=gl_detail&amp;name=la_debit_credit&amp;db=ga&amp;dbserver=" xr:uid="{E47E9688-53CA-49AB-860E-E6933D1E3A33}"/>
    <hyperlink ref="T1370" r:id="rId131" display="https://act.ucsd.edu/cgi-bin/datalink.pl/1512748071/Node32137?dc=51&amp;table=gl_detail&amp;name=bank_account_code&amp;db=ga&amp;dbserver=" xr:uid="{41CC7D7F-8978-436C-BAF0-79AFEF3D54A7}"/>
    <hyperlink ref="T1372" r:id="rId132" display="https://act.ucsd.edu/cgi-bin/datalink.pl/1512748071/Node32137?dc=49&amp;table=gl_detail&amp;name=auto_journal_id&amp;db=ga&amp;dbserver=" xr:uid="{01897D1E-C91D-4D2D-9CDF-1B09BD16222C}"/>
    <hyperlink ref="T1374" r:id="rId133" display="https://act.ucsd.edu/cgi-bin/datalink.pl/1512748071/Node32137?dc=50&amp;table=gl_detail&amp;name=auto_journal_reversal&amp;db=ga&amp;dbserver=" xr:uid="{114B2751-9875-45D4-A9FE-4AEF831CC4F7}"/>
    <hyperlink ref="T1388" r:id="rId134" display="https://act.ucsd.edu/cgi-bin/datalink.pl/1512748071/Node32137?dc=85&amp;table=tf_transfer_detail&amp;name=pi_account_index&amp;db=ga&amp;dbserver=" xr:uid="{65F941E9-374D-477C-A1C5-A8ACE7E10D9B}"/>
    <hyperlink ref="T1390" r:id="rId135" display="https://act.ucsd.edu/cgi-bin/datalink.pl/1512748071/Node32137?dc=81&amp;table=tf_transfer_detail&amp;name=pf_fund&amp;db=ga&amp;dbserver=" xr:uid="{DDC2E6B7-17EE-47CA-A7BC-54FBA2B721A4}"/>
    <hyperlink ref="T1394" r:id="rId136" display="https://act.ucsd.edu/cgi-bin/datalink.pl/1512748071/Node32137?dc=88&amp;table=tf_transfer_detail&amp;name=po_organization&amp;db=ga&amp;dbserver=" xr:uid="{ED68A617-FF73-4301-BD1A-84A7B5D8B163}"/>
    <hyperlink ref="T1398" r:id="rId137" display="https://act.ucsd.edu/cgi-bin/datalink.pl/1512748071/Node32137?dc=73&amp;table=tf_transfer_detail&amp;name=pa_account&amp;db=ga&amp;dbserver=" xr:uid="{0D213E56-AC6D-4339-861A-E65B1E117893}"/>
    <hyperlink ref="T1400" r:id="rId138" display="https://act.ucsd.edu/cgi-bin/datalink.pl/1512748071/Node32137?dc=91&amp;table=tf_transfer_detail&amp;name=pp_program&amp;db=ga&amp;dbserver=" xr:uid="{4187DBDB-F5D7-4B88-A26A-C83EBA75B247}"/>
    <hyperlink ref="T1406" r:id="rId139" display="https://act.ucsd.edu/cgi-bin/datalink.pl/1512748071/Node32137?dc=87&amp;table=tf_transfer_detail&amp;name=pl_location&amp;db=ga&amp;dbserver=" xr:uid="{8ED8DC5F-7FB7-45CF-BF04-61056D8FBE7C}"/>
    <hyperlink ref="T1412" r:id="rId140" display="https://act.ucsd.edu/cgi-bin/datalink.pl/1512748071/Node32137?dc=52&amp;table=tf_transfer_detail&amp;name=td_current_dbcr_indicator&amp;db=ga&amp;dbserver=" xr:uid="{EDCFD1A6-1C24-4178-A9BC-FAFBF57CEAB9}"/>
    <hyperlink ref="T1426" r:id="rId141" display="https://act.ucsd.edu/cgi-bin/datalink.pl/1512748071/Node32137?dc=52&amp;table=tf_transfer_detail&amp;name=td_perm_dbcr_indicator&amp;db=ga&amp;dbserver=" xr:uid="{C6CE251A-442B-4B9C-8D47-86886F97AE76}"/>
    <hyperlink ref="T1430" r:id="rId142" display="https://act.ucsd.edu/cgi-bin/datalink.pl/1512748071/Node32137?dc=52&amp;table=tf_transfer_detail&amp;name=td_fte_dbcr_indicator&amp;db=ga&amp;dbserver=" xr:uid="{ACEAA0CF-29D7-4048-AB24-4BEAAFDDC22F}"/>
    <hyperlink ref="T1470" r:id="rId143" display="https://act.ucsd.edu/cgi-bin/datalink.pl/1512748071/Node32137?dc=60&amp;table=tf_transfer_text&amp;name=tt_print_flag&amp;db=ga&amp;dbserver=" xr:uid="{1F258C7A-EBB0-48A5-89A0-E264BE71F97F}"/>
    <hyperlink ref="T1476" r:id="rId144" display="https://act.ucsd.edu/cgi-bin/datalink.pl/1512670838/Node32137?dc=113&amp;table=index_table&amp;name=unvrs_code&amp;db=coa_db&amp;dbserver=" xr:uid="{F5325B85-0202-4003-B530-7022AFFE601A}"/>
    <hyperlink ref="T1488" r:id="rId145" display="https://act.ucsd.edu/cgi-bin/datalink.pl/1512670838/Node32137?dc=23&amp;table=index_table&amp;name=status&amp;db=coa_db&amp;dbserver=" xr:uid="{87E399DD-6288-46EF-A639-6B4D6972D30A}"/>
    <hyperlink ref="T1494" r:id="rId146" display="https://act.ucsd.edu/cgi-bin/datalink.pl/1512670838/Node32137?dc=24&amp;table=index_table&amp;name=fund_ovrde&amp;db=coa_db&amp;dbserver=" xr:uid="{C5478A8C-7605-48CB-9794-4C1D0FC70A51}"/>
    <hyperlink ref="T1496" r:id="rId147" display="https://act.ucsd.edu/cgi-bin/datalink.pl/1512670838/Node32137?dc=24&amp;table=index_table&amp;name=orgn_ovrde&amp;db=coa_db&amp;dbserver=" xr:uid="{E3B78F93-2FFF-40CC-84ED-BAA3C3FE5013}"/>
    <hyperlink ref="T1498" r:id="rId148" display="https://act.ucsd.edu/cgi-bin/datalink.pl/1512670838/Node32137?dc=24&amp;table=index_table&amp;name=acct_ovrde&amp;db=coa_db&amp;dbserver=" xr:uid="{CE3F93AB-8A0B-4459-9D55-26C91619B134}"/>
    <hyperlink ref="T1500" r:id="rId149" display="https://act.ucsd.edu/cgi-bin/datalink.pl/1512670838/Node32137?dc=24&amp;table=index_table&amp;name=prog_ovrde&amp;db=coa_db&amp;dbserver=" xr:uid="{2B6F5419-FDCC-40D0-9E46-155F2F8DA5B4}"/>
    <hyperlink ref="T1502" r:id="rId150" display="https://act.ucsd.edu/cgi-bin/datalink.pl/1512670838/Node32137?dc=24&amp;table=index_table&amp;name=actv_ovrde&amp;db=coa_db&amp;dbserver=" xr:uid="{91890B4B-F11F-4E86-93A3-A51F2EFFD268}"/>
    <hyperlink ref="T1504" r:id="rId151" display="https://act.ucsd.edu/cgi-bin/datalink.pl/1512670838/Node32137?dc=24&amp;table=index_table&amp;name=lctn_ovrde&amp;db=coa_db&amp;dbserver=" xr:uid="{5AAC2CFE-6DC7-49F6-A85A-3ACEC06B4E6C}"/>
    <hyperlink ref="T1534" r:id="rId152" display="https://act.ucsd.edu/cgi-bin/datalink.pl/1512670838/Node32137?dc=113&amp;table=fund_table&amp;name=unvrs_code&amp;db=coa_db&amp;dbserver=" xr:uid="{E5FE2E04-0516-4839-B6A7-5A1DA788261E}"/>
    <hyperlink ref="T1548" r:id="rId153" display="https://act.ucsd.edu/cgi-bin/datalink.pl/1512670838/Node32137?dc=23&amp;table=fund_table&amp;name=status&amp;db=coa_db&amp;dbserver=" xr:uid="{A9244800-9542-4A3A-A7E7-F4E05A6A28C5}"/>
    <hyperlink ref="T1556" r:id="rId154" display="https://act.ucsd.edu/cgi-bin/datalink.pl/1512670838/Node32137?dc=24&amp;table=fund_table&amp;name=data_entry_ind&amp;db=coa_db&amp;dbserver=" xr:uid="{21F15C6A-9A01-4289-BD67-B2000536B7B0}"/>
    <hyperlink ref="T1558" r:id="rId155" display="https://act.ucsd.edu/cgi-bin/datalink.pl/1512670838/Node32137?dc=24&amp;table=fund_table&amp;name=fdrl_flow_thru_ind&amp;db=coa_db&amp;dbserver=" xr:uid="{9CE4CCC7-1A68-4D40-BD9C-18585C3A5FDC}"/>
    <hyperlink ref="T1576" r:id="rId156" display="https://act.ucsd.edu/cgi-bin/datalink.pl/1512670838/Node32137?dc=12&amp;table=fund_table&amp;name=bank_acct_code&amp;db=coa_db&amp;dbserver=" xr:uid="{57B84CD6-B844-4718-92F7-AAFA54CFFDE3}"/>
    <hyperlink ref="T1608" r:id="rId157" display="https://act.ucsd.edu/cgi-bin/datalink.pl/1512670838/Node32137?dc=110&amp;table=fund_table&amp;name=report_cycle&amp;db=coa_db&amp;dbserver=" xr:uid="{A9776CA7-DDC3-4271-8C85-467B2447D733}"/>
    <hyperlink ref="T1610" r:id="rId158" display="https://act.ucsd.edu/cgi-bin/datalink.pl/1512670838/Node32137?dc=104&amp;table=fund_table&amp;name=billing_frmt&amp;db=coa_db&amp;dbserver=" xr:uid="{D9050510-15FF-4C11-91CE-D5025F251E7F}"/>
    <hyperlink ref="T1614" r:id="rId159" display="https://act.ucsd.edu/cgi-bin/datalink.pl/1512670838/Node32137?dc=21&amp;table=fund_table&amp;name=pay_mthd_code&amp;db=coa_db&amp;dbserver=" xr:uid="{A2CC00F6-B081-4F21-8ECA-58B9301C4A11}"/>
    <hyperlink ref="T1628" r:id="rId160" display="https://act.ucsd.edu/cgi-bin/datalink.pl/1512670838/Node32137?dc=24&amp;table=fund_table&amp;name=cmbnd_cntrl_ind&amp;db=coa_db&amp;dbserver=" xr:uid="{AE4A2515-1B72-4EF0-A197-ADAD32A57D88}"/>
    <hyperlink ref="T1630" r:id="rId161" display="https://act.ucsd.edu/cgi-bin/datalink.pl/1512670838/Node32137?dc=24&amp;table=fund_table&amp;name=indx_bdgt_cntrl&amp;db=coa_db&amp;dbserver=" xr:uid="{3E3A7191-E052-4F9B-9759-9DBB37F46934}"/>
    <hyperlink ref="T1632" r:id="rId162" display="https://act.ucsd.edu/cgi-bin/datalink.pl/1512670838/Node32137?dc=24&amp;table=fund_table&amp;name=fund_bdgt_cntrl&amp;db=coa_db&amp;dbserver=" xr:uid="{E8A15C17-A190-4CC2-A217-9FA2A3790317}"/>
    <hyperlink ref="T1634" r:id="rId163" display="https://act.ucsd.edu/cgi-bin/datalink.pl/1512670838/Node32137?dc=24&amp;table=fund_table&amp;name=orgn_bdgt_cntrl&amp;db=coa_db&amp;dbserver=" xr:uid="{8AA16AE7-C740-4C94-B6CD-8E63110E5FC5}"/>
    <hyperlink ref="T1636" r:id="rId164" display="https://act.ucsd.edu/cgi-bin/datalink.pl/1512670838/Node32137?dc=24&amp;table=fund_table&amp;name=acct_bdgt_cntrl&amp;db=coa_db&amp;dbserver=" xr:uid="{F49A143F-D481-495C-AE2E-A19B6E1F748B}"/>
    <hyperlink ref="T1638" r:id="rId165" display="https://act.ucsd.edu/cgi-bin/datalink.pl/1512670838/Node32137?dc=24&amp;table=fund_table&amp;name=prog_bdgt_cntrl&amp;db=coa_db&amp;dbserver=" xr:uid="{0635014E-65D4-4A7E-8E06-166AEE42F0E1}"/>
    <hyperlink ref="T1640" r:id="rId166" display="https://act.ucsd.edu/cgi-bin/datalink.pl/1512670838/Node32137?dc=15&amp;table=fund_table&amp;name=cntrl_prd_code&amp;db=coa_db&amp;dbserver=" xr:uid="{2D49434C-D3F1-4F7F-9F91-509B46658709}"/>
    <hyperlink ref="T1642" r:id="rId167" display="https://act.ucsd.edu/cgi-bin/datalink.pl/1512670838/Node32137?dc=105&amp;table=fund_table&amp;name=cntrl_svrty_code&amp;db=coa_db&amp;dbserver=" xr:uid="{8BA6CD06-5CE5-4503-82B4-D486BA5831D2}"/>
    <hyperlink ref="T1644" r:id="rId168" display="https://act.ucsd.edu/cgi-bin/datalink.pl/1512670838/Node32137?dc=24&amp;table=fund_table&amp;name=cmplt_ind&amp;db=coa_db&amp;dbserver=" xr:uid="{829AEBCB-F16B-4B66-B202-6B74E603C346}"/>
    <hyperlink ref="T1648" r:id="rId169" display="https://act.ucsd.edu/cgi-bin/datalink.pl/1512670838/Node32137?dc=77&amp;table=fund_table&amp;name=agncy_intrl_ref_id&amp;db=coa_db&amp;dbserver=" xr:uid="{2FE24300-58B2-47BD-9552-E4E2F7E2EE06}"/>
    <hyperlink ref="T1650" r:id="rId170" display="https://act.ucsd.edu/cgi-bin/datalink.pl/1512670838/Node32137?dc=97&amp;table=fund_table&amp;name=mgr_intrl_ref_id&amp;db=coa_db&amp;dbserver=" xr:uid="{F83A379E-86CC-4F8A-BBAC-0AD99BBCE82B}"/>
    <hyperlink ref="T1654" r:id="rId171" display="https://act.ucsd.edu/cgi-bin/datalink.pl/1512670838/Node32137?dc=97&amp;table=fund_table&amp;name=invgr_intrl_ref&amp;db=coa_db&amp;dbserver=" xr:uid="{795FC1F0-E8A2-4137-8B06-362E100EC568}"/>
    <hyperlink ref="T1656" r:id="rId172" display="https://act.ucsd.edu/cgi-bin/datalink.pl/1512670838/Node32137?dc=97&amp;table=fund_table&amp;name=co_invgr_intrl_ref&amp;db=coa_db&amp;dbserver=" xr:uid="{3907B526-97F6-4D68-B8B4-139032441F92}"/>
    <hyperlink ref="T1672" r:id="rId173" display="https://act.ucsd.edu/cgi-bin/datalink.pl/1512670838/Node32137?dc=24&amp;table=fund_table&amp;name=roll_bdgt_ind&amp;db=coa_db&amp;dbserver=" xr:uid="{4EDAEBBD-883E-4E6F-AF48-FBEAFFB69AFD}"/>
    <hyperlink ref="T1680" r:id="rId174" display="https://act.ucsd.edu/cgi-bin/datalink.pl/1512670838/Node32137?dc=82&amp;table=fund_table&amp;name=fund_type_code&amp;db=coa_db&amp;dbserver=" xr:uid="{79EA47EE-20B0-44AC-87D6-A639F7759D1C}"/>
    <hyperlink ref="T1720" r:id="rId175" display="https://act.ucsd.edu/cgi-bin/datalink.pl/1512670840/Node32137?dc=113&amp;table=fundtype_table&amp;name=unvrs_code&amp;db=coa_db&amp;dbserver=" xr:uid="{18C59F0F-0871-4870-A9C0-1839D3963F5A}"/>
    <hyperlink ref="T1724" r:id="rId176" display="https://act.ucsd.edu/cgi-bin/datalink.pl/1512670840/Node32137?dc=82&amp;table=fundtype_table&amp;name=fund_type_code&amp;db=coa_db&amp;dbserver=" xr:uid="{49CDF482-EA6B-4591-901F-5146750ECE95}"/>
    <hyperlink ref="T1732" r:id="rId177" display="https://act.ucsd.edu/cgi-bin/datalink.pl/1512670840/Node32137?dc=23&amp;table=fundtype_table&amp;name=status&amp;db=coa_db&amp;dbserver=" xr:uid="{22E66560-918E-4D26-8A99-7BDD52E9A9A0}"/>
    <hyperlink ref="T1738" r:id="rId178" display="https://act.ucsd.edu/cgi-bin/datalink.pl/1512670840/Node32137?dc=82&amp;table=fundtype_table&amp;name=pred_fund_type_code&amp;db=coa_db&amp;dbserver=" xr:uid="{FDB49303-D686-4950-8638-EFCA16F141B0}"/>
    <hyperlink ref="T1740" r:id="rId179" display="https://act.ucsd.edu/cgi-bin/datalink.pl/1512670840/Node32137?dc=82&amp;table=fundtype_table&amp;name=sbrdt_fund_type_code&amp;db=coa_db&amp;dbserver=" xr:uid="{63268947-1F34-4F3D-9129-5018EDD44CF9}"/>
    <hyperlink ref="T1742" r:id="rId180" display="https://act.ucsd.edu/cgi-bin/datalink.pl/1512670840/Node32137?dc=107&amp;table=fundtype_table&amp;name=intrl_fund_type_code&amp;db=coa_db&amp;dbserver=" xr:uid="{5FF06741-1E1F-4C1D-A3BA-B6F8E4D8ECAC}"/>
    <hyperlink ref="T1748" r:id="rId181" display="https://act.ucsd.edu/cgi-bin/datalink.pl/1512670840/Node32137?dc=24&amp;table=fundtype_table&amp;name=indx_bdgt_cntrl&amp;db=coa_db&amp;dbserver=" xr:uid="{A3C719DB-B400-4EDE-AF67-93F0B887D4B5}"/>
    <hyperlink ref="T1750" r:id="rId182" display="https://act.ucsd.edu/cgi-bin/datalink.pl/1512670840/Node32137?dc=24&amp;table=fundtype_table&amp;name=fund_bdgt_cntrl&amp;db=coa_db&amp;dbserver=" xr:uid="{3E373712-B0FC-42C3-9E62-931BAF3BCDDD}"/>
    <hyperlink ref="T1752" r:id="rId183" display="https://act.ucsd.edu/cgi-bin/datalink.pl/1512670840/Node32137?dc=24&amp;table=fundtype_table&amp;name=orgn_bdgt_cntrl&amp;db=coa_db&amp;dbserver=" xr:uid="{224BB8C2-F52C-4401-BE52-9E40D7CD0E8D}"/>
    <hyperlink ref="T1754" r:id="rId184" display="https://act.ucsd.edu/cgi-bin/datalink.pl/1512670840/Node32137?dc=24&amp;table=fundtype_table&amp;name=acct_bdgt_cntrl&amp;db=coa_db&amp;dbserver=" xr:uid="{4B5F591A-331D-47F6-9E41-DDB3307EC9DE}"/>
    <hyperlink ref="T1756" r:id="rId185" display="https://act.ucsd.edu/cgi-bin/datalink.pl/1512670840/Node32137?dc=24&amp;table=fundtype_table&amp;name=prog_bdgt_cntrl&amp;db=coa_db&amp;dbserver=" xr:uid="{244A609A-E0FA-4065-8539-1ED331D8BC32}"/>
    <hyperlink ref="T1758" r:id="rId186" display="https://act.ucsd.edu/cgi-bin/datalink.pl/1512670840/Node32137?dc=15&amp;table=fundtype_table&amp;name=cntrl_prd_code&amp;db=coa_db&amp;dbserver=" xr:uid="{B8140586-1DC3-4FF5-A3F0-A89E0C1B8786}"/>
    <hyperlink ref="T1760" r:id="rId187" display="https://act.ucsd.edu/cgi-bin/datalink.pl/1512670840/Node32137?dc=105&amp;table=fundtype_table&amp;name=cntrl_svrty_code&amp;db=coa_db&amp;dbserver=" xr:uid="{5362F0E7-D2ED-4B9C-BE66-C228BBC7DF30}"/>
    <hyperlink ref="T1764" r:id="rId188" display="https://act.ucsd.edu/cgi-bin/datalink.pl/1512670840/Node32137?dc=92&amp;table=fundtype_table&amp;name=encmbr_jrnl_type&amp;db=coa_db&amp;dbserver=" xr:uid="{8993E1FD-86A9-459F-829A-5B9CFB96D5CC}"/>
    <hyperlink ref="T1768" r:id="rId189" display="https://act.ucsd.edu/cgi-bin/datalink.pl/1512670840/Node32137?dc=24&amp;table=fundtype_table&amp;name=roll_bdgt_ind&amp;db=coa_db&amp;dbserver=" xr:uid="{964016B6-F8E5-410A-B90F-00291805BB89}"/>
    <hyperlink ref="T1770" r:id="rId190" display="https://act.ucsd.edu/cgi-bin/datalink.pl/1512670840/Node32137?dc=14&amp;table=fundtype_table&amp;name=bdgt_dspsn&amp;db=coa_db&amp;dbserver=" xr:uid="{7E1CA4BE-2FC0-4D00-A12D-FF1F810117AD}"/>
    <hyperlink ref="T1774" r:id="rId191" display="https://act.ucsd.edu/cgi-bin/datalink.pl/1512670840/Node32137?dc=92&amp;table=fundtype_table&amp;name=bdgt_jrnl_type&amp;db=coa_db&amp;dbserver=" xr:uid="{A6907430-93AA-47B1-BC82-F9A6B052A3E7}"/>
    <hyperlink ref="T1776" r:id="rId192" display="https://act.ucsd.edu/cgi-bin/datalink.pl/1512670840/Node32137?dc=13&amp;table=fundtype_table&amp;name=bdgt_clsfn&amp;db=coa_db&amp;dbserver=" xr:uid="{A4A75FE9-84D3-418F-B49C-F4BD357EE9A3}"/>
    <hyperlink ref="T1788" r:id="rId193" display="https://act.ucsd.edu/cgi-bin/datalink.pl/1512670840/Node32137?dc=77&amp;table=agency_table&amp;name=agncy_intrl_ref_id&amp;db=coa_db&amp;dbserver=" xr:uid="{16D9B349-1B8C-47F3-988A-3D0F5DCB4B74}"/>
    <hyperlink ref="T1796" r:id="rId194" display="https://act.ucsd.edu/cgi-bin/datalink.pl/1512670840/Node32137?dc=77&amp;table=agency_fund_table&amp;name=agncy_intrl_ref_id&amp;db=coa_db&amp;dbserver=" xr:uid="{A36137F2-0F96-4C12-8574-B20CFBC9A55C}"/>
    <hyperlink ref="T1832" r:id="rId195" display="https://act.ucsd.edu/cgi-bin/datalink.pl/1512678935/Node32137?dc=113&amp;table=idc_table&amp;name=unvrs_code&amp;db=coa_db&amp;dbserver=" xr:uid="{EE2F5581-A01E-4404-95B8-CDEE95D5668E}"/>
    <hyperlink ref="T1846" r:id="rId196" display="https://act.ucsd.edu/cgi-bin/datalink.pl/1512678935/Node32137?dc=23&amp;table=idc_table&amp;name=status&amp;db=coa_db&amp;dbserver=" xr:uid="{E868CA25-4526-4160-A72C-4505668604B5}"/>
    <hyperlink ref="T1848" r:id="rId197" display="https://act.ucsd.edu/cgi-bin/datalink.pl/1512678935/Node32137?dc=24&amp;table=idc_table&amp;name=cmplt_ind&amp;db=coa_db&amp;dbserver=" xr:uid="{5FFFEA41-BD64-47BE-A979-923340D9F385}"/>
    <hyperlink ref="T1852" r:id="rId198" display="https://act.ucsd.edu/cgi-bin/datalink.pl/1512678935/Node32137?dc=20&amp;table=idc_table&amp;name=idc_basis&amp;db=coa_db&amp;dbserver=" xr:uid="{3B458312-9AD7-4A62-8CDA-680B1FD3040E}"/>
    <hyperlink ref="T1858" r:id="rId199" display="https://act.ucsd.edu/cgi-bin/datalink.pl/1512678935/Node32137?dc=24&amp;table=idc_table&amp;name=idc_memo_ind&amp;db=coa_db&amp;dbserver=" xr:uid="{AD8F1C50-EDE8-4968-9529-E3411A179474}"/>
    <hyperlink ref="T1866" r:id="rId200" display="https://act.ucsd.edu/cgi-bin/datalink.pl/1512679056/Node32137?dc=113&amp;table=idc_aplcn_table&amp;name=unvrs_code&amp;db=coa_db&amp;dbserver=" xr:uid="{25F21DA1-600A-422A-BFBA-A9CD84517304}"/>
    <hyperlink ref="T1892" r:id="rId201" display="https://act.ucsd.edu/cgi-bin/datalink.pl/1512679056/Node32137?dc=113&amp;table=idc_dstbn_table&amp;name=unvrs_code&amp;db=coa_db&amp;dbserver=" xr:uid="{18F13D8F-2DBC-45FA-BBDC-46FBA2B47D16}"/>
    <hyperlink ref="T1980" r:id="rId202" display="https://act.ucsd.edu/cgi-bin/datalink.pl/1512679492/Node32137?dc=113&amp;table=accttype_table&amp;name=unvrs_code&amp;db=coa_db&amp;dbserver=" xr:uid="{2C6129FA-74EE-4A45-95B8-2D0E54905A08}"/>
    <hyperlink ref="T1984" r:id="rId203" display="https://act.ucsd.edu/cgi-bin/datalink.pl/1512679492/Node32137?dc=75&amp;table=accttype_table&amp;name=acct_type_code&amp;db=coa_db&amp;dbserver=" xr:uid="{5550F13C-55DD-47EC-AC86-A779E5ED8564}"/>
    <hyperlink ref="T1992" r:id="rId204" display="https://act.ucsd.edu/cgi-bin/datalink.pl/1512679492/Node32137?dc=23&amp;table=accttype_table&amp;name=status&amp;db=coa_db&amp;dbserver=" xr:uid="{EC2ECAB0-497B-449C-9EBC-049EB1A3F103}"/>
    <hyperlink ref="T1998" r:id="rId205" display="https://act.ucsd.edu/cgi-bin/datalink.pl/1512679492/Node32137?dc=75&amp;table=accttype_table&amp;name=pred_acct_type_code&amp;db=coa_db&amp;dbserver=" xr:uid="{FEEDC5BB-7E40-46E9-A755-F7C7E01AF3D4}"/>
    <hyperlink ref="T2000" r:id="rId206" display="https://act.ucsd.edu/cgi-bin/datalink.pl/1512679492/Node32137?dc=75&amp;table=accttype_table&amp;name=sbrdt_acct_type_code&amp;db=coa_db&amp;dbserver=" xr:uid="{2C8E3647-67CE-45A5-A14A-5382871E9FAE}"/>
    <hyperlink ref="T2002" r:id="rId207" display="https://act.ucsd.edu/cgi-bin/datalink.pl/1512679492/Node32137?dc=106&amp;table=accttype_table&amp;name=intrl_acct_type_code&amp;db=coa_db&amp;dbserver=" xr:uid="{5BA7C8EC-3306-40B2-A2CF-C3279245F63D}"/>
    <hyperlink ref="T2004" r:id="rId208" display="https://act.ucsd.edu/cgi-bin/datalink.pl/1512679492/Node32137?dc=108&amp;table=accttype_table&amp;name=nrml_bal_ind&amp;db=coa_db&amp;dbserver=" xr:uid="{4E563B5A-F2C2-4D6C-B0D1-C7E61125FF68}"/>
    <hyperlink ref="T2012" r:id="rId209" display="https://act.ucsd.edu/cgi-bin/datalink.pl/1512684820/Node32137?dc=113&amp;table=lctn_table&amp;name=unvrs_code&amp;db=coa_db&amp;dbserver=" xr:uid="{294805ED-CCCB-4C78-B07D-DAC07A42F412}"/>
    <hyperlink ref="T2024" r:id="rId210" display="https://act.ucsd.edu/cgi-bin/datalink.pl/1512684820/Node32137?dc=23&amp;table=lctn_table&amp;name=status&amp;db=coa_db&amp;dbserver=" xr:uid="{D6E876D9-3FA6-4783-837A-F579D53A2A51}"/>
    <hyperlink ref="T2046" r:id="rId211" display="https://act.ucsd.edu/cgi-bin/datalink.pl/1512684820/Node32137?dc=180&amp;table=lctn_table&amp;name=country_code&amp;db=coa_db&amp;dbserver=" xr:uid="{1B78C5C9-1924-4BE1-B00B-86CE68E8856C}"/>
    <hyperlink ref="T2066" r:id="rId212" display="https://act.ucsd.edu/cgi-bin/datalink.pl/1512684820/Node32137?dc=113&amp;table=orgn_table&amp;name=unvrs_code&amp;db=coa_db&amp;dbserver=" xr:uid="{866E2270-FECA-4D28-973B-3884E932B70D}"/>
    <hyperlink ref="T2080" r:id="rId213" display="https://act.ucsd.edu/cgi-bin/datalink.pl/1512684820/Node32137?dc=23&amp;table=orgn_table&amp;name=status&amp;db=coa_db&amp;dbserver=" xr:uid="{5892B6D9-9BE0-43F4-88D9-D354FEA70B83}"/>
    <hyperlink ref="T2088" r:id="rId214" display="https://act.ucsd.edu/cgi-bin/datalink.pl/1512684820/Node32137?dc=24&amp;table=orgn_table&amp;name=data_entry_ind&amp;db=coa_db&amp;dbserver=" xr:uid="{6B2BC3FD-331F-4D90-8894-4D46096D0577}"/>
    <hyperlink ref="T2098" r:id="rId215" display="https://act.ucsd.edu/cgi-bin/datalink.pl/1512684820/Node32137?dc=24&amp;table=orgn_table&amp;name=cmbnd_cntrl_ind&amp;db=coa_db&amp;dbserver=" xr:uid="{08F8627D-5A5B-4BC5-8138-D8B03B74E876}"/>
    <hyperlink ref="T2102" r:id="rId216" display="https://act.ucsd.edu/cgi-bin/datalink.pl/1512684820/Node32137?dc=24&amp;table=orgn_table&amp;name=encmbr_plcy_ind&amp;db=coa_db&amp;dbserver=" xr:uid="{D7BB203C-F050-4AFB-B3CF-0BD8C6B93567}"/>
    <hyperlink ref="T2104" r:id="rId217" display="https://act.ucsd.edu/cgi-bin/datalink.pl/1512684820/Node32137?dc=97&amp;table=orgn_table&amp;name=mgr_intrl_ref_id&amp;db=coa_db&amp;dbserver=" xr:uid="{9B7C4D72-C90A-4DDA-A935-506295B3D529}"/>
    <hyperlink ref="T2106" r:id="rId218" display="https://act.ucsd.edu/cgi-bin/datalink.pl/1512684820/Node32137?dc=24&amp;table=orgn_table&amp;name=encmbr_ldgr_ind&amp;db=coa_db&amp;dbserver=" xr:uid="{EA97C1CB-836D-464F-9600-A3FB1CBA52E3}"/>
    <hyperlink ref="T2110" r:id="rId219" display="https://act.ucsd.edu/cgi-bin/datalink.pl/1512684820/Node32137?dc=24&amp;table=orgn_table&amp;name=oper_ldgr_ind&amp;db=coa_db&amp;dbserver=" xr:uid="{5CB29DD5-5B99-4C4D-9D94-45A65B53B4B8}"/>
    <hyperlink ref="T2114" r:id="rId220" display="https://act.ucsd.edu/cgi-bin/datalink.pl/1512684820/Node32137?dc=24&amp;table=orgn_table&amp;name=dept_lvl_ind&amp;db=coa_db&amp;dbserver=" xr:uid="{FA612776-6610-4965-93CA-9C808893A19A}"/>
    <hyperlink ref="T2122" r:id="rId221" display="https://act.ucsd.edu/cgi-bin/datalink.pl/1512684820/Node32137?dc=113&amp;table=prog_table&amp;name=unvrs_code&amp;db=coa_db&amp;dbserver=" xr:uid="{7D24A603-F756-4458-A625-FC80EA86046E}"/>
    <hyperlink ref="T2138" r:id="rId222" display="https://act.ucsd.edu/cgi-bin/datalink.pl/1512684820/Node32137?dc=23&amp;table=prog_table&amp;name=status&amp;db=coa_db&amp;dbserver=" xr:uid="{8028508D-9498-4845-9D3D-FA15E730E05C}"/>
    <hyperlink ref="T2146" r:id="rId223" display="https://act.ucsd.edu/cgi-bin/datalink.pl/1512684820/Node32137?dc=24&amp;table=prog_table&amp;name=data_entry_ind&amp;db=coa_db&amp;dbserver=" xr:uid="{04F8CC08-6D9F-4A38-9344-3DBCB24F377A}"/>
    <hyperlink ref="T2158" r:id="rId224" display="https://act.ucsd.edu/cgi-bin/datalink.pl/1512684820/Node32137?dc=24&amp;table=fundhier_table&amp;name=top&amp;db=coa_db&amp;dbserver=" xr:uid="{FD06950F-8FFC-46B4-8376-4302E0F372E1}"/>
    <hyperlink ref="T2160" r:id="rId225" display="https://act.ucsd.edu/cgi-bin/datalink.pl/1512684820/Node32137?dc=24&amp;table=fundhier_table&amp;name=bottom&amp;db=coa_db&amp;dbserver=" xr:uid="{0579C69E-C990-4678-A79D-22B616608D7F}"/>
    <hyperlink ref="T2162" r:id="rId226" display="https://act.ucsd.edu/cgi-bin/datalink.pl/1512684820/Node32137?dc=102&amp;table=fundhier_table&amp;name=code_level&amp;db=coa_db&amp;dbserver=" xr:uid="{36A19E27-65A6-4827-A315-66C0C2D52E16}"/>
    <hyperlink ref="T2192" r:id="rId227" display="https://act.ucsd.edu/cgi-bin/datalink.pl/1512686211/Node32137?dc=24&amp;table=proghier_table&amp;name=top&amp;db=coa_db&amp;dbserver=" xr:uid="{26C93195-46BC-4CA0-9B76-54BF608EBEB2}"/>
    <hyperlink ref="T2194" r:id="rId228" display="https://act.ucsd.edu/cgi-bin/datalink.pl/1512686211/Node32137?dc=24&amp;table=proghier_table&amp;name=bottom&amp;db=coa_db&amp;dbserver=" xr:uid="{2AC809AE-D89B-46DF-9B33-4DF02B3F5A38}"/>
    <hyperlink ref="T2196" r:id="rId229" display="https://act.ucsd.edu/cgi-bin/datalink.pl/1512686211/Node32137?dc=102&amp;table=proghier_table&amp;name=code_level&amp;db=coa_db&amp;dbserver=" xr:uid="{012C0AFF-057C-48DC-8101-6E3BC688511A}"/>
    <hyperlink ref="T2222" r:id="rId230" display="https://act.ucsd.edu/cgi-bin/datalink.pl/1512686211/Node32137?dc=24&amp;table=lctnhier_table&amp;name=top&amp;db=coa_db&amp;dbserver=" xr:uid="{AB4E0217-6137-45C0-8CE4-3E68424678B9}"/>
    <hyperlink ref="T2224" r:id="rId231" display="https://act.ucsd.edu/cgi-bin/datalink.pl/1512686211/Node32137?dc=24&amp;table=lctnhier_table&amp;name=bottom&amp;db=coa_db&amp;dbserver=" xr:uid="{361A8B0F-2003-4C33-ADCC-53DD8F7681E5}"/>
    <hyperlink ref="T2226" r:id="rId232" display="https://act.ucsd.edu/cgi-bin/datalink.pl/1512686211/Node32137?dc=102&amp;table=lctnhier_table&amp;name=code_level&amp;db=coa_db&amp;dbserver=" xr:uid="{D508BCAE-E8D3-4CF2-AECC-0272FA4A9BEA}"/>
    <hyperlink ref="T2252" r:id="rId233" display="https://act.ucsd.edu/cgi-bin/datalink.pl/1512686211/Node32137?dc=24&amp;table=accthier_table&amp;name=top&amp;db=coa_db&amp;dbserver=" xr:uid="{3A2ADBEA-E5F8-496C-8D79-CF44AFB4D53E}"/>
    <hyperlink ref="T2254" r:id="rId234" display="https://act.ucsd.edu/cgi-bin/datalink.pl/1512686211/Node32137?dc=24&amp;table=accthier_table&amp;name=bottom&amp;db=coa_db&amp;dbserver=" xr:uid="{A2D17021-F798-456F-A8F7-AC52B76166E1}"/>
    <hyperlink ref="T2256" r:id="rId235" display="https://act.ucsd.edu/cgi-bin/datalink.pl/1512686211/Node32137?dc=102&amp;table=accthier_table&amp;name=code_level&amp;db=coa_db&amp;dbserver=" xr:uid="{1565AE83-6ED7-40CF-BE2B-2DF101F55CD0}"/>
    <hyperlink ref="T2284" r:id="rId236" display="https://act.ucsd.edu/cgi-bin/datalink.pl/1512686211/Node32137?dc=24&amp;table=orgnhier_table&amp;name=top&amp;db=coa_db&amp;dbserver=" xr:uid="{F7D33B79-8223-47D5-A32E-025DA8337FDB}"/>
    <hyperlink ref="T2286" r:id="rId237" display="https://act.ucsd.edu/cgi-bin/datalink.pl/1512686211/Node32137?dc=24&amp;table=orgnhier_table&amp;name=bottom&amp;db=coa_db&amp;dbserver=" xr:uid="{A7CD7A51-61C6-471A-BF3C-58A68BE4E8EF}"/>
    <hyperlink ref="T2288" r:id="rId238" display="https://act.ucsd.edu/cgi-bin/datalink.pl/1512686211/Node32137?dc=102&amp;table=orgnhier_table&amp;name=code_level&amp;db=coa_db&amp;dbserver=" xr:uid="{AE583644-89EE-4E2D-BAD8-FD6A5FB7574F}"/>
    <hyperlink ref="T2312" r:id="rId239" display="https://act.ucsd.edu/cgi-bin/datalink.pl/1512686211/Node32137?dc=113&amp;table=rule_class_table&amp;name=unvrs_code&amp;db=coa_db&amp;dbserver=" xr:uid="{D5C475A4-6D7B-45E2-B94E-197CCB02B72E}"/>
    <hyperlink ref="T2314" r:id="rId240" display="https://act.ucsd.edu/cgi-bin/datalink.pl/1512686211/Node32137?dc=92&amp;table=rule_class_table&amp;name=rule_class_code&amp;db=coa_db&amp;dbserver=" xr:uid="{45162304-5E2F-4B62-970E-EB25FBCB2A20}"/>
    <hyperlink ref="T2334" r:id="rId241" display="https://act.ucsd.edu/cgi-bin/datalink.pl/1512686211/Node32137?dc=113&amp;table=rule_efctv_table&amp;name=unvrs_code&amp;db=coa_db&amp;dbserver=" xr:uid="{0F0FFD6E-D75A-4A04-AB89-71ED3A31A683}"/>
    <hyperlink ref="T2336" r:id="rId242" display="https://act.ucsd.edu/cgi-bin/datalink.pl/1512686211/Node32137?dc=92&amp;table=rule_efctv_table&amp;name=rule_class_code&amp;db=coa_db&amp;dbserver=" xr:uid="{58AB049B-C248-473E-98DF-2CA2C5D280C1}"/>
    <hyperlink ref="T2344" r:id="rId243" display="https://act.ucsd.edu/cgi-bin/datalink.pl/1512686211/Node32137?dc=23&amp;table=rule_efctv_table&amp;name=status&amp;db=coa_db&amp;dbserver=" xr:uid="{BC2DB004-0F36-4826-A261-DD6BE8A65DA3}"/>
    <hyperlink ref="T2350" r:id="rId244" display="https://act.ucsd.edu/cgi-bin/datalink.pl/1512686211/Node32137?dc=22&amp;table=rule_efctv_table&amp;name=rule_class_type&amp;db=coa_db&amp;dbserver=" xr:uid="{BFF75237-F319-4B5E-A108-C74B49724AC0}"/>
    <hyperlink ref="T2352" r:id="rId245" display="https://act.ucsd.edu/cgi-bin/datalink.pl/1512686211/Node32137?dc=111&amp;table=rule_efctv_table&amp;name=rsrv_bdgt_ind&amp;db=coa_db&amp;dbserver=" xr:uid="{6BEAA8CF-618F-4E10-85A7-27FCC8879F7B}"/>
    <hyperlink ref="T2354" r:id="rId246" display="https://act.ucsd.edu/cgi-bin/datalink.pl/1512686211/Node32137?dc=103&amp;table=rule_efctv_table&amp;name=bal_mthd_ind&amp;db=coa_db&amp;dbserver=" xr:uid="{76761D8D-D68F-4070-AADB-10BEAB58B730}"/>
    <hyperlink ref="T2356" r:id="rId247" display="https://act.ucsd.edu/cgi-bin/datalink.pl/1512686211/Node32137?dc=24&amp;table=rule_efctv_table&amp;name=cmplt_ind&amp;db=coa_db&amp;dbserver=" xr:uid="{1BDC99B2-304A-4DF7-B191-0B6B6DCEE575}"/>
    <hyperlink ref="T2366" r:id="rId248" display="https://act.ucsd.edu/cgi-bin/datalink.pl/1512686211/Node32137?dc=113&amp;table=rule_edits_table&amp;name=unvrs_code&amp;db=coa_db&amp;dbserver=" xr:uid="{6AA6FF4D-C0B4-48C3-8E1D-D17ACB72E261}"/>
    <hyperlink ref="T2368" r:id="rId249" display="https://act.ucsd.edu/cgi-bin/datalink.pl/1512686211/Node32137?dc=92&amp;table=rule_edits_table&amp;name=rule_class_code&amp;db=coa_db&amp;dbserver=" xr:uid="{09E544C4-25AE-4C15-9752-9512D302A4A1}"/>
    <hyperlink ref="T2372" r:id="rId250" display="https://act.ucsd.edu/cgi-bin/datalink.pl/1512686211/Node32137?dc=79&amp;table=rule_edits_table&amp;name=edit_code&amp;db=coa_db&amp;dbserver=" xr:uid="{83A65E13-D616-495E-97C2-AEF997AB6EA6}"/>
    <hyperlink ref="T2378" r:id="rId251" display="https://act.ucsd.edu/cgi-bin/datalink.pl/1512686211/Node32137?dc=16&amp;table=rule_edits_table&amp;name=error_svrty_ind&amp;db=coa_db&amp;dbserver=" xr:uid="{477799EA-7F70-48E9-BD64-B954C9FDCE6A}"/>
    <hyperlink ref="T2380" r:id="rId252" display="https://act.ucsd.edu/cgi-bin/datalink.pl/1512686211/Node32137?dc=24&amp;table=rule_edits_table&amp;name=cntnu_error_ind&amp;db=coa_db&amp;dbserver=" xr:uid="{300F2E2C-41CC-440C-8935-DF9B66164AD2}"/>
    <hyperlink ref="T2384" r:id="rId253" display="https://act.ucsd.edu/cgi-bin/datalink.pl/1512686211/Node32137?dc=109&amp;table=rule_edits_table&amp;name=oper&amp;db=coa_db&amp;dbserver=" xr:uid="{ADA2F9CC-6269-4A6F-90EB-731DF5904ED2}"/>
    <hyperlink ref="T2400" r:id="rId254" display="https://act.ucsd.edu/cgi-bin/datalink.pl/1512686211/Node32137?dc=113&amp;table=rule_actns_table&amp;name=unvrs_code&amp;db=coa_db&amp;dbserver=" xr:uid="{F6B14901-76D3-4566-93C7-1084DA7B5DB6}"/>
    <hyperlink ref="T2402" r:id="rId255" display="https://act.ucsd.edu/cgi-bin/datalink.pl/1512686211/Node32137?dc=92&amp;table=rule_actns_table&amp;name=rule_class_code&amp;db=coa_db&amp;dbserver=" xr:uid="{B4ACABE7-185A-4588-AC6C-4803A625D21C}"/>
    <hyperlink ref="T2406" r:id="rId256" display="https://act.ucsd.edu/cgi-bin/datalink.pl/1512686211/Node32137?dc=89&amp;table=rule_actns_table&amp;name=proc_code&amp;db=coa_db&amp;dbserver=" xr:uid="{AE3CCCBA-B621-478C-A957-7172862E16BB}"/>
    <hyperlink ref="T2412" r:id="rId257" display="https://act.ucsd.edu/cgi-bin/datalink.pl/1512686211/Node32137?dc=24&amp;table=rule_actns_table&amp;name=pstng_actn_ind&amp;db=coa_db&amp;dbserver=" xr:uid="{966EDFD7-D942-4687-A38E-758C881AA3A4}"/>
    <hyperlink ref="T2446" r:id="rId258" display="https://act.ucsd.edu/cgi-bin/datalink.pl/1512686211/Node32137?dc=113&amp;table=fiscal_year_table&amp;name=unvrs_code&amp;db=coa_db&amp;dbserver=" xr:uid="{F23C7337-D6C9-4185-A6D3-07E353F7EBB0}"/>
    <hyperlink ref="T2464" r:id="rId259" display="https://act.ucsd.edu/cgi-bin/datalink.pl/1512686211/Node32137?dc=10&amp;table=fiscal_year_table&amp;name=acrl_prd_status&amp;db=coa_db&amp;dbserver=" xr:uid="{82357E88-61FD-42CA-9A3A-291BEBEDFD6A}"/>
    <hyperlink ref="T2474" r:id="rId260" display="https://act.ucsd.edu/cgi-bin/datalink.pl/1512686211/Node32137?dc=113&amp;table=period_table&amp;name=unvrs_code&amp;db=coa_db&amp;dbserver=" xr:uid="{3BCB599E-9231-49CB-8B18-AD42F8899F9F}"/>
    <hyperlink ref="T2488" r:id="rId261" display="https://act.ucsd.edu/cgi-bin/datalink.pl/1512686211/Node32137?dc=9&amp;table=period_table&amp;name=prd_status&amp;db=coa_db&amp;dbserver=" xr:uid="{2D8287F0-0C1F-4A8E-9303-D844636C9E1D}"/>
    <hyperlink ref="T2490" r:id="rId262" display="https://act.ucsd.edu/cgi-bin/datalink.pl/1512686211/Node32137?dc=24&amp;table=period_table&amp;name=end_of_qtr_ind&amp;db=coa_db&amp;dbserver=" xr:uid="{C6C41B28-0B82-4247-BDB5-5D1BF3FF5E4C}"/>
    <hyperlink ref="T2492" r:id="rId263" display="https://act.ucsd.edu/cgi-bin/datalink.pl/1512686211/Node32137?dc=24&amp;table=period_table&amp;name=prd_purge_flag&amp;db=coa_db&amp;dbserver=" xr:uid="{3B30B3D0-D8C1-4A6A-9712-E922C8BE89E1}"/>
    <hyperlink ref="T2971" r:id="rId264" display="https://act.ucsd.edu/cgi-bin/datalink.pl/1512697705/Node32137?dc=113&amp;table=actv_table&amp;name=unvrs_code&amp;db=coa_db&amp;dbserver=" xr:uid="{4E159B3C-8BD3-4FC0-B47B-93012E6B33E4}"/>
    <hyperlink ref="T2983" r:id="rId265" display="https://act.ucsd.edu/cgi-bin/datalink.pl/1512697705/Node32137?dc=23&amp;table=actv_table&amp;name=status&amp;db=coa_db&amp;dbserver=" xr:uid="{E24F6490-8878-4EA1-84EC-EFBF7DFD5243}"/>
    <hyperlink ref="T2995" r:id="rId266" display="https://act.ucsd.edu/cgi-bin/datalink.pl/1512697705/Node32137?dc=113&amp;table=coa_table&amp;name=unvrs_code&amp;db=coa_db&amp;dbserver=" xr:uid="{CB4207F0-78DD-4166-99FF-F8356C913577}"/>
    <hyperlink ref="T3005" r:id="rId267" display="https://act.ucsd.edu/cgi-bin/datalink.pl/1512697705/Node32137?dc=23&amp;table=coa_table&amp;name=status&amp;db=coa_db&amp;dbserver=" xr:uid="{33323C6A-8E55-44D4-B306-FE3742DACA20}"/>
    <hyperlink ref="T3013" r:id="rId268" display="https://act.ucsd.edu/cgi-bin/datalink.pl/1512697705/Node32137?dc=11&amp;table=coa_table&amp;name=actg_mthd&amp;db=coa_db&amp;dbserver=" xr:uid="{1261C690-04FC-4789-9ACF-4D67BC71A15C}"/>
    <hyperlink ref="T3019" r:id="rId269" display="https://act.ucsd.edu/cgi-bin/datalink.pl/1512697705/Node32137?dc=24&amp;table=coa_table&amp;name=indx_bdgt_cntrl&amp;db=coa_db&amp;dbserver=" xr:uid="{BEF6901B-7DAD-49F0-8E50-8C2EF1864C78}"/>
    <hyperlink ref="T3021" r:id="rId270" display="https://act.ucsd.edu/cgi-bin/datalink.pl/1512697705/Node32137?dc=24&amp;table=coa_table&amp;name=fund_bdgt_cntrl&amp;db=coa_db&amp;dbserver=" xr:uid="{4F8964C3-4A52-402C-91ED-64D7410C3E76}"/>
    <hyperlink ref="T3023" r:id="rId271" display="https://act.ucsd.edu/cgi-bin/datalink.pl/1512697705/Node32137?dc=24&amp;table=coa_table&amp;name=orgn_bdgt_cntrl&amp;db=coa_db&amp;dbserver=" xr:uid="{A63E77EE-8924-426F-8EBF-18B87C573A79}"/>
    <hyperlink ref="T3025" r:id="rId272" display="https://act.ucsd.edu/cgi-bin/datalink.pl/1512697705/Node32137?dc=24&amp;table=coa_table&amp;name=acct_bdgt_cntrl&amp;db=coa_db&amp;dbserver=" xr:uid="{FF94A8AA-ACF6-4928-8BB0-EDF7D474933B}"/>
    <hyperlink ref="T3027" r:id="rId273" display="https://act.ucsd.edu/cgi-bin/datalink.pl/1512697705/Node32137?dc=24&amp;table=coa_table&amp;name=prog_bdgt_cntrl&amp;db=coa_db&amp;dbserver=" xr:uid="{40F10074-BA2C-4E9B-9749-EFB1CC5C1D89}"/>
    <hyperlink ref="T3029" r:id="rId274" display="https://act.ucsd.edu/cgi-bin/datalink.pl/1512697705/Node32137?dc=15&amp;table=coa_table&amp;name=cntrl_prd_code&amp;db=coa_db&amp;dbserver=" xr:uid="{66F44435-CC47-4E44-BD64-BCD061BE5EEC}"/>
    <hyperlink ref="T3031" r:id="rId275" display="https://act.ucsd.edu/cgi-bin/datalink.pl/1512697705/Node32137?dc=105&amp;table=coa_table&amp;name=cntrl_svrty_code&amp;db=coa_db&amp;dbserver=" xr:uid="{1F31BF47-6FFB-435F-99E9-8132CC5AAF2A}"/>
    <hyperlink ref="T3033" r:id="rId276" display="https://act.ucsd.edu/cgi-bin/datalink.pl/1512697705/Node32137?dc=92&amp;table=coa_table&amp;name=encmbr_jrnl_type&amp;db=coa_db&amp;dbserver=" xr:uid="{79A05320-45B6-47BD-9C9B-EC6C769ABAA4}"/>
    <hyperlink ref="T3037" r:id="rId277" display="https://act.ucsd.edu/cgi-bin/datalink.pl/1512697705/Node32137?dc=24&amp;table=coa_table&amp;name=roll_bdgt_ind&amp;db=coa_db&amp;dbserver=" xr:uid="{51638EDE-4768-4957-A2A8-BA8F06799C3D}"/>
    <hyperlink ref="T3039" r:id="rId278" display="https://act.ucsd.edu/cgi-bin/datalink.pl/1512697705/Node32137?dc=14&amp;table=coa_table&amp;name=bdgt_dspsn&amp;db=coa_db&amp;dbserver=" xr:uid="{7C2B5BD8-5E5A-499E-AF1F-D62DCD83B896}"/>
    <hyperlink ref="T3043" r:id="rId279" display="https://act.ucsd.edu/cgi-bin/datalink.pl/1512697705/Node32137?dc=92&amp;table=coa_table&amp;name=bdgt_jrnl_type&amp;db=coa_db&amp;dbserver=" xr:uid="{8DBF7312-DB82-4A2E-B502-01578E655BFC}"/>
    <hyperlink ref="T3045" r:id="rId280" display="https://act.ucsd.edu/cgi-bin/datalink.pl/1512697705/Node32137?dc=13&amp;table=coa_table&amp;name=bdgt_clsfn&amp;db=coa_db&amp;dbserver=" xr:uid="{59A3306C-C7C3-4C65-9408-47FCDB091B61}"/>
    <hyperlink ref="T3061" r:id="rId281" display="https://act.ucsd.edu/cgi-bin/datalink.pl/1512697705/Node32137?dc=92&amp;table=coa_table&amp;name=close_ldgr_rule&amp;db=coa_db&amp;dbserver=" xr:uid="{7A61C6A8-1277-42AF-BBF0-15F4AF1F3298}"/>
    <hyperlink ref="T3063" r:id="rId282" display="https://act.ucsd.edu/cgi-bin/datalink.pl/1512697705/Node32137?dc=24&amp;table=coa_table&amp;name=roll_encmbr_ind&amp;db=coa_db&amp;dbserver=" xr:uid="{3846F132-06DF-4868-BE8B-A51D98F40AB2}"/>
    <hyperlink ref="T3065" r:id="rId283" display="https://act.ucsd.edu/cgi-bin/datalink.pl/1512697705/Node32137?dc=24&amp;table=coa_table&amp;name=roll_po_ind&amp;db=coa_db&amp;dbserver=" xr:uid="{29D29C35-4595-414E-81DA-8CF1BC9FF817}"/>
    <hyperlink ref="T3067" r:id="rId284" display="https://act.ucsd.edu/cgi-bin/datalink.pl/1512697705/Node32137?dc=24&amp;table=coa_table&amp;name=roll_memo_ind&amp;db=coa_db&amp;dbserver=" xr:uid="{E1E1560F-8A0B-4607-9F8A-FEF466331AC5}"/>
    <hyperlink ref="T3069" r:id="rId285" display="https://act.ucsd.edu/cgi-bin/datalink.pl/1512697705/Node32137?dc=24&amp;table=coa_table&amp;name=roll_rqst_ind&amp;db=coa_db&amp;dbserver=" xr:uid="{9B381015-4A24-45FD-AB94-BD90E608EBF1}"/>
    <hyperlink ref="T3071" r:id="rId286" display="https://act.ucsd.edu/cgi-bin/datalink.pl/1512697705/Node32137?dc=24&amp;table=coa_table&amp;name=roll_labor_encmbr_ind&amp;db=coa_db&amp;dbserver=" xr:uid="{BE6A45FD-9BE1-469B-BD2F-07B34EB9FFBD}"/>
    <hyperlink ref="T3073" r:id="rId287" display="https://act.ucsd.edu/cgi-bin/datalink.pl/1512697705/Node32137?dc=24&amp;table=coa_table&amp;name=cmplt_ind&amp;db=coa_db&amp;dbserver=" xr:uid="{2CB18403-562A-4872-8B84-3B64F1105D23}"/>
    <hyperlink ref="T3099" r:id="rId288" display="https://act.ucsd.edu/cgi-bin/datalink.pl/1512697705/Node32137?dc=113&amp;table=foap_valid_table&amp;name=unvrs_code&amp;db=coa_db&amp;dbserver=" xr:uid="{364D25AE-11BB-4372-B15A-9120F89B1138}"/>
    <hyperlink ref="T3103" r:id="rId289" display="https://act.ucsd.edu/cgi-bin/datalink.pl/1512697705/Node32137?dc=18&amp;table=foap_valid_table&amp;name=foap_valid_type&amp;db=coa_db&amp;dbserver=" xr:uid="{A208188E-73DF-41F9-B451-EE4DAE304FE2}"/>
    <hyperlink ref="T3121" r:id="rId290" display="https://act.ucsd.edu/cgi-bin/datalink.pl/1512697705/Node32137?dc=75&amp;table=foap_valid_table&amp;name=accttype_code&amp;db=coa_db&amp;dbserver=" xr:uid="{C451F8F6-2713-43D6-97AC-406AA523435E}"/>
    <hyperlink ref="T3123" r:id="rId291" display="https://act.ucsd.edu/cgi-bin/datalink.pl/1512697705/Node32137?dc=82&amp;table=foap_valid_table&amp;name=fundtype_code&amp;db=coa_db&amp;dbserver=" xr:uid="{CE60FFEE-1B6F-446C-9434-BCC2830D05AD}"/>
    <hyperlink ref="T3125" r:id="rId292" display="https://act.ucsd.edu/cgi-bin/datalink.pl/1512697705/Node32137?dc=23&amp;table=foap_valid_table&amp;name=status&amp;db=coa_db&amp;dbserver=" xr:uid="{81403EEB-DB3C-4286-85B9-C6B7111A8501}"/>
    <hyperlink ref="T3127" r:id="rId293" display="https://act.ucsd.edu/cgi-bin/datalink.pl/1512697705/Node32137?dc=19&amp;table=foap_valid_table&amp;name=foap_val_inval_ind&amp;db=coa_db&amp;dbserver=" xr:uid="{00435AB5-34C0-4DAA-90F4-2B07BC39913B}"/>
    <hyperlink ref="T3129" r:id="rId294" display="https://act.ucsd.edu/cgi-bin/datalink.pl/1512697705/Node32137?dc=17&amp;table=foap_valid_table&amp;name=foap_edit_type&amp;db=coa_db&amp;dbserver=" xr:uid="{5380BEB9-7E84-4AC2-BBFB-4B3884B10FD2}"/>
    <hyperlink ref="T3137" r:id="rId295" display="https://act.ucsd.edu/cgi-bin/datalink.pl/1512697705/Node32137?dc=113&amp;table=idchxtrn_table&amp;name=unvrs_code&amp;db=coa_db&amp;dbserver=" xr:uid="{7E893558-5AFF-4E04-8E54-E080CBB8D03D}"/>
    <hyperlink ref="T3141" r:id="rId296" display="https://act.ucsd.edu/cgi-bin/datalink.pl/1512697705/Node32137?dc=80&amp;table=idchxtrn_table&amp;name=external_entity_code&amp;db=coa_db&amp;dbserver=" xr:uid="{B0183753-0642-4427-8CB5-8AD3418DEDF5}"/>
    <hyperlink ref="T3151" r:id="rId297" display="https://act.ucsd.edu/cgi-bin/datalink.pl/1512697705/Node32137?dc=86&amp;table=idchxtrn_table&amp;name=internal_entity_code&amp;db=coa_db&amp;dbserver=" xr:uid="{1839E851-E37D-4CD5-8EED-0C2C1F2DAB13}"/>
    <hyperlink ref="T3159" r:id="rId298" display="https://act.ucsd.edu/cgi-bin/datalink.pl/1512697705/Node32137?dc=80&amp;table=idchxtrn_table&amp;name=external_entity_crss_cd&amp;db=coa_db&amp;dbserver=" xr:uid="{4F325F12-DF7B-4D24-955B-BA775FB48E24}"/>
    <hyperlink ref="T3161" r:id="rId299" display="https://act.ucsd.edu/cgi-bin/datalink.pl/1512697705/Node32137?dc=86&amp;table=idchxtrn_table&amp;name=internal_entity_crss_cd&amp;db=coa_db&amp;dbserver=" xr:uid="{10DDA99D-93E0-4D6D-9EC3-B17FA4E3D709}"/>
    <hyperlink ref="T3169" r:id="rId300" display="https://act.ucsd.edu/cgi-bin/datalink.pl/1512697705/Node32137?dc=113&amp;table=sysdata_table&amp;name=unvrs_code&amp;db=coa_db&amp;dbserver=" xr:uid="{21C27963-F2D1-4B99-BEB3-08271D56E4D6}"/>
    <hyperlink ref="T3235" r:id="rId301" display="https://act.ucsd.edu/cgi-bin/datalink.pl/1512697705/Node32137?dc=113&amp;table=unvrs_table&amp;name=unvrs_code&amp;db=coa_db&amp;dbserver=" xr:uid="{40D75CAD-61CC-42EC-9E0B-EE1533425F53}"/>
    <hyperlink ref="T3241" r:id="rId302" display="https://act.ucsd.edu/cgi-bin/datalink.pl/1512697705/Node32137?dc=96&amp;table=unvrs_table&amp;name=fice_code&amp;db=coa_db&amp;dbserver=" xr:uid="{36346DA8-709E-4E19-A8BF-CF0BCCB96EB5}"/>
    <hyperlink ref="T3269" r:id="rId303" display="https://act.ucsd.edu/cgi-bin/datalink.pl/1512697705/Node32137?dc=180&amp;table=unvrs_table&amp;name=country_code&amp;db=coa_db&amp;dbserver=" xr:uid="{04700B20-BF06-482E-AA40-86F2724E3D04}"/>
    <hyperlink ref="T3985" r:id="rId304" display="https://act.ucsd.edu/cgi-bin/datalink.pl/1513009538/Node32137?dc=85&amp;table=pu_poaccount&amp;name=pi_account_index&amp;db=pur&amp;dbserver=" xr:uid="{CA9FE980-78A5-4E98-BE96-E6A60C9E3B5A}"/>
    <hyperlink ref="T3987" r:id="rId305" display="https://act.ucsd.edu/cgi-bin/datalink.pl/1513009538/Node32137?dc=81&amp;table=pu_poaccount&amp;name=pf_fund&amp;db=pur&amp;dbserver=" xr:uid="{C856C4F7-9193-4657-B7B2-B7A2251814F7}"/>
    <hyperlink ref="T3991" r:id="rId306" display="https://act.ucsd.edu/cgi-bin/datalink.pl/1513009538/Node32137?dc=88&amp;table=pu_poaccount&amp;name=po_organization&amp;db=pur&amp;dbserver=" xr:uid="{362CF5FA-8842-41C7-9B3F-5F34AFE264C8}"/>
    <hyperlink ref="T3995" r:id="rId307" display="https://act.ucsd.edu/cgi-bin/datalink.pl/1513009538/Node32137?dc=73&amp;table=pu_poaccount&amp;name=pa_account&amp;db=pur&amp;dbserver=" xr:uid="{48E582F5-3A25-4088-B177-7AF1B50537FC}"/>
    <hyperlink ref="T3997" r:id="rId308" display="https://act.ucsd.edu/cgi-bin/datalink.pl/1513009538/Node32137?dc=91&amp;table=pu_poaccount&amp;name=pp_program&amp;db=pur&amp;dbserver=" xr:uid="{AA3AD985-AA57-4C6A-AF0D-E75B14FC5147}"/>
    <hyperlink ref="T4005" r:id="rId309" display="https://act.ucsd.edu/cgi-bin/datalink.pl/1513009538/Node32137?dc=70&amp;table=pu_poaccount&amp;name=poa_account_error_indicator&amp;db=pur&amp;dbserver=" xr:uid="{63FFA9CB-5D98-43B2-8326-7043738EC843}"/>
    <hyperlink ref="T4007" r:id="rId310" display="https://act.ucsd.edu/cgi-bin/datalink.pl/1513009538/Node32137?dc=92&amp;table=pu_poaccount&amp;name=poa_rule_class_code&amp;db=pur&amp;dbserver=" xr:uid="{209E17DA-328A-473B-A370-926E86C4263C}"/>
    <hyperlink ref="T4009" r:id="rId311" display="https://act.ucsd.edu/cgi-bin/datalink.pl/1513009538/Node32137?dc=92&amp;table=pu_poaccount&amp;name=poa_discount_rule_class&amp;db=pur&amp;dbserver=" xr:uid="{CE8BE2F0-84BB-4EC1-996D-039671EC78CE}"/>
    <hyperlink ref="T4011" r:id="rId312" display="https://act.ucsd.edu/cgi-bin/datalink.pl/1513009538/Node32137?dc=92&amp;table=pu_poaccount&amp;name=poa_tax_rule_class&amp;db=pur&amp;dbserver=" xr:uid="{761B3878-77E6-49E8-BA11-8DC1EDFE18D3}"/>
    <hyperlink ref="T4013" r:id="rId313" display="https://act.ucsd.edu/cgi-bin/datalink.pl/1513009538/Node32137?dc=92&amp;table=pu_poaccount&amp;name=poa_addl_charge_rule_class&amp;db=pur&amp;dbserver=" xr:uid="{04709871-86BA-46AD-B94F-871BA7D75F59}"/>
    <hyperlink ref="T4031" r:id="rId314" display="https://act.ucsd.edu/cgi-bin/datalink.pl/1513009538/Node32137?dc=70&amp;table=pu_poheader&amp;name=poh_acknowledge_indicator&amp;db=pur&amp;dbserver=" xr:uid="{2AEE0BCB-37A4-44D9-B424-47F9D6F22A45}"/>
    <hyperlink ref="T4033" r:id="rId315" display="https://act.ucsd.edu/cgi-bin/datalink.pl/1513009538/Node32137?dc=68&amp;table=pu_poheader&amp;name=poh_transit_risk_code&amp;db=pur&amp;dbserver=" xr:uid="{D7FD61B0-D2DC-4C75-8AA8-EF0E5D292515}"/>
    <hyperlink ref="T4037" r:id="rId316" display="https://act.ucsd.edu/cgi-bin/datalink.pl/1513009538/Node32137?dc=94&amp;table=pu_poheader&amp;name=poh_tax_code&amp;db=pur&amp;dbserver=" xr:uid="{F547EF72-A9F7-4CED-BFEA-5857F79C6543}"/>
    <hyperlink ref="T4039" r:id="rId317" display="https://act.ucsd.edu/cgi-bin/datalink.pl/1513009538/Node32137?dc=72&amp;table=pu_poheader&amp;name=poh_discount_code&amp;db=pur&amp;dbserver=" xr:uid="{B4702F5F-58C0-4006-A8DC-5B13F062AEA3}"/>
    <hyperlink ref="T4041" r:id="rId318" display="https://act.ucsd.edu/cgi-bin/datalink.pl/1513009538/Node32137?dc=66&amp;table=pu_poheader&amp;name=poh_payment_code&amp;db=pur&amp;dbserver=" xr:uid="{1C24283F-646A-47DF-BABD-DE2E77D53054}"/>
    <hyperlink ref="T4047" r:id="rId319" display="https://act.ucsd.edu/cgi-bin/datalink.pl/1513009538/Node32137?dc=67&amp;table=pu_poheader&amp;name=poh_class_code&amp;db=pur&amp;dbserver=" xr:uid="{651AC701-36B4-45E3-97F0-8B3CF6B4B613}"/>
    <hyperlink ref="T4049" r:id="rId320" display="https://act.ucsd.edu/cgi-bin/datalink.pl/1513009538/Node32137?dc=70&amp;table=pu_poheader&amp;name=poh_change_order_flag&amp;db=pur&amp;dbserver=" xr:uid="{D5024E63-1E56-45A4-A329-12A60B245C0B}"/>
    <hyperlink ref="T4053" r:id="rId321" display="https://act.ucsd.edu/cgi-bin/datalink.pl/1513009538/Node32137?dc=61&amp;table=pu_poheader&amp;name=v_address_type_code&amp;db=pur&amp;dbserver=" xr:uid="{1FD08D63-0074-4DB6-B052-5C447B7E7B0D}"/>
    <hyperlink ref="T4067" r:id="rId322" display="https://act.ucsd.edu/cgi-bin/datalink.pl/1513009538/Node32137?dc=63&amp;table=pu_poheader&amp;name=v_state_code&amp;db=pur&amp;dbserver=" xr:uid="{4EF2DC06-224C-4787-A440-BA433C6B5DA9}"/>
    <hyperlink ref="T4071" r:id="rId323" display="https://act.ucsd.edu/cgi-bin/datalink.pl/1513009538/Node32137?dc=62&amp;table=pu_poheader&amp;name=v_country_code&amp;db=pur&amp;dbserver=" xr:uid="{E0931C37-76C2-4A3B-B837-6F8A106EA650}"/>
    <hyperlink ref="T4079" r:id="rId324" display="https://act.ucsd.edu/cgi-bin/datalink.pl/1513009538/Node32137?dc=70&amp;table=pu_poheader&amp;name=poh_complete_indicator&amp;db=pur&amp;dbserver=" xr:uid="{DD395D4C-6BB4-44A4-84AD-15848B943943}"/>
    <hyperlink ref="T4081" r:id="rId325" display="https://act.ucsd.edu/cgi-bin/datalink.pl/1513009538/Node32137?dc=88&amp;table=pu_poheader&amp;name=po_organization&amp;db=pur&amp;dbserver=" xr:uid="{B5C5013E-CE5F-44C8-9E8F-D472A6D62CBF}"/>
    <hyperlink ref="T4087" r:id="rId326" display="https://act.ucsd.edu/cgi-bin/datalink.pl/1513009538/Node32137?dc=70&amp;table=pu_poheader&amp;name=poh_print_flag&amp;db=pur&amp;dbserver=" xr:uid="{BC9FF83B-C3F5-4FA9-96C2-C9F141D00D5C}"/>
    <hyperlink ref="T4091" r:id="rId327" display="https://act.ucsd.edu/cgi-bin/datalink.pl/1513009538/Node32137?dc=70&amp;table=pu_poheader&amp;name=poh_approval_indicator&amp;db=pur&amp;dbserver=" xr:uid="{5891D862-232B-447E-A695-45BB9C1B9486}"/>
    <hyperlink ref="T4093" r:id="rId328" display="https://act.ucsd.edu/cgi-bin/datalink.pl/1513009538/Node32137?dc=70&amp;table=pu_poheader&amp;name=poh_error_indicator&amp;db=pur&amp;dbserver=" xr:uid="{7F5B910D-3F49-4B0A-A92A-70A572915003}"/>
    <hyperlink ref="T4099" r:id="rId329" display="https://act.ucsd.edu/cgi-bin/datalink.pl/1513009538/Node32137?dc=70&amp;table=pu_poheader&amp;name=poh_cancel_indicator&amp;db=pur&amp;dbserver=" xr:uid="{7C1A49A1-A2B1-4CAD-94DF-79C390539894}"/>
    <hyperlink ref="T4109" r:id="rId330" display="https://act.ucsd.edu/cgi-bin/datalink.pl/1513009538/Node32137?dc=70&amp;table=pu_poheader&amp;name=poh_discount_before_tax_ind&amp;db=pur&amp;dbserver=" xr:uid="{45DA8C06-66A7-4E54-A8DB-D7043B215EC2}"/>
    <hyperlink ref="T4111" r:id="rId331" display="https://act.ucsd.edu/cgi-bin/datalink.pl/1513009538/Node32137?dc=72&amp;table=pu_poheader&amp;name=poh_discount_percent&amp;db=pur&amp;dbserver=" xr:uid="{61C76565-B8E2-417E-9289-ADE1207C13C1}"/>
    <hyperlink ref="T4139" r:id="rId332" display="https://act.ucsd.edu/cgi-bin/datalink.pl/1513009538/Node32137?dc=70&amp;table=pu_poheader_text&amp;name=pht_print_flag&amp;db=pur&amp;dbserver=" xr:uid="{7B9F3FD6-8024-4CF4-955A-9008A7B48FA9}"/>
    <hyperlink ref="T4153" r:id="rId333" display="https://act.ucsd.edu/cgi-bin/datalink.pl/1513009538/Node32137?dc=69&amp;table=pu_poitem&amp;name=poi_unit_measure_code&amp;db=pur&amp;dbserver=" xr:uid="{F5DB2D65-2F2D-44F5-921F-32C1560DA645}"/>
    <hyperlink ref="T4157" r:id="rId334" display="https://act.ucsd.edu/cgi-bin/datalink.pl/1513009538/Node32137?dc=70&amp;table=pu_poitem&amp;name=poi_liquidation_indicator&amp;db=pur&amp;dbserver=" xr:uid="{9BB0C898-A334-4E90-BFEC-AEF22BE2E288}"/>
    <hyperlink ref="T4165" r:id="rId335" display="https://act.ucsd.edu/cgi-bin/datalink.pl/1513009538/Node32137?dc=70&amp;table=pu_poitem&amp;name=poi_tax_indicator&amp;db=pur&amp;dbserver=" xr:uid="{C5907398-C2CE-4EBE-947B-C8DA89B98AF8}"/>
    <hyperlink ref="T4173" r:id="rId336" display="https://act.ucsd.edu/cgi-bin/datalink.pl/1513009538/Node32137?dc=70&amp;table=pu_poitem&amp;name=poi_discount_before_tax_ind&amp;db=pur&amp;dbserver=" xr:uid="{5DA74E03-4146-48B9-9D88-AE957839E721}"/>
    <hyperlink ref="T4199" r:id="rId337" display="https://act.ucsd.edu/cgi-bin/datalink.pl/1513009538/Node32137?dc=70&amp;table=pu_poitem_text&amp;name=pit_print_flag&amp;db=pur&amp;dbserver=" xr:uid="{A8404585-31A2-4963-9D4C-ECB11309DC04}"/>
    <hyperlink ref="T4223" r:id="rId338" display="https://act.ucsd.edu/cgi-bin/datalink.pl/1513009538/Node32137?dc=63&amp;table=pu_shipto&amp;name=shp_state_code&amp;db=pur&amp;dbserver=" xr:uid="{ABDC9628-7CE1-4AAE-B166-C14248C94D0B}"/>
    <hyperlink ref="T4227" r:id="rId339" display="https://act.ucsd.edu/cgi-bin/datalink.pl/1513009538/Node32137?dc=62&amp;table=pu_shipto&amp;name=shp_country_code&amp;db=pur&amp;dbserver=" xr:uid="{7955815A-FF80-473C-9389-CF6483582EC3}"/>
    <hyperlink ref="T4241" r:id="rId340" display="https://act.ucsd.edu/cgi-bin/datalink.pl/1513009538/Node32137?dc=64&amp;table=pu_vendor&amp;name=v_person_entity_ind&amp;db=pur&amp;dbserver=" xr:uid="{47F25A4E-A391-408A-ADE1-637E17C569FD}"/>
    <hyperlink ref="T4243" r:id="rId341" display="https://act.ucsd.edu/cgi-bin/datalink.pl/1513009538/Node32137?dc=61&amp;table=pu_vendor&amp;name=v_address_type_code&amp;db=pur&amp;dbserver=" xr:uid="{7CFA2DB6-094F-46B6-919D-0755F190884F}"/>
    <hyperlink ref="T4261" r:id="rId342" display="https://act.ucsd.edu/cgi-bin/datalink.pl/1513009538/Node32137?dc=63&amp;table=pu_vendor&amp;name=v_state_code&amp;db=pur&amp;dbserver=" xr:uid="{9B49F2B6-246D-4982-B870-C89799DDA68B}"/>
    <hyperlink ref="T4265" r:id="rId343" display="https://act.ucsd.edu/cgi-bin/datalink.pl/1513009538/Node32137?dc=62&amp;table=pu_vendor&amp;name=v_country_code&amp;db=pur&amp;dbserver=" xr:uid="{F98BC36D-6C77-4913-A936-3D89A3CBD896}"/>
    <hyperlink ref="T4275" r:id="rId344" display="https://act.ucsd.edu/cgi-bin/datalink.pl/1513009538/Node32137?dc=94&amp;table=pu_vendor&amp;name=v_tax_rate_code&amp;db=pur&amp;dbserver=" xr:uid="{EF85ABC1-68CC-407A-8EC7-87485B1EE3D2}"/>
    <hyperlink ref="T4277" r:id="rId345" display="https://act.ucsd.edu/cgi-bin/datalink.pl/1513009538/Node32137?dc=70&amp;table=pu_vendor&amp;name=v_one_time_indicator&amp;db=pur&amp;dbserver=" xr:uid="{9B9FE010-E70E-41C3-8802-8C7665B5BC7E}"/>
    <hyperlink ref="T4279" r:id="rId346" display="https://act.ucsd.edu/cgi-bin/datalink.pl/1513009538/Node32137?dc=72&amp;table=pu_vendor&amp;name=v_discount_code&amp;db=pur&amp;dbserver=" xr:uid="{66A89256-07A7-4DD5-87B7-66A689A85270}"/>
    <hyperlink ref="T4281" r:id="rId347" display="https://act.ucsd.edu/cgi-bin/datalink.pl/1513009538/Node32137?dc=65&amp;table=pu_vendor&amp;name=v_income_type_sequence_number&amp;db=pur&amp;dbserver=" xr:uid="{CE575BDC-10FC-4DE6-9D5F-4B54686B1120}"/>
    <hyperlink ref="T4285" r:id="rId348" display="https://act.ucsd.edu/cgi-bin/datalink.pl/1513009538/Node32137?dc=70&amp;table=pu_vendor&amp;name=v_ap_credit_balance_ind&amp;db=pur&amp;dbserver=" xr:uid="{45BDB485-A524-48D3-8BDF-A6155E816398}"/>
    <hyperlink ref="T4287" r:id="rId349" display="https://act.ucsd.edu/cgi-bin/datalink.pl/1513009538/Node32137?dc=70&amp;table=pu_vendor&amp;name=v_travel_credit_balance_ind&amp;db=pur&amp;dbserver=" xr:uid="{47BD39AC-1346-409B-9314-45AF60E86338}"/>
  </hyperlinks>
  <pageMargins left="0.7" right="0.7" top="0.75" bottom="0.75" header="0.3" footer="0.3"/>
  <pageSetup orientation="portrait" r:id="rId35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6F7E9-7823-4B73-87F0-395847C85099}">
  <dimension ref="A1:D890"/>
  <sheetViews>
    <sheetView workbookViewId="0">
      <pane ySplit="1" topLeftCell="A389" activePane="bottomLeft" state="frozen"/>
      <selection pane="bottomLeft" activeCell="B393" sqref="B393"/>
    </sheetView>
  </sheetViews>
  <sheetFormatPr defaultRowHeight="14.4" x14ac:dyDescent="0.3"/>
  <cols>
    <col min="1" max="1" width="31.44140625" bestFit="1" customWidth="1"/>
    <col min="2" max="2" width="10.88671875" bestFit="1" customWidth="1"/>
    <col min="3" max="4" width="6.6640625" bestFit="1" customWidth="1"/>
  </cols>
  <sheetData>
    <row r="1" spans="1:4" x14ac:dyDescent="0.3">
      <c r="A1" s="8" t="s">
        <v>669</v>
      </c>
      <c r="B1" s="8" t="s">
        <v>670</v>
      </c>
      <c r="C1" s="8" t="s">
        <v>671</v>
      </c>
      <c r="D1" s="8" t="s">
        <v>672</v>
      </c>
    </row>
    <row r="2" spans="1:4" x14ac:dyDescent="0.3">
      <c r="A2" t="s">
        <v>325</v>
      </c>
      <c r="B2" t="s">
        <v>6</v>
      </c>
      <c r="C2">
        <v>1</v>
      </c>
      <c r="D2">
        <v>0</v>
      </c>
    </row>
    <row r="3" spans="1:4" x14ac:dyDescent="0.3">
      <c r="A3" t="s">
        <v>1577</v>
      </c>
      <c r="B3" t="s">
        <v>6</v>
      </c>
      <c r="C3">
        <v>3</v>
      </c>
      <c r="D3">
        <v>0</v>
      </c>
    </row>
    <row r="4" spans="1:4" x14ac:dyDescent="0.3">
      <c r="A4" t="s">
        <v>340</v>
      </c>
      <c r="B4" t="s">
        <v>6</v>
      </c>
      <c r="C4">
        <v>6</v>
      </c>
      <c r="D4">
        <v>0</v>
      </c>
    </row>
    <row r="5" spans="1:4" x14ac:dyDescent="0.3">
      <c r="A5" t="s">
        <v>2094</v>
      </c>
      <c r="B5" t="s">
        <v>359</v>
      </c>
      <c r="C5">
        <v>6</v>
      </c>
      <c r="D5">
        <v>0</v>
      </c>
    </row>
    <row r="6" spans="1:4" x14ac:dyDescent="0.3">
      <c r="A6" t="s">
        <v>337</v>
      </c>
      <c r="B6" t="s">
        <v>6</v>
      </c>
      <c r="C6">
        <v>10</v>
      </c>
      <c r="D6">
        <v>0</v>
      </c>
    </row>
    <row r="7" spans="1:4" x14ac:dyDescent="0.3">
      <c r="A7" t="s">
        <v>1673</v>
      </c>
      <c r="B7" t="s">
        <v>332</v>
      </c>
      <c r="C7">
        <v>4</v>
      </c>
      <c r="D7">
        <v>0</v>
      </c>
    </row>
    <row r="8" spans="1:4" x14ac:dyDescent="0.3">
      <c r="A8" t="s">
        <v>1461</v>
      </c>
      <c r="B8" t="s">
        <v>359</v>
      </c>
      <c r="C8">
        <v>35</v>
      </c>
      <c r="D8">
        <v>0</v>
      </c>
    </row>
    <row r="9" spans="1:4" x14ac:dyDescent="0.3">
      <c r="A9" t="s">
        <v>461</v>
      </c>
      <c r="B9" t="s">
        <v>6</v>
      </c>
      <c r="C9">
        <v>2</v>
      </c>
      <c r="D9">
        <v>0</v>
      </c>
    </row>
    <row r="10" spans="1:4" x14ac:dyDescent="0.3">
      <c r="A10" t="s">
        <v>1680</v>
      </c>
      <c r="B10" t="s">
        <v>6</v>
      </c>
      <c r="C10">
        <v>2</v>
      </c>
      <c r="D10">
        <v>0</v>
      </c>
    </row>
    <row r="11" spans="1:4" x14ac:dyDescent="0.3">
      <c r="A11" t="s">
        <v>323</v>
      </c>
      <c r="B11" t="s">
        <v>31</v>
      </c>
      <c r="C11">
        <v>2</v>
      </c>
      <c r="D11">
        <v>0</v>
      </c>
    </row>
    <row r="12" spans="1:4" x14ac:dyDescent="0.3">
      <c r="A12" t="s">
        <v>1473</v>
      </c>
      <c r="B12" t="s">
        <v>6</v>
      </c>
      <c r="C12">
        <v>6</v>
      </c>
      <c r="D12">
        <v>0</v>
      </c>
    </row>
    <row r="13" spans="1:4" x14ac:dyDescent="0.3">
      <c r="A13" t="s">
        <v>865</v>
      </c>
      <c r="B13" t="s">
        <v>6</v>
      </c>
      <c r="C13">
        <v>1</v>
      </c>
      <c r="D13">
        <v>0</v>
      </c>
    </row>
    <row r="14" spans="1:4" x14ac:dyDescent="0.3">
      <c r="A14" t="s">
        <v>732</v>
      </c>
      <c r="B14" t="s">
        <v>6</v>
      </c>
      <c r="C14">
        <v>6</v>
      </c>
      <c r="D14">
        <v>0</v>
      </c>
    </row>
    <row r="15" spans="1:4" x14ac:dyDescent="0.3">
      <c r="A15" t="s">
        <v>1015</v>
      </c>
      <c r="B15" t="s">
        <v>359</v>
      </c>
      <c r="C15">
        <v>35</v>
      </c>
      <c r="D15">
        <v>0</v>
      </c>
    </row>
    <row r="16" spans="1:4" x14ac:dyDescent="0.3">
      <c r="A16" t="s">
        <v>723</v>
      </c>
      <c r="B16" t="s">
        <v>6</v>
      </c>
      <c r="C16">
        <v>1</v>
      </c>
      <c r="D16">
        <v>0</v>
      </c>
    </row>
    <row r="17" spans="1:4" x14ac:dyDescent="0.3">
      <c r="A17" t="s">
        <v>1027</v>
      </c>
      <c r="B17" t="s">
        <v>9</v>
      </c>
      <c r="C17">
        <v>10</v>
      </c>
      <c r="D17">
        <v>0</v>
      </c>
    </row>
    <row r="18" spans="1:4" x14ac:dyDescent="0.3">
      <c r="A18" t="s">
        <v>1025</v>
      </c>
      <c r="B18" t="s">
        <v>6</v>
      </c>
      <c r="C18">
        <v>2</v>
      </c>
      <c r="D18">
        <v>0</v>
      </c>
    </row>
    <row r="19" spans="1:4" x14ac:dyDescent="0.3">
      <c r="A19" t="s">
        <v>1035</v>
      </c>
      <c r="B19" t="s">
        <v>359</v>
      </c>
      <c r="C19">
        <v>35</v>
      </c>
      <c r="D19">
        <v>0</v>
      </c>
    </row>
    <row r="20" spans="1:4" x14ac:dyDescent="0.3">
      <c r="A20" t="s">
        <v>1151</v>
      </c>
      <c r="B20" t="s">
        <v>9</v>
      </c>
      <c r="C20">
        <v>10</v>
      </c>
      <c r="D20">
        <v>0</v>
      </c>
    </row>
    <row r="21" spans="1:4" x14ac:dyDescent="0.3">
      <c r="A21" t="s">
        <v>1722</v>
      </c>
      <c r="B21" t="s">
        <v>6</v>
      </c>
      <c r="C21">
        <v>2</v>
      </c>
      <c r="D21">
        <v>0</v>
      </c>
    </row>
    <row r="22" spans="1:4" x14ac:dyDescent="0.3">
      <c r="A22" t="s">
        <v>1039</v>
      </c>
      <c r="B22" t="s">
        <v>9</v>
      </c>
      <c r="C22">
        <v>10</v>
      </c>
      <c r="D22">
        <v>0</v>
      </c>
    </row>
    <row r="23" spans="1:4" x14ac:dyDescent="0.3">
      <c r="A23" t="s">
        <v>817</v>
      </c>
      <c r="B23" t="s">
        <v>6</v>
      </c>
      <c r="C23">
        <v>6</v>
      </c>
      <c r="D23">
        <v>0</v>
      </c>
    </row>
    <row r="24" spans="1:4" x14ac:dyDescent="0.3">
      <c r="A24" t="s">
        <v>1222</v>
      </c>
      <c r="B24" t="s">
        <v>6</v>
      </c>
      <c r="C24">
        <v>1</v>
      </c>
      <c r="D24">
        <v>0</v>
      </c>
    </row>
    <row r="25" spans="1:4" x14ac:dyDescent="0.3">
      <c r="A25" t="s">
        <v>1241</v>
      </c>
      <c r="B25" t="s">
        <v>6</v>
      </c>
      <c r="C25">
        <v>1</v>
      </c>
      <c r="D25">
        <v>0</v>
      </c>
    </row>
    <row r="26" spans="1:4" x14ac:dyDescent="0.3">
      <c r="A26" t="s">
        <v>1693</v>
      </c>
      <c r="B26" t="s">
        <v>6</v>
      </c>
      <c r="C26">
        <v>1</v>
      </c>
      <c r="D26">
        <v>0</v>
      </c>
    </row>
    <row r="27" spans="1:4" x14ac:dyDescent="0.3">
      <c r="A27" t="s">
        <v>1397</v>
      </c>
      <c r="B27" t="s">
        <v>6</v>
      </c>
      <c r="C27">
        <v>1</v>
      </c>
      <c r="D27">
        <v>0</v>
      </c>
    </row>
    <row r="28" spans="1:4" x14ac:dyDescent="0.3">
      <c r="A28" t="s">
        <v>349</v>
      </c>
      <c r="B28" t="s">
        <v>329</v>
      </c>
      <c r="C28">
        <v>10</v>
      </c>
      <c r="D28">
        <v>6</v>
      </c>
    </row>
    <row r="29" spans="1:4" x14ac:dyDescent="0.3">
      <c r="A29" t="s">
        <v>735</v>
      </c>
      <c r="B29" t="s">
        <v>6</v>
      </c>
      <c r="C29">
        <v>6</v>
      </c>
      <c r="D29">
        <v>0</v>
      </c>
    </row>
    <row r="30" spans="1:4" x14ac:dyDescent="0.3">
      <c r="A30" t="s">
        <v>1688</v>
      </c>
      <c r="B30" t="s">
        <v>359</v>
      </c>
      <c r="C30">
        <v>35</v>
      </c>
      <c r="D30">
        <v>0</v>
      </c>
    </row>
    <row r="31" spans="1:4" x14ac:dyDescent="0.3">
      <c r="A31" t="s">
        <v>727</v>
      </c>
      <c r="B31" t="s">
        <v>6</v>
      </c>
      <c r="C31">
        <v>1</v>
      </c>
      <c r="D31">
        <v>0</v>
      </c>
    </row>
    <row r="32" spans="1:4" x14ac:dyDescent="0.3">
      <c r="A32" t="s">
        <v>1689</v>
      </c>
      <c r="B32" t="s">
        <v>9</v>
      </c>
      <c r="C32">
        <v>10</v>
      </c>
      <c r="D32">
        <v>0</v>
      </c>
    </row>
    <row r="33" spans="1:4" x14ac:dyDescent="0.3">
      <c r="A33" t="s">
        <v>1165</v>
      </c>
      <c r="B33" t="s">
        <v>354</v>
      </c>
      <c r="C33">
        <v>4</v>
      </c>
      <c r="D33">
        <v>0</v>
      </c>
    </row>
    <row r="34" spans="1:4" x14ac:dyDescent="0.3">
      <c r="A34" t="s">
        <v>2190</v>
      </c>
      <c r="B34" t="s">
        <v>6</v>
      </c>
      <c r="C34">
        <v>1</v>
      </c>
      <c r="D34">
        <v>0</v>
      </c>
    </row>
    <row r="35" spans="1:4" x14ac:dyDescent="0.3">
      <c r="A35" t="s">
        <v>1768</v>
      </c>
      <c r="B35" t="s">
        <v>359</v>
      </c>
      <c r="C35">
        <v>35</v>
      </c>
      <c r="D35">
        <v>0</v>
      </c>
    </row>
    <row r="36" spans="1:4" x14ac:dyDescent="0.3">
      <c r="A36" t="s">
        <v>1770</v>
      </c>
      <c r="B36" t="s">
        <v>359</v>
      </c>
      <c r="C36">
        <v>35</v>
      </c>
      <c r="D36">
        <v>0</v>
      </c>
    </row>
    <row r="37" spans="1:4" x14ac:dyDescent="0.3">
      <c r="A37" t="s">
        <v>1771</v>
      </c>
      <c r="B37" t="s">
        <v>359</v>
      </c>
      <c r="C37">
        <v>35</v>
      </c>
      <c r="D37">
        <v>0</v>
      </c>
    </row>
    <row r="38" spans="1:4" x14ac:dyDescent="0.3">
      <c r="A38" t="s">
        <v>1772</v>
      </c>
      <c r="B38" t="s">
        <v>359</v>
      </c>
      <c r="C38">
        <v>35</v>
      </c>
      <c r="D38">
        <v>0</v>
      </c>
    </row>
    <row r="39" spans="1:4" x14ac:dyDescent="0.3">
      <c r="A39" t="s">
        <v>1061</v>
      </c>
      <c r="B39" t="s">
        <v>359</v>
      </c>
      <c r="C39">
        <v>35</v>
      </c>
      <c r="D39">
        <v>0</v>
      </c>
    </row>
    <row r="40" spans="1:4" x14ac:dyDescent="0.3">
      <c r="A40" t="s">
        <v>1062</v>
      </c>
      <c r="B40" t="s">
        <v>359</v>
      </c>
      <c r="C40">
        <v>35</v>
      </c>
      <c r="D40">
        <v>0</v>
      </c>
    </row>
    <row r="41" spans="1:4" x14ac:dyDescent="0.3">
      <c r="A41" t="s">
        <v>1063</v>
      </c>
      <c r="B41" t="s">
        <v>359</v>
      </c>
      <c r="C41">
        <v>35</v>
      </c>
      <c r="D41">
        <v>0</v>
      </c>
    </row>
    <row r="42" spans="1:4" x14ac:dyDescent="0.3">
      <c r="A42" t="s">
        <v>1973</v>
      </c>
      <c r="B42" t="s">
        <v>9</v>
      </c>
      <c r="C42">
        <v>18</v>
      </c>
      <c r="D42">
        <v>0</v>
      </c>
    </row>
    <row r="43" spans="1:4" x14ac:dyDescent="0.3">
      <c r="A43" t="s">
        <v>1477</v>
      </c>
      <c r="B43" t="s">
        <v>359</v>
      </c>
      <c r="C43">
        <v>22</v>
      </c>
      <c r="D43">
        <v>0</v>
      </c>
    </row>
    <row r="44" spans="1:4" x14ac:dyDescent="0.3">
      <c r="A44" t="s">
        <v>949</v>
      </c>
      <c r="B44" t="s">
        <v>9</v>
      </c>
      <c r="C44">
        <v>10</v>
      </c>
      <c r="D44">
        <v>0</v>
      </c>
    </row>
    <row r="45" spans="1:4" x14ac:dyDescent="0.3">
      <c r="A45" t="s">
        <v>943</v>
      </c>
      <c r="B45" t="s">
        <v>6</v>
      </c>
      <c r="C45">
        <v>9</v>
      </c>
      <c r="D45">
        <v>0</v>
      </c>
    </row>
    <row r="46" spans="1:4" x14ac:dyDescent="0.3">
      <c r="A46" t="s">
        <v>898</v>
      </c>
      <c r="B46" t="s">
        <v>359</v>
      </c>
      <c r="C46">
        <v>35</v>
      </c>
      <c r="D46">
        <v>0</v>
      </c>
    </row>
    <row r="47" spans="1:4" x14ac:dyDescent="0.3">
      <c r="A47" t="s">
        <v>946</v>
      </c>
      <c r="B47" t="s">
        <v>9</v>
      </c>
      <c r="C47">
        <v>10</v>
      </c>
      <c r="D47">
        <v>0</v>
      </c>
    </row>
    <row r="48" spans="1:4" x14ac:dyDescent="0.3">
      <c r="A48" t="s">
        <v>872</v>
      </c>
      <c r="B48" t="s">
        <v>9</v>
      </c>
      <c r="C48">
        <v>10</v>
      </c>
      <c r="D48">
        <v>0</v>
      </c>
    </row>
    <row r="49" spans="1:4" x14ac:dyDescent="0.3">
      <c r="A49" t="s">
        <v>2049</v>
      </c>
      <c r="B49" t="s">
        <v>359</v>
      </c>
      <c r="C49">
        <v>25</v>
      </c>
      <c r="D49">
        <v>0</v>
      </c>
    </row>
    <row r="50" spans="1:4" x14ac:dyDescent="0.3">
      <c r="A50" t="s">
        <v>2021</v>
      </c>
      <c r="B50" t="s">
        <v>9</v>
      </c>
      <c r="C50">
        <v>18</v>
      </c>
      <c r="D50">
        <v>0</v>
      </c>
    </row>
    <row r="51" spans="1:4" x14ac:dyDescent="0.3">
      <c r="A51" t="s">
        <v>871</v>
      </c>
      <c r="B51" t="s">
        <v>6</v>
      </c>
      <c r="C51">
        <v>1</v>
      </c>
      <c r="D51">
        <v>0</v>
      </c>
    </row>
    <row r="52" spans="1:4" x14ac:dyDescent="0.3">
      <c r="A52" t="s">
        <v>356</v>
      </c>
      <c r="B52" t="s">
        <v>9</v>
      </c>
      <c r="C52">
        <v>19</v>
      </c>
      <c r="D52">
        <v>4</v>
      </c>
    </row>
    <row r="53" spans="1:4" x14ac:dyDescent="0.3">
      <c r="A53" t="s">
        <v>1573</v>
      </c>
      <c r="B53" t="s">
        <v>6</v>
      </c>
      <c r="C53">
        <v>6</v>
      </c>
      <c r="D53">
        <v>0</v>
      </c>
    </row>
    <row r="54" spans="1:4" x14ac:dyDescent="0.3">
      <c r="A54" t="s">
        <v>1710</v>
      </c>
      <c r="B54" t="s">
        <v>6</v>
      </c>
      <c r="C54">
        <v>6</v>
      </c>
      <c r="D54">
        <v>0</v>
      </c>
    </row>
    <row r="55" spans="1:4" x14ac:dyDescent="0.3">
      <c r="A55" t="s">
        <v>892</v>
      </c>
      <c r="B55" t="s">
        <v>6</v>
      </c>
      <c r="C55">
        <v>1</v>
      </c>
      <c r="D55">
        <v>0</v>
      </c>
    </row>
    <row r="56" spans="1:4" x14ac:dyDescent="0.3">
      <c r="A56" t="s">
        <v>893</v>
      </c>
      <c r="B56" t="s">
        <v>359</v>
      </c>
      <c r="C56">
        <v>9</v>
      </c>
      <c r="D56">
        <v>0</v>
      </c>
    </row>
    <row r="57" spans="1:4" x14ac:dyDescent="0.3">
      <c r="A57" t="s">
        <v>1711</v>
      </c>
      <c r="B57" t="s">
        <v>6</v>
      </c>
      <c r="C57">
        <v>6</v>
      </c>
      <c r="D57">
        <v>0</v>
      </c>
    </row>
    <row r="58" spans="1:4" x14ac:dyDescent="0.3">
      <c r="A58" t="s">
        <v>834</v>
      </c>
      <c r="B58" t="s">
        <v>6</v>
      </c>
      <c r="C58">
        <v>6</v>
      </c>
      <c r="D58">
        <v>0</v>
      </c>
    </row>
    <row r="59" spans="1:4" x14ac:dyDescent="0.3">
      <c r="A59" t="s">
        <v>888</v>
      </c>
      <c r="B59" t="s">
        <v>6</v>
      </c>
      <c r="C59">
        <v>6</v>
      </c>
      <c r="D59">
        <v>0</v>
      </c>
    </row>
    <row r="60" spans="1:4" x14ac:dyDescent="0.3">
      <c r="A60" t="s">
        <v>849</v>
      </c>
      <c r="B60" t="s">
        <v>9</v>
      </c>
      <c r="C60">
        <v>19</v>
      </c>
      <c r="D60">
        <v>4</v>
      </c>
    </row>
    <row r="61" spans="1:4" x14ac:dyDescent="0.3">
      <c r="A61" t="s">
        <v>402</v>
      </c>
      <c r="B61" t="s">
        <v>359</v>
      </c>
      <c r="C61">
        <v>3</v>
      </c>
      <c r="D61">
        <v>0</v>
      </c>
    </row>
    <row r="62" spans="1:4" x14ac:dyDescent="0.3">
      <c r="A62" t="s">
        <v>403</v>
      </c>
      <c r="B62" t="s">
        <v>6</v>
      </c>
      <c r="C62">
        <v>1</v>
      </c>
      <c r="D62">
        <v>0</v>
      </c>
    </row>
    <row r="63" spans="1:4" x14ac:dyDescent="0.3">
      <c r="A63" t="s">
        <v>1182</v>
      </c>
      <c r="B63" t="s">
        <v>6</v>
      </c>
      <c r="C63">
        <v>1</v>
      </c>
      <c r="D63">
        <v>0</v>
      </c>
    </row>
    <row r="64" spans="1:4" x14ac:dyDescent="0.3">
      <c r="A64" t="s">
        <v>1474</v>
      </c>
      <c r="B64" t="s">
        <v>359</v>
      </c>
      <c r="C64">
        <v>35</v>
      </c>
      <c r="D64">
        <v>0</v>
      </c>
    </row>
    <row r="65" spans="1:4" x14ac:dyDescent="0.3">
      <c r="A65" t="s">
        <v>401</v>
      </c>
      <c r="B65" t="s">
        <v>6</v>
      </c>
      <c r="C65">
        <v>2</v>
      </c>
      <c r="D65">
        <v>0</v>
      </c>
    </row>
    <row r="66" spans="1:4" x14ac:dyDescent="0.3">
      <c r="A66" t="s">
        <v>826</v>
      </c>
      <c r="B66" t="s">
        <v>6</v>
      </c>
      <c r="C66">
        <v>2</v>
      </c>
      <c r="D66">
        <v>0</v>
      </c>
    </row>
    <row r="67" spans="1:4" x14ac:dyDescent="0.3">
      <c r="A67" t="s">
        <v>937</v>
      </c>
      <c r="B67" t="s">
        <v>6</v>
      </c>
      <c r="C67">
        <v>1</v>
      </c>
      <c r="D67">
        <v>0</v>
      </c>
    </row>
    <row r="68" spans="1:4" x14ac:dyDescent="0.3">
      <c r="A68" t="s">
        <v>1094</v>
      </c>
      <c r="B68" t="s">
        <v>6</v>
      </c>
      <c r="C68">
        <v>6</v>
      </c>
      <c r="D68">
        <v>0</v>
      </c>
    </row>
    <row r="69" spans="1:4" x14ac:dyDescent="0.3">
      <c r="A69" t="s">
        <v>934</v>
      </c>
      <c r="B69" t="s">
        <v>6</v>
      </c>
      <c r="C69">
        <v>1</v>
      </c>
      <c r="D69">
        <v>0</v>
      </c>
    </row>
    <row r="70" spans="1:4" x14ac:dyDescent="0.3">
      <c r="A70" t="s">
        <v>936</v>
      </c>
      <c r="B70" t="s">
        <v>359</v>
      </c>
      <c r="C70">
        <v>4</v>
      </c>
      <c r="D70">
        <v>0</v>
      </c>
    </row>
    <row r="71" spans="1:4" x14ac:dyDescent="0.3">
      <c r="A71" t="s">
        <v>1705</v>
      </c>
      <c r="B71" t="s">
        <v>9</v>
      </c>
      <c r="C71">
        <v>7</v>
      </c>
      <c r="D71">
        <v>4</v>
      </c>
    </row>
    <row r="72" spans="1:4" x14ac:dyDescent="0.3">
      <c r="A72" t="s">
        <v>1482</v>
      </c>
      <c r="B72" t="s">
        <v>359</v>
      </c>
      <c r="C72">
        <v>35</v>
      </c>
      <c r="D72">
        <v>0</v>
      </c>
    </row>
    <row r="73" spans="1:4" x14ac:dyDescent="0.3">
      <c r="A73" t="s">
        <v>1481</v>
      </c>
      <c r="B73" t="s">
        <v>6</v>
      </c>
      <c r="C73">
        <v>1</v>
      </c>
      <c r="D73">
        <v>0</v>
      </c>
    </row>
    <row r="74" spans="1:4" x14ac:dyDescent="0.3">
      <c r="A74" t="s">
        <v>847</v>
      </c>
      <c r="B74" t="s">
        <v>6</v>
      </c>
      <c r="C74">
        <v>1</v>
      </c>
      <c r="D74">
        <v>0</v>
      </c>
    </row>
    <row r="75" spans="1:4" x14ac:dyDescent="0.3">
      <c r="A75" t="s">
        <v>1125</v>
      </c>
      <c r="B75" t="s">
        <v>6</v>
      </c>
      <c r="C75">
        <v>1</v>
      </c>
      <c r="D75">
        <v>0</v>
      </c>
    </row>
    <row r="76" spans="1:4" x14ac:dyDescent="0.3">
      <c r="A76" t="s">
        <v>1555</v>
      </c>
      <c r="B76" t="s">
        <v>6</v>
      </c>
      <c r="C76">
        <v>1</v>
      </c>
      <c r="D76">
        <v>0</v>
      </c>
    </row>
    <row r="77" spans="1:4" x14ac:dyDescent="0.3">
      <c r="A77" t="s">
        <v>481</v>
      </c>
      <c r="B77" t="s">
        <v>9</v>
      </c>
      <c r="C77">
        <v>19</v>
      </c>
      <c r="D77">
        <v>4</v>
      </c>
    </row>
    <row r="78" spans="1:4" x14ac:dyDescent="0.3">
      <c r="A78" t="s">
        <v>379</v>
      </c>
      <c r="B78" t="s">
        <v>31</v>
      </c>
      <c r="C78">
        <v>2</v>
      </c>
      <c r="D78">
        <v>0</v>
      </c>
    </row>
    <row r="79" spans="1:4" x14ac:dyDescent="0.3">
      <c r="A79" t="s">
        <v>1662</v>
      </c>
      <c r="B79" t="s">
        <v>6</v>
      </c>
      <c r="C79">
        <v>1</v>
      </c>
      <c r="D79">
        <v>0</v>
      </c>
    </row>
    <row r="80" spans="1:4" x14ac:dyDescent="0.3">
      <c r="A80" t="s">
        <v>1484</v>
      </c>
      <c r="B80" t="s">
        <v>9</v>
      </c>
      <c r="C80">
        <v>19</v>
      </c>
      <c r="D80">
        <v>4</v>
      </c>
    </row>
    <row r="81" spans="1:4" x14ac:dyDescent="0.3">
      <c r="A81" t="s">
        <v>2310</v>
      </c>
      <c r="B81" t="s">
        <v>6</v>
      </c>
      <c r="C81">
        <v>4</v>
      </c>
      <c r="D81">
        <v>0</v>
      </c>
    </row>
    <row r="82" spans="1:4" x14ac:dyDescent="0.3">
      <c r="A82" t="s">
        <v>2313</v>
      </c>
      <c r="B82" t="s">
        <v>6</v>
      </c>
      <c r="C82">
        <v>35</v>
      </c>
      <c r="D82">
        <v>0</v>
      </c>
    </row>
    <row r="83" spans="1:4" x14ac:dyDescent="0.3">
      <c r="A83" t="s">
        <v>2315</v>
      </c>
      <c r="B83" t="s">
        <v>359</v>
      </c>
      <c r="C83">
        <v>20</v>
      </c>
      <c r="D83">
        <v>0</v>
      </c>
    </row>
    <row r="84" spans="1:4" x14ac:dyDescent="0.3">
      <c r="A84" t="s">
        <v>2317</v>
      </c>
      <c r="B84" t="s">
        <v>6</v>
      </c>
      <c r="C84">
        <v>10</v>
      </c>
      <c r="D84">
        <v>0</v>
      </c>
    </row>
    <row r="85" spans="1:4" x14ac:dyDescent="0.3">
      <c r="A85" t="s">
        <v>2312</v>
      </c>
      <c r="B85" t="s">
        <v>329</v>
      </c>
      <c r="C85">
        <v>10</v>
      </c>
      <c r="D85">
        <v>6</v>
      </c>
    </row>
    <row r="86" spans="1:4" x14ac:dyDescent="0.3">
      <c r="A86" t="s">
        <v>1413</v>
      </c>
      <c r="B86" t="s">
        <v>31</v>
      </c>
      <c r="C86">
        <v>2</v>
      </c>
      <c r="D86">
        <v>0</v>
      </c>
    </row>
    <row r="87" spans="1:4" x14ac:dyDescent="0.3">
      <c r="A87" t="s">
        <v>1415</v>
      </c>
      <c r="B87" t="s">
        <v>332</v>
      </c>
      <c r="C87">
        <v>4</v>
      </c>
      <c r="D87">
        <v>0</v>
      </c>
    </row>
    <row r="88" spans="1:4" x14ac:dyDescent="0.3">
      <c r="A88" t="s">
        <v>1417</v>
      </c>
      <c r="B88" t="s">
        <v>332</v>
      </c>
      <c r="C88">
        <v>4</v>
      </c>
      <c r="D88">
        <v>0</v>
      </c>
    </row>
    <row r="89" spans="1:4" x14ac:dyDescent="0.3">
      <c r="A89" t="s">
        <v>2253</v>
      </c>
      <c r="B89" t="s">
        <v>9</v>
      </c>
      <c r="C89">
        <v>19</v>
      </c>
      <c r="D89">
        <v>4</v>
      </c>
    </row>
    <row r="90" spans="1:4" x14ac:dyDescent="0.3">
      <c r="A90" t="s">
        <v>331</v>
      </c>
      <c r="B90" t="s">
        <v>332</v>
      </c>
      <c r="C90">
        <v>4</v>
      </c>
      <c r="D90">
        <v>0</v>
      </c>
    </row>
    <row r="91" spans="1:4" x14ac:dyDescent="0.3">
      <c r="A91" t="s">
        <v>331</v>
      </c>
      <c r="B91" t="s">
        <v>332</v>
      </c>
      <c r="C91">
        <v>4</v>
      </c>
      <c r="D91">
        <v>0</v>
      </c>
    </row>
    <row r="92" spans="1:4" x14ac:dyDescent="0.3">
      <c r="A92" t="s">
        <v>1971</v>
      </c>
      <c r="B92" t="s">
        <v>359</v>
      </c>
      <c r="C92">
        <v>9</v>
      </c>
      <c r="D92">
        <v>0</v>
      </c>
    </row>
    <row r="93" spans="1:4" x14ac:dyDescent="0.3">
      <c r="A93" t="s">
        <v>2111</v>
      </c>
      <c r="B93" t="s">
        <v>359</v>
      </c>
      <c r="C93">
        <v>5</v>
      </c>
      <c r="D93">
        <v>0</v>
      </c>
    </row>
    <row r="94" spans="1:4" x14ac:dyDescent="0.3">
      <c r="A94" t="s">
        <v>2119</v>
      </c>
      <c r="B94" t="s">
        <v>354</v>
      </c>
      <c r="C94">
        <v>4</v>
      </c>
      <c r="D94">
        <v>0</v>
      </c>
    </row>
    <row r="95" spans="1:4" x14ac:dyDescent="0.3">
      <c r="A95" t="s">
        <v>2123</v>
      </c>
      <c r="B95" t="s">
        <v>359</v>
      </c>
      <c r="C95">
        <v>35</v>
      </c>
      <c r="D95">
        <v>0</v>
      </c>
    </row>
    <row r="96" spans="1:4" x14ac:dyDescent="0.3">
      <c r="A96" t="s">
        <v>2053</v>
      </c>
      <c r="B96" t="s">
        <v>6</v>
      </c>
      <c r="C96">
        <v>2</v>
      </c>
      <c r="D96">
        <v>0</v>
      </c>
    </row>
    <row r="97" spans="1:4" x14ac:dyDescent="0.3">
      <c r="A97" t="s">
        <v>2045</v>
      </c>
      <c r="B97" t="s">
        <v>9</v>
      </c>
      <c r="C97">
        <v>18</v>
      </c>
      <c r="D97">
        <v>0</v>
      </c>
    </row>
    <row r="98" spans="1:4" x14ac:dyDescent="0.3">
      <c r="A98" t="s">
        <v>2018</v>
      </c>
      <c r="B98" t="s">
        <v>9</v>
      </c>
      <c r="C98">
        <v>18</v>
      </c>
      <c r="D98">
        <v>0</v>
      </c>
    </row>
    <row r="99" spans="1:4" x14ac:dyDescent="0.3">
      <c r="A99" t="s">
        <v>2018</v>
      </c>
      <c r="B99" t="s">
        <v>9</v>
      </c>
      <c r="C99">
        <v>18</v>
      </c>
      <c r="D99">
        <v>0</v>
      </c>
    </row>
    <row r="100" spans="1:4" x14ac:dyDescent="0.3">
      <c r="A100" t="s">
        <v>1975</v>
      </c>
      <c r="B100" t="s">
        <v>359</v>
      </c>
      <c r="C100">
        <v>24</v>
      </c>
      <c r="D100">
        <v>0</v>
      </c>
    </row>
    <row r="101" spans="1:4" x14ac:dyDescent="0.3">
      <c r="A101" t="s">
        <v>2100</v>
      </c>
      <c r="B101" t="s">
        <v>359</v>
      </c>
      <c r="C101">
        <v>4</v>
      </c>
      <c r="D101">
        <v>0</v>
      </c>
    </row>
    <row r="102" spans="1:4" x14ac:dyDescent="0.3">
      <c r="A102" t="s">
        <v>2033</v>
      </c>
      <c r="B102" t="s">
        <v>6</v>
      </c>
      <c r="C102">
        <v>2</v>
      </c>
      <c r="D102">
        <v>0</v>
      </c>
    </row>
    <row r="103" spans="1:4" x14ac:dyDescent="0.3">
      <c r="A103" t="s">
        <v>1703</v>
      </c>
      <c r="B103" t="s">
        <v>6</v>
      </c>
      <c r="C103">
        <v>1</v>
      </c>
      <c r="D103">
        <v>0</v>
      </c>
    </row>
    <row r="104" spans="1:4" x14ac:dyDescent="0.3">
      <c r="A104" t="s">
        <v>675</v>
      </c>
      <c r="B104" t="s">
        <v>9</v>
      </c>
      <c r="C104">
        <v>19</v>
      </c>
      <c r="D104">
        <v>4</v>
      </c>
    </row>
    <row r="105" spans="1:4" x14ac:dyDescent="0.3">
      <c r="A105" t="s">
        <v>676</v>
      </c>
      <c r="B105" t="s">
        <v>9</v>
      </c>
      <c r="C105">
        <v>19</v>
      </c>
      <c r="D105">
        <v>4</v>
      </c>
    </row>
    <row r="106" spans="1:4" x14ac:dyDescent="0.3">
      <c r="A106" t="s">
        <v>677</v>
      </c>
      <c r="B106" t="s">
        <v>31</v>
      </c>
      <c r="C106">
        <v>2</v>
      </c>
      <c r="D106">
        <v>0</v>
      </c>
    </row>
    <row r="107" spans="1:4" x14ac:dyDescent="0.3">
      <c r="A107" t="s">
        <v>2047</v>
      </c>
      <c r="B107" t="s">
        <v>354</v>
      </c>
      <c r="C107">
        <v>4</v>
      </c>
      <c r="D107">
        <v>0</v>
      </c>
    </row>
    <row r="108" spans="1:4" x14ac:dyDescent="0.3">
      <c r="A108" t="s">
        <v>833</v>
      </c>
      <c r="B108" t="s">
        <v>6</v>
      </c>
      <c r="C108">
        <v>6</v>
      </c>
      <c r="D108">
        <v>0</v>
      </c>
    </row>
    <row r="109" spans="1:4" x14ac:dyDescent="0.3">
      <c r="A109" t="s">
        <v>1064</v>
      </c>
      <c r="B109" t="s">
        <v>359</v>
      </c>
      <c r="C109">
        <v>35</v>
      </c>
      <c r="D109">
        <v>0</v>
      </c>
    </row>
    <row r="110" spans="1:4" x14ac:dyDescent="0.3">
      <c r="A110" t="s">
        <v>1712</v>
      </c>
      <c r="B110" t="s">
        <v>359</v>
      </c>
      <c r="C110">
        <v>4</v>
      </c>
      <c r="D110">
        <v>0</v>
      </c>
    </row>
    <row r="111" spans="1:4" x14ac:dyDescent="0.3">
      <c r="A111" t="s">
        <v>836</v>
      </c>
      <c r="B111" t="s">
        <v>6</v>
      </c>
      <c r="C111">
        <v>1</v>
      </c>
      <c r="D111">
        <v>0</v>
      </c>
    </row>
    <row r="112" spans="1:4" x14ac:dyDescent="0.3">
      <c r="A112" t="s">
        <v>861</v>
      </c>
      <c r="B112" t="s">
        <v>6</v>
      </c>
      <c r="C112">
        <v>1</v>
      </c>
      <c r="D112">
        <v>0</v>
      </c>
    </row>
    <row r="113" spans="1:4" x14ac:dyDescent="0.3">
      <c r="A113" t="s">
        <v>869</v>
      </c>
      <c r="B113" t="s">
        <v>6</v>
      </c>
      <c r="C113">
        <v>1</v>
      </c>
      <c r="D113">
        <v>0</v>
      </c>
    </row>
    <row r="114" spans="1:4" x14ac:dyDescent="0.3">
      <c r="A114" t="s">
        <v>933</v>
      </c>
      <c r="B114" t="s">
        <v>6</v>
      </c>
      <c r="C114">
        <v>1</v>
      </c>
      <c r="D114">
        <v>0</v>
      </c>
    </row>
    <row r="115" spans="1:4" x14ac:dyDescent="0.3">
      <c r="A115" t="s">
        <v>830</v>
      </c>
      <c r="B115" t="s">
        <v>6</v>
      </c>
      <c r="C115">
        <v>6</v>
      </c>
      <c r="D115">
        <v>0</v>
      </c>
    </row>
    <row r="116" spans="1:4" x14ac:dyDescent="0.3">
      <c r="A116" t="s">
        <v>831</v>
      </c>
      <c r="B116" t="s">
        <v>6</v>
      </c>
      <c r="C116">
        <v>6</v>
      </c>
      <c r="D116">
        <v>0</v>
      </c>
    </row>
    <row r="117" spans="1:4" x14ac:dyDescent="0.3">
      <c r="A117" t="s">
        <v>875</v>
      </c>
      <c r="B117" t="s">
        <v>9</v>
      </c>
      <c r="C117">
        <v>10</v>
      </c>
      <c r="D117">
        <v>0</v>
      </c>
    </row>
    <row r="118" spans="1:4" x14ac:dyDescent="0.3">
      <c r="A118" t="s">
        <v>827</v>
      </c>
      <c r="B118" t="s">
        <v>359</v>
      </c>
      <c r="C118">
        <v>15</v>
      </c>
      <c r="D118">
        <v>0</v>
      </c>
    </row>
    <row r="119" spans="1:4" x14ac:dyDescent="0.3">
      <c r="A119" t="s">
        <v>1202</v>
      </c>
      <c r="B119" t="s">
        <v>6</v>
      </c>
      <c r="C119">
        <v>1</v>
      </c>
      <c r="D119">
        <v>0</v>
      </c>
    </row>
    <row r="120" spans="1:4" x14ac:dyDescent="0.3">
      <c r="A120" t="s">
        <v>860</v>
      </c>
      <c r="B120" t="s">
        <v>6</v>
      </c>
      <c r="C120">
        <v>6</v>
      </c>
      <c r="D120">
        <v>0</v>
      </c>
    </row>
    <row r="121" spans="1:4" x14ac:dyDescent="0.3">
      <c r="A121" t="s">
        <v>867</v>
      </c>
      <c r="B121" t="s">
        <v>6</v>
      </c>
      <c r="C121">
        <v>1</v>
      </c>
      <c r="D121">
        <v>0</v>
      </c>
    </row>
    <row r="122" spans="1:4" x14ac:dyDescent="0.3">
      <c r="A122" t="s">
        <v>868</v>
      </c>
      <c r="B122" t="s">
        <v>6</v>
      </c>
      <c r="C122">
        <v>1</v>
      </c>
      <c r="D122">
        <v>0</v>
      </c>
    </row>
    <row r="123" spans="1:4" x14ac:dyDescent="0.3">
      <c r="A123" t="s">
        <v>877</v>
      </c>
      <c r="B123" t="s">
        <v>9</v>
      </c>
      <c r="C123">
        <v>10</v>
      </c>
      <c r="D123">
        <v>0</v>
      </c>
    </row>
    <row r="124" spans="1:4" x14ac:dyDescent="0.3">
      <c r="A124" t="s">
        <v>705</v>
      </c>
      <c r="B124" t="s">
        <v>6</v>
      </c>
      <c r="C124">
        <v>1</v>
      </c>
      <c r="D124">
        <v>0</v>
      </c>
    </row>
    <row r="125" spans="1:4" x14ac:dyDescent="0.3">
      <c r="A125" t="s">
        <v>1690</v>
      </c>
      <c r="B125" t="s">
        <v>359</v>
      </c>
      <c r="C125">
        <v>35</v>
      </c>
      <c r="D125">
        <v>0</v>
      </c>
    </row>
    <row r="126" spans="1:4" x14ac:dyDescent="0.3">
      <c r="A126" t="s">
        <v>1718</v>
      </c>
      <c r="B126" t="s">
        <v>9</v>
      </c>
      <c r="C126">
        <v>10</v>
      </c>
      <c r="D126">
        <v>0</v>
      </c>
    </row>
    <row r="127" spans="1:4" x14ac:dyDescent="0.3">
      <c r="A127" t="s">
        <v>1391</v>
      </c>
      <c r="B127" t="s">
        <v>359</v>
      </c>
      <c r="C127">
        <v>10</v>
      </c>
      <c r="D127">
        <v>0</v>
      </c>
    </row>
    <row r="128" spans="1:4" x14ac:dyDescent="0.3">
      <c r="A128" t="s">
        <v>1129</v>
      </c>
      <c r="B128" t="s">
        <v>6</v>
      </c>
      <c r="C128">
        <v>6</v>
      </c>
      <c r="D128">
        <v>0</v>
      </c>
    </row>
    <row r="129" spans="1:4" x14ac:dyDescent="0.3">
      <c r="A129" t="s">
        <v>1131</v>
      </c>
      <c r="B129" t="s">
        <v>6</v>
      </c>
      <c r="C129">
        <v>6</v>
      </c>
      <c r="D129">
        <v>0</v>
      </c>
    </row>
    <row r="130" spans="1:4" x14ac:dyDescent="0.3">
      <c r="A130" t="s">
        <v>1133</v>
      </c>
      <c r="B130" t="s">
        <v>6</v>
      </c>
      <c r="C130">
        <v>6</v>
      </c>
      <c r="D130">
        <v>0</v>
      </c>
    </row>
    <row r="131" spans="1:4" x14ac:dyDescent="0.3">
      <c r="A131" t="s">
        <v>1135</v>
      </c>
      <c r="B131" t="s">
        <v>6</v>
      </c>
      <c r="C131">
        <v>6</v>
      </c>
      <c r="D131">
        <v>0</v>
      </c>
    </row>
    <row r="132" spans="1:4" x14ac:dyDescent="0.3">
      <c r="A132" t="s">
        <v>1137</v>
      </c>
      <c r="B132" t="s">
        <v>6</v>
      </c>
      <c r="C132">
        <v>6</v>
      </c>
      <c r="D132">
        <v>0</v>
      </c>
    </row>
    <row r="133" spans="1:4" x14ac:dyDescent="0.3">
      <c r="A133" t="s">
        <v>1139</v>
      </c>
      <c r="B133" t="s">
        <v>6</v>
      </c>
      <c r="C133">
        <v>6</v>
      </c>
      <c r="D133">
        <v>0</v>
      </c>
    </row>
    <row r="134" spans="1:4" x14ac:dyDescent="0.3">
      <c r="A134" t="s">
        <v>1140</v>
      </c>
      <c r="B134" t="s">
        <v>6</v>
      </c>
      <c r="C134">
        <v>6</v>
      </c>
      <c r="D134">
        <v>0</v>
      </c>
    </row>
    <row r="135" spans="1:4" x14ac:dyDescent="0.3">
      <c r="A135" t="s">
        <v>1141</v>
      </c>
      <c r="B135" t="s">
        <v>6</v>
      </c>
      <c r="C135">
        <v>6</v>
      </c>
      <c r="D135">
        <v>0</v>
      </c>
    </row>
    <row r="136" spans="1:4" x14ac:dyDescent="0.3">
      <c r="A136" t="s">
        <v>1127</v>
      </c>
      <c r="B136" t="s">
        <v>31</v>
      </c>
      <c r="C136">
        <v>2</v>
      </c>
      <c r="D136">
        <v>0</v>
      </c>
    </row>
    <row r="137" spans="1:4" x14ac:dyDescent="0.3">
      <c r="A137" t="s">
        <v>1389</v>
      </c>
      <c r="B137" t="s">
        <v>359</v>
      </c>
      <c r="C137">
        <v>25</v>
      </c>
      <c r="D137">
        <v>0</v>
      </c>
    </row>
    <row r="138" spans="1:4" x14ac:dyDescent="0.3">
      <c r="A138" t="s">
        <v>2295</v>
      </c>
      <c r="B138" t="s">
        <v>359</v>
      </c>
      <c r="C138">
        <v>255</v>
      </c>
      <c r="D138">
        <v>0</v>
      </c>
    </row>
    <row r="139" spans="1:4" x14ac:dyDescent="0.3">
      <c r="A139" t="s">
        <v>2204</v>
      </c>
      <c r="B139" t="s">
        <v>359</v>
      </c>
      <c r="C139">
        <v>15</v>
      </c>
      <c r="D139">
        <v>0</v>
      </c>
    </row>
    <row r="140" spans="1:4" x14ac:dyDescent="0.3">
      <c r="A140" t="s">
        <v>2050</v>
      </c>
      <c r="B140" t="s">
        <v>359</v>
      </c>
      <c r="C140">
        <v>12</v>
      </c>
      <c r="D140">
        <v>0</v>
      </c>
    </row>
    <row r="141" spans="1:4" x14ac:dyDescent="0.3">
      <c r="A141" t="s">
        <v>1068</v>
      </c>
      <c r="B141" t="s">
        <v>6</v>
      </c>
      <c r="C141">
        <v>2</v>
      </c>
      <c r="D141">
        <v>0</v>
      </c>
    </row>
    <row r="142" spans="1:4" x14ac:dyDescent="0.3">
      <c r="A142" t="s">
        <v>1067</v>
      </c>
      <c r="B142" t="s">
        <v>359</v>
      </c>
      <c r="C142">
        <v>4</v>
      </c>
      <c r="D142">
        <v>0</v>
      </c>
    </row>
    <row r="143" spans="1:4" x14ac:dyDescent="0.3">
      <c r="A143" t="s">
        <v>819</v>
      </c>
      <c r="B143" t="s">
        <v>6</v>
      </c>
      <c r="C143">
        <v>6</v>
      </c>
      <c r="D143">
        <v>0</v>
      </c>
    </row>
    <row r="144" spans="1:4" x14ac:dyDescent="0.3">
      <c r="A144" t="s">
        <v>821</v>
      </c>
      <c r="B144" t="s">
        <v>6</v>
      </c>
      <c r="C144">
        <v>6</v>
      </c>
      <c r="D144">
        <v>0</v>
      </c>
    </row>
    <row r="145" spans="1:4" x14ac:dyDescent="0.3">
      <c r="A145" t="s">
        <v>1663</v>
      </c>
      <c r="B145" t="s">
        <v>359</v>
      </c>
      <c r="C145">
        <v>5</v>
      </c>
      <c r="D145">
        <v>0</v>
      </c>
    </row>
    <row r="146" spans="1:4" x14ac:dyDescent="0.3">
      <c r="A146" t="s">
        <v>283</v>
      </c>
      <c r="B146" t="s">
        <v>6</v>
      </c>
      <c r="C146">
        <v>6</v>
      </c>
      <c r="D146">
        <v>0</v>
      </c>
    </row>
    <row r="147" spans="1:4" x14ac:dyDescent="0.3">
      <c r="A147" t="s">
        <v>280</v>
      </c>
      <c r="B147" t="s">
        <v>6</v>
      </c>
      <c r="C147">
        <v>10</v>
      </c>
      <c r="D147">
        <v>0</v>
      </c>
    </row>
    <row r="148" spans="1:4" x14ac:dyDescent="0.3">
      <c r="A148" t="s">
        <v>286</v>
      </c>
      <c r="B148" t="s">
        <v>9</v>
      </c>
      <c r="C148">
        <v>19</v>
      </c>
      <c r="D148">
        <v>4</v>
      </c>
    </row>
    <row r="149" spans="1:4" x14ac:dyDescent="0.3">
      <c r="A149" t="s">
        <v>288</v>
      </c>
      <c r="B149" t="s">
        <v>9</v>
      </c>
      <c r="C149">
        <v>19</v>
      </c>
      <c r="D149">
        <v>4</v>
      </c>
    </row>
    <row r="150" spans="1:4" x14ac:dyDescent="0.3">
      <c r="A150" t="s">
        <v>279</v>
      </c>
      <c r="B150" t="s">
        <v>31</v>
      </c>
      <c r="C150">
        <v>2</v>
      </c>
      <c r="D150">
        <v>0</v>
      </c>
    </row>
    <row r="151" spans="1:4" x14ac:dyDescent="0.3">
      <c r="A151" t="s">
        <v>281</v>
      </c>
      <c r="B151" t="s">
        <v>6</v>
      </c>
      <c r="C151">
        <v>6</v>
      </c>
      <c r="D151">
        <v>0</v>
      </c>
    </row>
    <row r="152" spans="1:4" x14ac:dyDescent="0.3">
      <c r="A152" t="s">
        <v>285</v>
      </c>
      <c r="B152" t="s">
        <v>6</v>
      </c>
      <c r="C152">
        <v>6</v>
      </c>
      <c r="D152">
        <v>0</v>
      </c>
    </row>
    <row r="153" spans="1:4" x14ac:dyDescent="0.3">
      <c r="A153" t="s">
        <v>282</v>
      </c>
      <c r="B153" t="s">
        <v>6</v>
      </c>
      <c r="C153">
        <v>6</v>
      </c>
      <c r="D153">
        <v>0</v>
      </c>
    </row>
    <row r="154" spans="1:4" x14ac:dyDescent="0.3">
      <c r="A154" t="s">
        <v>284</v>
      </c>
      <c r="B154" t="s">
        <v>6</v>
      </c>
      <c r="C154">
        <v>6</v>
      </c>
      <c r="D154">
        <v>0</v>
      </c>
    </row>
    <row r="155" spans="1:4" x14ac:dyDescent="0.3">
      <c r="A155" t="s">
        <v>839</v>
      </c>
      <c r="B155" t="s">
        <v>9</v>
      </c>
      <c r="C155">
        <v>19</v>
      </c>
      <c r="D155">
        <v>4</v>
      </c>
    </row>
    <row r="156" spans="1:4" x14ac:dyDescent="0.3">
      <c r="A156" t="s">
        <v>465</v>
      </c>
      <c r="B156" t="s">
        <v>9</v>
      </c>
      <c r="C156">
        <v>19</v>
      </c>
      <c r="D156">
        <v>4</v>
      </c>
    </row>
    <row r="157" spans="1:4" x14ac:dyDescent="0.3">
      <c r="A157" t="s">
        <v>469</v>
      </c>
      <c r="B157" t="s">
        <v>9</v>
      </c>
      <c r="C157">
        <v>19</v>
      </c>
      <c r="D157">
        <v>4</v>
      </c>
    </row>
    <row r="158" spans="1:4" x14ac:dyDescent="0.3">
      <c r="A158" t="s">
        <v>467</v>
      </c>
      <c r="B158" t="s">
        <v>9</v>
      </c>
      <c r="C158">
        <v>19</v>
      </c>
      <c r="D158">
        <v>4</v>
      </c>
    </row>
    <row r="159" spans="1:4" x14ac:dyDescent="0.3">
      <c r="A159" t="s">
        <v>2682</v>
      </c>
      <c r="B159" t="s">
        <v>9</v>
      </c>
      <c r="C159">
        <v>19</v>
      </c>
      <c r="D159">
        <v>4</v>
      </c>
    </row>
    <row r="160" spans="1:4" x14ac:dyDescent="0.3">
      <c r="A160" t="s">
        <v>2055</v>
      </c>
      <c r="B160" t="s">
        <v>9</v>
      </c>
      <c r="C160">
        <v>12</v>
      </c>
      <c r="D160">
        <v>2</v>
      </c>
    </row>
    <row r="161" spans="1:4" x14ac:dyDescent="0.3">
      <c r="A161" t="s">
        <v>1758</v>
      </c>
      <c r="B161" t="s">
        <v>359</v>
      </c>
      <c r="C161">
        <v>15</v>
      </c>
      <c r="D161">
        <v>0</v>
      </c>
    </row>
    <row r="162" spans="1:4" x14ac:dyDescent="0.3">
      <c r="A162" t="s">
        <v>811</v>
      </c>
      <c r="B162" t="s">
        <v>6</v>
      </c>
      <c r="C162">
        <v>1</v>
      </c>
      <c r="D162">
        <v>0</v>
      </c>
    </row>
    <row r="163" spans="1:4" x14ac:dyDescent="0.3">
      <c r="A163" t="s">
        <v>2031</v>
      </c>
      <c r="B163" t="s">
        <v>9</v>
      </c>
      <c r="C163">
        <v>18</v>
      </c>
      <c r="D163">
        <v>0</v>
      </c>
    </row>
    <row r="164" spans="1:4" x14ac:dyDescent="0.3">
      <c r="A164" t="s">
        <v>2032</v>
      </c>
      <c r="B164" t="s">
        <v>332</v>
      </c>
      <c r="C164">
        <v>4</v>
      </c>
      <c r="D164">
        <v>0</v>
      </c>
    </row>
    <row r="165" spans="1:4" x14ac:dyDescent="0.3">
      <c r="A165" t="s">
        <v>1268</v>
      </c>
      <c r="B165" t="s">
        <v>329</v>
      </c>
      <c r="C165">
        <v>10</v>
      </c>
      <c r="D165">
        <v>6</v>
      </c>
    </row>
    <row r="166" spans="1:4" x14ac:dyDescent="0.3">
      <c r="A166" t="s">
        <v>1629</v>
      </c>
      <c r="B166" t="s">
        <v>354</v>
      </c>
      <c r="C166">
        <v>4</v>
      </c>
      <c r="D166">
        <v>0</v>
      </c>
    </row>
    <row r="167" spans="1:4" x14ac:dyDescent="0.3">
      <c r="A167" t="s">
        <v>2102</v>
      </c>
      <c r="B167" t="s">
        <v>329</v>
      </c>
      <c r="C167">
        <v>10</v>
      </c>
      <c r="D167">
        <v>6</v>
      </c>
    </row>
    <row r="168" spans="1:4" x14ac:dyDescent="0.3">
      <c r="A168" t="s">
        <v>1425</v>
      </c>
      <c r="B168" t="s">
        <v>332</v>
      </c>
      <c r="C168">
        <v>4</v>
      </c>
      <c r="D168">
        <v>0</v>
      </c>
    </row>
    <row r="169" spans="1:4" x14ac:dyDescent="0.3">
      <c r="A169" t="s">
        <v>1434</v>
      </c>
      <c r="B169" t="s">
        <v>6</v>
      </c>
      <c r="C169">
        <v>3</v>
      </c>
      <c r="D169">
        <v>0</v>
      </c>
    </row>
    <row r="170" spans="1:4" x14ac:dyDescent="0.3">
      <c r="A170" t="s">
        <v>1432</v>
      </c>
      <c r="B170" t="s">
        <v>6</v>
      </c>
      <c r="C170">
        <v>10</v>
      </c>
      <c r="D170">
        <v>0</v>
      </c>
    </row>
    <row r="171" spans="1:4" x14ac:dyDescent="0.3">
      <c r="A171" t="s">
        <v>1428</v>
      </c>
      <c r="B171" t="s">
        <v>332</v>
      </c>
      <c r="C171">
        <v>4</v>
      </c>
      <c r="D171">
        <v>0</v>
      </c>
    </row>
    <row r="172" spans="1:4" x14ac:dyDescent="0.3">
      <c r="A172" t="s">
        <v>1430</v>
      </c>
      <c r="B172" t="s">
        <v>332</v>
      </c>
      <c r="C172">
        <v>4</v>
      </c>
      <c r="D172">
        <v>0</v>
      </c>
    </row>
    <row r="173" spans="1:4" x14ac:dyDescent="0.3">
      <c r="A173" t="s">
        <v>1426</v>
      </c>
      <c r="B173" t="s">
        <v>31</v>
      </c>
      <c r="C173">
        <v>2</v>
      </c>
      <c r="D173">
        <v>0</v>
      </c>
    </row>
    <row r="174" spans="1:4" x14ac:dyDescent="0.3">
      <c r="A174" t="s">
        <v>363</v>
      </c>
      <c r="B174" t="s">
        <v>6</v>
      </c>
      <c r="C174">
        <v>1</v>
      </c>
      <c r="D174">
        <v>0</v>
      </c>
    </row>
    <row r="175" spans="1:4" x14ac:dyDescent="0.3">
      <c r="A175" t="s">
        <v>361</v>
      </c>
      <c r="B175" t="s">
        <v>6</v>
      </c>
      <c r="C175">
        <v>1</v>
      </c>
      <c r="D175">
        <v>0</v>
      </c>
    </row>
    <row r="176" spans="1:4" x14ac:dyDescent="0.3">
      <c r="A176" t="s">
        <v>1559</v>
      </c>
      <c r="B176" t="s">
        <v>6</v>
      </c>
      <c r="C176">
        <v>10</v>
      </c>
      <c r="D176">
        <v>0</v>
      </c>
    </row>
    <row r="177" spans="1:4" x14ac:dyDescent="0.3">
      <c r="A177" t="s">
        <v>2121</v>
      </c>
      <c r="B177" t="s">
        <v>359</v>
      </c>
      <c r="C177">
        <v>35</v>
      </c>
      <c r="D177">
        <v>0</v>
      </c>
    </row>
    <row r="178" spans="1:4" x14ac:dyDescent="0.3">
      <c r="A178" t="s">
        <v>1103</v>
      </c>
      <c r="B178" t="s">
        <v>6</v>
      </c>
      <c r="C178">
        <v>1</v>
      </c>
      <c r="D178">
        <v>0</v>
      </c>
    </row>
    <row r="179" spans="1:4" x14ac:dyDescent="0.3">
      <c r="A179" t="s">
        <v>358</v>
      </c>
      <c r="B179" t="s">
        <v>359</v>
      </c>
      <c r="C179">
        <v>35</v>
      </c>
      <c r="D179">
        <v>0</v>
      </c>
    </row>
    <row r="180" spans="1:4" x14ac:dyDescent="0.3">
      <c r="A180" t="s">
        <v>404</v>
      </c>
      <c r="B180" t="s">
        <v>359</v>
      </c>
      <c r="C180">
        <v>35</v>
      </c>
      <c r="D180">
        <v>0</v>
      </c>
    </row>
    <row r="181" spans="1:4" x14ac:dyDescent="0.3">
      <c r="A181" t="s">
        <v>2035</v>
      </c>
      <c r="B181" t="s">
        <v>6</v>
      </c>
      <c r="C181">
        <v>3</v>
      </c>
      <c r="D181">
        <v>0</v>
      </c>
    </row>
    <row r="182" spans="1:4" x14ac:dyDescent="0.3">
      <c r="A182" t="s">
        <v>2217</v>
      </c>
      <c r="B182" t="s">
        <v>6</v>
      </c>
      <c r="C182">
        <v>2</v>
      </c>
      <c r="D182">
        <v>0</v>
      </c>
    </row>
    <row r="183" spans="1:4" x14ac:dyDescent="0.3">
      <c r="A183" t="s">
        <v>2219</v>
      </c>
      <c r="B183" t="s">
        <v>359</v>
      </c>
      <c r="C183">
        <v>9</v>
      </c>
      <c r="D183">
        <v>0</v>
      </c>
    </row>
    <row r="184" spans="1:4" x14ac:dyDescent="0.3">
      <c r="A184" t="s">
        <v>930</v>
      </c>
      <c r="B184" t="s">
        <v>6</v>
      </c>
      <c r="C184">
        <v>1</v>
      </c>
      <c r="D184">
        <v>0</v>
      </c>
    </row>
    <row r="185" spans="1:4" x14ac:dyDescent="0.3">
      <c r="A185" t="s">
        <v>1090</v>
      </c>
      <c r="B185" t="s">
        <v>6</v>
      </c>
      <c r="C185">
        <v>6</v>
      </c>
      <c r="D185">
        <v>0</v>
      </c>
    </row>
    <row r="186" spans="1:4" x14ac:dyDescent="0.3">
      <c r="A186" t="s">
        <v>825</v>
      </c>
      <c r="B186" t="s">
        <v>6</v>
      </c>
      <c r="C186">
        <v>6</v>
      </c>
      <c r="D186">
        <v>0</v>
      </c>
    </row>
    <row r="187" spans="1:4" x14ac:dyDescent="0.3">
      <c r="A187" t="s">
        <v>822</v>
      </c>
      <c r="B187" t="s">
        <v>6</v>
      </c>
      <c r="C187">
        <v>6</v>
      </c>
      <c r="D187">
        <v>0</v>
      </c>
    </row>
    <row r="188" spans="1:4" x14ac:dyDescent="0.3">
      <c r="A188" t="s">
        <v>823</v>
      </c>
      <c r="B188" t="s">
        <v>6</v>
      </c>
      <c r="C188">
        <v>6</v>
      </c>
      <c r="D188">
        <v>0</v>
      </c>
    </row>
    <row r="189" spans="1:4" x14ac:dyDescent="0.3">
      <c r="A189" t="s">
        <v>824</v>
      </c>
      <c r="B189" t="s">
        <v>6</v>
      </c>
      <c r="C189">
        <v>6</v>
      </c>
      <c r="D189">
        <v>0</v>
      </c>
    </row>
    <row r="190" spans="1:4" x14ac:dyDescent="0.3">
      <c r="A190" t="s">
        <v>2209</v>
      </c>
      <c r="B190" t="s">
        <v>9</v>
      </c>
      <c r="C190">
        <v>19</v>
      </c>
      <c r="D190">
        <v>4</v>
      </c>
    </row>
    <row r="191" spans="1:4" x14ac:dyDescent="0.3">
      <c r="A191" t="s">
        <v>444</v>
      </c>
      <c r="B191" t="s">
        <v>31</v>
      </c>
      <c r="C191">
        <v>2</v>
      </c>
      <c r="D191">
        <v>0</v>
      </c>
    </row>
    <row r="192" spans="1:4" x14ac:dyDescent="0.3">
      <c r="A192" t="s">
        <v>445</v>
      </c>
      <c r="B192" t="s">
        <v>359</v>
      </c>
      <c r="C192">
        <v>30</v>
      </c>
      <c r="D192">
        <v>0</v>
      </c>
    </row>
    <row r="193" spans="1:4" x14ac:dyDescent="0.3">
      <c r="A193" t="s">
        <v>345</v>
      </c>
      <c r="B193" t="s">
        <v>6</v>
      </c>
      <c r="C193">
        <v>8</v>
      </c>
      <c r="D193">
        <v>0</v>
      </c>
    </row>
    <row r="194" spans="1:4" x14ac:dyDescent="0.3">
      <c r="A194" t="s">
        <v>405</v>
      </c>
      <c r="B194" t="s">
        <v>359</v>
      </c>
      <c r="C194">
        <v>10</v>
      </c>
      <c r="D194">
        <v>0</v>
      </c>
    </row>
    <row r="195" spans="1:4" x14ac:dyDescent="0.3">
      <c r="A195" t="s">
        <v>351</v>
      </c>
      <c r="B195" t="s">
        <v>359</v>
      </c>
      <c r="C195">
        <v>10</v>
      </c>
      <c r="D195">
        <v>0</v>
      </c>
    </row>
    <row r="196" spans="1:4" x14ac:dyDescent="0.3">
      <c r="A196" t="s">
        <v>381</v>
      </c>
      <c r="B196" t="s">
        <v>31</v>
      </c>
      <c r="C196">
        <v>2</v>
      </c>
      <c r="D196">
        <v>0</v>
      </c>
    </row>
    <row r="197" spans="1:4" x14ac:dyDescent="0.3">
      <c r="A197" t="s">
        <v>447</v>
      </c>
      <c r="B197" t="s">
        <v>6</v>
      </c>
      <c r="C197">
        <v>3</v>
      </c>
      <c r="D197">
        <v>0</v>
      </c>
    </row>
    <row r="198" spans="1:4" x14ac:dyDescent="0.3">
      <c r="A198" t="s">
        <v>412</v>
      </c>
      <c r="B198" t="s">
        <v>31</v>
      </c>
      <c r="C198">
        <v>2</v>
      </c>
      <c r="D198">
        <v>0</v>
      </c>
    </row>
    <row r="199" spans="1:4" x14ac:dyDescent="0.3">
      <c r="A199" t="s">
        <v>448</v>
      </c>
      <c r="B199" t="s">
        <v>359</v>
      </c>
      <c r="C199">
        <v>35</v>
      </c>
      <c r="D199">
        <v>0</v>
      </c>
    </row>
    <row r="200" spans="1:4" x14ac:dyDescent="0.3">
      <c r="A200" t="s">
        <v>1708</v>
      </c>
      <c r="B200" t="s">
        <v>6</v>
      </c>
      <c r="C200">
        <v>6</v>
      </c>
      <c r="D200">
        <v>0</v>
      </c>
    </row>
    <row r="201" spans="1:4" x14ac:dyDescent="0.3">
      <c r="A201" t="s">
        <v>1707</v>
      </c>
      <c r="B201" t="s">
        <v>6</v>
      </c>
      <c r="C201">
        <v>6</v>
      </c>
      <c r="D201">
        <v>0</v>
      </c>
    </row>
    <row r="202" spans="1:4" x14ac:dyDescent="0.3">
      <c r="A202" t="s">
        <v>2213</v>
      </c>
      <c r="B202" t="s">
        <v>9</v>
      </c>
      <c r="C202">
        <v>19</v>
      </c>
      <c r="D202">
        <v>4</v>
      </c>
    </row>
    <row r="203" spans="1:4" x14ac:dyDescent="0.3">
      <c r="A203" t="s">
        <v>1464</v>
      </c>
      <c r="B203" t="s">
        <v>354</v>
      </c>
      <c r="C203">
        <v>4</v>
      </c>
      <c r="D203">
        <v>0</v>
      </c>
    </row>
    <row r="204" spans="1:4" x14ac:dyDescent="0.3">
      <c r="A204" t="s">
        <v>738</v>
      </c>
      <c r="B204" t="s">
        <v>354</v>
      </c>
      <c r="C204">
        <v>4</v>
      </c>
      <c r="D204">
        <v>0</v>
      </c>
    </row>
    <row r="205" spans="1:4" x14ac:dyDescent="0.3">
      <c r="A205" t="s">
        <v>2096</v>
      </c>
      <c r="B205" t="s">
        <v>354</v>
      </c>
      <c r="C205">
        <v>4</v>
      </c>
      <c r="D205">
        <v>0</v>
      </c>
    </row>
    <row r="206" spans="1:4" x14ac:dyDescent="0.3">
      <c r="A206" t="s">
        <v>2098</v>
      </c>
      <c r="B206" t="s">
        <v>354</v>
      </c>
      <c r="C206">
        <v>4</v>
      </c>
      <c r="D206">
        <v>0</v>
      </c>
    </row>
    <row r="207" spans="1:4" x14ac:dyDescent="0.3">
      <c r="A207" t="s">
        <v>2142</v>
      </c>
      <c r="B207" t="s">
        <v>354</v>
      </c>
      <c r="C207">
        <v>4</v>
      </c>
      <c r="D207">
        <v>0</v>
      </c>
    </row>
    <row r="208" spans="1:4" x14ac:dyDescent="0.3">
      <c r="A208" t="s">
        <v>1198</v>
      </c>
      <c r="B208" t="s">
        <v>359</v>
      </c>
      <c r="C208">
        <v>4</v>
      </c>
      <c r="D208">
        <v>0</v>
      </c>
    </row>
    <row r="209" spans="1:4" x14ac:dyDescent="0.3">
      <c r="A209" t="s">
        <v>1749</v>
      </c>
      <c r="B209" t="s">
        <v>359</v>
      </c>
      <c r="C209">
        <v>30</v>
      </c>
      <c r="D209">
        <v>0</v>
      </c>
    </row>
    <row r="210" spans="1:4" x14ac:dyDescent="0.3">
      <c r="A210" t="s">
        <v>1211</v>
      </c>
      <c r="B210" t="s">
        <v>359</v>
      </c>
      <c r="C210">
        <v>30</v>
      </c>
      <c r="D210">
        <v>0</v>
      </c>
    </row>
    <row r="211" spans="1:4" x14ac:dyDescent="0.3">
      <c r="A211" t="s">
        <v>1982</v>
      </c>
      <c r="B211" t="s">
        <v>359</v>
      </c>
      <c r="C211">
        <v>40</v>
      </c>
      <c r="D211">
        <v>0</v>
      </c>
    </row>
    <row r="212" spans="1:4" x14ac:dyDescent="0.3">
      <c r="A212" t="s">
        <v>2113</v>
      </c>
      <c r="B212" t="s">
        <v>359</v>
      </c>
      <c r="C212">
        <v>24</v>
      </c>
      <c r="D212">
        <v>0</v>
      </c>
    </row>
    <row r="213" spans="1:4" x14ac:dyDescent="0.3">
      <c r="A213" t="s">
        <v>1990</v>
      </c>
      <c r="B213" t="s">
        <v>359</v>
      </c>
      <c r="C213">
        <v>1</v>
      </c>
      <c r="D213">
        <v>0</v>
      </c>
    </row>
    <row r="214" spans="1:4" x14ac:dyDescent="0.3">
      <c r="A214" t="s">
        <v>1988</v>
      </c>
      <c r="B214" t="s">
        <v>359</v>
      </c>
      <c r="C214">
        <v>9</v>
      </c>
      <c r="D214">
        <v>0</v>
      </c>
    </row>
    <row r="215" spans="1:4" x14ac:dyDescent="0.3">
      <c r="A215" t="s">
        <v>932</v>
      </c>
      <c r="B215" t="s">
        <v>359</v>
      </c>
      <c r="C215">
        <v>4</v>
      </c>
      <c r="D215">
        <v>0</v>
      </c>
    </row>
    <row r="216" spans="1:4" x14ac:dyDescent="0.3">
      <c r="A216" t="s">
        <v>1097</v>
      </c>
      <c r="B216" t="s">
        <v>6</v>
      </c>
      <c r="C216">
        <v>1</v>
      </c>
      <c r="D216">
        <v>0</v>
      </c>
    </row>
    <row r="217" spans="1:4" x14ac:dyDescent="0.3">
      <c r="A217" t="s">
        <v>1099</v>
      </c>
      <c r="B217" t="s">
        <v>359</v>
      </c>
      <c r="C217">
        <v>8</v>
      </c>
      <c r="D217">
        <v>0</v>
      </c>
    </row>
    <row r="218" spans="1:4" x14ac:dyDescent="0.3">
      <c r="A218" t="s">
        <v>935</v>
      </c>
      <c r="B218" t="s">
        <v>9</v>
      </c>
      <c r="C218">
        <v>7</v>
      </c>
      <c r="D218">
        <v>4</v>
      </c>
    </row>
    <row r="219" spans="1:4" x14ac:dyDescent="0.3">
      <c r="A219" t="s">
        <v>1095</v>
      </c>
      <c r="B219" t="s">
        <v>6</v>
      </c>
      <c r="C219">
        <v>2</v>
      </c>
      <c r="D219">
        <v>0</v>
      </c>
    </row>
    <row r="220" spans="1:4" x14ac:dyDescent="0.3">
      <c r="A220" t="s">
        <v>367</v>
      </c>
      <c r="B220" t="s">
        <v>6</v>
      </c>
      <c r="C220">
        <v>1</v>
      </c>
      <c r="D220">
        <v>0</v>
      </c>
    </row>
    <row r="221" spans="1:4" x14ac:dyDescent="0.3">
      <c r="A221" t="s">
        <v>483</v>
      </c>
      <c r="B221" t="s">
        <v>9</v>
      </c>
      <c r="C221">
        <v>19</v>
      </c>
      <c r="D221">
        <v>4</v>
      </c>
    </row>
    <row r="222" spans="1:4" x14ac:dyDescent="0.3">
      <c r="A222" t="s">
        <v>375</v>
      </c>
      <c r="B222" t="s">
        <v>31</v>
      </c>
      <c r="C222">
        <v>2</v>
      </c>
      <c r="D222">
        <v>0</v>
      </c>
    </row>
    <row r="223" spans="1:4" x14ac:dyDescent="0.3">
      <c r="A223" t="s">
        <v>365</v>
      </c>
      <c r="B223" t="s">
        <v>6</v>
      </c>
      <c r="C223">
        <v>8</v>
      </c>
      <c r="D223">
        <v>0</v>
      </c>
    </row>
    <row r="224" spans="1:4" x14ac:dyDescent="0.3">
      <c r="A224" t="s">
        <v>377</v>
      </c>
      <c r="B224" t="s">
        <v>31</v>
      </c>
      <c r="C224">
        <v>2</v>
      </c>
      <c r="D224">
        <v>0</v>
      </c>
    </row>
    <row r="225" spans="1:4" x14ac:dyDescent="0.3">
      <c r="A225" t="s">
        <v>369</v>
      </c>
      <c r="B225" t="s">
        <v>6</v>
      </c>
      <c r="C225">
        <v>1</v>
      </c>
      <c r="D225">
        <v>0</v>
      </c>
    </row>
    <row r="226" spans="1:4" x14ac:dyDescent="0.3">
      <c r="A226" t="s">
        <v>710</v>
      </c>
      <c r="B226" t="s">
        <v>354</v>
      </c>
      <c r="C226">
        <v>4</v>
      </c>
      <c r="D226">
        <v>0</v>
      </c>
    </row>
    <row r="227" spans="1:4" x14ac:dyDescent="0.3">
      <c r="A227" t="s">
        <v>1456</v>
      </c>
      <c r="B227" t="s">
        <v>329</v>
      </c>
      <c r="C227">
        <v>10</v>
      </c>
      <c r="D227">
        <v>6</v>
      </c>
    </row>
    <row r="228" spans="1:4" x14ac:dyDescent="0.3">
      <c r="A228" t="s">
        <v>455</v>
      </c>
      <c r="B228" t="s">
        <v>332</v>
      </c>
      <c r="C228">
        <v>4</v>
      </c>
      <c r="D228">
        <v>0</v>
      </c>
    </row>
    <row r="229" spans="1:4" x14ac:dyDescent="0.3">
      <c r="A229" t="s">
        <v>459</v>
      </c>
      <c r="B229" t="s">
        <v>354</v>
      </c>
      <c r="C229">
        <v>4</v>
      </c>
      <c r="D229">
        <v>0</v>
      </c>
    </row>
    <row r="230" spans="1:4" x14ac:dyDescent="0.3">
      <c r="A230" t="s">
        <v>1258</v>
      </c>
      <c r="B230" t="s">
        <v>6</v>
      </c>
      <c r="C230">
        <v>1</v>
      </c>
      <c r="D230">
        <v>0</v>
      </c>
    </row>
    <row r="231" spans="1:4" x14ac:dyDescent="0.3">
      <c r="A231" t="s">
        <v>1517</v>
      </c>
      <c r="B231" t="s">
        <v>359</v>
      </c>
      <c r="C231">
        <v>250</v>
      </c>
      <c r="D231">
        <v>0</v>
      </c>
    </row>
    <row r="232" spans="1:4" x14ac:dyDescent="0.3">
      <c r="A232" t="s">
        <v>1515</v>
      </c>
      <c r="B232" t="s">
        <v>359</v>
      </c>
      <c r="C232">
        <v>250</v>
      </c>
      <c r="D232">
        <v>0</v>
      </c>
    </row>
    <row r="233" spans="1:4" x14ac:dyDescent="0.3">
      <c r="A233" t="s">
        <v>1513</v>
      </c>
      <c r="B233" t="s">
        <v>6</v>
      </c>
      <c r="C233">
        <v>5</v>
      </c>
      <c r="D233">
        <v>0</v>
      </c>
    </row>
    <row r="234" spans="1:4" x14ac:dyDescent="0.3">
      <c r="A234" t="s">
        <v>1513</v>
      </c>
      <c r="B234" t="s">
        <v>359</v>
      </c>
      <c r="C234">
        <v>5</v>
      </c>
      <c r="D234">
        <v>0</v>
      </c>
    </row>
    <row r="235" spans="1:4" x14ac:dyDescent="0.3">
      <c r="A235" t="s">
        <v>829</v>
      </c>
      <c r="B235" t="s">
        <v>6</v>
      </c>
      <c r="C235">
        <v>6</v>
      </c>
      <c r="D235">
        <v>0</v>
      </c>
    </row>
    <row r="236" spans="1:4" x14ac:dyDescent="0.3">
      <c r="A236" t="s">
        <v>2290</v>
      </c>
      <c r="B236" t="s">
        <v>6</v>
      </c>
      <c r="C236">
        <v>1</v>
      </c>
      <c r="D236">
        <v>0</v>
      </c>
    </row>
    <row r="237" spans="1:4" x14ac:dyDescent="0.3">
      <c r="A237" t="s">
        <v>1204</v>
      </c>
      <c r="B237" t="s">
        <v>359</v>
      </c>
      <c r="C237">
        <v>39</v>
      </c>
      <c r="D237">
        <v>0</v>
      </c>
    </row>
    <row r="238" spans="1:4" x14ac:dyDescent="0.3">
      <c r="A238" t="s">
        <v>1200</v>
      </c>
      <c r="B238" t="s">
        <v>6</v>
      </c>
      <c r="C238">
        <v>1</v>
      </c>
      <c r="D238">
        <v>0</v>
      </c>
    </row>
    <row r="239" spans="1:4" x14ac:dyDescent="0.3">
      <c r="A239" t="s">
        <v>858</v>
      </c>
      <c r="B239" t="s">
        <v>354</v>
      </c>
      <c r="C239">
        <v>4</v>
      </c>
      <c r="D239">
        <v>0</v>
      </c>
    </row>
    <row r="240" spans="1:4" x14ac:dyDescent="0.3">
      <c r="A240" t="s">
        <v>2105</v>
      </c>
      <c r="B240" t="s">
        <v>359</v>
      </c>
      <c r="C240">
        <v>2</v>
      </c>
      <c r="D240">
        <v>0</v>
      </c>
    </row>
    <row r="241" spans="1:4" x14ac:dyDescent="0.3">
      <c r="A241" t="s">
        <v>2107</v>
      </c>
      <c r="B241" t="s">
        <v>359</v>
      </c>
      <c r="C241">
        <v>2</v>
      </c>
      <c r="D241">
        <v>0</v>
      </c>
    </row>
    <row r="242" spans="1:4" x14ac:dyDescent="0.3">
      <c r="A242" t="s">
        <v>1732</v>
      </c>
      <c r="B242" t="s">
        <v>359</v>
      </c>
      <c r="C242">
        <v>10</v>
      </c>
      <c r="D242">
        <v>0</v>
      </c>
    </row>
    <row r="243" spans="1:4" x14ac:dyDescent="0.3">
      <c r="A243" t="s">
        <v>1734</v>
      </c>
      <c r="B243" t="s">
        <v>359</v>
      </c>
      <c r="C243">
        <v>35</v>
      </c>
      <c r="D243">
        <v>0</v>
      </c>
    </row>
    <row r="244" spans="1:4" x14ac:dyDescent="0.3">
      <c r="A244" t="s">
        <v>1728</v>
      </c>
      <c r="B244" t="s">
        <v>359</v>
      </c>
      <c r="C244">
        <v>4</v>
      </c>
      <c r="D244">
        <v>0</v>
      </c>
    </row>
    <row r="245" spans="1:4" x14ac:dyDescent="0.3">
      <c r="A245" t="s">
        <v>1744</v>
      </c>
      <c r="B245" t="s">
        <v>359</v>
      </c>
      <c r="C245">
        <v>4</v>
      </c>
      <c r="D245">
        <v>0</v>
      </c>
    </row>
    <row r="246" spans="1:4" x14ac:dyDescent="0.3">
      <c r="A246" t="s">
        <v>1730</v>
      </c>
      <c r="B246" t="s">
        <v>359</v>
      </c>
      <c r="C246">
        <v>35</v>
      </c>
      <c r="D246">
        <v>0</v>
      </c>
    </row>
    <row r="247" spans="1:4" x14ac:dyDescent="0.3">
      <c r="A247" t="s">
        <v>2048</v>
      </c>
      <c r="B247" t="s">
        <v>359</v>
      </c>
      <c r="C247">
        <v>8</v>
      </c>
      <c r="D247">
        <v>0</v>
      </c>
    </row>
    <row r="248" spans="1:4" x14ac:dyDescent="0.3">
      <c r="A248" t="s">
        <v>2059</v>
      </c>
      <c r="B248" t="s">
        <v>9</v>
      </c>
      <c r="C248">
        <v>12</v>
      </c>
      <c r="D248">
        <v>2</v>
      </c>
    </row>
    <row r="249" spans="1:4" x14ac:dyDescent="0.3">
      <c r="A249" t="s">
        <v>1736</v>
      </c>
      <c r="B249" t="s">
        <v>354</v>
      </c>
      <c r="C249">
        <v>4</v>
      </c>
      <c r="D249">
        <v>0</v>
      </c>
    </row>
    <row r="250" spans="1:4" x14ac:dyDescent="0.3">
      <c r="A250" t="s">
        <v>1692</v>
      </c>
      <c r="B250" t="s">
        <v>359</v>
      </c>
      <c r="C250">
        <v>9</v>
      </c>
      <c r="D250">
        <v>0</v>
      </c>
    </row>
    <row r="251" spans="1:4" x14ac:dyDescent="0.3">
      <c r="A251" t="s">
        <v>813</v>
      </c>
      <c r="B251" t="s">
        <v>6</v>
      </c>
      <c r="C251">
        <v>1</v>
      </c>
      <c r="D251">
        <v>0</v>
      </c>
    </row>
    <row r="252" spans="1:4" x14ac:dyDescent="0.3">
      <c r="A252" t="s">
        <v>1471</v>
      </c>
      <c r="B252" t="s">
        <v>6</v>
      </c>
      <c r="C252">
        <v>1</v>
      </c>
      <c r="D252">
        <v>0</v>
      </c>
    </row>
    <row r="253" spans="1:4" x14ac:dyDescent="0.3">
      <c r="A253" t="s">
        <v>1535</v>
      </c>
      <c r="B253" t="s">
        <v>359</v>
      </c>
      <c r="C253">
        <v>120</v>
      </c>
      <c r="D253">
        <v>0</v>
      </c>
    </row>
    <row r="254" spans="1:4" x14ac:dyDescent="0.3">
      <c r="A254" t="s">
        <v>1533</v>
      </c>
      <c r="B254" t="s">
        <v>6</v>
      </c>
      <c r="C254">
        <v>1</v>
      </c>
      <c r="D254">
        <v>0</v>
      </c>
    </row>
    <row r="255" spans="1:4" x14ac:dyDescent="0.3">
      <c r="A255" t="s">
        <v>1533</v>
      </c>
      <c r="B255" t="s">
        <v>6</v>
      </c>
      <c r="C255">
        <v>1</v>
      </c>
      <c r="D255">
        <v>0</v>
      </c>
    </row>
    <row r="256" spans="1:4" x14ac:dyDescent="0.3">
      <c r="A256" t="s">
        <v>1762</v>
      </c>
      <c r="B256" t="s">
        <v>9</v>
      </c>
      <c r="C256">
        <v>6</v>
      </c>
      <c r="D256">
        <v>0</v>
      </c>
    </row>
    <row r="257" spans="1:4" x14ac:dyDescent="0.3">
      <c r="A257" t="s">
        <v>384</v>
      </c>
      <c r="B257" t="s">
        <v>6</v>
      </c>
      <c r="C257">
        <v>2</v>
      </c>
      <c r="D257">
        <v>0</v>
      </c>
    </row>
    <row r="258" spans="1:4" x14ac:dyDescent="0.3">
      <c r="A258" t="s">
        <v>1747</v>
      </c>
      <c r="B258" t="s">
        <v>6</v>
      </c>
      <c r="C258">
        <v>8</v>
      </c>
      <c r="D258">
        <v>0</v>
      </c>
    </row>
    <row r="259" spans="1:4" x14ac:dyDescent="0.3">
      <c r="A259" t="s">
        <v>482</v>
      </c>
      <c r="B259" t="s">
        <v>9</v>
      </c>
      <c r="C259">
        <v>19</v>
      </c>
      <c r="D259">
        <v>4</v>
      </c>
    </row>
    <row r="260" spans="1:4" x14ac:dyDescent="0.3">
      <c r="A260" t="s">
        <v>2115</v>
      </c>
      <c r="B260" t="s">
        <v>354</v>
      </c>
      <c r="C260">
        <v>4</v>
      </c>
      <c r="D260">
        <v>0</v>
      </c>
    </row>
    <row r="261" spans="1:4" x14ac:dyDescent="0.3">
      <c r="A261" t="s">
        <v>1418</v>
      </c>
      <c r="B261" t="s">
        <v>31</v>
      </c>
      <c r="C261">
        <v>2</v>
      </c>
      <c r="D261">
        <v>0</v>
      </c>
    </row>
    <row r="262" spans="1:4" x14ac:dyDescent="0.3">
      <c r="A262" t="s">
        <v>1446</v>
      </c>
      <c r="B262" t="s">
        <v>332</v>
      </c>
      <c r="C262">
        <v>4</v>
      </c>
      <c r="D262">
        <v>0</v>
      </c>
    </row>
    <row r="263" spans="1:4" x14ac:dyDescent="0.3">
      <c r="A263" t="s">
        <v>1420</v>
      </c>
      <c r="B263" t="s">
        <v>31</v>
      </c>
      <c r="C263">
        <v>2</v>
      </c>
      <c r="D263">
        <v>0</v>
      </c>
    </row>
    <row r="264" spans="1:4" x14ac:dyDescent="0.3">
      <c r="A264" t="s">
        <v>1422</v>
      </c>
      <c r="B264" t="s">
        <v>332</v>
      </c>
      <c r="C264">
        <v>4</v>
      </c>
      <c r="D264">
        <v>0</v>
      </c>
    </row>
    <row r="265" spans="1:4" x14ac:dyDescent="0.3">
      <c r="A265" t="s">
        <v>1423</v>
      </c>
      <c r="B265" t="s">
        <v>332</v>
      </c>
      <c r="C265">
        <v>4</v>
      </c>
      <c r="D265">
        <v>0</v>
      </c>
    </row>
    <row r="266" spans="1:4" x14ac:dyDescent="0.3">
      <c r="A266" t="s">
        <v>1245</v>
      </c>
      <c r="B266" t="s">
        <v>9</v>
      </c>
      <c r="C266">
        <v>10</v>
      </c>
      <c r="D266">
        <v>0</v>
      </c>
    </row>
    <row r="267" spans="1:4" x14ac:dyDescent="0.3">
      <c r="A267" t="s">
        <v>1726</v>
      </c>
      <c r="B267" t="s">
        <v>6</v>
      </c>
      <c r="C267">
        <v>1</v>
      </c>
      <c r="D267">
        <v>0</v>
      </c>
    </row>
    <row r="268" spans="1:4" x14ac:dyDescent="0.3">
      <c r="A268" t="s">
        <v>1724</v>
      </c>
      <c r="B268" t="s">
        <v>6</v>
      </c>
      <c r="C268">
        <v>1</v>
      </c>
      <c r="D268">
        <v>0</v>
      </c>
    </row>
    <row r="269" spans="1:4" x14ac:dyDescent="0.3">
      <c r="A269" t="s">
        <v>1727</v>
      </c>
      <c r="B269" t="s">
        <v>9</v>
      </c>
      <c r="C269">
        <v>10</v>
      </c>
      <c r="D269">
        <v>0</v>
      </c>
    </row>
    <row r="270" spans="1:4" x14ac:dyDescent="0.3">
      <c r="A270" t="s">
        <v>1720</v>
      </c>
      <c r="B270" t="s">
        <v>359</v>
      </c>
      <c r="C270">
        <v>4</v>
      </c>
      <c r="D270">
        <v>0</v>
      </c>
    </row>
    <row r="271" spans="1:4" x14ac:dyDescent="0.3">
      <c r="A271" t="s">
        <v>2211</v>
      </c>
      <c r="B271" t="s">
        <v>9</v>
      </c>
      <c r="C271">
        <v>19</v>
      </c>
      <c r="D271">
        <v>4</v>
      </c>
    </row>
    <row r="272" spans="1:4" x14ac:dyDescent="0.3">
      <c r="A272" t="s">
        <v>1020</v>
      </c>
      <c r="B272" t="s">
        <v>6</v>
      </c>
      <c r="C272">
        <v>6</v>
      </c>
      <c r="D272">
        <v>0</v>
      </c>
    </row>
    <row r="273" spans="1:4" x14ac:dyDescent="0.3">
      <c r="A273" t="s">
        <v>1022</v>
      </c>
      <c r="B273" t="s">
        <v>9</v>
      </c>
      <c r="C273">
        <v>7</v>
      </c>
      <c r="D273">
        <v>4</v>
      </c>
    </row>
    <row r="274" spans="1:4" x14ac:dyDescent="0.3">
      <c r="A274" t="s">
        <v>1499</v>
      </c>
      <c r="B274" t="s">
        <v>354</v>
      </c>
      <c r="C274">
        <v>4</v>
      </c>
      <c r="D274">
        <v>0</v>
      </c>
    </row>
    <row r="275" spans="1:4" x14ac:dyDescent="0.3">
      <c r="A275" t="s">
        <v>878</v>
      </c>
      <c r="B275" t="s">
        <v>354</v>
      </c>
      <c r="C275">
        <v>4</v>
      </c>
      <c r="D275">
        <v>0</v>
      </c>
    </row>
    <row r="276" spans="1:4" x14ac:dyDescent="0.3">
      <c r="A276" t="s">
        <v>1497</v>
      </c>
      <c r="B276" t="s">
        <v>329</v>
      </c>
      <c r="C276">
        <v>10</v>
      </c>
      <c r="D276">
        <v>6</v>
      </c>
    </row>
    <row r="277" spans="1:4" x14ac:dyDescent="0.3">
      <c r="A277" t="s">
        <v>882</v>
      </c>
      <c r="B277" t="s">
        <v>354</v>
      </c>
      <c r="C277">
        <v>4</v>
      </c>
      <c r="D277">
        <v>0</v>
      </c>
    </row>
    <row r="278" spans="1:4" x14ac:dyDescent="0.3">
      <c r="A278" t="s">
        <v>886</v>
      </c>
      <c r="B278" t="s">
        <v>354</v>
      </c>
      <c r="C278">
        <v>4</v>
      </c>
      <c r="D278">
        <v>0</v>
      </c>
    </row>
    <row r="279" spans="1:4" x14ac:dyDescent="0.3">
      <c r="A279" t="s">
        <v>1235</v>
      </c>
      <c r="B279" t="s">
        <v>6</v>
      </c>
      <c r="C279">
        <v>2</v>
      </c>
      <c r="D279">
        <v>0</v>
      </c>
    </row>
    <row r="280" spans="1:4" x14ac:dyDescent="0.3">
      <c r="A280" t="s">
        <v>1239</v>
      </c>
      <c r="B280" t="s">
        <v>354</v>
      </c>
      <c r="C280">
        <v>4</v>
      </c>
      <c r="D280">
        <v>0</v>
      </c>
    </row>
    <row r="281" spans="1:4" x14ac:dyDescent="0.3">
      <c r="A281" t="s">
        <v>1696</v>
      </c>
      <c r="B281" t="s">
        <v>359</v>
      </c>
      <c r="C281">
        <v>4</v>
      </c>
      <c r="D281">
        <v>0</v>
      </c>
    </row>
    <row r="282" spans="1:4" x14ac:dyDescent="0.3">
      <c r="A282" t="s">
        <v>1237</v>
      </c>
      <c r="B282" t="s">
        <v>354</v>
      </c>
      <c r="C282">
        <v>4</v>
      </c>
      <c r="D282">
        <v>0</v>
      </c>
    </row>
    <row r="283" spans="1:4" x14ac:dyDescent="0.3">
      <c r="A283" t="s">
        <v>1695</v>
      </c>
      <c r="B283" t="s">
        <v>359</v>
      </c>
      <c r="C283">
        <v>4</v>
      </c>
      <c r="D283">
        <v>0</v>
      </c>
    </row>
    <row r="284" spans="1:4" x14ac:dyDescent="0.3">
      <c r="A284" t="s">
        <v>2061</v>
      </c>
      <c r="B284" t="s">
        <v>9</v>
      </c>
      <c r="C284">
        <v>12</v>
      </c>
      <c r="D284">
        <v>2</v>
      </c>
    </row>
    <row r="285" spans="1:4" x14ac:dyDescent="0.3">
      <c r="A285" t="s">
        <v>335</v>
      </c>
      <c r="B285" t="s">
        <v>332</v>
      </c>
      <c r="C285">
        <v>4</v>
      </c>
      <c r="D285">
        <v>0</v>
      </c>
    </row>
    <row r="286" spans="1:4" x14ac:dyDescent="0.3">
      <c r="A286" t="s">
        <v>335</v>
      </c>
      <c r="B286" t="s">
        <v>332</v>
      </c>
      <c r="C286">
        <v>4</v>
      </c>
      <c r="D286">
        <v>0</v>
      </c>
    </row>
    <row r="287" spans="1:4" x14ac:dyDescent="0.3">
      <c r="A287" t="s">
        <v>289</v>
      </c>
      <c r="B287" t="s">
        <v>31</v>
      </c>
      <c r="C287">
        <v>2</v>
      </c>
      <c r="D287">
        <v>0</v>
      </c>
    </row>
    <row r="288" spans="1:4" x14ac:dyDescent="0.3">
      <c r="A288" t="s">
        <v>1234</v>
      </c>
      <c r="B288" t="s">
        <v>6</v>
      </c>
      <c r="C288">
        <v>4</v>
      </c>
      <c r="D288">
        <v>0</v>
      </c>
    </row>
    <row r="289" spans="1:4" x14ac:dyDescent="0.3">
      <c r="A289" t="s">
        <v>1766</v>
      </c>
      <c r="B289" t="s">
        <v>359</v>
      </c>
      <c r="C289">
        <v>35</v>
      </c>
      <c r="D289">
        <v>0</v>
      </c>
    </row>
    <row r="290" spans="1:4" x14ac:dyDescent="0.3">
      <c r="A290" t="s">
        <v>338</v>
      </c>
      <c r="B290" t="s">
        <v>6</v>
      </c>
      <c r="C290">
        <v>6</v>
      </c>
      <c r="D290">
        <v>0</v>
      </c>
    </row>
    <row r="291" spans="1:4" x14ac:dyDescent="0.3">
      <c r="A291" t="s">
        <v>1709</v>
      </c>
      <c r="B291" t="s">
        <v>6</v>
      </c>
      <c r="C291">
        <v>6</v>
      </c>
      <c r="D291">
        <v>0</v>
      </c>
    </row>
    <row r="292" spans="1:4" x14ac:dyDescent="0.3">
      <c r="A292" t="s">
        <v>863</v>
      </c>
      <c r="B292" t="s">
        <v>6</v>
      </c>
      <c r="C292">
        <v>1</v>
      </c>
      <c r="D292">
        <v>0</v>
      </c>
    </row>
    <row r="293" spans="1:4" x14ac:dyDescent="0.3">
      <c r="A293" t="s">
        <v>730</v>
      </c>
      <c r="B293" t="s">
        <v>6</v>
      </c>
      <c r="C293">
        <v>6</v>
      </c>
      <c r="D293">
        <v>0</v>
      </c>
    </row>
    <row r="294" spans="1:4" x14ac:dyDescent="0.3">
      <c r="A294" t="s">
        <v>730</v>
      </c>
      <c r="B294" t="s">
        <v>6</v>
      </c>
      <c r="C294">
        <v>6</v>
      </c>
      <c r="D294">
        <v>0</v>
      </c>
    </row>
    <row r="295" spans="1:4" x14ac:dyDescent="0.3">
      <c r="A295" t="s">
        <v>1537</v>
      </c>
      <c r="B295" t="s">
        <v>6</v>
      </c>
      <c r="C295">
        <v>6</v>
      </c>
      <c r="D295">
        <v>0</v>
      </c>
    </row>
    <row r="296" spans="1:4" x14ac:dyDescent="0.3">
      <c r="A296" t="s">
        <v>1537</v>
      </c>
      <c r="B296" t="s">
        <v>6</v>
      </c>
      <c r="C296">
        <v>6</v>
      </c>
      <c r="D296">
        <v>0</v>
      </c>
    </row>
    <row r="297" spans="1:4" x14ac:dyDescent="0.3">
      <c r="A297" t="s">
        <v>1465</v>
      </c>
      <c r="B297" t="s">
        <v>332</v>
      </c>
      <c r="C297">
        <v>4</v>
      </c>
      <c r="D297">
        <v>0</v>
      </c>
    </row>
    <row r="298" spans="1:4" x14ac:dyDescent="0.3">
      <c r="A298" t="s">
        <v>719</v>
      </c>
      <c r="B298" t="s">
        <v>6</v>
      </c>
      <c r="C298">
        <v>1</v>
      </c>
      <c r="D298">
        <v>0</v>
      </c>
    </row>
    <row r="299" spans="1:4" x14ac:dyDescent="0.3">
      <c r="A299" t="s">
        <v>1507</v>
      </c>
      <c r="B299" t="s">
        <v>6</v>
      </c>
      <c r="C299">
        <v>12</v>
      </c>
      <c r="D299">
        <v>0</v>
      </c>
    </row>
    <row r="300" spans="1:4" x14ac:dyDescent="0.3">
      <c r="A300" t="s">
        <v>1505</v>
      </c>
      <c r="B300" t="s">
        <v>6</v>
      </c>
      <c r="C300">
        <v>1</v>
      </c>
      <c r="D300">
        <v>0</v>
      </c>
    </row>
    <row r="301" spans="1:4" x14ac:dyDescent="0.3">
      <c r="A301" t="s">
        <v>1505</v>
      </c>
      <c r="B301" t="s">
        <v>6</v>
      </c>
      <c r="C301">
        <v>1</v>
      </c>
      <c r="D301">
        <v>0</v>
      </c>
    </row>
    <row r="302" spans="1:4" x14ac:dyDescent="0.3">
      <c r="A302" t="s">
        <v>895</v>
      </c>
      <c r="B302" t="s">
        <v>9</v>
      </c>
      <c r="C302">
        <v>10</v>
      </c>
      <c r="D302">
        <v>0</v>
      </c>
    </row>
    <row r="303" spans="1:4" x14ac:dyDescent="0.3">
      <c r="A303" t="s">
        <v>809</v>
      </c>
      <c r="B303" t="s">
        <v>359</v>
      </c>
      <c r="C303">
        <v>35</v>
      </c>
      <c r="D303">
        <v>0</v>
      </c>
    </row>
    <row r="304" spans="1:4" x14ac:dyDescent="0.3">
      <c r="A304" t="s">
        <v>809</v>
      </c>
      <c r="B304" t="s">
        <v>359</v>
      </c>
      <c r="C304">
        <v>35</v>
      </c>
      <c r="D304">
        <v>0</v>
      </c>
    </row>
    <row r="305" spans="1:4" x14ac:dyDescent="0.3">
      <c r="A305" t="s">
        <v>463</v>
      </c>
      <c r="B305" t="s">
        <v>6</v>
      </c>
      <c r="C305">
        <v>2</v>
      </c>
      <c r="D305">
        <v>0</v>
      </c>
    </row>
    <row r="306" spans="1:4" x14ac:dyDescent="0.3">
      <c r="A306" t="s">
        <v>894</v>
      </c>
      <c r="B306" t="s">
        <v>6</v>
      </c>
      <c r="C306">
        <v>2</v>
      </c>
      <c r="D306">
        <v>0</v>
      </c>
    </row>
    <row r="307" spans="1:4" x14ac:dyDescent="0.3">
      <c r="A307" t="s">
        <v>925</v>
      </c>
      <c r="B307" t="s">
        <v>359</v>
      </c>
      <c r="C307">
        <v>35</v>
      </c>
      <c r="D307">
        <v>0</v>
      </c>
    </row>
    <row r="308" spans="1:4" x14ac:dyDescent="0.3">
      <c r="A308" t="s">
        <v>1142</v>
      </c>
      <c r="B308" t="s">
        <v>9</v>
      </c>
      <c r="C308">
        <v>10</v>
      </c>
      <c r="D308">
        <v>0</v>
      </c>
    </row>
    <row r="309" spans="1:4" x14ac:dyDescent="0.3">
      <c r="A309" t="s">
        <v>832</v>
      </c>
      <c r="B309" t="s">
        <v>6</v>
      </c>
      <c r="C309">
        <v>6</v>
      </c>
      <c r="D309">
        <v>0</v>
      </c>
    </row>
    <row r="310" spans="1:4" x14ac:dyDescent="0.3">
      <c r="A310" t="s">
        <v>1723</v>
      </c>
      <c r="B310" t="s">
        <v>6</v>
      </c>
      <c r="C310">
        <v>2</v>
      </c>
      <c r="D310">
        <v>0</v>
      </c>
    </row>
    <row r="311" spans="1:4" x14ac:dyDescent="0.3">
      <c r="A311" t="s">
        <v>938</v>
      </c>
      <c r="B311" t="s">
        <v>9</v>
      </c>
      <c r="C311">
        <v>10</v>
      </c>
      <c r="D311">
        <v>0</v>
      </c>
    </row>
    <row r="312" spans="1:4" x14ac:dyDescent="0.3">
      <c r="A312" t="s">
        <v>399</v>
      </c>
      <c r="B312" t="s">
        <v>6</v>
      </c>
      <c r="C312">
        <v>12</v>
      </c>
      <c r="D312">
        <v>0</v>
      </c>
    </row>
    <row r="313" spans="1:4" x14ac:dyDescent="0.3">
      <c r="A313" t="s">
        <v>450</v>
      </c>
      <c r="B313" t="s">
        <v>354</v>
      </c>
      <c r="C313">
        <v>4</v>
      </c>
      <c r="D313">
        <v>0</v>
      </c>
    </row>
    <row r="314" spans="1:4" x14ac:dyDescent="0.3">
      <c r="A314" t="s">
        <v>453</v>
      </c>
      <c r="B314" t="s">
        <v>9</v>
      </c>
      <c r="C314">
        <v>19</v>
      </c>
      <c r="D314">
        <v>4</v>
      </c>
    </row>
    <row r="315" spans="1:4" x14ac:dyDescent="0.3">
      <c r="A315" t="s">
        <v>451</v>
      </c>
      <c r="B315" t="s">
        <v>9</v>
      </c>
      <c r="C315">
        <v>19</v>
      </c>
      <c r="D315">
        <v>4</v>
      </c>
    </row>
    <row r="316" spans="1:4" x14ac:dyDescent="0.3">
      <c r="A316" t="s">
        <v>443</v>
      </c>
      <c r="B316" t="s">
        <v>6</v>
      </c>
      <c r="C316">
        <v>12</v>
      </c>
      <c r="D316">
        <v>0</v>
      </c>
    </row>
    <row r="317" spans="1:4" x14ac:dyDescent="0.3">
      <c r="A317" t="s">
        <v>841</v>
      </c>
      <c r="B317" t="s">
        <v>359</v>
      </c>
      <c r="C317">
        <v>20</v>
      </c>
      <c r="D317">
        <v>0</v>
      </c>
    </row>
    <row r="318" spans="1:4" x14ac:dyDescent="0.3">
      <c r="A318" t="s">
        <v>1488</v>
      </c>
      <c r="B318" t="s">
        <v>359</v>
      </c>
      <c r="C318">
        <v>35</v>
      </c>
      <c r="D318">
        <v>0</v>
      </c>
    </row>
    <row r="319" spans="1:4" x14ac:dyDescent="0.3">
      <c r="A319" t="s">
        <v>855</v>
      </c>
      <c r="B319" t="s">
        <v>9</v>
      </c>
      <c r="C319">
        <v>19</v>
      </c>
      <c r="D319">
        <v>4</v>
      </c>
    </row>
    <row r="320" spans="1:4" x14ac:dyDescent="0.3">
      <c r="A320" t="s">
        <v>853</v>
      </c>
      <c r="B320" t="s">
        <v>6</v>
      </c>
      <c r="C320">
        <v>6</v>
      </c>
      <c r="D320">
        <v>0</v>
      </c>
    </row>
    <row r="321" spans="1:4" x14ac:dyDescent="0.3">
      <c r="A321" t="s">
        <v>1491</v>
      </c>
      <c r="B321" t="s">
        <v>359</v>
      </c>
      <c r="C321">
        <v>35</v>
      </c>
      <c r="D321">
        <v>0</v>
      </c>
    </row>
    <row r="322" spans="1:4" x14ac:dyDescent="0.3">
      <c r="A322" t="s">
        <v>1490</v>
      </c>
      <c r="B322" t="s">
        <v>6</v>
      </c>
      <c r="C322">
        <v>6</v>
      </c>
      <c r="D322">
        <v>0</v>
      </c>
    </row>
    <row r="323" spans="1:4" x14ac:dyDescent="0.3">
      <c r="A323" t="s">
        <v>857</v>
      </c>
      <c r="B323" t="s">
        <v>6</v>
      </c>
      <c r="C323">
        <v>6</v>
      </c>
      <c r="D323">
        <v>0</v>
      </c>
    </row>
    <row r="324" spans="1:4" x14ac:dyDescent="0.3">
      <c r="A324" t="s">
        <v>1979</v>
      </c>
      <c r="B324" t="s">
        <v>359</v>
      </c>
      <c r="C324">
        <v>6</v>
      </c>
      <c r="D324">
        <v>0</v>
      </c>
    </row>
    <row r="325" spans="1:4" x14ac:dyDescent="0.3">
      <c r="A325" t="s">
        <v>1001</v>
      </c>
      <c r="B325" t="s">
        <v>6</v>
      </c>
      <c r="C325">
        <v>6</v>
      </c>
      <c r="D325">
        <v>0</v>
      </c>
    </row>
    <row r="326" spans="1:4" x14ac:dyDescent="0.3">
      <c r="A326" t="s">
        <v>978</v>
      </c>
      <c r="B326" t="s">
        <v>6</v>
      </c>
      <c r="C326">
        <v>1</v>
      </c>
      <c r="D326">
        <v>0</v>
      </c>
    </row>
    <row r="327" spans="1:4" x14ac:dyDescent="0.3">
      <c r="A327" t="s">
        <v>993</v>
      </c>
      <c r="B327" t="s">
        <v>9</v>
      </c>
      <c r="C327">
        <v>10</v>
      </c>
      <c r="D327">
        <v>0</v>
      </c>
    </row>
    <row r="328" spans="1:4" x14ac:dyDescent="0.3">
      <c r="A328" t="s">
        <v>974</v>
      </c>
      <c r="B328" t="s">
        <v>6</v>
      </c>
      <c r="C328">
        <v>1</v>
      </c>
      <c r="D328">
        <v>0</v>
      </c>
    </row>
    <row r="329" spans="1:4" x14ac:dyDescent="0.3">
      <c r="A329" t="s">
        <v>971</v>
      </c>
      <c r="B329" t="s">
        <v>6</v>
      </c>
      <c r="C329">
        <v>6</v>
      </c>
      <c r="D329">
        <v>0</v>
      </c>
    </row>
    <row r="330" spans="1:4" x14ac:dyDescent="0.3">
      <c r="A330" t="s">
        <v>972</v>
      </c>
      <c r="B330" t="s">
        <v>359</v>
      </c>
      <c r="C330">
        <v>35</v>
      </c>
      <c r="D330">
        <v>0</v>
      </c>
    </row>
    <row r="331" spans="1:4" x14ac:dyDescent="0.3">
      <c r="A331" t="s">
        <v>999</v>
      </c>
      <c r="B331" t="s">
        <v>9</v>
      </c>
      <c r="C331">
        <v>7</v>
      </c>
      <c r="D331">
        <v>4</v>
      </c>
    </row>
    <row r="332" spans="1:4" x14ac:dyDescent="0.3">
      <c r="A332" t="s">
        <v>1003</v>
      </c>
      <c r="B332" t="s">
        <v>9</v>
      </c>
      <c r="C332">
        <v>10</v>
      </c>
      <c r="D332">
        <v>0</v>
      </c>
    </row>
    <row r="333" spans="1:4" x14ac:dyDescent="0.3">
      <c r="A333" t="s">
        <v>987</v>
      </c>
      <c r="B333" t="s">
        <v>6</v>
      </c>
      <c r="C333">
        <v>6</v>
      </c>
      <c r="D333">
        <v>0</v>
      </c>
    </row>
    <row r="334" spans="1:4" x14ac:dyDescent="0.3">
      <c r="A334" t="s">
        <v>980</v>
      </c>
      <c r="B334" t="s">
        <v>6</v>
      </c>
      <c r="C334">
        <v>1</v>
      </c>
      <c r="D334">
        <v>0</v>
      </c>
    </row>
    <row r="335" spans="1:4" x14ac:dyDescent="0.3">
      <c r="A335" t="s">
        <v>991</v>
      </c>
      <c r="B335" t="s">
        <v>9</v>
      </c>
      <c r="C335">
        <v>7</v>
      </c>
      <c r="D335">
        <v>4</v>
      </c>
    </row>
    <row r="336" spans="1:4" x14ac:dyDescent="0.3">
      <c r="A336" t="s">
        <v>976</v>
      </c>
      <c r="B336" t="s">
        <v>9</v>
      </c>
      <c r="C336">
        <v>7</v>
      </c>
      <c r="D336">
        <v>4</v>
      </c>
    </row>
    <row r="337" spans="1:4" x14ac:dyDescent="0.3">
      <c r="A337" t="s">
        <v>981</v>
      </c>
      <c r="B337" t="s">
        <v>9</v>
      </c>
      <c r="C337">
        <v>10</v>
      </c>
      <c r="D337">
        <v>0</v>
      </c>
    </row>
    <row r="338" spans="1:4" x14ac:dyDescent="0.3">
      <c r="A338" t="s">
        <v>989</v>
      </c>
      <c r="B338" t="s">
        <v>6</v>
      </c>
      <c r="C338">
        <v>6</v>
      </c>
      <c r="D338">
        <v>0</v>
      </c>
    </row>
    <row r="339" spans="1:4" x14ac:dyDescent="0.3">
      <c r="A339" t="s">
        <v>1746</v>
      </c>
      <c r="B339" t="s">
        <v>9</v>
      </c>
      <c r="C339">
        <v>10</v>
      </c>
      <c r="D339">
        <v>0</v>
      </c>
    </row>
    <row r="340" spans="1:4" x14ac:dyDescent="0.3">
      <c r="A340" t="s">
        <v>441</v>
      </c>
      <c r="B340" t="s">
        <v>6</v>
      </c>
      <c r="C340">
        <v>12</v>
      </c>
      <c r="D340">
        <v>0</v>
      </c>
    </row>
    <row r="341" spans="1:4" x14ac:dyDescent="0.3">
      <c r="A341" t="s">
        <v>1545</v>
      </c>
      <c r="B341" t="s">
        <v>6</v>
      </c>
      <c r="C341">
        <v>10</v>
      </c>
      <c r="D341">
        <v>0</v>
      </c>
    </row>
    <row r="342" spans="1:4" x14ac:dyDescent="0.3">
      <c r="A342" t="s">
        <v>395</v>
      </c>
      <c r="B342" t="s">
        <v>6</v>
      </c>
      <c r="C342">
        <v>12</v>
      </c>
      <c r="D342">
        <v>0</v>
      </c>
    </row>
    <row r="343" spans="1:4" x14ac:dyDescent="0.3">
      <c r="A343" t="s">
        <v>2171</v>
      </c>
      <c r="B343" t="s">
        <v>329</v>
      </c>
      <c r="C343">
        <v>10</v>
      </c>
      <c r="D343">
        <v>6</v>
      </c>
    </row>
    <row r="344" spans="1:4" x14ac:dyDescent="0.3">
      <c r="A344" t="s">
        <v>2176</v>
      </c>
      <c r="B344" t="s">
        <v>329</v>
      </c>
      <c r="C344">
        <v>10</v>
      </c>
      <c r="D344">
        <v>6</v>
      </c>
    </row>
    <row r="345" spans="1:4" x14ac:dyDescent="0.3">
      <c r="A345" t="s">
        <v>2168</v>
      </c>
      <c r="B345" t="s">
        <v>359</v>
      </c>
      <c r="C345">
        <v>255</v>
      </c>
      <c r="D345">
        <v>0</v>
      </c>
    </row>
    <row r="346" spans="1:4" x14ac:dyDescent="0.3">
      <c r="A346" t="s">
        <v>2017</v>
      </c>
      <c r="B346" t="s">
        <v>359</v>
      </c>
      <c r="C346">
        <v>10</v>
      </c>
      <c r="D346">
        <v>0</v>
      </c>
    </row>
    <row r="347" spans="1:4" x14ac:dyDescent="0.3">
      <c r="A347" t="s">
        <v>2533</v>
      </c>
      <c r="B347" t="s">
        <v>359</v>
      </c>
      <c r="C347">
        <v>10</v>
      </c>
      <c r="D347">
        <v>0</v>
      </c>
    </row>
    <row r="348" spans="1:4" x14ac:dyDescent="0.3">
      <c r="A348" t="s">
        <v>2534</v>
      </c>
      <c r="B348" t="s">
        <v>329</v>
      </c>
      <c r="C348">
        <v>10</v>
      </c>
      <c r="D348">
        <v>6</v>
      </c>
    </row>
    <row r="349" spans="1:4" x14ac:dyDescent="0.3">
      <c r="A349" t="s">
        <v>2535</v>
      </c>
      <c r="B349" t="s">
        <v>329</v>
      </c>
      <c r="C349">
        <v>10</v>
      </c>
      <c r="D349">
        <v>6</v>
      </c>
    </row>
    <row r="350" spans="1:4" x14ac:dyDescent="0.3">
      <c r="A350" t="s">
        <v>2536</v>
      </c>
      <c r="B350" t="s">
        <v>6</v>
      </c>
      <c r="C350">
        <v>1</v>
      </c>
      <c r="D350">
        <v>0</v>
      </c>
    </row>
    <row r="351" spans="1:4" x14ac:dyDescent="0.3">
      <c r="A351" t="s">
        <v>2170</v>
      </c>
      <c r="B351" t="s">
        <v>9</v>
      </c>
      <c r="C351">
        <v>19</v>
      </c>
      <c r="D351">
        <v>4</v>
      </c>
    </row>
    <row r="352" spans="1:4" x14ac:dyDescent="0.3">
      <c r="A352" t="s">
        <v>2169</v>
      </c>
      <c r="B352" t="s">
        <v>9</v>
      </c>
      <c r="C352">
        <v>19</v>
      </c>
      <c r="D352">
        <v>4</v>
      </c>
    </row>
    <row r="353" spans="1:4" x14ac:dyDescent="0.3">
      <c r="A353" t="s">
        <v>2172</v>
      </c>
      <c r="B353" t="s">
        <v>9</v>
      </c>
      <c r="C353">
        <v>6</v>
      </c>
      <c r="D353">
        <v>0</v>
      </c>
    </row>
    <row r="354" spans="1:4" x14ac:dyDescent="0.3">
      <c r="A354" t="s">
        <v>2173</v>
      </c>
      <c r="B354" t="s">
        <v>9</v>
      </c>
      <c r="C354">
        <v>6</v>
      </c>
      <c r="D354">
        <v>0</v>
      </c>
    </row>
    <row r="355" spans="1:4" x14ac:dyDescent="0.3">
      <c r="A355" t="s">
        <v>2174</v>
      </c>
      <c r="B355" t="s">
        <v>9</v>
      </c>
      <c r="C355">
        <v>6</v>
      </c>
      <c r="D355">
        <v>0</v>
      </c>
    </row>
    <row r="356" spans="1:4" x14ac:dyDescent="0.3">
      <c r="A356" t="s">
        <v>1024</v>
      </c>
      <c r="B356" t="s">
        <v>31</v>
      </c>
      <c r="C356">
        <v>2</v>
      </c>
      <c r="D356">
        <v>0</v>
      </c>
    </row>
    <row r="357" spans="1:4" x14ac:dyDescent="0.3">
      <c r="A357" t="s">
        <v>707</v>
      </c>
      <c r="B357" t="s">
        <v>6</v>
      </c>
      <c r="C357">
        <v>10</v>
      </c>
      <c r="D357">
        <v>0</v>
      </c>
    </row>
    <row r="358" spans="1:4" x14ac:dyDescent="0.3">
      <c r="A358" t="s">
        <v>718</v>
      </c>
      <c r="B358" t="s">
        <v>359</v>
      </c>
      <c r="C358">
        <v>35</v>
      </c>
      <c r="D358">
        <v>0</v>
      </c>
    </row>
    <row r="359" spans="1:4" x14ac:dyDescent="0.3">
      <c r="A359" t="s">
        <v>740</v>
      </c>
      <c r="B359" t="s">
        <v>9</v>
      </c>
      <c r="C359">
        <v>10</v>
      </c>
      <c r="D359">
        <v>0</v>
      </c>
    </row>
    <row r="360" spans="1:4" x14ac:dyDescent="0.3">
      <c r="A360" t="s">
        <v>1543</v>
      </c>
      <c r="B360" t="s">
        <v>359</v>
      </c>
      <c r="C360">
        <v>57</v>
      </c>
      <c r="D360">
        <v>0</v>
      </c>
    </row>
    <row r="361" spans="1:4" x14ac:dyDescent="0.3">
      <c r="A361" t="s">
        <v>1541</v>
      </c>
      <c r="B361" t="s">
        <v>6</v>
      </c>
      <c r="C361">
        <v>1</v>
      </c>
      <c r="D361">
        <v>0</v>
      </c>
    </row>
    <row r="362" spans="1:4" x14ac:dyDescent="0.3">
      <c r="A362" t="s">
        <v>1541</v>
      </c>
      <c r="B362" t="s">
        <v>6</v>
      </c>
      <c r="C362">
        <v>1</v>
      </c>
      <c r="D362">
        <v>0</v>
      </c>
    </row>
    <row r="363" spans="1:4" x14ac:dyDescent="0.3">
      <c r="A363" t="s">
        <v>1539</v>
      </c>
      <c r="B363" t="s">
        <v>9</v>
      </c>
      <c r="C363">
        <v>10</v>
      </c>
      <c r="D363">
        <v>6</v>
      </c>
    </row>
    <row r="364" spans="1:4" x14ac:dyDescent="0.3">
      <c r="A364" t="s">
        <v>1539</v>
      </c>
      <c r="B364" t="s">
        <v>9</v>
      </c>
      <c r="C364">
        <v>10</v>
      </c>
      <c r="D364">
        <v>3</v>
      </c>
    </row>
    <row r="365" spans="1:4" x14ac:dyDescent="0.3">
      <c r="A365" t="s">
        <v>1353</v>
      </c>
      <c r="B365" t="s">
        <v>6</v>
      </c>
      <c r="C365">
        <v>10</v>
      </c>
      <c r="D365">
        <v>0</v>
      </c>
    </row>
    <row r="366" spans="1:4" x14ac:dyDescent="0.3">
      <c r="A366" t="s">
        <v>862</v>
      </c>
      <c r="B366" t="s">
        <v>6</v>
      </c>
      <c r="C366">
        <v>1</v>
      </c>
      <c r="D366">
        <v>0</v>
      </c>
    </row>
    <row r="367" spans="1:4" x14ac:dyDescent="0.3">
      <c r="A367" t="s">
        <v>1000</v>
      </c>
      <c r="B367" t="s">
        <v>359</v>
      </c>
      <c r="C367">
        <v>10</v>
      </c>
      <c r="D367">
        <v>0</v>
      </c>
    </row>
    <row r="368" spans="1:4" x14ac:dyDescent="0.3">
      <c r="A368" t="s">
        <v>1451</v>
      </c>
      <c r="B368" t="s">
        <v>332</v>
      </c>
      <c r="C368">
        <v>4</v>
      </c>
      <c r="D368">
        <v>0</v>
      </c>
    </row>
    <row r="369" spans="1:4" x14ac:dyDescent="0.3">
      <c r="A369" t="s">
        <v>1459</v>
      </c>
      <c r="B369" t="s">
        <v>359</v>
      </c>
      <c r="C369">
        <v>35</v>
      </c>
      <c r="D369">
        <v>0</v>
      </c>
    </row>
    <row r="370" spans="1:4" x14ac:dyDescent="0.3">
      <c r="A370" t="s">
        <v>2054</v>
      </c>
      <c r="B370" t="s">
        <v>9</v>
      </c>
      <c r="C370">
        <v>12</v>
      </c>
      <c r="D370">
        <v>2</v>
      </c>
    </row>
    <row r="371" spans="1:4" x14ac:dyDescent="0.3">
      <c r="A371" t="s">
        <v>1741</v>
      </c>
      <c r="B371" t="s">
        <v>359</v>
      </c>
      <c r="C371">
        <v>10</v>
      </c>
      <c r="D371">
        <v>0</v>
      </c>
    </row>
    <row r="372" spans="1:4" x14ac:dyDescent="0.3">
      <c r="A372" t="s">
        <v>1737</v>
      </c>
      <c r="B372" t="s">
        <v>359</v>
      </c>
      <c r="C372">
        <v>4</v>
      </c>
      <c r="D372">
        <v>0</v>
      </c>
    </row>
    <row r="373" spans="1:4" x14ac:dyDescent="0.3">
      <c r="A373" t="s">
        <v>1745</v>
      </c>
      <c r="B373" t="s">
        <v>359</v>
      </c>
      <c r="C373">
        <v>4</v>
      </c>
      <c r="D373">
        <v>0</v>
      </c>
    </row>
    <row r="374" spans="1:4" x14ac:dyDescent="0.3">
      <c r="A374" t="s">
        <v>1739</v>
      </c>
      <c r="B374" t="s">
        <v>359</v>
      </c>
      <c r="C374">
        <v>35</v>
      </c>
      <c r="D374">
        <v>0</v>
      </c>
    </row>
    <row r="375" spans="1:4" x14ac:dyDescent="0.3">
      <c r="A375" t="s">
        <v>1038</v>
      </c>
      <c r="B375" t="s">
        <v>6</v>
      </c>
      <c r="C375">
        <v>2</v>
      </c>
      <c r="D375">
        <v>0</v>
      </c>
    </row>
    <row r="376" spans="1:4" x14ac:dyDescent="0.3">
      <c r="A376" t="s">
        <v>929</v>
      </c>
      <c r="B376" t="s">
        <v>6</v>
      </c>
      <c r="C376">
        <v>2</v>
      </c>
      <c r="D376">
        <v>0</v>
      </c>
    </row>
    <row r="377" spans="1:4" x14ac:dyDescent="0.3">
      <c r="A377" t="s">
        <v>1743</v>
      </c>
      <c r="B377" t="s">
        <v>354</v>
      </c>
      <c r="C377">
        <v>4</v>
      </c>
      <c r="D377">
        <v>0</v>
      </c>
    </row>
    <row r="378" spans="1:4" x14ac:dyDescent="0.3">
      <c r="A378" t="s">
        <v>962</v>
      </c>
      <c r="B378" t="s">
        <v>9</v>
      </c>
      <c r="C378">
        <v>10</v>
      </c>
      <c r="D378">
        <v>0</v>
      </c>
    </row>
    <row r="379" spans="1:4" x14ac:dyDescent="0.3">
      <c r="A379" t="s">
        <v>955</v>
      </c>
      <c r="B379" t="s">
        <v>6</v>
      </c>
      <c r="C379">
        <v>9</v>
      </c>
      <c r="D379">
        <v>0</v>
      </c>
    </row>
    <row r="380" spans="1:4" x14ac:dyDescent="0.3">
      <c r="A380" t="s">
        <v>876</v>
      </c>
      <c r="B380" t="s">
        <v>9</v>
      </c>
      <c r="C380">
        <v>10</v>
      </c>
      <c r="D380">
        <v>0</v>
      </c>
    </row>
    <row r="381" spans="1:4" x14ac:dyDescent="0.3">
      <c r="A381" t="s">
        <v>958</v>
      </c>
      <c r="B381" t="s">
        <v>9</v>
      </c>
      <c r="C381">
        <v>10</v>
      </c>
      <c r="D381">
        <v>0</v>
      </c>
    </row>
    <row r="382" spans="1:4" x14ac:dyDescent="0.3">
      <c r="A382" t="s">
        <v>956</v>
      </c>
      <c r="B382" t="s">
        <v>359</v>
      </c>
      <c r="C382">
        <v>35</v>
      </c>
      <c r="D382">
        <v>0</v>
      </c>
    </row>
    <row r="383" spans="1:4" x14ac:dyDescent="0.3">
      <c r="A383" t="s">
        <v>959</v>
      </c>
      <c r="B383" t="s">
        <v>9</v>
      </c>
      <c r="C383">
        <v>10</v>
      </c>
      <c r="D383">
        <v>0</v>
      </c>
    </row>
    <row r="384" spans="1:4" x14ac:dyDescent="0.3">
      <c r="A384" t="s">
        <v>373</v>
      </c>
      <c r="B384" t="s">
        <v>31</v>
      </c>
      <c r="C384">
        <v>2</v>
      </c>
      <c r="D384">
        <v>0</v>
      </c>
    </row>
    <row r="385" spans="1:4" x14ac:dyDescent="0.3">
      <c r="A385" t="s">
        <v>434</v>
      </c>
      <c r="B385" t="s">
        <v>9</v>
      </c>
      <c r="C385">
        <v>19</v>
      </c>
      <c r="D385">
        <v>4</v>
      </c>
    </row>
    <row r="386" spans="1:4" x14ac:dyDescent="0.3">
      <c r="A386" t="s">
        <v>438</v>
      </c>
      <c r="B386" t="s">
        <v>6</v>
      </c>
      <c r="C386">
        <v>1</v>
      </c>
      <c r="D386">
        <v>0</v>
      </c>
    </row>
    <row r="387" spans="1:4" x14ac:dyDescent="0.3">
      <c r="A387" t="s">
        <v>433</v>
      </c>
      <c r="B387" t="s">
        <v>6</v>
      </c>
      <c r="C387">
        <v>2</v>
      </c>
      <c r="D387">
        <v>0</v>
      </c>
    </row>
    <row r="388" spans="1:4" x14ac:dyDescent="0.3">
      <c r="A388" t="s">
        <v>439</v>
      </c>
      <c r="B388" t="s">
        <v>6</v>
      </c>
      <c r="C388">
        <v>12</v>
      </c>
      <c r="D388">
        <v>0</v>
      </c>
    </row>
    <row r="389" spans="1:4" x14ac:dyDescent="0.3">
      <c r="A389" t="s">
        <v>432</v>
      </c>
      <c r="B389" t="s">
        <v>6</v>
      </c>
      <c r="C389">
        <v>1</v>
      </c>
      <c r="D389">
        <v>0</v>
      </c>
    </row>
    <row r="390" spans="1:4" x14ac:dyDescent="0.3">
      <c r="A390" t="s">
        <v>437</v>
      </c>
      <c r="B390" t="s">
        <v>6</v>
      </c>
      <c r="C390">
        <v>4</v>
      </c>
      <c r="D390">
        <v>0</v>
      </c>
    </row>
    <row r="391" spans="1:4" x14ac:dyDescent="0.3">
      <c r="A391" t="s">
        <v>436</v>
      </c>
      <c r="B391" t="s">
        <v>31</v>
      </c>
      <c r="C391">
        <v>2</v>
      </c>
      <c r="D391">
        <v>0</v>
      </c>
    </row>
    <row r="392" spans="1:4" x14ac:dyDescent="0.3">
      <c r="A392" t="s">
        <v>1458</v>
      </c>
      <c r="B392" t="s">
        <v>329</v>
      </c>
      <c r="C392">
        <v>10</v>
      </c>
      <c r="D392">
        <v>0</v>
      </c>
    </row>
    <row r="393" spans="1:4" x14ac:dyDescent="0.3">
      <c r="A393" t="s">
        <v>712</v>
      </c>
      <c r="B393" t="s">
        <v>354</v>
      </c>
      <c r="C393">
        <v>4</v>
      </c>
      <c r="D393">
        <v>0</v>
      </c>
    </row>
    <row r="394" spans="1:4" x14ac:dyDescent="0.3">
      <c r="A394" t="s">
        <v>1447</v>
      </c>
      <c r="B394" t="s">
        <v>6</v>
      </c>
      <c r="C394">
        <v>1</v>
      </c>
      <c r="D394">
        <v>0</v>
      </c>
    </row>
    <row r="395" spans="1:4" x14ac:dyDescent="0.3">
      <c r="A395" t="s">
        <v>2117</v>
      </c>
      <c r="B395" t="s">
        <v>354</v>
      </c>
      <c r="C395">
        <v>4</v>
      </c>
      <c r="D395">
        <v>0</v>
      </c>
    </row>
    <row r="396" spans="1:4" x14ac:dyDescent="0.3">
      <c r="A396" t="s">
        <v>2060</v>
      </c>
      <c r="B396" t="s">
        <v>9</v>
      </c>
      <c r="C396">
        <v>12</v>
      </c>
      <c r="D396">
        <v>2</v>
      </c>
    </row>
    <row r="397" spans="1:4" x14ac:dyDescent="0.3">
      <c r="A397" t="s">
        <v>737</v>
      </c>
      <c r="B397" t="s">
        <v>6</v>
      </c>
      <c r="C397">
        <v>6</v>
      </c>
      <c r="D397">
        <v>0</v>
      </c>
    </row>
    <row r="398" spans="1:4" x14ac:dyDescent="0.3">
      <c r="A398" t="s">
        <v>729</v>
      </c>
      <c r="B398" t="s">
        <v>6</v>
      </c>
      <c r="C398">
        <v>1</v>
      </c>
      <c r="D398">
        <v>0</v>
      </c>
    </row>
    <row r="399" spans="1:4" x14ac:dyDescent="0.3">
      <c r="A399" t="s">
        <v>1075</v>
      </c>
      <c r="B399" t="s">
        <v>9</v>
      </c>
      <c r="C399">
        <v>10</v>
      </c>
      <c r="D399">
        <v>0</v>
      </c>
    </row>
    <row r="400" spans="1:4" x14ac:dyDescent="0.3">
      <c r="A400" t="s">
        <v>1058</v>
      </c>
      <c r="B400" t="s">
        <v>359</v>
      </c>
      <c r="C400">
        <v>35</v>
      </c>
      <c r="D400">
        <v>0</v>
      </c>
    </row>
    <row r="401" spans="1:4" x14ac:dyDescent="0.3">
      <c r="A401" t="s">
        <v>1148</v>
      </c>
      <c r="B401" t="s">
        <v>9</v>
      </c>
      <c r="C401">
        <v>10</v>
      </c>
      <c r="D401">
        <v>0</v>
      </c>
    </row>
    <row r="402" spans="1:4" x14ac:dyDescent="0.3">
      <c r="A402" t="s">
        <v>390</v>
      </c>
      <c r="B402" t="s">
        <v>6</v>
      </c>
      <c r="C402">
        <v>12</v>
      </c>
      <c r="D402">
        <v>0</v>
      </c>
    </row>
    <row r="403" spans="1:4" x14ac:dyDescent="0.3">
      <c r="A403" t="s">
        <v>457</v>
      </c>
      <c r="B403" t="s">
        <v>354</v>
      </c>
      <c r="C403">
        <v>4</v>
      </c>
      <c r="D403">
        <v>0</v>
      </c>
    </row>
    <row r="404" spans="1:4" x14ac:dyDescent="0.3">
      <c r="A404" t="s">
        <v>382</v>
      </c>
      <c r="B404" t="s">
        <v>6</v>
      </c>
      <c r="C404">
        <v>1</v>
      </c>
      <c r="D404">
        <v>0</v>
      </c>
    </row>
    <row r="405" spans="1:4" x14ac:dyDescent="0.3">
      <c r="A405" t="s">
        <v>393</v>
      </c>
      <c r="B405" t="s">
        <v>6</v>
      </c>
      <c r="C405">
        <v>12</v>
      </c>
      <c r="D405">
        <v>0</v>
      </c>
    </row>
    <row r="406" spans="1:4" x14ac:dyDescent="0.3">
      <c r="A406" t="s">
        <v>1754</v>
      </c>
      <c r="B406" t="s">
        <v>9</v>
      </c>
      <c r="C406">
        <v>2</v>
      </c>
      <c r="D406">
        <v>0</v>
      </c>
    </row>
    <row r="407" spans="1:4" x14ac:dyDescent="0.3">
      <c r="A407" t="s">
        <v>2197</v>
      </c>
      <c r="B407" t="s">
        <v>359</v>
      </c>
      <c r="C407">
        <v>26</v>
      </c>
      <c r="D407">
        <v>0</v>
      </c>
    </row>
    <row r="408" spans="1:4" x14ac:dyDescent="0.3">
      <c r="A408" t="s">
        <v>2195</v>
      </c>
      <c r="B408" t="s">
        <v>9</v>
      </c>
      <c r="C408">
        <v>4</v>
      </c>
      <c r="D408">
        <v>0</v>
      </c>
    </row>
    <row r="409" spans="1:4" x14ac:dyDescent="0.3">
      <c r="A409" t="s">
        <v>2239</v>
      </c>
      <c r="B409" t="s">
        <v>9</v>
      </c>
      <c r="C409">
        <v>19</v>
      </c>
      <c r="D409">
        <v>4</v>
      </c>
    </row>
    <row r="410" spans="1:4" x14ac:dyDescent="0.3">
      <c r="A410" t="s">
        <v>2241</v>
      </c>
      <c r="B410" t="s">
        <v>6</v>
      </c>
      <c r="C410">
        <v>1</v>
      </c>
      <c r="D410">
        <v>0</v>
      </c>
    </row>
    <row r="411" spans="1:4" x14ac:dyDescent="0.3">
      <c r="A411" t="s">
        <v>342</v>
      </c>
      <c r="B411" t="s">
        <v>6</v>
      </c>
      <c r="C411">
        <v>6</v>
      </c>
      <c r="D411">
        <v>0</v>
      </c>
    </row>
    <row r="412" spans="1:4" x14ac:dyDescent="0.3">
      <c r="A412" t="s">
        <v>2095</v>
      </c>
      <c r="B412" t="s">
        <v>359</v>
      </c>
      <c r="C412">
        <v>6</v>
      </c>
      <c r="D412">
        <v>0</v>
      </c>
    </row>
    <row r="413" spans="1:4" x14ac:dyDescent="0.3">
      <c r="A413" t="s">
        <v>1589</v>
      </c>
      <c r="B413" t="s">
        <v>332</v>
      </c>
      <c r="C413">
        <v>4</v>
      </c>
      <c r="D413">
        <v>0</v>
      </c>
    </row>
    <row r="414" spans="1:4" x14ac:dyDescent="0.3">
      <c r="A414" t="s">
        <v>1463</v>
      </c>
      <c r="B414" t="s">
        <v>359</v>
      </c>
      <c r="C414">
        <v>35</v>
      </c>
      <c r="D414">
        <v>0</v>
      </c>
    </row>
    <row r="415" spans="1:4" x14ac:dyDescent="0.3">
      <c r="A415" t="s">
        <v>1756</v>
      </c>
      <c r="B415" t="s">
        <v>359</v>
      </c>
      <c r="C415">
        <v>35</v>
      </c>
      <c r="D415">
        <v>0</v>
      </c>
    </row>
    <row r="416" spans="1:4" x14ac:dyDescent="0.3">
      <c r="A416" t="s">
        <v>1395</v>
      </c>
      <c r="B416" t="s">
        <v>359</v>
      </c>
      <c r="C416">
        <v>255</v>
      </c>
      <c r="D416">
        <v>0</v>
      </c>
    </row>
    <row r="417" spans="1:4" x14ac:dyDescent="0.3">
      <c r="A417" t="s">
        <v>422</v>
      </c>
      <c r="B417" t="s">
        <v>329</v>
      </c>
      <c r="C417">
        <v>10</v>
      </c>
      <c r="D417">
        <v>6</v>
      </c>
    </row>
    <row r="418" spans="1:4" x14ac:dyDescent="0.3">
      <c r="A418" t="s">
        <v>418</v>
      </c>
      <c r="B418" t="s">
        <v>9</v>
      </c>
      <c r="C418">
        <v>19</v>
      </c>
      <c r="D418">
        <v>4</v>
      </c>
    </row>
    <row r="419" spans="1:4" x14ac:dyDescent="0.3">
      <c r="A419" t="s">
        <v>417</v>
      </c>
      <c r="B419" t="s">
        <v>31</v>
      </c>
      <c r="C419">
        <v>2</v>
      </c>
      <c r="D419">
        <v>0</v>
      </c>
    </row>
    <row r="420" spans="1:4" x14ac:dyDescent="0.3">
      <c r="A420" t="s">
        <v>421</v>
      </c>
      <c r="B420" t="s">
        <v>6</v>
      </c>
      <c r="C420">
        <v>1</v>
      </c>
      <c r="D420">
        <v>0</v>
      </c>
    </row>
    <row r="421" spans="1:4" x14ac:dyDescent="0.3">
      <c r="A421" t="s">
        <v>419</v>
      </c>
      <c r="B421" t="s">
        <v>359</v>
      </c>
      <c r="C421">
        <v>35</v>
      </c>
      <c r="D421">
        <v>0</v>
      </c>
    </row>
    <row r="422" spans="1:4" x14ac:dyDescent="0.3">
      <c r="A422" t="s">
        <v>413</v>
      </c>
      <c r="B422" t="s">
        <v>6</v>
      </c>
      <c r="C422">
        <v>8</v>
      </c>
      <c r="D422">
        <v>0</v>
      </c>
    </row>
    <row r="423" spans="1:4" x14ac:dyDescent="0.3">
      <c r="A423" t="s">
        <v>420</v>
      </c>
      <c r="B423" t="s">
        <v>359</v>
      </c>
      <c r="C423">
        <v>10</v>
      </c>
      <c r="D423">
        <v>0</v>
      </c>
    </row>
    <row r="424" spans="1:4" x14ac:dyDescent="0.3">
      <c r="A424" t="s">
        <v>424</v>
      </c>
      <c r="B424" t="s">
        <v>6</v>
      </c>
      <c r="C424">
        <v>1</v>
      </c>
      <c r="D424">
        <v>0</v>
      </c>
    </row>
    <row r="425" spans="1:4" x14ac:dyDescent="0.3">
      <c r="A425" t="s">
        <v>430</v>
      </c>
      <c r="B425" t="s">
        <v>359</v>
      </c>
      <c r="C425">
        <v>3</v>
      </c>
      <c r="D425">
        <v>0</v>
      </c>
    </row>
    <row r="426" spans="1:4" x14ac:dyDescent="0.3">
      <c r="A426" t="s">
        <v>425</v>
      </c>
      <c r="B426" t="s">
        <v>31</v>
      </c>
      <c r="C426">
        <v>2</v>
      </c>
      <c r="D426">
        <v>0</v>
      </c>
    </row>
    <row r="427" spans="1:4" x14ac:dyDescent="0.3">
      <c r="A427" t="s">
        <v>423</v>
      </c>
      <c r="B427" t="s">
        <v>359</v>
      </c>
      <c r="C427">
        <v>8</v>
      </c>
      <c r="D427">
        <v>0</v>
      </c>
    </row>
    <row r="428" spans="1:4" x14ac:dyDescent="0.3">
      <c r="A428" t="s">
        <v>426</v>
      </c>
      <c r="B428" t="s">
        <v>31</v>
      </c>
      <c r="C428">
        <v>2</v>
      </c>
      <c r="D428">
        <v>0</v>
      </c>
    </row>
    <row r="429" spans="1:4" x14ac:dyDescent="0.3">
      <c r="A429" t="s">
        <v>427</v>
      </c>
      <c r="B429" t="s">
        <v>6</v>
      </c>
      <c r="C429">
        <v>1</v>
      </c>
      <c r="D429">
        <v>0</v>
      </c>
    </row>
    <row r="430" spans="1:4" x14ac:dyDescent="0.3">
      <c r="A430" t="s">
        <v>440</v>
      </c>
      <c r="B430" t="s">
        <v>6</v>
      </c>
      <c r="C430">
        <v>12</v>
      </c>
      <c r="D430">
        <v>0</v>
      </c>
    </row>
    <row r="431" spans="1:4" x14ac:dyDescent="0.3">
      <c r="A431" t="s">
        <v>415</v>
      </c>
      <c r="B431" t="s">
        <v>31</v>
      </c>
      <c r="C431">
        <v>2</v>
      </c>
      <c r="D431">
        <v>0</v>
      </c>
    </row>
    <row r="432" spans="1:4" x14ac:dyDescent="0.3">
      <c r="A432" t="s">
        <v>429</v>
      </c>
      <c r="B432" t="s">
        <v>6</v>
      </c>
      <c r="C432">
        <v>4</v>
      </c>
      <c r="D432">
        <v>0</v>
      </c>
    </row>
    <row r="433" spans="1:4" x14ac:dyDescent="0.3">
      <c r="A433" t="s">
        <v>416</v>
      </c>
      <c r="B433" t="s">
        <v>31</v>
      </c>
      <c r="C433">
        <v>2</v>
      </c>
      <c r="D433">
        <v>0</v>
      </c>
    </row>
    <row r="434" spans="1:4" x14ac:dyDescent="0.3">
      <c r="A434" t="s">
        <v>414</v>
      </c>
      <c r="B434" t="s">
        <v>354</v>
      </c>
      <c r="C434">
        <v>4</v>
      </c>
      <c r="D434">
        <v>0</v>
      </c>
    </row>
    <row r="435" spans="1:4" x14ac:dyDescent="0.3">
      <c r="A435" t="s">
        <v>1208</v>
      </c>
      <c r="B435" t="s">
        <v>359</v>
      </c>
      <c r="C435">
        <v>30</v>
      </c>
      <c r="D435">
        <v>0</v>
      </c>
    </row>
    <row r="436" spans="1:4" x14ac:dyDescent="0.3">
      <c r="A436" t="s">
        <v>1210</v>
      </c>
      <c r="B436" t="s">
        <v>359</v>
      </c>
      <c r="C436">
        <v>30</v>
      </c>
      <c r="D436">
        <v>0</v>
      </c>
    </row>
    <row r="437" spans="1:4" x14ac:dyDescent="0.3">
      <c r="A437" t="s">
        <v>1986</v>
      </c>
      <c r="B437" t="s">
        <v>359</v>
      </c>
      <c r="C437">
        <v>6</v>
      </c>
      <c r="D437">
        <v>0</v>
      </c>
    </row>
    <row r="438" spans="1:4" x14ac:dyDescent="0.3">
      <c r="A438" t="s">
        <v>1562</v>
      </c>
      <c r="B438" t="s">
        <v>9</v>
      </c>
      <c r="C438">
        <v>10</v>
      </c>
      <c r="D438">
        <v>0</v>
      </c>
    </row>
    <row r="439" spans="1:4" x14ac:dyDescent="0.3">
      <c r="A439" t="s">
        <v>1565</v>
      </c>
      <c r="B439" t="s">
        <v>6</v>
      </c>
      <c r="C439">
        <v>6</v>
      </c>
      <c r="D439">
        <v>0</v>
      </c>
    </row>
    <row r="440" spans="1:4" x14ac:dyDescent="0.3">
      <c r="A440" t="s">
        <v>900</v>
      </c>
      <c r="B440" t="s">
        <v>359</v>
      </c>
      <c r="C440">
        <v>35</v>
      </c>
      <c r="D440">
        <v>0</v>
      </c>
    </row>
    <row r="441" spans="1:4" x14ac:dyDescent="0.3">
      <c r="A441" t="s">
        <v>1560</v>
      </c>
      <c r="B441" t="s">
        <v>6</v>
      </c>
      <c r="C441">
        <v>9</v>
      </c>
      <c r="D441">
        <v>0</v>
      </c>
    </row>
    <row r="442" spans="1:4" x14ac:dyDescent="0.3">
      <c r="A442" t="s">
        <v>835</v>
      </c>
      <c r="B442" t="s">
        <v>9</v>
      </c>
      <c r="C442">
        <v>19</v>
      </c>
      <c r="D442">
        <v>4</v>
      </c>
    </row>
    <row r="443" spans="1:4" x14ac:dyDescent="0.3">
      <c r="A443" t="s">
        <v>2683</v>
      </c>
      <c r="B443" t="s">
        <v>354</v>
      </c>
      <c r="C443">
        <v>4</v>
      </c>
      <c r="D443">
        <v>0</v>
      </c>
    </row>
    <row r="444" spans="1:4" x14ac:dyDescent="0.3">
      <c r="A444" t="s">
        <v>2684</v>
      </c>
      <c r="B444" t="s">
        <v>2680</v>
      </c>
      <c r="C444" t="s">
        <v>2680</v>
      </c>
      <c r="D444" t="s">
        <v>2680</v>
      </c>
    </row>
    <row r="445" spans="1:4" x14ac:dyDescent="0.3">
      <c r="A445" t="s">
        <v>2109</v>
      </c>
      <c r="B445" t="s">
        <v>359</v>
      </c>
      <c r="C445">
        <v>6</v>
      </c>
      <c r="D445">
        <v>0</v>
      </c>
    </row>
    <row r="446" spans="1:4" x14ac:dyDescent="0.3">
      <c r="A446" t="s">
        <v>2685</v>
      </c>
      <c r="B446" t="s">
        <v>6</v>
      </c>
      <c r="C446">
        <v>2</v>
      </c>
      <c r="D446">
        <v>0</v>
      </c>
    </row>
    <row r="447" spans="1:4" x14ac:dyDescent="0.3">
      <c r="A447" t="s">
        <v>2686</v>
      </c>
      <c r="B447" t="s">
        <v>9</v>
      </c>
      <c r="C447">
        <v>19</v>
      </c>
      <c r="D447">
        <v>4</v>
      </c>
    </row>
    <row r="448" spans="1:4" x14ac:dyDescent="0.3">
      <c r="A448" t="s">
        <v>1511</v>
      </c>
      <c r="B448" t="s">
        <v>359</v>
      </c>
      <c r="C448">
        <v>250</v>
      </c>
      <c r="D448">
        <v>0</v>
      </c>
    </row>
    <row r="449" spans="1:4" x14ac:dyDescent="0.3">
      <c r="A449" t="s">
        <v>1511</v>
      </c>
      <c r="B449" t="s">
        <v>6</v>
      </c>
      <c r="C449">
        <v>2</v>
      </c>
      <c r="D449">
        <v>0</v>
      </c>
    </row>
    <row r="450" spans="1:4" x14ac:dyDescent="0.3">
      <c r="A450" t="s">
        <v>1509</v>
      </c>
      <c r="B450" t="s">
        <v>6</v>
      </c>
      <c r="C450">
        <v>2</v>
      </c>
      <c r="D450">
        <v>0</v>
      </c>
    </row>
    <row r="451" spans="1:4" x14ac:dyDescent="0.3">
      <c r="A451" t="s">
        <v>874</v>
      </c>
      <c r="B451" t="s">
        <v>9</v>
      </c>
      <c r="C451">
        <v>10</v>
      </c>
      <c r="D451">
        <v>0</v>
      </c>
    </row>
    <row r="452" spans="1:4" x14ac:dyDescent="0.3">
      <c r="A452" t="s">
        <v>2687</v>
      </c>
      <c r="B452" t="s">
        <v>354</v>
      </c>
      <c r="C452">
        <v>4</v>
      </c>
      <c r="D452">
        <v>0</v>
      </c>
    </row>
    <row r="453" spans="1:4" x14ac:dyDescent="0.3">
      <c r="A453" t="s">
        <v>2020</v>
      </c>
      <c r="B453" t="s">
        <v>359</v>
      </c>
      <c r="C453">
        <v>3</v>
      </c>
      <c r="D453">
        <v>0</v>
      </c>
    </row>
    <row r="454" spans="1:4" x14ac:dyDescent="0.3">
      <c r="A454" t="s">
        <v>2020</v>
      </c>
      <c r="B454" t="s">
        <v>359</v>
      </c>
      <c r="C454">
        <v>3</v>
      </c>
      <c r="D454">
        <v>0</v>
      </c>
    </row>
    <row r="455" spans="1:4" x14ac:dyDescent="0.3">
      <c r="A455" t="s">
        <v>1411</v>
      </c>
      <c r="B455" t="s">
        <v>6</v>
      </c>
      <c r="C455">
        <v>3</v>
      </c>
      <c r="D455">
        <v>0</v>
      </c>
    </row>
    <row r="456" spans="1:4" x14ac:dyDescent="0.3">
      <c r="A456" t="s">
        <v>1401</v>
      </c>
      <c r="B456" t="s">
        <v>329</v>
      </c>
      <c r="C456">
        <v>10</v>
      </c>
      <c r="D456">
        <v>6</v>
      </c>
    </row>
    <row r="457" spans="1:4" x14ac:dyDescent="0.3">
      <c r="A457" t="s">
        <v>1399</v>
      </c>
      <c r="B457" t="s">
        <v>332</v>
      </c>
      <c r="C457">
        <v>4</v>
      </c>
      <c r="D457">
        <v>0</v>
      </c>
    </row>
    <row r="458" spans="1:4" x14ac:dyDescent="0.3">
      <c r="A458" t="s">
        <v>1409</v>
      </c>
      <c r="B458" t="s">
        <v>6</v>
      </c>
      <c r="C458">
        <v>10</v>
      </c>
      <c r="D458">
        <v>0</v>
      </c>
    </row>
    <row r="459" spans="1:4" x14ac:dyDescent="0.3">
      <c r="A459" t="s">
        <v>1405</v>
      </c>
      <c r="B459" t="s">
        <v>31</v>
      </c>
      <c r="C459">
        <v>2</v>
      </c>
      <c r="D459">
        <v>0</v>
      </c>
    </row>
    <row r="460" spans="1:4" x14ac:dyDescent="0.3">
      <c r="A460" t="s">
        <v>1407</v>
      </c>
      <c r="B460" t="s">
        <v>332</v>
      </c>
      <c r="C460">
        <v>4</v>
      </c>
      <c r="D460">
        <v>0</v>
      </c>
    </row>
    <row r="461" spans="1:4" x14ac:dyDescent="0.3">
      <c r="A461" t="s">
        <v>1453</v>
      </c>
      <c r="B461" t="s">
        <v>6</v>
      </c>
      <c r="C461">
        <v>1</v>
      </c>
      <c r="D461">
        <v>0</v>
      </c>
    </row>
    <row r="462" spans="1:4" x14ac:dyDescent="0.3">
      <c r="A462" t="s">
        <v>1977</v>
      </c>
      <c r="B462" t="s">
        <v>359</v>
      </c>
      <c r="C462">
        <v>26</v>
      </c>
      <c r="D462">
        <v>0</v>
      </c>
    </row>
    <row r="463" spans="1:4" x14ac:dyDescent="0.3">
      <c r="A463" t="s">
        <v>1981</v>
      </c>
      <c r="B463" t="s">
        <v>359</v>
      </c>
      <c r="C463">
        <v>60</v>
      </c>
      <c r="D463">
        <v>0</v>
      </c>
    </row>
    <row r="464" spans="1:4" x14ac:dyDescent="0.3">
      <c r="A464" t="s">
        <v>614</v>
      </c>
      <c r="B464" t="s">
        <v>359</v>
      </c>
      <c r="C464">
        <v>60</v>
      </c>
      <c r="D464">
        <v>0</v>
      </c>
    </row>
    <row r="465" spans="1:4" x14ac:dyDescent="0.3">
      <c r="A465" t="s">
        <v>2243</v>
      </c>
      <c r="B465" t="s">
        <v>9</v>
      </c>
      <c r="C465">
        <v>19</v>
      </c>
      <c r="D465">
        <v>4</v>
      </c>
    </row>
    <row r="466" spans="1:4" x14ac:dyDescent="0.3">
      <c r="A466" t="s">
        <v>1236</v>
      </c>
      <c r="B466" t="s">
        <v>9</v>
      </c>
      <c r="C466">
        <v>2</v>
      </c>
      <c r="D466">
        <v>0</v>
      </c>
    </row>
    <row r="467" spans="1:4" x14ac:dyDescent="0.3">
      <c r="A467" t="s">
        <v>2046</v>
      </c>
      <c r="B467" t="s">
        <v>6</v>
      </c>
      <c r="C467">
        <v>1</v>
      </c>
      <c r="D467">
        <v>0</v>
      </c>
    </row>
    <row r="468" spans="1:4" x14ac:dyDescent="0.3">
      <c r="A468" t="s">
        <v>1682</v>
      </c>
      <c r="B468" t="s">
        <v>6</v>
      </c>
      <c r="C468">
        <v>12</v>
      </c>
      <c r="D468">
        <v>0</v>
      </c>
    </row>
    <row r="469" spans="1:4" x14ac:dyDescent="0.3">
      <c r="A469" t="s">
        <v>1681</v>
      </c>
      <c r="B469" t="s">
        <v>6</v>
      </c>
      <c r="C469">
        <v>1</v>
      </c>
      <c r="D469">
        <v>0</v>
      </c>
    </row>
    <row r="470" spans="1:4" x14ac:dyDescent="0.3">
      <c r="A470" t="s">
        <v>1026</v>
      </c>
      <c r="B470" t="s">
        <v>6</v>
      </c>
      <c r="C470">
        <v>1</v>
      </c>
      <c r="D470">
        <v>0</v>
      </c>
    </row>
    <row r="471" spans="1:4" x14ac:dyDescent="0.3">
      <c r="A471" t="s">
        <v>1551</v>
      </c>
      <c r="B471" t="s">
        <v>31</v>
      </c>
      <c r="C471">
        <v>2</v>
      </c>
      <c r="D471">
        <v>0</v>
      </c>
    </row>
    <row r="472" spans="1:4" x14ac:dyDescent="0.3">
      <c r="A472" t="s">
        <v>477</v>
      </c>
      <c r="B472" t="s">
        <v>354</v>
      </c>
      <c r="C472">
        <v>4</v>
      </c>
      <c r="D472">
        <v>0</v>
      </c>
    </row>
    <row r="473" spans="1:4" x14ac:dyDescent="0.3">
      <c r="A473" t="s">
        <v>478</v>
      </c>
      <c r="B473" t="s">
        <v>9</v>
      </c>
      <c r="C473">
        <v>19</v>
      </c>
      <c r="D473">
        <v>4</v>
      </c>
    </row>
    <row r="474" spans="1:4" x14ac:dyDescent="0.3">
      <c r="A474" t="s">
        <v>480</v>
      </c>
      <c r="B474" t="s">
        <v>9</v>
      </c>
      <c r="C474">
        <v>19</v>
      </c>
      <c r="D474">
        <v>4</v>
      </c>
    </row>
    <row r="475" spans="1:4" x14ac:dyDescent="0.3">
      <c r="A475" t="s">
        <v>479</v>
      </c>
      <c r="B475" t="s">
        <v>9</v>
      </c>
      <c r="C475">
        <v>19</v>
      </c>
      <c r="D475">
        <v>4</v>
      </c>
    </row>
    <row r="476" spans="1:4" x14ac:dyDescent="0.3">
      <c r="A476" t="s">
        <v>442</v>
      </c>
      <c r="B476" t="s">
        <v>6</v>
      </c>
      <c r="C476">
        <v>12</v>
      </c>
      <c r="D476">
        <v>0</v>
      </c>
    </row>
    <row r="477" spans="1:4" x14ac:dyDescent="0.3">
      <c r="A477" t="s">
        <v>1531</v>
      </c>
      <c r="B477" t="s">
        <v>359</v>
      </c>
      <c r="C477">
        <v>20</v>
      </c>
      <c r="D477">
        <v>0</v>
      </c>
    </row>
    <row r="478" spans="1:4" x14ac:dyDescent="0.3">
      <c r="A478" t="s">
        <v>1529</v>
      </c>
      <c r="B478" t="s">
        <v>6</v>
      </c>
      <c r="C478">
        <v>1</v>
      </c>
      <c r="D478">
        <v>0</v>
      </c>
    </row>
    <row r="479" spans="1:4" x14ac:dyDescent="0.3">
      <c r="A479" t="s">
        <v>1529</v>
      </c>
      <c r="B479" t="s">
        <v>6</v>
      </c>
      <c r="C479">
        <v>1</v>
      </c>
      <c r="D479">
        <v>0</v>
      </c>
    </row>
    <row r="480" spans="1:4" x14ac:dyDescent="0.3">
      <c r="A480" t="s">
        <v>2057</v>
      </c>
      <c r="B480" t="s">
        <v>9</v>
      </c>
      <c r="C480">
        <v>12</v>
      </c>
      <c r="D480">
        <v>2</v>
      </c>
    </row>
    <row r="481" spans="1:4" x14ac:dyDescent="0.3">
      <c r="A481" t="s">
        <v>1206</v>
      </c>
      <c r="B481" t="s">
        <v>359</v>
      </c>
      <c r="C481">
        <v>3</v>
      </c>
      <c r="D481">
        <v>0</v>
      </c>
    </row>
    <row r="482" spans="1:4" x14ac:dyDescent="0.3">
      <c r="A482" t="s">
        <v>1100</v>
      </c>
      <c r="B482" t="s">
        <v>6</v>
      </c>
      <c r="C482">
        <v>1</v>
      </c>
      <c r="D482">
        <v>0</v>
      </c>
    </row>
    <row r="483" spans="1:4" x14ac:dyDescent="0.3">
      <c r="A483" t="s">
        <v>1102</v>
      </c>
      <c r="B483" t="s">
        <v>359</v>
      </c>
      <c r="C483">
        <v>8</v>
      </c>
      <c r="D483">
        <v>0</v>
      </c>
    </row>
    <row r="484" spans="1:4" x14ac:dyDescent="0.3">
      <c r="A484" t="s">
        <v>397</v>
      </c>
      <c r="B484" t="s">
        <v>6</v>
      </c>
      <c r="C484">
        <v>12</v>
      </c>
      <c r="D484">
        <v>0</v>
      </c>
    </row>
    <row r="485" spans="1:4" x14ac:dyDescent="0.3">
      <c r="A485" t="s">
        <v>1750</v>
      </c>
      <c r="B485" t="s">
        <v>6</v>
      </c>
      <c r="C485">
        <v>8</v>
      </c>
      <c r="D485">
        <v>0</v>
      </c>
    </row>
    <row r="486" spans="1:4" x14ac:dyDescent="0.3">
      <c r="A486" t="s">
        <v>1752</v>
      </c>
      <c r="B486" t="s">
        <v>6</v>
      </c>
      <c r="C486">
        <v>8</v>
      </c>
      <c r="D486">
        <v>0</v>
      </c>
    </row>
    <row r="487" spans="1:4" x14ac:dyDescent="0.3">
      <c r="A487" t="s">
        <v>2215</v>
      </c>
      <c r="B487" t="s">
        <v>354</v>
      </c>
      <c r="C487">
        <v>4</v>
      </c>
      <c r="D487">
        <v>0</v>
      </c>
    </row>
    <row r="488" spans="1:4" x14ac:dyDescent="0.3">
      <c r="A488" t="s">
        <v>1567</v>
      </c>
      <c r="B488" t="s">
        <v>6</v>
      </c>
      <c r="C488">
        <v>6</v>
      </c>
      <c r="D488">
        <v>0</v>
      </c>
    </row>
    <row r="489" spans="1:4" x14ac:dyDescent="0.3">
      <c r="A489" t="s">
        <v>339</v>
      </c>
      <c r="B489" t="s">
        <v>6</v>
      </c>
      <c r="C489">
        <v>6</v>
      </c>
      <c r="D489">
        <v>0</v>
      </c>
    </row>
    <row r="490" spans="1:4" x14ac:dyDescent="0.3">
      <c r="A490" t="s">
        <v>2091</v>
      </c>
      <c r="B490" t="s">
        <v>359</v>
      </c>
      <c r="C490">
        <v>6</v>
      </c>
      <c r="D490">
        <v>0</v>
      </c>
    </row>
    <row r="491" spans="1:4" x14ac:dyDescent="0.3">
      <c r="A491" t="s">
        <v>1557</v>
      </c>
      <c r="B491" t="s">
        <v>332</v>
      </c>
      <c r="C491">
        <v>4</v>
      </c>
      <c r="D491">
        <v>0</v>
      </c>
    </row>
    <row r="492" spans="1:4" x14ac:dyDescent="0.3">
      <c r="A492" t="s">
        <v>2099</v>
      </c>
      <c r="B492" t="s">
        <v>359</v>
      </c>
      <c r="C492">
        <v>60</v>
      </c>
      <c r="D492">
        <v>0</v>
      </c>
    </row>
    <row r="493" spans="1:4" x14ac:dyDescent="0.3">
      <c r="A493" t="s">
        <v>1460</v>
      </c>
      <c r="B493" t="s">
        <v>359</v>
      </c>
      <c r="C493">
        <v>35</v>
      </c>
      <c r="D493">
        <v>0</v>
      </c>
    </row>
    <row r="494" spans="1:4" x14ac:dyDescent="0.3">
      <c r="A494" t="s">
        <v>864</v>
      </c>
      <c r="B494" t="s">
        <v>6</v>
      </c>
      <c r="C494">
        <v>1</v>
      </c>
      <c r="D494">
        <v>0</v>
      </c>
    </row>
    <row r="495" spans="1:4" x14ac:dyDescent="0.3">
      <c r="A495" t="s">
        <v>731</v>
      </c>
      <c r="B495" t="s">
        <v>6</v>
      </c>
      <c r="C495">
        <v>6</v>
      </c>
      <c r="D495">
        <v>0</v>
      </c>
    </row>
    <row r="496" spans="1:4" x14ac:dyDescent="0.3">
      <c r="A496" t="s">
        <v>1088</v>
      </c>
      <c r="B496" t="s">
        <v>359</v>
      </c>
      <c r="C496">
        <v>35</v>
      </c>
      <c r="D496">
        <v>0</v>
      </c>
    </row>
    <row r="497" spans="1:4" x14ac:dyDescent="0.3">
      <c r="A497" t="s">
        <v>721</v>
      </c>
      <c r="B497" t="s">
        <v>6</v>
      </c>
      <c r="C497">
        <v>1</v>
      </c>
      <c r="D497">
        <v>0</v>
      </c>
    </row>
    <row r="498" spans="1:4" x14ac:dyDescent="0.3">
      <c r="A498" t="s">
        <v>1105</v>
      </c>
      <c r="B498" t="s">
        <v>9</v>
      </c>
      <c r="C498">
        <v>10</v>
      </c>
      <c r="D498">
        <v>0</v>
      </c>
    </row>
    <row r="499" spans="1:4" x14ac:dyDescent="0.3">
      <c r="A499" t="s">
        <v>1160</v>
      </c>
      <c r="B499" t="s">
        <v>9</v>
      </c>
      <c r="C499">
        <v>10</v>
      </c>
      <c r="D499">
        <v>0</v>
      </c>
    </row>
    <row r="500" spans="1:4" x14ac:dyDescent="0.3">
      <c r="A500" t="s">
        <v>2221</v>
      </c>
      <c r="B500" t="s">
        <v>359</v>
      </c>
      <c r="C500">
        <v>9</v>
      </c>
      <c r="D500">
        <v>0</v>
      </c>
    </row>
    <row r="501" spans="1:4" x14ac:dyDescent="0.3">
      <c r="A501" t="s">
        <v>2248</v>
      </c>
      <c r="B501" t="s">
        <v>9</v>
      </c>
      <c r="C501">
        <v>19</v>
      </c>
      <c r="D501">
        <v>4</v>
      </c>
    </row>
    <row r="502" spans="1:4" x14ac:dyDescent="0.3">
      <c r="A502" t="s">
        <v>2246</v>
      </c>
      <c r="B502" t="s">
        <v>359</v>
      </c>
      <c r="C502">
        <v>3</v>
      </c>
      <c r="D502">
        <v>0</v>
      </c>
    </row>
    <row r="503" spans="1:4" x14ac:dyDescent="0.3">
      <c r="A503" t="s">
        <v>2688</v>
      </c>
      <c r="B503" t="s">
        <v>6</v>
      </c>
      <c r="C503">
        <v>2</v>
      </c>
      <c r="D503">
        <v>0</v>
      </c>
    </row>
    <row r="504" spans="1:4" x14ac:dyDescent="0.3">
      <c r="A504" t="s">
        <v>2244</v>
      </c>
      <c r="B504" t="s">
        <v>9</v>
      </c>
      <c r="C504">
        <v>19</v>
      </c>
      <c r="D504">
        <v>4</v>
      </c>
    </row>
    <row r="505" spans="1:4" x14ac:dyDescent="0.3">
      <c r="A505" t="s">
        <v>409</v>
      </c>
      <c r="B505" t="s">
        <v>6</v>
      </c>
      <c r="C505">
        <v>6</v>
      </c>
      <c r="D505">
        <v>0</v>
      </c>
    </row>
    <row r="506" spans="1:4" x14ac:dyDescent="0.3">
      <c r="A506" t="s">
        <v>485</v>
      </c>
      <c r="B506" t="s">
        <v>354</v>
      </c>
      <c r="C506">
        <v>4</v>
      </c>
      <c r="D506">
        <v>0</v>
      </c>
    </row>
    <row r="507" spans="1:4" x14ac:dyDescent="0.3">
      <c r="A507" t="s">
        <v>488</v>
      </c>
      <c r="B507" t="s">
        <v>6</v>
      </c>
      <c r="C507">
        <v>1</v>
      </c>
      <c r="D507">
        <v>0</v>
      </c>
    </row>
    <row r="508" spans="1:4" x14ac:dyDescent="0.3">
      <c r="A508" t="s">
        <v>490</v>
      </c>
      <c r="B508" t="s">
        <v>6</v>
      </c>
      <c r="C508">
        <v>6</v>
      </c>
      <c r="D508">
        <v>0</v>
      </c>
    </row>
    <row r="509" spans="1:4" x14ac:dyDescent="0.3">
      <c r="A509" t="s">
        <v>492</v>
      </c>
      <c r="B509" t="s">
        <v>359</v>
      </c>
      <c r="C509">
        <v>35</v>
      </c>
      <c r="D509">
        <v>0</v>
      </c>
    </row>
    <row r="510" spans="1:4" x14ac:dyDescent="0.3">
      <c r="A510" t="s">
        <v>1684</v>
      </c>
      <c r="B510" t="s">
        <v>6</v>
      </c>
      <c r="C510">
        <v>6</v>
      </c>
      <c r="D510">
        <v>0</v>
      </c>
    </row>
    <row r="511" spans="1:4" x14ac:dyDescent="0.3">
      <c r="A511" t="s">
        <v>1547</v>
      </c>
      <c r="B511" t="s">
        <v>6</v>
      </c>
      <c r="C511">
        <v>6</v>
      </c>
      <c r="D511">
        <v>0</v>
      </c>
    </row>
    <row r="512" spans="1:4" x14ac:dyDescent="0.3">
      <c r="A512" t="s">
        <v>1591</v>
      </c>
      <c r="B512" t="s">
        <v>6</v>
      </c>
      <c r="C512">
        <v>6</v>
      </c>
      <c r="D512">
        <v>0</v>
      </c>
    </row>
    <row r="513" spans="1:4" x14ac:dyDescent="0.3">
      <c r="A513" t="s">
        <v>1579</v>
      </c>
      <c r="B513" t="s">
        <v>6</v>
      </c>
      <c r="C513">
        <v>6</v>
      </c>
      <c r="D513">
        <v>0</v>
      </c>
    </row>
    <row r="514" spans="1:4" x14ac:dyDescent="0.3">
      <c r="A514" t="s">
        <v>1585</v>
      </c>
      <c r="B514" t="s">
        <v>6</v>
      </c>
      <c r="C514">
        <v>6</v>
      </c>
      <c r="D514">
        <v>0</v>
      </c>
    </row>
    <row r="515" spans="1:4" x14ac:dyDescent="0.3">
      <c r="A515" t="s">
        <v>484</v>
      </c>
      <c r="B515" t="s">
        <v>6</v>
      </c>
      <c r="C515">
        <v>2</v>
      </c>
      <c r="D515">
        <v>0</v>
      </c>
    </row>
    <row r="516" spans="1:4" x14ac:dyDescent="0.3">
      <c r="A516" t="s">
        <v>494</v>
      </c>
      <c r="B516" t="s">
        <v>354</v>
      </c>
      <c r="C516">
        <v>4</v>
      </c>
      <c r="D516">
        <v>0</v>
      </c>
    </row>
    <row r="517" spans="1:4" x14ac:dyDescent="0.3">
      <c r="A517" t="s">
        <v>495</v>
      </c>
      <c r="B517" t="s">
        <v>6</v>
      </c>
      <c r="C517">
        <v>2</v>
      </c>
      <c r="D517">
        <v>0</v>
      </c>
    </row>
    <row r="518" spans="1:4" x14ac:dyDescent="0.3">
      <c r="A518" t="s">
        <v>497</v>
      </c>
      <c r="B518" t="s">
        <v>359</v>
      </c>
      <c r="C518">
        <v>35</v>
      </c>
      <c r="D518">
        <v>0</v>
      </c>
    </row>
    <row r="519" spans="1:4" x14ac:dyDescent="0.3">
      <c r="A519" t="s">
        <v>851</v>
      </c>
      <c r="B519" t="s">
        <v>359</v>
      </c>
      <c r="C519">
        <v>4</v>
      </c>
      <c r="D519">
        <v>0</v>
      </c>
    </row>
    <row r="520" spans="1:4" x14ac:dyDescent="0.3">
      <c r="A520" t="s">
        <v>2180</v>
      </c>
      <c r="B520" t="s">
        <v>9</v>
      </c>
      <c r="C520">
        <v>19</v>
      </c>
      <c r="D520">
        <v>4</v>
      </c>
    </row>
    <row r="521" spans="1:4" x14ac:dyDescent="0.3">
      <c r="A521" t="s">
        <v>2182</v>
      </c>
      <c r="B521" t="s">
        <v>354</v>
      </c>
      <c r="C521">
        <v>4</v>
      </c>
      <c r="D521">
        <v>0</v>
      </c>
    </row>
    <row r="522" spans="1:4" x14ac:dyDescent="0.3">
      <c r="A522" t="s">
        <v>2179</v>
      </c>
      <c r="B522" t="s">
        <v>359</v>
      </c>
      <c r="C522">
        <v>8</v>
      </c>
      <c r="D522">
        <v>0</v>
      </c>
    </row>
    <row r="523" spans="1:4" x14ac:dyDescent="0.3">
      <c r="A523" t="s">
        <v>1486</v>
      </c>
      <c r="B523" t="s">
        <v>359</v>
      </c>
      <c r="C523">
        <v>35</v>
      </c>
      <c r="D523">
        <v>0</v>
      </c>
    </row>
    <row r="524" spans="1:4" x14ac:dyDescent="0.3">
      <c r="A524" t="s">
        <v>1485</v>
      </c>
      <c r="B524" t="s">
        <v>6</v>
      </c>
      <c r="C524">
        <v>4</v>
      </c>
      <c r="D524">
        <v>0</v>
      </c>
    </row>
    <row r="525" spans="1:4" x14ac:dyDescent="0.3">
      <c r="A525" t="s">
        <v>547</v>
      </c>
      <c r="B525" t="s">
        <v>6</v>
      </c>
      <c r="C525">
        <v>6</v>
      </c>
      <c r="D525">
        <v>0</v>
      </c>
    </row>
    <row r="526" spans="1:4" x14ac:dyDescent="0.3">
      <c r="A526" t="s">
        <v>541</v>
      </c>
      <c r="B526" t="s">
        <v>6</v>
      </c>
      <c r="C526">
        <v>10</v>
      </c>
      <c r="D526">
        <v>0</v>
      </c>
    </row>
    <row r="527" spans="1:4" x14ac:dyDescent="0.3">
      <c r="A527" t="s">
        <v>539</v>
      </c>
      <c r="B527" t="s">
        <v>6</v>
      </c>
      <c r="C527">
        <v>6</v>
      </c>
      <c r="D527">
        <v>0</v>
      </c>
    </row>
    <row r="528" spans="1:4" x14ac:dyDescent="0.3">
      <c r="A528" t="s">
        <v>549</v>
      </c>
      <c r="B528" t="s">
        <v>9</v>
      </c>
      <c r="C528">
        <v>19</v>
      </c>
      <c r="D528">
        <v>4</v>
      </c>
    </row>
    <row r="529" spans="1:4" x14ac:dyDescent="0.3">
      <c r="A529" t="s">
        <v>543</v>
      </c>
      <c r="B529" t="s">
        <v>6</v>
      </c>
      <c r="C529">
        <v>3</v>
      </c>
      <c r="D529">
        <v>0</v>
      </c>
    </row>
    <row r="530" spans="1:4" x14ac:dyDescent="0.3">
      <c r="A530" t="s">
        <v>546</v>
      </c>
      <c r="B530" t="s">
        <v>359</v>
      </c>
      <c r="C530">
        <v>35</v>
      </c>
      <c r="D530">
        <v>0</v>
      </c>
    </row>
    <row r="531" spans="1:4" x14ac:dyDescent="0.3">
      <c r="A531" t="s">
        <v>544</v>
      </c>
      <c r="B531" t="s">
        <v>31</v>
      </c>
      <c r="C531">
        <v>2</v>
      </c>
      <c r="D531">
        <v>0</v>
      </c>
    </row>
    <row r="532" spans="1:4" x14ac:dyDescent="0.3">
      <c r="A532" t="s">
        <v>542</v>
      </c>
      <c r="B532" t="s">
        <v>6</v>
      </c>
      <c r="C532">
        <v>8</v>
      </c>
      <c r="D532">
        <v>0</v>
      </c>
    </row>
    <row r="533" spans="1:4" x14ac:dyDescent="0.3">
      <c r="A533" t="s">
        <v>545</v>
      </c>
      <c r="B533" t="s">
        <v>31</v>
      </c>
      <c r="C533">
        <v>2</v>
      </c>
      <c r="D533">
        <v>0</v>
      </c>
    </row>
    <row r="534" spans="1:4" x14ac:dyDescent="0.3">
      <c r="A534" t="s">
        <v>548</v>
      </c>
      <c r="B534" t="s">
        <v>354</v>
      </c>
      <c r="C534">
        <v>4</v>
      </c>
      <c r="D534">
        <v>0</v>
      </c>
    </row>
    <row r="535" spans="1:4" x14ac:dyDescent="0.3">
      <c r="A535" t="s">
        <v>538</v>
      </c>
      <c r="B535" t="s">
        <v>6</v>
      </c>
      <c r="C535">
        <v>6</v>
      </c>
      <c r="D535">
        <v>0</v>
      </c>
    </row>
    <row r="536" spans="1:4" x14ac:dyDescent="0.3">
      <c r="A536" t="s">
        <v>536</v>
      </c>
      <c r="B536" t="s">
        <v>6</v>
      </c>
      <c r="C536">
        <v>6</v>
      </c>
      <c r="D536">
        <v>0</v>
      </c>
    </row>
    <row r="537" spans="1:4" x14ac:dyDescent="0.3">
      <c r="A537" t="s">
        <v>537</v>
      </c>
      <c r="B537" t="s">
        <v>6</v>
      </c>
      <c r="C537">
        <v>6</v>
      </c>
      <c r="D537">
        <v>0</v>
      </c>
    </row>
    <row r="538" spans="1:4" x14ac:dyDescent="0.3">
      <c r="A538" t="s">
        <v>334</v>
      </c>
      <c r="B538" t="s">
        <v>6</v>
      </c>
      <c r="C538">
        <v>1</v>
      </c>
      <c r="D538">
        <v>0</v>
      </c>
    </row>
    <row r="539" spans="1:4" x14ac:dyDescent="0.3">
      <c r="A539" t="s">
        <v>1261</v>
      </c>
      <c r="B539" t="s">
        <v>9</v>
      </c>
      <c r="C539">
        <v>10</v>
      </c>
      <c r="D539">
        <v>0</v>
      </c>
    </row>
    <row r="540" spans="1:4" x14ac:dyDescent="0.3">
      <c r="A540" t="s">
        <v>1967</v>
      </c>
      <c r="B540" t="s">
        <v>9</v>
      </c>
      <c r="C540">
        <v>18</v>
      </c>
      <c r="D540">
        <v>0</v>
      </c>
    </row>
    <row r="541" spans="1:4" x14ac:dyDescent="0.3">
      <c r="A541" t="s">
        <v>500</v>
      </c>
      <c r="B541" t="s">
        <v>354</v>
      </c>
      <c r="C541">
        <v>4</v>
      </c>
      <c r="D541">
        <v>0</v>
      </c>
    </row>
    <row r="542" spans="1:4" x14ac:dyDescent="0.3">
      <c r="A542" t="s">
        <v>407</v>
      </c>
      <c r="B542" t="s">
        <v>6</v>
      </c>
      <c r="C542">
        <v>6</v>
      </c>
      <c r="D542">
        <v>0</v>
      </c>
    </row>
    <row r="543" spans="1:4" x14ac:dyDescent="0.3">
      <c r="A543" t="s">
        <v>505</v>
      </c>
      <c r="B543" t="s">
        <v>359</v>
      </c>
      <c r="C543">
        <v>35</v>
      </c>
      <c r="D543">
        <v>0</v>
      </c>
    </row>
    <row r="544" spans="1:4" x14ac:dyDescent="0.3">
      <c r="A544" t="s">
        <v>507</v>
      </c>
      <c r="B544" t="s">
        <v>6</v>
      </c>
      <c r="C544">
        <v>6</v>
      </c>
      <c r="D544">
        <v>0</v>
      </c>
    </row>
    <row r="545" spans="1:4" x14ac:dyDescent="0.3">
      <c r="A545" t="s">
        <v>501</v>
      </c>
      <c r="B545" t="s">
        <v>6</v>
      </c>
      <c r="C545">
        <v>6</v>
      </c>
      <c r="D545">
        <v>0</v>
      </c>
    </row>
    <row r="546" spans="1:4" x14ac:dyDescent="0.3">
      <c r="A546" t="s">
        <v>509</v>
      </c>
      <c r="B546" t="s">
        <v>9</v>
      </c>
      <c r="C546">
        <v>7</v>
      </c>
      <c r="D546">
        <v>4</v>
      </c>
    </row>
    <row r="547" spans="1:4" x14ac:dyDescent="0.3">
      <c r="A547" t="s">
        <v>503</v>
      </c>
      <c r="B547" t="s">
        <v>359</v>
      </c>
      <c r="C547">
        <v>35</v>
      </c>
      <c r="D547">
        <v>0</v>
      </c>
    </row>
    <row r="548" spans="1:4" x14ac:dyDescent="0.3">
      <c r="A548" t="s">
        <v>511</v>
      </c>
      <c r="B548" t="s">
        <v>354</v>
      </c>
      <c r="C548">
        <v>4</v>
      </c>
      <c r="D548">
        <v>0</v>
      </c>
    </row>
    <row r="549" spans="1:4" x14ac:dyDescent="0.3">
      <c r="A549" t="s">
        <v>499</v>
      </c>
      <c r="B549" t="s">
        <v>6</v>
      </c>
      <c r="C549">
        <v>2</v>
      </c>
      <c r="D549">
        <v>0</v>
      </c>
    </row>
    <row r="550" spans="1:4" x14ac:dyDescent="0.3">
      <c r="A550" t="s">
        <v>512</v>
      </c>
      <c r="B550" t="s">
        <v>6</v>
      </c>
      <c r="C550">
        <v>2</v>
      </c>
      <c r="D550">
        <v>0</v>
      </c>
    </row>
    <row r="551" spans="1:4" x14ac:dyDescent="0.3">
      <c r="A551" t="s">
        <v>514</v>
      </c>
      <c r="B551" t="s">
        <v>359</v>
      </c>
      <c r="C551">
        <v>35</v>
      </c>
      <c r="D551">
        <v>0</v>
      </c>
    </row>
    <row r="552" spans="1:4" x14ac:dyDescent="0.3">
      <c r="A552" t="s">
        <v>1984</v>
      </c>
      <c r="B552" t="s">
        <v>359</v>
      </c>
      <c r="C552">
        <v>20</v>
      </c>
      <c r="D552">
        <v>0</v>
      </c>
    </row>
    <row r="553" spans="1:4" x14ac:dyDescent="0.3">
      <c r="A553" t="s">
        <v>1478</v>
      </c>
      <c r="B553" t="s">
        <v>6</v>
      </c>
      <c r="C553">
        <v>15</v>
      </c>
      <c r="D553">
        <v>0</v>
      </c>
    </row>
    <row r="554" spans="1:4" x14ac:dyDescent="0.3">
      <c r="A554" t="s">
        <v>2414</v>
      </c>
      <c r="B554" t="s">
        <v>6</v>
      </c>
      <c r="C554">
        <v>8</v>
      </c>
      <c r="D554">
        <v>0</v>
      </c>
    </row>
    <row r="555" spans="1:4" x14ac:dyDescent="0.3">
      <c r="A555" t="s">
        <v>2415</v>
      </c>
      <c r="B555" t="s">
        <v>6</v>
      </c>
      <c r="C555">
        <v>55</v>
      </c>
      <c r="D555">
        <v>0</v>
      </c>
    </row>
    <row r="556" spans="1:4" x14ac:dyDescent="0.3">
      <c r="A556" t="s">
        <v>2416</v>
      </c>
      <c r="B556" t="s">
        <v>6</v>
      </c>
      <c r="C556">
        <v>1</v>
      </c>
      <c r="D556">
        <v>0</v>
      </c>
    </row>
    <row r="557" spans="1:4" x14ac:dyDescent="0.3">
      <c r="A557" t="s">
        <v>2412</v>
      </c>
      <c r="B557" t="s">
        <v>31</v>
      </c>
      <c r="C557">
        <v>2</v>
      </c>
      <c r="D557">
        <v>0</v>
      </c>
    </row>
    <row r="558" spans="1:4" x14ac:dyDescent="0.3">
      <c r="A558" t="s">
        <v>2410</v>
      </c>
      <c r="B558" t="s">
        <v>6</v>
      </c>
      <c r="C558">
        <v>7</v>
      </c>
      <c r="D558">
        <v>0</v>
      </c>
    </row>
    <row r="559" spans="1:4" x14ac:dyDescent="0.3">
      <c r="A559" t="s">
        <v>406</v>
      </c>
      <c r="B559" t="s">
        <v>6</v>
      </c>
      <c r="C559">
        <v>10</v>
      </c>
      <c r="D559">
        <v>0</v>
      </c>
    </row>
    <row r="560" spans="1:4" x14ac:dyDescent="0.3">
      <c r="A560" t="s">
        <v>516</v>
      </c>
      <c r="B560" t="s">
        <v>354</v>
      </c>
      <c r="C560">
        <v>4</v>
      </c>
      <c r="D560">
        <v>0</v>
      </c>
    </row>
    <row r="561" spans="1:4" x14ac:dyDescent="0.3">
      <c r="A561" t="s">
        <v>517</v>
      </c>
      <c r="B561" t="s">
        <v>359</v>
      </c>
      <c r="C561">
        <v>35</v>
      </c>
      <c r="D561">
        <v>0</v>
      </c>
    </row>
    <row r="562" spans="1:4" x14ac:dyDescent="0.3">
      <c r="A562" t="s">
        <v>2447</v>
      </c>
      <c r="B562" t="s">
        <v>6</v>
      </c>
      <c r="C562">
        <v>8</v>
      </c>
      <c r="D562">
        <v>0</v>
      </c>
    </row>
    <row r="563" spans="1:4" x14ac:dyDescent="0.3">
      <c r="A563" t="s">
        <v>2448</v>
      </c>
      <c r="B563" t="s">
        <v>6</v>
      </c>
      <c r="C563">
        <v>55</v>
      </c>
      <c r="D563">
        <v>0</v>
      </c>
    </row>
    <row r="564" spans="1:4" x14ac:dyDescent="0.3">
      <c r="A564" t="s">
        <v>2449</v>
      </c>
      <c r="B564" t="s">
        <v>6</v>
      </c>
      <c r="C564">
        <v>1</v>
      </c>
      <c r="D564">
        <v>0</v>
      </c>
    </row>
    <row r="565" spans="1:4" x14ac:dyDescent="0.3">
      <c r="A565" t="s">
        <v>2446</v>
      </c>
      <c r="B565" t="s">
        <v>31</v>
      </c>
      <c r="C565">
        <v>2</v>
      </c>
      <c r="D565">
        <v>0</v>
      </c>
    </row>
    <row r="566" spans="1:4" x14ac:dyDescent="0.3">
      <c r="A566" t="s">
        <v>519</v>
      </c>
      <c r="B566" t="s">
        <v>354</v>
      </c>
      <c r="C566">
        <v>4</v>
      </c>
      <c r="D566">
        <v>0</v>
      </c>
    </row>
    <row r="567" spans="1:4" x14ac:dyDescent="0.3">
      <c r="A567" t="s">
        <v>411</v>
      </c>
      <c r="B567" t="s">
        <v>6</v>
      </c>
      <c r="C567">
        <v>6</v>
      </c>
      <c r="D567">
        <v>0</v>
      </c>
    </row>
    <row r="568" spans="1:4" x14ac:dyDescent="0.3">
      <c r="A568" t="s">
        <v>520</v>
      </c>
      <c r="B568" t="s">
        <v>6</v>
      </c>
      <c r="C568">
        <v>6</v>
      </c>
      <c r="D568">
        <v>0</v>
      </c>
    </row>
    <row r="569" spans="1:4" x14ac:dyDescent="0.3">
      <c r="A569" t="s">
        <v>522</v>
      </c>
      <c r="B569" t="s">
        <v>359</v>
      </c>
      <c r="C569">
        <v>35</v>
      </c>
      <c r="D569">
        <v>0</v>
      </c>
    </row>
    <row r="570" spans="1:4" x14ac:dyDescent="0.3">
      <c r="A570" t="s">
        <v>554</v>
      </c>
      <c r="B570" t="s">
        <v>6</v>
      </c>
      <c r="C570">
        <v>6</v>
      </c>
      <c r="D570">
        <v>0</v>
      </c>
    </row>
    <row r="571" spans="1:4" x14ac:dyDescent="0.3">
      <c r="A571" t="s">
        <v>551</v>
      </c>
      <c r="B571" t="s">
        <v>6</v>
      </c>
      <c r="C571">
        <v>10</v>
      </c>
      <c r="D571">
        <v>0</v>
      </c>
    </row>
    <row r="572" spans="1:4" x14ac:dyDescent="0.3">
      <c r="A572" t="s">
        <v>557</v>
      </c>
      <c r="B572" t="s">
        <v>9</v>
      </c>
      <c r="C572">
        <v>19</v>
      </c>
      <c r="D572">
        <v>4</v>
      </c>
    </row>
    <row r="573" spans="1:4" x14ac:dyDescent="0.3">
      <c r="A573" t="s">
        <v>559</v>
      </c>
      <c r="B573" t="s">
        <v>9</v>
      </c>
      <c r="C573">
        <v>19</v>
      </c>
      <c r="D573">
        <v>4</v>
      </c>
    </row>
    <row r="574" spans="1:4" x14ac:dyDescent="0.3">
      <c r="A574" t="s">
        <v>558</v>
      </c>
      <c r="B574" t="s">
        <v>9</v>
      </c>
      <c r="C574">
        <v>19</v>
      </c>
      <c r="D574">
        <v>4</v>
      </c>
    </row>
    <row r="575" spans="1:4" x14ac:dyDescent="0.3">
      <c r="A575" t="s">
        <v>552</v>
      </c>
      <c r="B575" t="s">
        <v>6</v>
      </c>
      <c r="C575">
        <v>6</v>
      </c>
      <c r="D575">
        <v>0</v>
      </c>
    </row>
    <row r="576" spans="1:4" x14ac:dyDescent="0.3">
      <c r="A576" t="s">
        <v>556</v>
      </c>
      <c r="B576" t="s">
        <v>6</v>
      </c>
      <c r="C576">
        <v>6</v>
      </c>
      <c r="D576">
        <v>0</v>
      </c>
    </row>
    <row r="577" spans="1:4" x14ac:dyDescent="0.3">
      <c r="A577" t="s">
        <v>553</v>
      </c>
      <c r="B577" t="s">
        <v>6</v>
      </c>
      <c r="C577">
        <v>6</v>
      </c>
      <c r="D577">
        <v>0</v>
      </c>
    </row>
    <row r="578" spans="1:4" x14ac:dyDescent="0.3">
      <c r="A578" t="s">
        <v>555</v>
      </c>
      <c r="B578" t="s">
        <v>6</v>
      </c>
      <c r="C578">
        <v>6</v>
      </c>
      <c r="D578">
        <v>0</v>
      </c>
    </row>
    <row r="579" spans="1:4" x14ac:dyDescent="0.3">
      <c r="A579" t="s">
        <v>843</v>
      </c>
      <c r="B579" t="s">
        <v>359</v>
      </c>
      <c r="C579">
        <v>15</v>
      </c>
      <c r="D579">
        <v>0</v>
      </c>
    </row>
    <row r="580" spans="1:4" x14ac:dyDescent="0.3">
      <c r="A580" t="s">
        <v>524</v>
      </c>
      <c r="B580" t="s">
        <v>354</v>
      </c>
      <c r="C580">
        <v>4</v>
      </c>
      <c r="D580">
        <v>0</v>
      </c>
    </row>
    <row r="581" spans="1:4" x14ac:dyDescent="0.3">
      <c r="A581" t="s">
        <v>525</v>
      </c>
      <c r="B581" t="s">
        <v>359</v>
      </c>
      <c r="C581">
        <v>35</v>
      </c>
      <c r="D581">
        <v>0</v>
      </c>
    </row>
    <row r="582" spans="1:4" x14ac:dyDescent="0.3">
      <c r="A582" t="s">
        <v>408</v>
      </c>
      <c r="B582" t="s">
        <v>6</v>
      </c>
      <c r="C582">
        <v>6</v>
      </c>
      <c r="D582">
        <v>0</v>
      </c>
    </row>
    <row r="583" spans="1:4" x14ac:dyDescent="0.3">
      <c r="A583" t="s">
        <v>527</v>
      </c>
      <c r="B583" t="s">
        <v>6</v>
      </c>
      <c r="C583">
        <v>6</v>
      </c>
      <c r="D583">
        <v>0</v>
      </c>
    </row>
    <row r="584" spans="1:4" x14ac:dyDescent="0.3">
      <c r="A584" t="s">
        <v>529</v>
      </c>
      <c r="B584" t="s">
        <v>359</v>
      </c>
      <c r="C584">
        <v>35</v>
      </c>
      <c r="D584">
        <v>0</v>
      </c>
    </row>
    <row r="585" spans="1:4" x14ac:dyDescent="0.3">
      <c r="A585" t="s">
        <v>2325</v>
      </c>
      <c r="B585" t="s">
        <v>6</v>
      </c>
      <c r="C585">
        <v>1</v>
      </c>
      <c r="D585">
        <v>0</v>
      </c>
    </row>
    <row r="586" spans="1:4" x14ac:dyDescent="0.3">
      <c r="A586" t="s">
        <v>2323</v>
      </c>
      <c r="B586" t="s">
        <v>31</v>
      </c>
      <c r="C586">
        <v>2</v>
      </c>
      <c r="D586">
        <v>0</v>
      </c>
    </row>
    <row r="587" spans="1:4" x14ac:dyDescent="0.3">
      <c r="A587" t="s">
        <v>2333</v>
      </c>
      <c r="B587" t="s">
        <v>9</v>
      </c>
      <c r="C587">
        <v>19</v>
      </c>
      <c r="D587">
        <v>4</v>
      </c>
    </row>
    <row r="588" spans="1:4" x14ac:dyDescent="0.3">
      <c r="A588" t="s">
        <v>2331</v>
      </c>
      <c r="B588" t="s">
        <v>6</v>
      </c>
      <c r="C588">
        <v>4</v>
      </c>
      <c r="D588">
        <v>0</v>
      </c>
    </row>
    <row r="589" spans="1:4" x14ac:dyDescent="0.3">
      <c r="A589" t="s">
        <v>2324</v>
      </c>
      <c r="B589" t="s">
        <v>9</v>
      </c>
      <c r="C589">
        <v>19</v>
      </c>
      <c r="D589">
        <v>4</v>
      </c>
    </row>
    <row r="590" spans="1:4" x14ac:dyDescent="0.3">
      <c r="A590" t="s">
        <v>2328</v>
      </c>
      <c r="B590" t="s">
        <v>6</v>
      </c>
      <c r="C590">
        <v>4</v>
      </c>
      <c r="D590">
        <v>0</v>
      </c>
    </row>
    <row r="591" spans="1:4" x14ac:dyDescent="0.3">
      <c r="A591" t="s">
        <v>2327</v>
      </c>
      <c r="B591" t="s">
        <v>6</v>
      </c>
      <c r="C591">
        <v>4</v>
      </c>
      <c r="D591">
        <v>0</v>
      </c>
    </row>
    <row r="592" spans="1:4" x14ac:dyDescent="0.3">
      <c r="A592" t="s">
        <v>2335</v>
      </c>
      <c r="B592" t="s">
        <v>9</v>
      </c>
      <c r="C592">
        <v>19</v>
      </c>
      <c r="D592">
        <v>4</v>
      </c>
    </row>
    <row r="593" spans="1:4" x14ac:dyDescent="0.3">
      <c r="A593" t="s">
        <v>2330</v>
      </c>
      <c r="B593" t="s">
        <v>6</v>
      </c>
      <c r="C593">
        <v>4</v>
      </c>
      <c r="D593">
        <v>0</v>
      </c>
    </row>
    <row r="594" spans="1:4" x14ac:dyDescent="0.3">
      <c r="A594" t="s">
        <v>2356</v>
      </c>
      <c r="B594" t="s">
        <v>6</v>
      </c>
      <c r="C594">
        <v>1</v>
      </c>
      <c r="D594">
        <v>0</v>
      </c>
    </row>
    <row r="595" spans="1:4" x14ac:dyDescent="0.3">
      <c r="A595" t="s">
        <v>2386</v>
      </c>
      <c r="B595" t="s">
        <v>354</v>
      </c>
      <c r="C595">
        <v>4</v>
      </c>
      <c r="D595">
        <v>0</v>
      </c>
    </row>
    <row r="596" spans="1:4" x14ac:dyDescent="0.3">
      <c r="A596" t="s">
        <v>2391</v>
      </c>
      <c r="B596" t="s">
        <v>9</v>
      </c>
      <c r="C596">
        <v>19</v>
      </c>
      <c r="D596">
        <v>4</v>
      </c>
    </row>
    <row r="597" spans="1:4" x14ac:dyDescent="0.3">
      <c r="A597" t="s">
        <v>2380</v>
      </c>
      <c r="B597" t="s">
        <v>6</v>
      </c>
      <c r="C597">
        <v>1</v>
      </c>
      <c r="D597">
        <v>0</v>
      </c>
    </row>
    <row r="598" spans="1:4" x14ac:dyDescent="0.3">
      <c r="A598" t="s">
        <v>2360</v>
      </c>
      <c r="B598" t="s">
        <v>354</v>
      </c>
      <c r="C598">
        <v>4</v>
      </c>
      <c r="D598">
        <v>0</v>
      </c>
    </row>
    <row r="599" spans="1:4" x14ac:dyDescent="0.3">
      <c r="A599" t="s">
        <v>2389</v>
      </c>
      <c r="B599" t="s">
        <v>354</v>
      </c>
      <c r="C599">
        <v>4</v>
      </c>
      <c r="D599">
        <v>0</v>
      </c>
    </row>
    <row r="600" spans="1:4" x14ac:dyDescent="0.3">
      <c r="A600" t="s">
        <v>2387</v>
      </c>
      <c r="B600" t="s">
        <v>6</v>
      </c>
      <c r="C600">
        <v>1</v>
      </c>
      <c r="D600">
        <v>0</v>
      </c>
    </row>
    <row r="601" spans="1:4" x14ac:dyDescent="0.3">
      <c r="A601" t="s">
        <v>2371</v>
      </c>
      <c r="B601" t="s">
        <v>6</v>
      </c>
      <c r="C601">
        <v>1</v>
      </c>
      <c r="D601">
        <v>0</v>
      </c>
    </row>
    <row r="602" spans="1:4" x14ac:dyDescent="0.3">
      <c r="A602" t="s">
        <v>2320</v>
      </c>
      <c r="B602" t="s">
        <v>6</v>
      </c>
      <c r="C602">
        <v>3</v>
      </c>
      <c r="D602">
        <v>0</v>
      </c>
    </row>
    <row r="603" spans="1:4" x14ac:dyDescent="0.3">
      <c r="A603" t="s">
        <v>2369</v>
      </c>
      <c r="B603" t="s">
        <v>6</v>
      </c>
      <c r="C603">
        <v>1</v>
      </c>
      <c r="D603">
        <v>0</v>
      </c>
    </row>
    <row r="604" spans="1:4" x14ac:dyDescent="0.3">
      <c r="A604" t="s">
        <v>2374</v>
      </c>
      <c r="B604" t="s">
        <v>6</v>
      </c>
      <c r="C604">
        <v>1</v>
      </c>
      <c r="D604">
        <v>0</v>
      </c>
    </row>
    <row r="605" spans="1:4" x14ac:dyDescent="0.3">
      <c r="A605" t="s">
        <v>2378</v>
      </c>
      <c r="B605" t="s">
        <v>354</v>
      </c>
      <c r="C605">
        <v>4</v>
      </c>
      <c r="D605">
        <v>0</v>
      </c>
    </row>
    <row r="606" spans="1:4" x14ac:dyDescent="0.3">
      <c r="A606" t="s">
        <v>2397</v>
      </c>
      <c r="B606" t="s">
        <v>6</v>
      </c>
      <c r="C606">
        <v>1</v>
      </c>
      <c r="D606">
        <v>0</v>
      </c>
    </row>
    <row r="607" spans="1:4" x14ac:dyDescent="0.3">
      <c r="A607" t="s">
        <v>2364</v>
      </c>
      <c r="B607" t="s">
        <v>6</v>
      </c>
      <c r="C607">
        <v>2</v>
      </c>
      <c r="D607">
        <v>0</v>
      </c>
    </row>
    <row r="608" spans="1:4" x14ac:dyDescent="0.3">
      <c r="A608" t="s">
        <v>2399</v>
      </c>
      <c r="B608" t="s">
        <v>9</v>
      </c>
      <c r="C608">
        <v>6</v>
      </c>
      <c r="D608">
        <v>3</v>
      </c>
    </row>
    <row r="609" spans="1:4" x14ac:dyDescent="0.3">
      <c r="A609" t="s">
        <v>2382</v>
      </c>
      <c r="B609" t="s">
        <v>6</v>
      </c>
      <c r="C609">
        <v>1</v>
      </c>
      <c r="D609">
        <v>0</v>
      </c>
    </row>
    <row r="610" spans="1:4" x14ac:dyDescent="0.3">
      <c r="A610" t="s">
        <v>2403</v>
      </c>
      <c r="B610" t="s">
        <v>329</v>
      </c>
      <c r="C610">
        <v>10</v>
      </c>
      <c r="D610">
        <v>6</v>
      </c>
    </row>
    <row r="611" spans="1:4" x14ac:dyDescent="0.3">
      <c r="A611" t="s">
        <v>2395</v>
      </c>
      <c r="B611" t="s">
        <v>6</v>
      </c>
      <c r="C611">
        <v>6</v>
      </c>
      <c r="D611">
        <v>0</v>
      </c>
    </row>
    <row r="612" spans="1:4" x14ac:dyDescent="0.3">
      <c r="A612" t="s">
        <v>2393</v>
      </c>
      <c r="B612" t="s">
        <v>31</v>
      </c>
      <c r="C612">
        <v>2</v>
      </c>
      <c r="D612">
        <v>0</v>
      </c>
    </row>
    <row r="613" spans="1:4" x14ac:dyDescent="0.3">
      <c r="A613" t="s">
        <v>2318</v>
      </c>
      <c r="B613" t="s">
        <v>6</v>
      </c>
      <c r="C613">
        <v>8</v>
      </c>
      <c r="D613">
        <v>0</v>
      </c>
    </row>
    <row r="614" spans="1:4" x14ac:dyDescent="0.3">
      <c r="A614" t="s">
        <v>2401</v>
      </c>
      <c r="B614" t="s">
        <v>354</v>
      </c>
      <c r="C614">
        <v>4</v>
      </c>
      <c r="D614">
        <v>0</v>
      </c>
    </row>
    <row r="615" spans="1:4" x14ac:dyDescent="0.3">
      <c r="A615" t="s">
        <v>2365</v>
      </c>
      <c r="B615" t="s">
        <v>6</v>
      </c>
      <c r="C615">
        <v>2</v>
      </c>
      <c r="D615">
        <v>0</v>
      </c>
    </row>
    <row r="616" spans="1:4" x14ac:dyDescent="0.3">
      <c r="A616" t="s">
        <v>2375</v>
      </c>
      <c r="B616" t="s">
        <v>354</v>
      </c>
      <c r="C616">
        <v>4</v>
      </c>
      <c r="D616">
        <v>0</v>
      </c>
    </row>
    <row r="617" spans="1:4" x14ac:dyDescent="0.3">
      <c r="A617" t="s">
        <v>2377</v>
      </c>
      <c r="B617" t="s">
        <v>6</v>
      </c>
      <c r="C617">
        <v>1</v>
      </c>
      <c r="D617">
        <v>0</v>
      </c>
    </row>
    <row r="618" spans="1:4" x14ac:dyDescent="0.3">
      <c r="A618" t="s">
        <v>2362</v>
      </c>
      <c r="B618" t="s">
        <v>6</v>
      </c>
      <c r="C618">
        <v>3</v>
      </c>
      <c r="D618">
        <v>0</v>
      </c>
    </row>
    <row r="619" spans="1:4" x14ac:dyDescent="0.3">
      <c r="A619" t="s">
        <v>2384</v>
      </c>
      <c r="B619" t="s">
        <v>9</v>
      </c>
      <c r="C619">
        <v>19</v>
      </c>
      <c r="D619">
        <v>4</v>
      </c>
    </row>
    <row r="620" spans="1:4" x14ac:dyDescent="0.3">
      <c r="A620" t="s">
        <v>2358</v>
      </c>
      <c r="B620" t="s">
        <v>6</v>
      </c>
      <c r="C620">
        <v>2</v>
      </c>
      <c r="D620">
        <v>0</v>
      </c>
    </row>
    <row r="621" spans="1:4" x14ac:dyDescent="0.3">
      <c r="A621" t="s">
        <v>2419</v>
      </c>
      <c r="B621" t="s">
        <v>354</v>
      </c>
      <c r="C621">
        <v>4</v>
      </c>
      <c r="D621">
        <v>0</v>
      </c>
    </row>
    <row r="622" spans="1:4" x14ac:dyDescent="0.3">
      <c r="A622" t="s">
        <v>2417</v>
      </c>
      <c r="B622" t="s">
        <v>6</v>
      </c>
      <c r="C622">
        <v>8</v>
      </c>
      <c r="D622">
        <v>0</v>
      </c>
    </row>
    <row r="623" spans="1:4" x14ac:dyDescent="0.3">
      <c r="A623" t="s">
        <v>2436</v>
      </c>
      <c r="B623" t="s">
        <v>6</v>
      </c>
      <c r="C623">
        <v>1</v>
      </c>
      <c r="D623">
        <v>0</v>
      </c>
    </row>
    <row r="624" spans="1:4" x14ac:dyDescent="0.3">
      <c r="A624" t="s">
        <v>2423</v>
      </c>
      <c r="B624" t="s">
        <v>31</v>
      </c>
      <c r="C624">
        <v>2</v>
      </c>
      <c r="D624">
        <v>0</v>
      </c>
    </row>
    <row r="625" spans="1:4" x14ac:dyDescent="0.3">
      <c r="A625" t="s">
        <v>2433</v>
      </c>
      <c r="B625" t="s">
        <v>6</v>
      </c>
      <c r="C625">
        <v>1</v>
      </c>
      <c r="D625">
        <v>0</v>
      </c>
    </row>
    <row r="626" spans="1:4" x14ac:dyDescent="0.3">
      <c r="A626" t="s">
        <v>2431</v>
      </c>
      <c r="B626" t="s">
        <v>9</v>
      </c>
      <c r="C626">
        <v>19</v>
      </c>
      <c r="D626">
        <v>4</v>
      </c>
    </row>
    <row r="627" spans="1:4" x14ac:dyDescent="0.3">
      <c r="A627" t="s">
        <v>2322</v>
      </c>
      <c r="B627" t="s">
        <v>31</v>
      </c>
      <c r="C627">
        <v>2</v>
      </c>
      <c r="D627">
        <v>0</v>
      </c>
    </row>
    <row r="628" spans="1:4" x14ac:dyDescent="0.3">
      <c r="A628" t="s">
        <v>2420</v>
      </c>
      <c r="B628" t="s">
        <v>6</v>
      </c>
      <c r="C628">
        <v>1</v>
      </c>
      <c r="D628">
        <v>0</v>
      </c>
    </row>
    <row r="629" spans="1:4" x14ac:dyDescent="0.3">
      <c r="A629" t="s">
        <v>2428</v>
      </c>
      <c r="B629" t="s">
        <v>6</v>
      </c>
      <c r="C629">
        <v>30</v>
      </c>
      <c r="D629">
        <v>0</v>
      </c>
    </row>
    <row r="630" spans="1:4" x14ac:dyDescent="0.3">
      <c r="A630" t="s">
        <v>2434</v>
      </c>
      <c r="B630" t="s">
        <v>9</v>
      </c>
      <c r="C630">
        <v>19</v>
      </c>
      <c r="D630">
        <v>4</v>
      </c>
    </row>
    <row r="631" spans="1:4" x14ac:dyDescent="0.3">
      <c r="A631" t="s">
        <v>2438</v>
      </c>
      <c r="B631" t="s">
        <v>6</v>
      </c>
      <c r="C631">
        <v>1</v>
      </c>
      <c r="D631">
        <v>0</v>
      </c>
    </row>
    <row r="632" spans="1:4" x14ac:dyDescent="0.3">
      <c r="A632" t="s">
        <v>2422</v>
      </c>
      <c r="B632" t="s">
        <v>9</v>
      </c>
      <c r="C632">
        <v>8</v>
      </c>
      <c r="D632">
        <v>2</v>
      </c>
    </row>
    <row r="633" spans="1:4" x14ac:dyDescent="0.3">
      <c r="A633" t="s">
        <v>2440</v>
      </c>
      <c r="B633" t="s">
        <v>6</v>
      </c>
      <c r="C633">
        <v>8</v>
      </c>
      <c r="D633">
        <v>0</v>
      </c>
    </row>
    <row r="634" spans="1:4" x14ac:dyDescent="0.3">
      <c r="A634" t="s">
        <v>2430</v>
      </c>
      <c r="B634" t="s">
        <v>9</v>
      </c>
      <c r="C634">
        <v>19</v>
      </c>
      <c r="D634">
        <v>4</v>
      </c>
    </row>
    <row r="635" spans="1:4" x14ac:dyDescent="0.3">
      <c r="A635" t="s">
        <v>2426</v>
      </c>
      <c r="B635" t="s">
        <v>6</v>
      </c>
      <c r="C635">
        <v>1</v>
      </c>
      <c r="D635">
        <v>0</v>
      </c>
    </row>
    <row r="636" spans="1:4" x14ac:dyDescent="0.3">
      <c r="A636" t="s">
        <v>2418</v>
      </c>
      <c r="B636" t="s">
        <v>6</v>
      </c>
      <c r="C636">
        <v>3</v>
      </c>
      <c r="D636">
        <v>0</v>
      </c>
    </row>
    <row r="637" spans="1:4" x14ac:dyDescent="0.3">
      <c r="A637" t="s">
        <v>2425</v>
      </c>
      <c r="B637" t="s">
        <v>9</v>
      </c>
      <c r="C637">
        <v>14</v>
      </c>
      <c r="D637">
        <v>4</v>
      </c>
    </row>
    <row r="638" spans="1:4" x14ac:dyDescent="0.3">
      <c r="A638" t="s">
        <v>2237</v>
      </c>
      <c r="B638" t="s">
        <v>359</v>
      </c>
      <c r="C638">
        <v>25</v>
      </c>
      <c r="D638">
        <v>0</v>
      </c>
    </row>
    <row r="639" spans="1:4" x14ac:dyDescent="0.3">
      <c r="A639" t="s">
        <v>1679</v>
      </c>
      <c r="B639" t="s">
        <v>6</v>
      </c>
      <c r="C639">
        <v>6</v>
      </c>
      <c r="D639">
        <v>0</v>
      </c>
    </row>
    <row r="640" spans="1:4" x14ac:dyDescent="0.3">
      <c r="A640" t="s">
        <v>1018</v>
      </c>
      <c r="B640" t="s">
        <v>6</v>
      </c>
      <c r="C640">
        <v>6</v>
      </c>
      <c r="D640">
        <v>0</v>
      </c>
    </row>
    <row r="641" spans="1:4" x14ac:dyDescent="0.3">
      <c r="A641" t="s">
        <v>2231</v>
      </c>
      <c r="B641" t="s">
        <v>354</v>
      </c>
      <c r="C641">
        <v>4</v>
      </c>
      <c r="D641">
        <v>0</v>
      </c>
    </row>
    <row r="642" spans="1:4" x14ac:dyDescent="0.3">
      <c r="A642" t="s">
        <v>2252</v>
      </c>
      <c r="B642" t="s">
        <v>9</v>
      </c>
      <c r="C642">
        <v>19</v>
      </c>
      <c r="D642">
        <v>4</v>
      </c>
    </row>
    <row r="643" spans="1:4" x14ac:dyDescent="0.3">
      <c r="A643" t="s">
        <v>531</v>
      </c>
      <c r="B643" t="s">
        <v>354</v>
      </c>
      <c r="C643">
        <v>4</v>
      </c>
      <c r="D643">
        <v>0</v>
      </c>
    </row>
    <row r="644" spans="1:4" x14ac:dyDescent="0.3">
      <c r="A644" t="s">
        <v>532</v>
      </c>
      <c r="B644" t="s">
        <v>6</v>
      </c>
      <c r="C644">
        <v>6</v>
      </c>
      <c r="D644">
        <v>0</v>
      </c>
    </row>
    <row r="645" spans="1:4" x14ac:dyDescent="0.3">
      <c r="A645" t="s">
        <v>410</v>
      </c>
      <c r="B645" t="s">
        <v>6</v>
      </c>
      <c r="C645">
        <v>6</v>
      </c>
      <c r="D645">
        <v>0</v>
      </c>
    </row>
    <row r="646" spans="1:4" x14ac:dyDescent="0.3">
      <c r="A646" t="s">
        <v>534</v>
      </c>
      <c r="B646" t="s">
        <v>359</v>
      </c>
      <c r="C646">
        <v>35</v>
      </c>
      <c r="D646">
        <v>0</v>
      </c>
    </row>
    <row r="647" spans="1:4" x14ac:dyDescent="0.3">
      <c r="A647" t="s">
        <v>1254</v>
      </c>
      <c r="B647" t="s">
        <v>6</v>
      </c>
      <c r="C647">
        <v>2</v>
      </c>
      <c r="D647">
        <v>0</v>
      </c>
    </row>
    <row r="648" spans="1:4" x14ac:dyDescent="0.3">
      <c r="A648" t="s">
        <v>1243</v>
      </c>
      <c r="B648" t="s">
        <v>6</v>
      </c>
      <c r="C648">
        <v>1</v>
      </c>
      <c r="D648">
        <v>0</v>
      </c>
    </row>
    <row r="649" spans="1:4" x14ac:dyDescent="0.3">
      <c r="A649" t="s">
        <v>1256</v>
      </c>
      <c r="B649" t="s">
        <v>354</v>
      </c>
      <c r="C649">
        <v>4</v>
      </c>
      <c r="D649">
        <v>0</v>
      </c>
    </row>
    <row r="650" spans="1:4" x14ac:dyDescent="0.3">
      <c r="A650" t="s">
        <v>1260</v>
      </c>
      <c r="B650" t="s">
        <v>6</v>
      </c>
      <c r="C650">
        <v>1</v>
      </c>
      <c r="D650">
        <v>0</v>
      </c>
    </row>
    <row r="651" spans="1:4" x14ac:dyDescent="0.3">
      <c r="A651" t="s">
        <v>1255</v>
      </c>
      <c r="B651" t="s">
        <v>354</v>
      </c>
      <c r="C651">
        <v>4</v>
      </c>
      <c r="D651">
        <v>0</v>
      </c>
    </row>
    <row r="652" spans="1:4" x14ac:dyDescent="0.3">
      <c r="A652" t="s">
        <v>1257</v>
      </c>
      <c r="B652" t="s">
        <v>6</v>
      </c>
      <c r="C652">
        <v>1</v>
      </c>
      <c r="D652">
        <v>0</v>
      </c>
    </row>
    <row r="653" spans="1:4" x14ac:dyDescent="0.3">
      <c r="A653" t="s">
        <v>1016</v>
      </c>
      <c r="B653" t="s">
        <v>6</v>
      </c>
      <c r="C653">
        <v>6</v>
      </c>
      <c r="D653">
        <v>0</v>
      </c>
    </row>
    <row r="654" spans="1:4" x14ac:dyDescent="0.3">
      <c r="A654" t="s">
        <v>1036</v>
      </c>
      <c r="B654" t="s">
        <v>6</v>
      </c>
      <c r="C654">
        <v>2</v>
      </c>
      <c r="D654">
        <v>0</v>
      </c>
    </row>
    <row r="655" spans="1:4" x14ac:dyDescent="0.3">
      <c r="A655" t="s">
        <v>810</v>
      </c>
      <c r="B655" t="s">
        <v>6</v>
      </c>
      <c r="C655">
        <v>6</v>
      </c>
      <c r="D655">
        <v>0</v>
      </c>
    </row>
    <row r="656" spans="1:4" x14ac:dyDescent="0.3">
      <c r="A656" t="s">
        <v>926</v>
      </c>
      <c r="B656" t="s">
        <v>6</v>
      </c>
      <c r="C656">
        <v>2</v>
      </c>
      <c r="D656">
        <v>0</v>
      </c>
    </row>
    <row r="657" spans="1:4" x14ac:dyDescent="0.3">
      <c r="A657" t="s">
        <v>1060</v>
      </c>
      <c r="B657" t="s">
        <v>6</v>
      </c>
      <c r="C657">
        <v>6</v>
      </c>
      <c r="D657">
        <v>0</v>
      </c>
    </row>
    <row r="658" spans="1:4" x14ac:dyDescent="0.3">
      <c r="A658" t="s">
        <v>1089</v>
      </c>
      <c r="B658" t="s">
        <v>6</v>
      </c>
      <c r="C658">
        <v>6</v>
      </c>
      <c r="D658">
        <v>0</v>
      </c>
    </row>
    <row r="659" spans="1:4" x14ac:dyDescent="0.3">
      <c r="A659" t="s">
        <v>1111</v>
      </c>
      <c r="B659" t="s">
        <v>6</v>
      </c>
      <c r="C659">
        <v>6</v>
      </c>
      <c r="D659">
        <v>0</v>
      </c>
    </row>
    <row r="660" spans="1:4" x14ac:dyDescent="0.3">
      <c r="A660" t="s">
        <v>1467</v>
      </c>
      <c r="B660" t="s">
        <v>6</v>
      </c>
      <c r="C660">
        <v>6</v>
      </c>
      <c r="D660">
        <v>0</v>
      </c>
    </row>
    <row r="661" spans="1:4" x14ac:dyDescent="0.3">
      <c r="A661" t="s">
        <v>1469</v>
      </c>
      <c r="B661" t="s">
        <v>359</v>
      </c>
      <c r="C661">
        <v>35</v>
      </c>
      <c r="D661">
        <v>0</v>
      </c>
    </row>
    <row r="662" spans="1:4" x14ac:dyDescent="0.3">
      <c r="A662" t="s">
        <v>473</v>
      </c>
      <c r="B662" t="s">
        <v>9</v>
      </c>
      <c r="C662">
        <v>19</v>
      </c>
      <c r="D662">
        <v>4</v>
      </c>
    </row>
    <row r="663" spans="1:4" x14ac:dyDescent="0.3">
      <c r="A663" t="s">
        <v>476</v>
      </c>
      <c r="B663" t="s">
        <v>9</v>
      </c>
      <c r="C663">
        <v>19</v>
      </c>
      <c r="D663">
        <v>4</v>
      </c>
    </row>
    <row r="664" spans="1:4" x14ac:dyDescent="0.3">
      <c r="A664" t="s">
        <v>475</v>
      </c>
      <c r="B664" t="s">
        <v>9</v>
      </c>
      <c r="C664">
        <v>19</v>
      </c>
      <c r="D664">
        <v>4</v>
      </c>
    </row>
    <row r="665" spans="1:4" x14ac:dyDescent="0.3">
      <c r="A665" t="s">
        <v>471</v>
      </c>
      <c r="B665" t="s">
        <v>9</v>
      </c>
      <c r="C665">
        <v>19</v>
      </c>
      <c r="D665">
        <v>4</v>
      </c>
    </row>
    <row r="666" spans="1:4" x14ac:dyDescent="0.3">
      <c r="A666" t="s">
        <v>472</v>
      </c>
      <c r="B666" t="s">
        <v>9</v>
      </c>
      <c r="C666">
        <v>19</v>
      </c>
      <c r="D666">
        <v>4</v>
      </c>
    </row>
    <row r="667" spans="1:4" x14ac:dyDescent="0.3">
      <c r="A667" t="s">
        <v>859</v>
      </c>
      <c r="B667" t="s">
        <v>354</v>
      </c>
      <c r="C667">
        <v>4</v>
      </c>
      <c r="D667">
        <v>0</v>
      </c>
    </row>
    <row r="668" spans="1:4" x14ac:dyDescent="0.3">
      <c r="A668" t="s">
        <v>837</v>
      </c>
      <c r="B668" t="s">
        <v>6</v>
      </c>
      <c r="C668">
        <v>6</v>
      </c>
      <c r="D668">
        <v>0</v>
      </c>
    </row>
    <row r="669" spans="1:4" x14ac:dyDescent="0.3">
      <c r="A669" t="s">
        <v>838</v>
      </c>
      <c r="B669" t="s">
        <v>9</v>
      </c>
      <c r="C669">
        <v>19</v>
      </c>
      <c r="D669">
        <v>4</v>
      </c>
    </row>
    <row r="670" spans="1:4" x14ac:dyDescent="0.3">
      <c r="A670" t="s">
        <v>828</v>
      </c>
      <c r="B670" t="s">
        <v>359</v>
      </c>
      <c r="C670">
        <v>35</v>
      </c>
      <c r="D670">
        <v>0</v>
      </c>
    </row>
    <row r="671" spans="1:4" x14ac:dyDescent="0.3">
      <c r="A671" t="s">
        <v>1219</v>
      </c>
      <c r="B671" t="s">
        <v>359</v>
      </c>
      <c r="C671">
        <v>4</v>
      </c>
      <c r="D671">
        <v>0</v>
      </c>
    </row>
    <row r="672" spans="1:4" x14ac:dyDescent="0.3">
      <c r="A672" t="s">
        <v>386</v>
      </c>
      <c r="B672" t="s">
        <v>6</v>
      </c>
      <c r="C672">
        <v>4</v>
      </c>
      <c r="D672">
        <v>0</v>
      </c>
    </row>
    <row r="673" spans="1:4" x14ac:dyDescent="0.3">
      <c r="A673" t="s">
        <v>866</v>
      </c>
      <c r="B673" t="s">
        <v>6</v>
      </c>
      <c r="C673">
        <v>1</v>
      </c>
      <c r="D673">
        <v>0</v>
      </c>
    </row>
    <row r="674" spans="1:4" x14ac:dyDescent="0.3">
      <c r="A674" t="s">
        <v>734</v>
      </c>
      <c r="B674" t="s">
        <v>6</v>
      </c>
      <c r="C674">
        <v>6</v>
      </c>
      <c r="D674">
        <v>0</v>
      </c>
    </row>
    <row r="675" spans="1:4" x14ac:dyDescent="0.3">
      <c r="A675" t="s">
        <v>1110</v>
      </c>
      <c r="B675" t="s">
        <v>359</v>
      </c>
      <c r="C675">
        <v>35</v>
      </c>
      <c r="D675">
        <v>0</v>
      </c>
    </row>
    <row r="676" spans="1:4" x14ac:dyDescent="0.3">
      <c r="A676" t="s">
        <v>725</v>
      </c>
      <c r="B676" t="s">
        <v>6</v>
      </c>
      <c r="C676">
        <v>1</v>
      </c>
      <c r="D676">
        <v>0</v>
      </c>
    </row>
    <row r="677" spans="1:4" x14ac:dyDescent="0.3">
      <c r="A677" t="s">
        <v>1112</v>
      </c>
      <c r="B677" t="s">
        <v>9</v>
      </c>
      <c r="C677">
        <v>10</v>
      </c>
      <c r="D677">
        <v>0</v>
      </c>
    </row>
    <row r="678" spans="1:4" x14ac:dyDescent="0.3">
      <c r="A678" t="s">
        <v>1145</v>
      </c>
      <c r="B678" t="s">
        <v>9</v>
      </c>
      <c r="C678">
        <v>10</v>
      </c>
      <c r="D678">
        <v>0</v>
      </c>
    </row>
    <row r="679" spans="1:4" x14ac:dyDescent="0.3">
      <c r="A679" t="s">
        <v>341</v>
      </c>
      <c r="B679" t="s">
        <v>6</v>
      </c>
      <c r="C679">
        <v>6</v>
      </c>
      <c r="D679">
        <v>0</v>
      </c>
    </row>
    <row r="680" spans="1:4" x14ac:dyDescent="0.3">
      <c r="A680" t="s">
        <v>2093</v>
      </c>
      <c r="B680" t="s">
        <v>359</v>
      </c>
      <c r="C680">
        <v>6</v>
      </c>
      <c r="D680">
        <v>0</v>
      </c>
    </row>
    <row r="681" spans="1:4" x14ac:dyDescent="0.3">
      <c r="A681" t="s">
        <v>1583</v>
      </c>
      <c r="B681" t="s">
        <v>332</v>
      </c>
      <c r="C681">
        <v>4</v>
      </c>
      <c r="D681">
        <v>0</v>
      </c>
    </row>
    <row r="682" spans="1:4" x14ac:dyDescent="0.3">
      <c r="A682" t="s">
        <v>1462</v>
      </c>
      <c r="B682" t="s">
        <v>359</v>
      </c>
      <c r="C682">
        <v>35</v>
      </c>
      <c r="D682">
        <v>0</v>
      </c>
    </row>
    <row r="683" spans="1:4" x14ac:dyDescent="0.3">
      <c r="A683" t="s">
        <v>1476</v>
      </c>
      <c r="B683" t="s">
        <v>9</v>
      </c>
      <c r="C683">
        <v>19</v>
      </c>
      <c r="D683">
        <v>4</v>
      </c>
    </row>
    <row r="684" spans="1:4" x14ac:dyDescent="0.3">
      <c r="A684" t="s">
        <v>1220</v>
      </c>
      <c r="B684" t="s">
        <v>6</v>
      </c>
      <c r="C684">
        <v>1</v>
      </c>
      <c r="D684">
        <v>0</v>
      </c>
    </row>
    <row r="685" spans="1:4" x14ac:dyDescent="0.3">
      <c r="A685" t="s">
        <v>2689</v>
      </c>
      <c r="B685" t="s">
        <v>2680</v>
      </c>
      <c r="C685" t="s">
        <v>2680</v>
      </c>
      <c r="D685" t="s">
        <v>2680</v>
      </c>
    </row>
    <row r="686" spans="1:4" x14ac:dyDescent="0.3">
      <c r="A686" t="s">
        <v>2198</v>
      </c>
      <c r="B686" t="s">
        <v>359</v>
      </c>
      <c r="C686">
        <v>10</v>
      </c>
      <c r="D686">
        <v>0</v>
      </c>
    </row>
    <row r="687" spans="1:4" x14ac:dyDescent="0.3">
      <c r="A687" t="s">
        <v>2235</v>
      </c>
      <c r="B687" t="s">
        <v>359</v>
      </c>
      <c r="C687">
        <v>23</v>
      </c>
      <c r="D687">
        <v>0</v>
      </c>
    </row>
    <row r="688" spans="1:4" x14ac:dyDescent="0.3">
      <c r="A688" t="s">
        <v>328</v>
      </c>
      <c r="B688" t="s">
        <v>329</v>
      </c>
      <c r="C688">
        <v>10</v>
      </c>
      <c r="D688">
        <v>6</v>
      </c>
    </row>
    <row r="689" spans="1:4" x14ac:dyDescent="0.3">
      <c r="A689" t="s">
        <v>328</v>
      </c>
      <c r="B689" t="s">
        <v>329</v>
      </c>
      <c r="C689">
        <v>10</v>
      </c>
      <c r="D689">
        <v>6</v>
      </c>
    </row>
    <row r="690" spans="1:4" x14ac:dyDescent="0.3">
      <c r="A690" t="s">
        <v>2058</v>
      </c>
      <c r="B690" t="s">
        <v>9</v>
      </c>
      <c r="C690">
        <v>12</v>
      </c>
      <c r="D690">
        <v>2</v>
      </c>
    </row>
    <row r="691" spans="1:4" x14ac:dyDescent="0.3">
      <c r="A691" t="s">
        <v>2051</v>
      </c>
      <c r="B691" t="s">
        <v>359</v>
      </c>
      <c r="C691">
        <v>25</v>
      </c>
      <c r="D691">
        <v>0</v>
      </c>
    </row>
    <row r="692" spans="1:4" x14ac:dyDescent="0.3">
      <c r="A692" t="s">
        <v>845</v>
      </c>
      <c r="B692" t="s">
        <v>359</v>
      </c>
      <c r="C692">
        <v>35</v>
      </c>
      <c r="D692">
        <v>0</v>
      </c>
    </row>
    <row r="693" spans="1:4" x14ac:dyDescent="0.3">
      <c r="A693" t="s">
        <v>1479</v>
      </c>
      <c r="B693" t="s">
        <v>6</v>
      </c>
      <c r="C693">
        <v>1</v>
      </c>
      <c r="D693">
        <v>0</v>
      </c>
    </row>
    <row r="694" spans="1:4" x14ac:dyDescent="0.3">
      <c r="A694" t="s">
        <v>2690</v>
      </c>
      <c r="B694" t="s">
        <v>2680</v>
      </c>
      <c r="C694" t="s">
        <v>2680</v>
      </c>
      <c r="D694" t="s">
        <v>2680</v>
      </c>
    </row>
    <row r="695" spans="1:4" x14ac:dyDescent="0.3">
      <c r="A695" t="s">
        <v>2052</v>
      </c>
      <c r="B695" t="s">
        <v>359</v>
      </c>
      <c r="C695">
        <v>18</v>
      </c>
      <c r="D695">
        <v>0</v>
      </c>
    </row>
    <row r="696" spans="1:4" x14ac:dyDescent="0.3">
      <c r="A696" t="s">
        <v>1472</v>
      </c>
      <c r="B696" t="s">
        <v>6</v>
      </c>
      <c r="C696">
        <v>6</v>
      </c>
      <c r="D696">
        <v>0</v>
      </c>
    </row>
    <row r="697" spans="1:4" x14ac:dyDescent="0.3">
      <c r="A697" t="s">
        <v>1965</v>
      </c>
      <c r="B697" t="s">
        <v>9</v>
      </c>
      <c r="C697">
        <v>18</v>
      </c>
      <c r="D697">
        <v>0</v>
      </c>
    </row>
    <row r="698" spans="1:4" x14ac:dyDescent="0.3">
      <c r="A698" t="s">
        <v>889</v>
      </c>
      <c r="B698" t="s">
        <v>6</v>
      </c>
      <c r="C698">
        <v>1</v>
      </c>
      <c r="D698">
        <v>0</v>
      </c>
    </row>
    <row r="699" spans="1:4" x14ac:dyDescent="0.3">
      <c r="A699" t="s">
        <v>1713</v>
      </c>
      <c r="B699" t="s">
        <v>6</v>
      </c>
      <c r="C699">
        <v>1</v>
      </c>
      <c r="D699">
        <v>0</v>
      </c>
    </row>
    <row r="700" spans="1:4" x14ac:dyDescent="0.3">
      <c r="A700" t="s">
        <v>1717</v>
      </c>
      <c r="B700" t="s">
        <v>6</v>
      </c>
      <c r="C700">
        <v>1</v>
      </c>
      <c r="D700">
        <v>0</v>
      </c>
    </row>
    <row r="701" spans="1:4" x14ac:dyDescent="0.3">
      <c r="A701" t="s">
        <v>1715</v>
      </c>
      <c r="B701" t="s">
        <v>6</v>
      </c>
      <c r="C701">
        <v>1</v>
      </c>
      <c r="D701">
        <v>0</v>
      </c>
    </row>
    <row r="702" spans="1:4" x14ac:dyDescent="0.3">
      <c r="A702" t="s">
        <v>1714</v>
      </c>
      <c r="B702" t="s">
        <v>6</v>
      </c>
      <c r="C702">
        <v>1</v>
      </c>
      <c r="D702">
        <v>0</v>
      </c>
    </row>
    <row r="703" spans="1:4" x14ac:dyDescent="0.3">
      <c r="A703" t="s">
        <v>1716</v>
      </c>
      <c r="B703" t="s">
        <v>6</v>
      </c>
      <c r="C703">
        <v>1</v>
      </c>
      <c r="D703">
        <v>0</v>
      </c>
    </row>
    <row r="704" spans="1:4" x14ac:dyDescent="0.3">
      <c r="A704" t="s">
        <v>1180</v>
      </c>
      <c r="B704" t="s">
        <v>6</v>
      </c>
      <c r="C704">
        <v>1</v>
      </c>
      <c r="D704">
        <v>0</v>
      </c>
    </row>
    <row r="705" spans="1:4" x14ac:dyDescent="0.3">
      <c r="A705" t="s">
        <v>1224</v>
      </c>
      <c r="B705" t="s">
        <v>9</v>
      </c>
      <c r="C705">
        <v>10</v>
      </c>
      <c r="D705">
        <v>0</v>
      </c>
    </row>
    <row r="706" spans="1:4" x14ac:dyDescent="0.3">
      <c r="A706" t="s">
        <v>343</v>
      </c>
      <c r="B706" t="s">
        <v>6</v>
      </c>
      <c r="C706">
        <v>4</v>
      </c>
      <c r="D706">
        <v>0</v>
      </c>
    </row>
    <row r="707" spans="1:4" x14ac:dyDescent="0.3">
      <c r="A707" t="s">
        <v>1176</v>
      </c>
      <c r="B707" t="s">
        <v>359</v>
      </c>
      <c r="C707">
        <v>35</v>
      </c>
      <c r="D707">
        <v>0</v>
      </c>
    </row>
    <row r="708" spans="1:4" x14ac:dyDescent="0.3">
      <c r="A708" t="s">
        <v>1166</v>
      </c>
      <c r="B708" t="s">
        <v>9</v>
      </c>
      <c r="C708">
        <v>11</v>
      </c>
      <c r="D708">
        <v>0</v>
      </c>
    </row>
    <row r="709" spans="1:4" x14ac:dyDescent="0.3">
      <c r="A709" t="s">
        <v>1167</v>
      </c>
      <c r="B709" t="s">
        <v>9</v>
      </c>
      <c r="C709">
        <v>10</v>
      </c>
      <c r="D709">
        <v>0</v>
      </c>
    </row>
    <row r="710" spans="1:4" x14ac:dyDescent="0.3">
      <c r="A710" t="s">
        <v>1178</v>
      </c>
      <c r="B710" t="s">
        <v>6</v>
      </c>
      <c r="C710">
        <v>1</v>
      </c>
      <c r="D710">
        <v>0</v>
      </c>
    </row>
    <row r="711" spans="1:4" x14ac:dyDescent="0.3">
      <c r="A711" t="s">
        <v>1213</v>
      </c>
      <c r="B711" t="s">
        <v>9</v>
      </c>
      <c r="C711">
        <v>10</v>
      </c>
      <c r="D711">
        <v>0</v>
      </c>
    </row>
    <row r="712" spans="1:4" x14ac:dyDescent="0.3">
      <c r="A712" t="s">
        <v>1175</v>
      </c>
      <c r="B712" t="s">
        <v>9</v>
      </c>
      <c r="C712">
        <v>11</v>
      </c>
      <c r="D712">
        <v>0</v>
      </c>
    </row>
    <row r="713" spans="1:4" x14ac:dyDescent="0.3">
      <c r="A713" t="s">
        <v>1184</v>
      </c>
      <c r="B713" t="s">
        <v>9</v>
      </c>
      <c r="C713">
        <v>10</v>
      </c>
      <c r="D713">
        <v>0</v>
      </c>
    </row>
    <row r="714" spans="1:4" x14ac:dyDescent="0.3">
      <c r="A714" t="s">
        <v>388</v>
      </c>
      <c r="B714" t="s">
        <v>31</v>
      </c>
      <c r="C714">
        <v>2</v>
      </c>
      <c r="D714">
        <v>0</v>
      </c>
    </row>
    <row r="715" spans="1:4" x14ac:dyDescent="0.3">
      <c r="A715" t="s">
        <v>815</v>
      </c>
      <c r="B715" t="s">
        <v>6</v>
      </c>
      <c r="C715">
        <v>6</v>
      </c>
      <c r="D715">
        <v>0</v>
      </c>
    </row>
    <row r="716" spans="1:4" x14ac:dyDescent="0.3">
      <c r="A716" t="s">
        <v>2691</v>
      </c>
      <c r="B716" t="s">
        <v>9</v>
      </c>
      <c r="C716">
        <v>19</v>
      </c>
      <c r="D716">
        <v>4</v>
      </c>
    </row>
    <row r="717" spans="1:4" x14ac:dyDescent="0.3">
      <c r="A717" t="s">
        <v>2692</v>
      </c>
      <c r="B717" t="s">
        <v>6</v>
      </c>
      <c r="C717">
        <v>1</v>
      </c>
      <c r="D717">
        <v>0</v>
      </c>
    </row>
    <row r="718" spans="1:4" x14ac:dyDescent="0.3">
      <c r="A718" t="s">
        <v>1449</v>
      </c>
      <c r="B718" t="s">
        <v>329</v>
      </c>
      <c r="C718">
        <v>10</v>
      </c>
      <c r="D718">
        <v>6</v>
      </c>
    </row>
    <row r="719" spans="1:4" x14ac:dyDescent="0.3">
      <c r="A719" t="s">
        <v>1037</v>
      </c>
      <c r="B719" t="s">
        <v>6</v>
      </c>
      <c r="C719">
        <v>2</v>
      </c>
      <c r="D719">
        <v>0</v>
      </c>
    </row>
    <row r="720" spans="1:4" x14ac:dyDescent="0.3">
      <c r="A720" t="s">
        <v>928</v>
      </c>
      <c r="B720" t="s">
        <v>6</v>
      </c>
      <c r="C720">
        <v>2</v>
      </c>
      <c r="D720">
        <v>0</v>
      </c>
    </row>
    <row r="721" spans="1:4" x14ac:dyDescent="0.3">
      <c r="A721" t="s">
        <v>1196</v>
      </c>
      <c r="B721" t="s">
        <v>31</v>
      </c>
      <c r="C721">
        <v>2</v>
      </c>
      <c r="D721">
        <v>0</v>
      </c>
    </row>
    <row r="722" spans="1:4" x14ac:dyDescent="0.3">
      <c r="A722" t="s">
        <v>347</v>
      </c>
      <c r="B722" t="s">
        <v>31</v>
      </c>
      <c r="C722">
        <v>2</v>
      </c>
      <c r="D722">
        <v>0</v>
      </c>
    </row>
    <row r="723" spans="1:4" x14ac:dyDescent="0.3">
      <c r="A723" t="s">
        <v>2034</v>
      </c>
      <c r="B723" t="s">
        <v>6</v>
      </c>
      <c r="C723">
        <v>1</v>
      </c>
      <c r="D723">
        <v>0</v>
      </c>
    </row>
    <row r="724" spans="1:4" x14ac:dyDescent="0.3">
      <c r="A724" t="s">
        <v>2250</v>
      </c>
      <c r="B724" t="s">
        <v>9</v>
      </c>
      <c r="C724">
        <v>15</v>
      </c>
      <c r="D724">
        <v>6</v>
      </c>
    </row>
    <row r="725" spans="1:4" x14ac:dyDescent="0.3">
      <c r="A725" t="s">
        <v>2693</v>
      </c>
      <c r="B725" t="s">
        <v>2680</v>
      </c>
      <c r="C725" t="s">
        <v>2680</v>
      </c>
      <c r="D725" t="s">
        <v>2680</v>
      </c>
    </row>
    <row r="726" spans="1:4" x14ac:dyDescent="0.3">
      <c r="A726" t="s">
        <v>1757</v>
      </c>
      <c r="B726" t="s">
        <v>359</v>
      </c>
      <c r="C726">
        <v>20</v>
      </c>
      <c r="D726">
        <v>0</v>
      </c>
    </row>
    <row r="727" spans="1:4" x14ac:dyDescent="0.3">
      <c r="A727" t="s">
        <v>1393</v>
      </c>
      <c r="B727" t="s">
        <v>359</v>
      </c>
      <c r="C727">
        <v>10</v>
      </c>
      <c r="D727">
        <v>0</v>
      </c>
    </row>
    <row r="728" spans="1:4" x14ac:dyDescent="0.3">
      <c r="A728" t="s">
        <v>1764</v>
      </c>
      <c r="B728" t="s">
        <v>359</v>
      </c>
      <c r="C728">
        <v>10</v>
      </c>
      <c r="D728">
        <v>0</v>
      </c>
    </row>
    <row r="729" spans="1:4" x14ac:dyDescent="0.3">
      <c r="A729" t="s">
        <v>2461</v>
      </c>
      <c r="B729" t="s">
        <v>6</v>
      </c>
      <c r="C729">
        <v>35</v>
      </c>
      <c r="D729">
        <v>0</v>
      </c>
    </row>
    <row r="730" spans="1:4" x14ac:dyDescent="0.3">
      <c r="A730" t="s">
        <v>2463</v>
      </c>
      <c r="B730" t="s">
        <v>6</v>
      </c>
      <c r="C730">
        <v>35</v>
      </c>
      <c r="D730">
        <v>0</v>
      </c>
    </row>
    <row r="731" spans="1:4" x14ac:dyDescent="0.3">
      <c r="A731" t="s">
        <v>2464</v>
      </c>
      <c r="B731" t="s">
        <v>6</v>
      </c>
      <c r="C731">
        <v>35</v>
      </c>
      <c r="D731">
        <v>0</v>
      </c>
    </row>
    <row r="732" spans="1:4" x14ac:dyDescent="0.3">
      <c r="A732" t="s">
        <v>2465</v>
      </c>
      <c r="B732" t="s">
        <v>6</v>
      </c>
      <c r="C732">
        <v>35</v>
      </c>
      <c r="D732">
        <v>0</v>
      </c>
    </row>
    <row r="733" spans="1:4" x14ac:dyDescent="0.3">
      <c r="A733" t="s">
        <v>2466</v>
      </c>
      <c r="B733" t="s">
        <v>6</v>
      </c>
      <c r="C733">
        <v>18</v>
      </c>
      <c r="D733">
        <v>0</v>
      </c>
    </row>
    <row r="734" spans="1:4" x14ac:dyDescent="0.3">
      <c r="A734" t="s">
        <v>2469</v>
      </c>
      <c r="B734" t="s">
        <v>6</v>
      </c>
      <c r="C734">
        <v>2</v>
      </c>
      <c r="D734">
        <v>0</v>
      </c>
    </row>
    <row r="735" spans="1:4" x14ac:dyDescent="0.3">
      <c r="A735" t="s">
        <v>2471</v>
      </c>
      <c r="B735" t="s">
        <v>6</v>
      </c>
      <c r="C735">
        <v>4</v>
      </c>
      <c r="D735">
        <v>0</v>
      </c>
    </row>
    <row r="736" spans="1:4" x14ac:dyDescent="0.3">
      <c r="A736" t="s">
        <v>2459</v>
      </c>
      <c r="B736" t="s">
        <v>6</v>
      </c>
      <c r="C736">
        <v>35</v>
      </c>
      <c r="D736">
        <v>0</v>
      </c>
    </row>
    <row r="737" spans="1:4" x14ac:dyDescent="0.3">
      <c r="A737" t="s">
        <v>2470</v>
      </c>
      <c r="B737" t="s">
        <v>359</v>
      </c>
      <c r="C737">
        <v>20</v>
      </c>
      <c r="D737">
        <v>0</v>
      </c>
    </row>
    <row r="738" spans="1:4" x14ac:dyDescent="0.3">
      <c r="A738" t="s">
        <v>2457</v>
      </c>
      <c r="B738" t="s">
        <v>6</v>
      </c>
      <c r="C738">
        <v>1</v>
      </c>
      <c r="D738">
        <v>0</v>
      </c>
    </row>
    <row r="739" spans="1:4" x14ac:dyDescent="0.3">
      <c r="A739" t="s">
        <v>2366</v>
      </c>
      <c r="B739" t="s">
        <v>6</v>
      </c>
      <c r="C739">
        <v>6</v>
      </c>
      <c r="D739">
        <v>0</v>
      </c>
    </row>
    <row r="740" spans="1:4" x14ac:dyDescent="0.3">
      <c r="A740" t="s">
        <v>2467</v>
      </c>
      <c r="B740" t="s">
        <v>6</v>
      </c>
      <c r="C740">
        <v>2</v>
      </c>
      <c r="D740">
        <v>0</v>
      </c>
    </row>
    <row r="741" spans="1:4" x14ac:dyDescent="0.3">
      <c r="A741" t="s">
        <v>2368</v>
      </c>
      <c r="B741" t="s">
        <v>329</v>
      </c>
      <c r="C741">
        <v>10</v>
      </c>
      <c r="D741">
        <v>6</v>
      </c>
    </row>
    <row r="742" spans="1:4" x14ac:dyDescent="0.3">
      <c r="A742" t="s">
        <v>2468</v>
      </c>
      <c r="B742" t="s">
        <v>6</v>
      </c>
      <c r="C742">
        <v>10</v>
      </c>
      <c r="D742">
        <v>0</v>
      </c>
    </row>
    <row r="743" spans="1:4" x14ac:dyDescent="0.3">
      <c r="A743" t="s">
        <v>1403</v>
      </c>
      <c r="B743" t="s">
        <v>6</v>
      </c>
      <c r="C743">
        <v>1</v>
      </c>
      <c r="D743">
        <v>0</v>
      </c>
    </row>
    <row r="744" spans="1:4" x14ac:dyDescent="0.3">
      <c r="A744" t="s">
        <v>1495</v>
      </c>
      <c r="B744" t="s">
        <v>359</v>
      </c>
      <c r="C744">
        <v>35</v>
      </c>
      <c r="D744">
        <v>0</v>
      </c>
    </row>
    <row r="745" spans="1:4" x14ac:dyDescent="0.3">
      <c r="A745" t="s">
        <v>1523</v>
      </c>
      <c r="B745" t="s">
        <v>359</v>
      </c>
      <c r="C745">
        <v>90</v>
      </c>
      <c r="D745">
        <v>0</v>
      </c>
    </row>
    <row r="746" spans="1:4" x14ac:dyDescent="0.3">
      <c r="A746" t="s">
        <v>1521</v>
      </c>
      <c r="B746" t="s">
        <v>332</v>
      </c>
      <c r="C746">
        <v>4</v>
      </c>
      <c r="D746">
        <v>0</v>
      </c>
    </row>
    <row r="747" spans="1:4" x14ac:dyDescent="0.3">
      <c r="A747" t="s">
        <v>1521</v>
      </c>
      <c r="B747" t="s">
        <v>6</v>
      </c>
      <c r="C747">
        <v>2</v>
      </c>
      <c r="D747">
        <v>0</v>
      </c>
    </row>
    <row r="748" spans="1:4" x14ac:dyDescent="0.3">
      <c r="A748" t="s">
        <v>1493</v>
      </c>
      <c r="B748" t="s">
        <v>6</v>
      </c>
      <c r="C748">
        <v>9</v>
      </c>
      <c r="D748">
        <v>0</v>
      </c>
    </row>
    <row r="749" spans="1:4" x14ac:dyDescent="0.3">
      <c r="A749" t="s">
        <v>1493</v>
      </c>
      <c r="B749" t="s">
        <v>359</v>
      </c>
      <c r="C749">
        <v>4</v>
      </c>
      <c r="D749">
        <v>0</v>
      </c>
    </row>
    <row r="750" spans="1:4" x14ac:dyDescent="0.3">
      <c r="A750" t="s">
        <v>1073</v>
      </c>
      <c r="B750" t="s">
        <v>9</v>
      </c>
      <c r="C750">
        <v>6</v>
      </c>
      <c r="D750">
        <v>0</v>
      </c>
    </row>
    <row r="751" spans="1:4" x14ac:dyDescent="0.3">
      <c r="A751" t="s">
        <v>1074</v>
      </c>
      <c r="B751" t="s">
        <v>9</v>
      </c>
      <c r="C751">
        <v>8</v>
      </c>
      <c r="D751">
        <v>2</v>
      </c>
    </row>
    <row r="752" spans="1:4" x14ac:dyDescent="0.3">
      <c r="A752" t="s">
        <v>708</v>
      </c>
      <c r="B752" t="s">
        <v>329</v>
      </c>
      <c r="C752">
        <v>10</v>
      </c>
      <c r="D752">
        <v>6</v>
      </c>
    </row>
    <row r="753" spans="1:4" x14ac:dyDescent="0.3">
      <c r="A753" t="s">
        <v>1455</v>
      </c>
      <c r="B753" t="s">
        <v>329</v>
      </c>
      <c r="C753">
        <v>10</v>
      </c>
      <c r="D753">
        <v>6</v>
      </c>
    </row>
    <row r="754" spans="1:4" x14ac:dyDescent="0.3">
      <c r="A754" t="s">
        <v>1065</v>
      </c>
      <c r="B754" t="s">
        <v>6</v>
      </c>
      <c r="C754">
        <v>2</v>
      </c>
      <c r="D754">
        <v>0</v>
      </c>
    </row>
    <row r="755" spans="1:4" x14ac:dyDescent="0.3">
      <c r="A755" t="s">
        <v>714</v>
      </c>
      <c r="B755" t="s">
        <v>6</v>
      </c>
      <c r="C755">
        <v>1</v>
      </c>
      <c r="D755">
        <v>0</v>
      </c>
    </row>
    <row r="756" spans="1:4" x14ac:dyDescent="0.3">
      <c r="A756" t="s">
        <v>2036</v>
      </c>
      <c r="B756" t="s">
        <v>6</v>
      </c>
      <c r="C756">
        <v>1</v>
      </c>
      <c r="D756">
        <v>0</v>
      </c>
    </row>
    <row r="757" spans="1:4" x14ac:dyDescent="0.3">
      <c r="A757" t="s">
        <v>1677</v>
      </c>
      <c r="B757" t="s">
        <v>359</v>
      </c>
      <c r="C757">
        <v>35</v>
      </c>
      <c r="D757">
        <v>0</v>
      </c>
    </row>
    <row r="758" spans="1:4" x14ac:dyDescent="0.3">
      <c r="A758" t="s">
        <v>1675</v>
      </c>
      <c r="B758" t="s">
        <v>6</v>
      </c>
      <c r="C758">
        <v>6</v>
      </c>
      <c r="D758">
        <v>0</v>
      </c>
    </row>
    <row r="759" spans="1:4" x14ac:dyDescent="0.3">
      <c r="A759" t="s">
        <v>1686</v>
      </c>
      <c r="B759" t="s">
        <v>6</v>
      </c>
      <c r="C759">
        <v>6</v>
      </c>
      <c r="D759">
        <v>0</v>
      </c>
    </row>
    <row r="760" spans="1:4" x14ac:dyDescent="0.3">
      <c r="A760" t="s">
        <v>1549</v>
      </c>
      <c r="B760" t="s">
        <v>6</v>
      </c>
      <c r="C760">
        <v>6</v>
      </c>
      <c r="D760">
        <v>0</v>
      </c>
    </row>
    <row r="761" spans="1:4" x14ac:dyDescent="0.3">
      <c r="A761" t="s">
        <v>1593</v>
      </c>
      <c r="B761" t="s">
        <v>6</v>
      </c>
      <c r="C761">
        <v>6</v>
      </c>
      <c r="D761">
        <v>0</v>
      </c>
    </row>
    <row r="762" spans="1:4" x14ac:dyDescent="0.3">
      <c r="A762" t="s">
        <v>1581</v>
      </c>
      <c r="B762" t="s">
        <v>6</v>
      </c>
      <c r="C762">
        <v>6</v>
      </c>
      <c r="D762">
        <v>0</v>
      </c>
    </row>
    <row r="763" spans="1:4" x14ac:dyDescent="0.3">
      <c r="A763" t="s">
        <v>1587</v>
      </c>
      <c r="B763" t="s">
        <v>6</v>
      </c>
      <c r="C763">
        <v>6</v>
      </c>
      <c r="D763">
        <v>0</v>
      </c>
    </row>
    <row r="764" spans="1:4" x14ac:dyDescent="0.3">
      <c r="A764" t="s">
        <v>2206</v>
      </c>
      <c r="B764" t="s">
        <v>359</v>
      </c>
      <c r="C764">
        <v>2</v>
      </c>
      <c r="D764">
        <v>0</v>
      </c>
    </row>
    <row r="765" spans="1:4" x14ac:dyDescent="0.3">
      <c r="A765" t="s">
        <v>1760</v>
      </c>
      <c r="B765" t="s">
        <v>9</v>
      </c>
      <c r="C765">
        <v>10</v>
      </c>
      <c r="D765">
        <v>0</v>
      </c>
    </row>
    <row r="766" spans="1:4" x14ac:dyDescent="0.3">
      <c r="A766" t="s">
        <v>2233</v>
      </c>
      <c r="B766" t="s">
        <v>9</v>
      </c>
      <c r="C766">
        <v>19</v>
      </c>
      <c r="D766">
        <v>4</v>
      </c>
    </row>
    <row r="767" spans="1:4" x14ac:dyDescent="0.3">
      <c r="A767" t="s">
        <v>891</v>
      </c>
      <c r="B767" t="s">
        <v>6</v>
      </c>
      <c r="C767">
        <v>1</v>
      </c>
      <c r="D767">
        <v>0</v>
      </c>
    </row>
    <row r="768" spans="1:4" x14ac:dyDescent="0.3">
      <c r="A768" t="s">
        <v>625</v>
      </c>
      <c r="B768" t="s">
        <v>9</v>
      </c>
      <c r="C768">
        <v>19</v>
      </c>
      <c r="D768">
        <v>4</v>
      </c>
    </row>
    <row r="769" spans="1:4" x14ac:dyDescent="0.3">
      <c r="A769" t="s">
        <v>647</v>
      </c>
      <c r="B769" t="s">
        <v>9</v>
      </c>
      <c r="C769">
        <v>19</v>
      </c>
      <c r="D769">
        <v>4</v>
      </c>
    </row>
    <row r="770" spans="1:4" x14ac:dyDescent="0.3">
      <c r="A770" t="s">
        <v>627</v>
      </c>
      <c r="B770" t="s">
        <v>6</v>
      </c>
      <c r="C770">
        <v>1</v>
      </c>
      <c r="D770">
        <v>0</v>
      </c>
    </row>
    <row r="771" spans="1:4" x14ac:dyDescent="0.3">
      <c r="A771" t="s">
        <v>623</v>
      </c>
      <c r="B771" t="s">
        <v>359</v>
      </c>
      <c r="C771">
        <v>35</v>
      </c>
      <c r="D771">
        <v>0</v>
      </c>
    </row>
    <row r="772" spans="1:4" x14ac:dyDescent="0.3">
      <c r="A772" t="s">
        <v>645</v>
      </c>
      <c r="B772" t="s">
        <v>9</v>
      </c>
      <c r="C772">
        <v>19</v>
      </c>
      <c r="D772">
        <v>4</v>
      </c>
    </row>
    <row r="773" spans="1:4" x14ac:dyDescent="0.3">
      <c r="A773" t="s">
        <v>639</v>
      </c>
      <c r="B773" t="s">
        <v>9</v>
      </c>
      <c r="C773">
        <v>19</v>
      </c>
      <c r="D773">
        <v>4</v>
      </c>
    </row>
    <row r="774" spans="1:4" x14ac:dyDescent="0.3">
      <c r="A774" t="s">
        <v>649</v>
      </c>
      <c r="B774" t="s">
        <v>9</v>
      </c>
      <c r="C774">
        <v>19</v>
      </c>
      <c r="D774">
        <v>4</v>
      </c>
    </row>
    <row r="775" spans="1:4" x14ac:dyDescent="0.3">
      <c r="A775" t="s">
        <v>635</v>
      </c>
      <c r="B775" t="s">
        <v>6</v>
      </c>
      <c r="C775">
        <v>1</v>
      </c>
      <c r="D775">
        <v>0</v>
      </c>
    </row>
    <row r="776" spans="1:4" x14ac:dyDescent="0.3">
      <c r="A776" t="s">
        <v>641</v>
      </c>
      <c r="B776" t="s">
        <v>6</v>
      </c>
      <c r="C776">
        <v>1</v>
      </c>
      <c r="D776">
        <v>0</v>
      </c>
    </row>
    <row r="777" spans="1:4" x14ac:dyDescent="0.3">
      <c r="A777" t="s">
        <v>629</v>
      </c>
      <c r="B777" t="s">
        <v>359</v>
      </c>
      <c r="C777">
        <v>35</v>
      </c>
      <c r="D777">
        <v>0</v>
      </c>
    </row>
    <row r="778" spans="1:4" x14ac:dyDescent="0.3">
      <c r="A778" t="s">
        <v>650</v>
      </c>
      <c r="B778" t="s">
        <v>9</v>
      </c>
      <c r="C778">
        <v>19</v>
      </c>
      <c r="D778">
        <v>4</v>
      </c>
    </row>
    <row r="779" spans="1:4" x14ac:dyDescent="0.3">
      <c r="A779" t="s">
        <v>643</v>
      </c>
      <c r="B779" t="s">
        <v>9</v>
      </c>
      <c r="C779">
        <v>19</v>
      </c>
      <c r="D779">
        <v>4</v>
      </c>
    </row>
    <row r="780" spans="1:4" x14ac:dyDescent="0.3">
      <c r="A780" t="s">
        <v>633</v>
      </c>
      <c r="B780" t="s">
        <v>6</v>
      </c>
      <c r="C780">
        <v>1</v>
      </c>
      <c r="D780">
        <v>0</v>
      </c>
    </row>
    <row r="781" spans="1:4" x14ac:dyDescent="0.3">
      <c r="A781" t="s">
        <v>631</v>
      </c>
      <c r="B781" t="s">
        <v>6</v>
      </c>
      <c r="C781">
        <v>1</v>
      </c>
      <c r="D781">
        <v>0</v>
      </c>
    </row>
    <row r="782" spans="1:4" x14ac:dyDescent="0.3">
      <c r="A782" t="s">
        <v>637</v>
      </c>
      <c r="B782" t="s">
        <v>6</v>
      </c>
      <c r="C782">
        <v>1</v>
      </c>
      <c r="D782">
        <v>0</v>
      </c>
    </row>
    <row r="783" spans="1:4" x14ac:dyDescent="0.3">
      <c r="A783" t="s">
        <v>622</v>
      </c>
      <c r="B783" t="s">
        <v>31</v>
      </c>
      <c r="C783">
        <v>2</v>
      </c>
      <c r="D783">
        <v>0</v>
      </c>
    </row>
    <row r="784" spans="1:4" x14ac:dyDescent="0.3">
      <c r="A784" t="s">
        <v>658</v>
      </c>
      <c r="B784" t="s">
        <v>354</v>
      </c>
      <c r="C784">
        <v>4</v>
      </c>
      <c r="D784">
        <v>0</v>
      </c>
    </row>
    <row r="785" spans="1:4" x14ac:dyDescent="0.3">
      <c r="A785" t="s">
        <v>654</v>
      </c>
      <c r="B785" t="s">
        <v>9</v>
      </c>
      <c r="C785">
        <v>19</v>
      </c>
      <c r="D785">
        <v>4</v>
      </c>
    </row>
    <row r="786" spans="1:4" x14ac:dyDescent="0.3">
      <c r="A786" t="s">
        <v>652</v>
      </c>
      <c r="B786" t="s">
        <v>354</v>
      </c>
      <c r="C786">
        <v>4</v>
      </c>
      <c r="D786">
        <v>0</v>
      </c>
    </row>
    <row r="787" spans="1:4" x14ac:dyDescent="0.3">
      <c r="A787" t="s">
        <v>621</v>
      </c>
      <c r="B787" t="s">
        <v>6</v>
      </c>
      <c r="C787">
        <v>8</v>
      </c>
      <c r="D787">
        <v>0</v>
      </c>
    </row>
    <row r="788" spans="1:4" x14ac:dyDescent="0.3">
      <c r="A788" t="s">
        <v>656</v>
      </c>
      <c r="B788" t="s">
        <v>6</v>
      </c>
      <c r="C788">
        <v>2</v>
      </c>
      <c r="D788">
        <v>0</v>
      </c>
    </row>
    <row r="789" spans="1:4" x14ac:dyDescent="0.3">
      <c r="A789" t="s">
        <v>660</v>
      </c>
      <c r="B789" t="s">
        <v>354</v>
      </c>
      <c r="C789">
        <v>4</v>
      </c>
      <c r="D789">
        <v>0</v>
      </c>
    </row>
    <row r="790" spans="1:4" x14ac:dyDescent="0.3">
      <c r="A790" t="s">
        <v>1069</v>
      </c>
      <c r="B790" t="s">
        <v>359</v>
      </c>
      <c r="C790">
        <v>3</v>
      </c>
      <c r="D790">
        <v>0</v>
      </c>
    </row>
    <row r="791" spans="1:4" x14ac:dyDescent="0.3">
      <c r="A791" t="s">
        <v>1071</v>
      </c>
      <c r="B791" t="s">
        <v>31</v>
      </c>
      <c r="C791">
        <v>2</v>
      </c>
      <c r="D791">
        <v>0</v>
      </c>
    </row>
    <row r="792" spans="1:4" x14ac:dyDescent="0.3">
      <c r="A792" t="s">
        <v>1070</v>
      </c>
      <c r="B792" t="s">
        <v>359</v>
      </c>
      <c r="C792">
        <v>3</v>
      </c>
      <c r="D792">
        <v>0</v>
      </c>
    </row>
    <row r="793" spans="1:4" x14ac:dyDescent="0.3">
      <c r="A793" t="s">
        <v>1072</v>
      </c>
      <c r="B793" t="s">
        <v>359</v>
      </c>
      <c r="C793">
        <v>4</v>
      </c>
      <c r="D793">
        <v>0</v>
      </c>
    </row>
    <row r="794" spans="1:4" x14ac:dyDescent="0.3">
      <c r="A794" t="s">
        <v>1500</v>
      </c>
      <c r="B794" t="s">
        <v>354</v>
      </c>
      <c r="C794">
        <v>4</v>
      </c>
      <c r="D794">
        <v>0</v>
      </c>
    </row>
    <row r="795" spans="1:4" x14ac:dyDescent="0.3">
      <c r="A795" t="s">
        <v>880</v>
      </c>
      <c r="B795" t="s">
        <v>354</v>
      </c>
      <c r="C795">
        <v>4</v>
      </c>
      <c r="D795">
        <v>0</v>
      </c>
    </row>
    <row r="796" spans="1:4" x14ac:dyDescent="0.3">
      <c r="A796" t="s">
        <v>1498</v>
      </c>
      <c r="B796" t="s">
        <v>354</v>
      </c>
      <c r="C796">
        <v>4</v>
      </c>
      <c r="D796">
        <v>0</v>
      </c>
    </row>
    <row r="797" spans="1:4" x14ac:dyDescent="0.3">
      <c r="A797" t="s">
        <v>884</v>
      </c>
      <c r="B797" t="s">
        <v>354</v>
      </c>
      <c r="C797">
        <v>4</v>
      </c>
      <c r="D797">
        <v>0</v>
      </c>
    </row>
    <row r="798" spans="1:4" x14ac:dyDescent="0.3">
      <c r="A798" t="s">
        <v>887</v>
      </c>
      <c r="B798" t="s">
        <v>354</v>
      </c>
      <c r="C798">
        <v>4</v>
      </c>
      <c r="D798">
        <v>0</v>
      </c>
    </row>
    <row r="799" spans="1:4" x14ac:dyDescent="0.3">
      <c r="A799" t="s">
        <v>1123</v>
      </c>
      <c r="B799" t="s">
        <v>6</v>
      </c>
      <c r="C799">
        <v>1</v>
      </c>
      <c r="D799">
        <v>0</v>
      </c>
    </row>
    <row r="800" spans="1:4" x14ac:dyDescent="0.3">
      <c r="A800" t="s">
        <v>1553</v>
      </c>
      <c r="B800" t="s">
        <v>6</v>
      </c>
      <c r="C800">
        <v>1</v>
      </c>
      <c r="D800">
        <v>0</v>
      </c>
    </row>
    <row r="801" spans="1:4" x14ac:dyDescent="0.3">
      <c r="A801" t="s">
        <v>2062</v>
      </c>
      <c r="B801" t="s">
        <v>9</v>
      </c>
      <c r="C801">
        <v>19</v>
      </c>
      <c r="D801">
        <v>4</v>
      </c>
    </row>
    <row r="802" spans="1:4" x14ac:dyDescent="0.3">
      <c r="A802" t="s">
        <v>392</v>
      </c>
      <c r="B802" t="s">
        <v>9</v>
      </c>
      <c r="C802">
        <v>19</v>
      </c>
      <c r="D802">
        <v>4</v>
      </c>
    </row>
    <row r="803" spans="1:4" x14ac:dyDescent="0.3">
      <c r="A803" t="s">
        <v>353</v>
      </c>
      <c r="B803" t="s">
        <v>354</v>
      </c>
      <c r="C803">
        <v>4</v>
      </c>
      <c r="D803">
        <v>0</v>
      </c>
    </row>
    <row r="804" spans="1:4" x14ac:dyDescent="0.3">
      <c r="A804" t="s">
        <v>2288</v>
      </c>
      <c r="B804" t="s">
        <v>359</v>
      </c>
      <c r="C804">
        <v>35</v>
      </c>
      <c r="D804">
        <v>0</v>
      </c>
    </row>
    <row r="805" spans="1:4" x14ac:dyDescent="0.3">
      <c r="A805" t="s">
        <v>2022</v>
      </c>
      <c r="B805" t="s">
        <v>6</v>
      </c>
      <c r="C805">
        <v>10</v>
      </c>
      <c r="D805">
        <v>0</v>
      </c>
    </row>
    <row r="806" spans="1:4" x14ac:dyDescent="0.3">
      <c r="A806" t="s">
        <v>2022</v>
      </c>
      <c r="B806" t="s">
        <v>359</v>
      </c>
      <c r="C806">
        <v>10</v>
      </c>
      <c r="D806">
        <v>0</v>
      </c>
    </row>
    <row r="807" spans="1:4" x14ac:dyDescent="0.3">
      <c r="A807" t="s">
        <v>2694</v>
      </c>
      <c r="B807" t="s">
        <v>2680</v>
      </c>
      <c r="C807" t="s">
        <v>2680</v>
      </c>
      <c r="D807" t="s">
        <v>2680</v>
      </c>
    </row>
    <row r="808" spans="1:4" x14ac:dyDescent="0.3">
      <c r="A808" t="s">
        <v>2286</v>
      </c>
      <c r="B808" t="s">
        <v>332</v>
      </c>
      <c r="C808">
        <v>4</v>
      </c>
      <c r="D808">
        <v>0</v>
      </c>
    </row>
    <row r="809" spans="1:4" x14ac:dyDescent="0.3">
      <c r="A809" t="s">
        <v>2695</v>
      </c>
      <c r="B809" t="s">
        <v>2680</v>
      </c>
      <c r="C809" t="s">
        <v>2680</v>
      </c>
      <c r="D809" t="s">
        <v>2680</v>
      </c>
    </row>
    <row r="810" spans="1:4" x14ac:dyDescent="0.3">
      <c r="A810" t="s">
        <v>2023</v>
      </c>
      <c r="B810" t="s">
        <v>6</v>
      </c>
      <c r="C810">
        <v>4</v>
      </c>
      <c r="D810">
        <v>0</v>
      </c>
    </row>
    <row r="811" spans="1:4" x14ac:dyDescent="0.3">
      <c r="A811" t="s">
        <v>560</v>
      </c>
      <c r="B811" t="s">
        <v>31</v>
      </c>
      <c r="C811">
        <v>2</v>
      </c>
      <c r="D811">
        <v>0</v>
      </c>
    </row>
    <row r="812" spans="1:4" x14ac:dyDescent="0.3">
      <c r="A812" t="s">
        <v>663</v>
      </c>
      <c r="B812" t="s">
        <v>6</v>
      </c>
      <c r="C812">
        <v>1</v>
      </c>
      <c r="D812">
        <v>0</v>
      </c>
    </row>
    <row r="813" spans="1:4" x14ac:dyDescent="0.3">
      <c r="A813" t="s">
        <v>563</v>
      </c>
      <c r="B813" t="s">
        <v>31</v>
      </c>
      <c r="C813">
        <v>2</v>
      </c>
      <c r="D813">
        <v>0</v>
      </c>
    </row>
    <row r="814" spans="1:4" x14ac:dyDescent="0.3">
      <c r="A814" t="s">
        <v>565</v>
      </c>
      <c r="B814" t="s">
        <v>6</v>
      </c>
      <c r="C814">
        <v>2</v>
      </c>
      <c r="D814">
        <v>0</v>
      </c>
    </row>
    <row r="815" spans="1:4" x14ac:dyDescent="0.3">
      <c r="A815" t="s">
        <v>562</v>
      </c>
      <c r="B815" t="s">
        <v>31</v>
      </c>
      <c r="C815">
        <v>2</v>
      </c>
      <c r="D815">
        <v>0</v>
      </c>
    </row>
    <row r="816" spans="1:4" x14ac:dyDescent="0.3">
      <c r="A816" t="s">
        <v>667</v>
      </c>
      <c r="B816" t="s">
        <v>6</v>
      </c>
      <c r="C816">
        <v>1</v>
      </c>
      <c r="D816">
        <v>0</v>
      </c>
    </row>
    <row r="817" spans="1:4" x14ac:dyDescent="0.3">
      <c r="A817" t="s">
        <v>662</v>
      </c>
      <c r="B817" t="s">
        <v>31</v>
      </c>
      <c r="C817">
        <v>2</v>
      </c>
      <c r="D817">
        <v>0</v>
      </c>
    </row>
    <row r="818" spans="1:4" x14ac:dyDescent="0.3">
      <c r="A818" t="s">
        <v>665</v>
      </c>
      <c r="B818" t="s">
        <v>359</v>
      </c>
      <c r="C818">
        <v>35</v>
      </c>
      <c r="D818">
        <v>0</v>
      </c>
    </row>
    <row r="819" spans="1:4" x14ac:dyDescent="0.3">
      <c r="A819" t="s">
        <v>1527</v>
      </c>
      <c r="B819" t="s">
        <v>359</v>
      </c>
      <c r="C819">
        <v>75</v>
      </c>
      <c r="D819">
        <v>0</v>
      </c>
    </row>
    <row r="820" spans="1:4" x14ac:dyDescent="0.3">
      <c r="A820" t="s">
        <v>1525</v>
      </c>
      <c r="B820" t="s">
        <v>6</v>
      </c>
      <c r="C820">
        <v>1</v>
      </c>
      <c r="D820">
        <v>0</v>
      </c>
    </row>
    <row r="821" spans="1:4" x14ac:dyDescent="0.3">
      <c r="A821" t="s">
        <v>1525</v>
      </c>
      <c r="B821" t="s">
        <v>6</v>
      </c>
      <c r="C821">
        <v>1</v>
      </c>
      <c r="D821">
        <v>0</v>
      </c>
    </row>
    <row r="822" spans="1:4" x14ac:dyDescent="0.3">
      <c r="A822" t="s">
        <v>1571</v>
      </c>
      <c r="B822" t="s">
        <v>359</v>
      </c>
      <c r="C822">
        <v>35</v>
      </c>
      <c r="D822">
        <v>0</v>
      </c>
    </row>
    <row r="823" spans="1:4" x14ac:dyDescent="0.3">
      <c r="A823" t="s">
        <v>1569</v>
      </c>
      <c r="B823" t="s">
        <v>6</v>
      </c>
      <c r="C823">
        <v>6</v>
      </c>
      <c r="D823">
        <v>0</v>
      </c>
    </row>
    <row r="824" spans="1:4" x14ac:dyDescent="0.3">
      <c r="A824" t="s">
        <v>1503</v>
      </c>
      <c r="B824" t="s">
        <v>359</v>
      </c>
      <c r="C824">
        <v>35</v>
      </c>
      <c r="D824">
        <v>0</v>
      </c>
    </row>
    <row r="825" spans="1:4" x14ac:dyDescent="0.3">
      <c r="A825" t="s">
        <v>1501</v>
      </c>
      <c r="B825" t="s">
        <v>6</v>
      </c>
      <c r="C825">
        <v>5</v>
      </c>
      <c r="D825">
        <v>0</v>
      </c>
    </row>
    <row r="826" spans="1:4" x14ac:dyDescent="0.3">
      <c r="A826" t="s">
        <v>1501</v>
      </c>
      <c r="B826" t="s">
        <v>6</v>
      </c>
      <c r="C826">
        <v>5</v>
      </c>
      <c r="D826">
        <v>0</v>
      </c>
    </row>
    <row r="827" spans="1:4" x14ac:dyDescent="0.3">
      <c r="A827" t="s">
        <v>1519</v>
      </c>
      <c r="B827" t="s">
        <v>6</v>
      </c>
      <c r="C827">
        <v>4</v>
      </c>
      <c r="D827">
        <v>0</v>
      </c>
    </row>
    <row r="828" spans="1:4" x14ac:dyDescent="0.3">
      <c r="A828" t="s">
        <v>1575</v>
      </c>
      <c r="B828" t="s">
        <v>6</v>
      </c>
      <c r="C828">
        <v>6</v>
      </c>
      <c r="D828">
        <v>0</v>
      </c>
    </row>
    <row r="829" spans="1:4" x14ac:dyDescent="0.3">
      <c r="A829" t="s">
        <v>2202</v>
      </c>
      <c r="B829" t="s">
        <v>359</v>
      </c>
      <c r="C829">
        <v>12</v>
      </c>
      <c r="D829">
        <v>0</v>
      </c>
    </row>
    <row r="830" spans="1:4" x14ac:dyDescent="0.3">
      <c r="A830" t="s">
        <v>2696</v>
      </c>
      <c r="B830" t="s">
        <v>2680</v>
      </c>
      <c r="C830" t="s">
        <v>2680</v>
      </c>
      <c r="D830" t="s">
        <v>2680</v>
      </c>
    </row>
    <row r="831" spans="1:4" x14ac:dyDescent="0.3">
      <c r="A831" t="s">
        <v>2200</v>
      </c>
      <c r="B831" t="s">
        <v>359</v>
      </c>
      <c r="C831">
        <v>10</v>
      </c>
      <c r="D831">
        <v>0</v>
      </c>
    </row>
    <row r="832" spans="1:4" x14ac:dyDescent="0.3">
      <c r="A832" t="s">
        <v>703</v>
      </c>
      <c r="B832" t="s">
        <v>6</v>
      </c>
      <c r="C832">
        <v>2</v>
      </c>
      <c r="D832">
        <v>0</v>
      </c>
    </row>
    <row r="833" spans="1:4" x14ac:dyDescent="0.3">
      <c r="A833" t="s">
        <v>1776</v>
      </c>
      <c r="B833" t="s">
        <v>9</v>
      </c>
      <c r="C833">
        <v>10</v>
      </c>
      <c r="D833">
        <v>0</v>
      </c>
    </row>
    <row r="834" spans="1:4" x14ac:dyDescent="0.3">
      <c r="A834" t="s">
        <v>2294</v>
      </c>
      <c r="B834" t="s">
        <v>9</v>
      </c>
      <c r="C834">
        <v>19</v>
      </c>
      <c r="D834">
        <v>4</v>
      </c>
    </row>
    <row r="835" spans="1:4" x14ac:dyDescent="0.3">
      <c r="A835" t="s">
        <v>2292</v>
      </c>
      <c r="B835" t="s">
        <v>6</v>
      </c>
      <c r="C835">
        <v>1</v>
      </c>
      <c r="D835">
        <v>0</v>
      </c>
    </row>
    <row r="836" spans="1:4" x14ac:dyDescent="0.3">
      <c r="A836" t="s">
        <v>2262</v>
      </c>
      <c r="B836" t="s">
        <v>9</v>
      </c>
      <c r="C836">
        <v>5</v>
      </c>
      <c r="D836">
        <v>4</v>
      </c>
    </row>
    <row r="837" spans="1:4" x14ac:dyDescent="0.3">
      <c r="A837" t="s">
        <v>716</v>
      </c>
      <c r="B837" t="s">
        <v>359</v>
      </c>
      <c r="C837">
        <v>8</v>
      </c>
      <c r="D837">
        <v>0</v>
      </c>
    </row>
    <row r="838" spans="1:4" x14ac:dyDescent="0.3">
      <c r="A838" t="s">
        <v>1992</v>
      </c>
      <c r="B838" t="s">
        <v>359</v>
      </c>
      <c r="C838">
        <v>8</v>
      </c>
      <c r="D838">
        <v>0</v>
      </c>
    </row>
    <row r="839" spans="1:4" x14ac:dyDescent="0.3">
      <c r="A839" t="s">
        <v>608</v>
      </c>
      <c r="B839" t="s">
        <v>6</v>
      </c>
      <c r="C839">
        <v>9</v>
      </c>
      <c r="D839">
        <v>0</v>
      </c>
    </row>
    <row r="840" spans="1:4" x14ac:dyDescent="0.3">
      <c r="A840" t="s">
        <v>579</v>
      </c>
      <c r="B840" t="s">
        <v>359</v>
      </c>
      <c r="C840">
        <v>35</v>
      </c>
      <c r="D840">
        <v>0</v>
      </c>
    </row>
    <row r="841" spans="1:4" x14ac:dyDescent="0.3">
      <c r="A841" t="s">
        <v>581</v>
      </c>
      <c r="B841" t="s">
        <v>359</v>
      </c>
      <c r="C841">
        <v>35</v>
      </c>
      <c r="D841">
        <v>0</v>
      </c>
    </row>
    <row r="842" spans="1:4" x14ac:dyDescent="0.3">
      <c r="A842" t="s">
        <v>583</v>
      </c>
      <c r="B842" t="s">
        <v>359</v>
      </c>
      <c r="C842">
        <v>35</v>
      </c>
      <c r="D842">
        <v>0</v>
      </c>
    </row>
    <row r="843" spans="1:4" x14ac:dyDescent="0.3">
      <c r="A843" t="s">
        <v>571</v>
      </c>
      <c r="B843" t="s">
        <v>6</v>
      </c>
      <c r="C843">
        <v>2</v>
      </c>
      <c r="D843">
        <v>0</v>
      </c>
    </row>
    <row r="844" spans="1:4" x14ac:dyDescent="0.3">
      <c r="A844" t="s">
        <v>610</v>
      </c>
      <c r="B844" t="s">
        <v>6</v>
      </c>
      <c r="C844">
        <v>1</v>
      </c>
      <c r="D844">
        <v>0</v>
      </c>
    </row>
    <row r="845" spans="1:4" x14ac:dyDescent="0.3">
      <c r="A845" t="s">
        <v>585</v>
      </c>
      <c r="B845" t="s">
        <v>359</v>
      </c>
      <c r="C845">
        <v>18</v>
      </c>
      <c r="D845">
        <v>0</v>
      </c>
    </row>
    <row r="846" spans="1:4" x14ac:dyDescent="0.3">
      <c r="A846" t="s">
        <v>591</v>
      </c>
      <c r="B846" t="s">
        <v>6</v>
      </c>
      <c r="C846">
        <v>2</v>
      </c>
      <c r="D846">
        <v>0</v>
      </c>
    </row>
    <row r="847" spans="1:4" x14ac:dyDescent="0.3">
      <c r="A847" t="s">
        <v>604</v>
      </c>
      <c r="B847" t="s">
        <v>6</v>
      </c>
      <c r="C847">
        <v>2</v>
      </c>
      <c r="D847">
        <v>0</v>
      </c>
    </row>
    <row r="848" spans="1:4" x14ac:dyDescent="0.3">
      <c r="A848" t="s">
        <v>599</v>
      </c>
      <c r="B848" t="s">
        <v>9</v>
      </c>
      <c r="C848">
        <v>7</v>
      </c>
      <c r="D848">
        <v>4</v>
      </c>
    </row>
    <row r="849" spans="1:4" x14ac:dyDescent="0.3">
      <c r="A849" t="s">
        <v>606</v>
      </c>
      <c r="B849" t="s">
        <v>31</v>
      </c>
      <c r="C849">
        <v>2</v>
      </c>
      <c r="D849">
        <v>0</v>
      </c>
    </row>
    <row r="850" spans="1:4" x14ac:dyDescent="0.3">
      <c r="A850" t="s">
        <v>568</v>
      </c>
      <c r="B850" t="s">
        <v>332</v>
      </c>
      <c r="C850">
        <v>4</v>
      </c>
      <c r="D850">
        <v>0</v>
      </c>
    </row>
    <row r="851" spans="1:4" x14ac:dyDescent="0.3">
      <c r="A851" t="s">
        <v>602</v>
      </c>
      <c r="B851" t="s">
        <v>6</v>
      </c>
      <c r="C851">
        <v>1</v>
      </c>
      <c r="D851">
        <v>0</v>
      </c>
    </row>
    <row r="852" spans="1:4" x14ac:dyDescent="0.3">
      <c r="A852" t="s">
        <v>569</v>
      </c>
      <c r="B852" t="s">
        <v>6</v>
      </c>
      <c r="C852">
        <v>1</v>
      </c>
      <c r="D852">
        <v>0</v>
      </c>
    </row>
    <row r="853" spans="1:4" x14ac:dyDescent="0.3">
      <c r="A853" t="s">
        <v>593</v>
      </c>
      <c r="B853" t="s">
        <v>359</v>
      </c>
      <c r="C853">
        <v>20</v>
      </c>
      <c r="D853">
        <v>0</v>
      </c>
    </row>
    <row r="854" spans="1:4" x14ac:dyDescent="0.3">
      <c r="A854" t="s">
        <v>595</v>
      </c>
      <c r="B854" t="s">
        <v>6</v>
      </c>
      <c r="C854">
        <v>1</v>
      </c>
      <c r="D854">
        <v>0</v>
      </c>
    </row>
    <row r="855" spans="1:4" x14ac:dyDescent="0.3">
      <c r="A855" t="s">
        <v>587</v>
      </c>
      <c r="B855" t="s">
        <v>6</v>
      </c>
      <c r="C855">
        <v>2</v>
      </c>
      <c r="D855">
        <v>0</v>
      </c>
    </row>
    <row r="856" spans="1:4" x14ac:dyDescent="0.3">
      <c r="A856" t="s">
        <v>597</v>
      </c>
      <c r="B856" t="s">
        <v>9</v>
      </c>
      <c r="C856">
        <v>7</v>
      </c>
      <c r="D856">
        <v>4</v>
      </c>
    </row>
    <row r="857" spans="1:4" x14ac:dyDescent="0.3">
      <c r="A857" t="s">
        <v>600</v>
      </c>
      <c r="B857" t="s">
        <v>6</v>
      </c>
      <c r="C857">
        <v>3</v>
      </c>
      <c r="D857">
        <v>0</v>
      </c>
    </row>
    <row r="858" spans="1:4" x14ac:dyDescent="0.3">
      <c r="A858" t="s">
        <v>573</v>
      </c>
      <c r="B858" t="s">
        <v>329</v>
      </c>
      <c r="C858">
        <v>10</v>
      </c>
      <c r="D858">
        <v>6</v>
      </c>
    </row>
    <row r="859" spans="1:4" x14ac:dyDescent="0.3">
      <c r="A859" t="s">
        <v>612</v>
      </c>
      <c r="B859" t="s">
        <v>6</v>
      </c>
      <c r="C859">
        <v>1</v>
      </c>
      <c r="D859">
        <v>0</v>
      </c>
    </row>
    <row r="860" spans="1:4" x14ac:dyDescent="0.3">
      <c r="A860" t="s">
        <v>428</v>
      </c>
      <c r="B860" t="s">
        <v>6</v>
      </c>
      <c r="C860">
        <v>10</v>
      </c>
      <c r="D860">
        <v>0</v>
      </c>
    </row>
    <row r="861" spans="1:4" x14ac:dyDescent="0.3">
      <c r="A861" t="s">
        <v>2473</v>
      </c>
      <c r="B861" t="s">
        <v>359</v>
      </c>
      <c r="C861">
        <v>9</v>
      </c>
      <c r="D861">
        <v>0</v>
      </c>
    </row>
    <row r="862" spans="1:4" x14ac:dyDescent="0.3">
      <c r="A862" t="s">
        <v>575</v>
      </c>
      <c r="B862" t="s">
        <v>359</v>
      </c>
      <c r="C862">
        <v>35</v>
      </c>
      <c r="D862">
        <v>0</v>
      </c>
    </row>
    <row r="863" spans="1:4" x14ac:dyDescent="0.3">
      <c r="A863" t="s">
        <v>566</v>
      </c>
      <c r="B863" t="s">
        <v>359</v>
      </c>
      <c r="C863">
        <v>35</v>
      </c>
      <c r="D863">
        <v>0</v>
      </c>
    </row>
    <row r="864" spans="1:4" x14ac:dyDescent="0.3">
      <c r="A864" t="s">
        <v>577</v>
      </c>
      <c r="B864" t="s">
        <v>359</v>
      </c>
      <c r="C864">
        <v>35</v>
      </c>
      <c r="D864">
        <v>0</v>
      </c>
    </row>
    <row r="865" spans="1:4" x14ac:dyDescent="0.3">
      <c r="A865" t="s">
        <v>589</v>
      </c>
      <c r="B865" t="s">
        <v>359</v>
      </c>
      <c r="C865">
        <v>10</v>
      </c>
      <c r="D865">
        <v>0</v>
      </c>
    </row>
    <row r="866" spans="1:4" x14ac:dyDescent="0.3">
      <c r="A866" t="s">
        <v>2257</v>
      </c>
      <c r="B866" t="s">
        <v>359</v>
      </c>
      <c r="C866">
        <v>15</v>
      </c>
      <c r="D866">
        <v>0</v>
      </c>
    </row>
    <row r="867" spans="1:4" x14ac:dyDescent="0.3">
      <c r="A867" t="s">
        <v>371</v>
      </c>
      <c r="B867" t="s">
        <v>6</v>
      </c>
      <c r="C867">
        <v>10</v>
      </c>
      <c r="D867">
        <v>0</v>
      </c>
    </row>
    <row r="868" spans="1:4" x14ac:dyDescent="0.3">
      <c r="A868" t="s">
        <v>2259</v>
      </c>
      <c r="B868" t="s">
        <v>6</v>
      </c>
      <c r="C868">
        <v>2</v>
      </c>
      <c r="D868">
        <v>0</v>
      </c>
    </row>
    <row r="869" spans="1:4" x14ac:dyDescent="0.3">
      <c r="A869" t="s">
        <v>2019</v>
      </c>
      <c r="B869" t="s">
        <v>359</v>
      </c>
      <c r="C869">
        <v>16</v>
      </c>
      <c r="D869">
        <v>0</v>
      </c>
    </row>
    <row r="870" spans="1:4" x14ac:dyDescent="0.3">
      <c r="A870" t="s">
        <v>2019</v>
      </c>
      <c r="B870" t="s">
        <v>359</v>
      </c>
      <c r="C870">
        <v>16</v>
      </c>
      <c r="D870">
        <v>0</v>
      </c>
    </row>
    <row r="871" spans="1:4" x14ac:dyDescent="0.3">
      <c r="A871" t="s">
        <v>2261</v>
      </c>
      <c r="B871" t="s">
        <v>359</v>
      </c>
      <c r="C871">
        <v>4</v>
      </c>
      <c r="D871">
        <v>0</v>
      </c>
    </row>
    <row r="872" spans="1:4" x14ac:dyDescent="0.3">
      <c r="A872" t="s">
        <v>2256</v>
      </c>
      <c r="B872" t="s">
        <v>359</v>
      </c>
      <c r="C872">
        <v>25</v>
      </c>
      <c r="D872">
        <v>0</v>
      </c>
    </row>
    <row r="873" spans="1:4" x14ac:dyDescent="0.3">
      <c r="A873" t="s">
        <v>2258</v>
      </c>
      <c r="B873" t="s">
        <v>359</v>
      </c>
      <c r="C873">
        <v>3</v>
      </c>
      <c r="D873">
        <v>0</v>
      </c>
    </row>
    <row r="874" spans="1:4" x14ac:dyDescent="0.3">
      <c r="A874" t="s">
        <v>2255</v>
      </c>
      <c r="B874" t="s">
        <v>359</v>
      </c>
      <c r="C874">
        <v>12</v>
      </c>
      <c r="D874">
        <v>0</v>
      </c>
    </row>
    <row r="875" spans="1:4" x14ac:dyDescent="0.3">
      <c r="A875" t="s">
        <v>2260</v>
      </c>
      <c r="B875" t="s">
        <v>359</v>
      </c>
      <c r="C875">
        <v>10</v>
      </c>
      <c r="D875">
        <v>0</v>
      </c>
    </row>
    <row r="876" spans="1:4" x14ac:dyDescent="0.3">
      <c r="A876" t="s">
        <v>2189</v>
      </c>
      <c r="B876" t="s">
        <v>9</v>
      </c>
      <c r="C876">
        <v>19</v>
      </c>
      <c r="D876">
        <v>4</v>
      </c>
    </row>
    <row r="877" spans="1:4" x14ac:dyDescent="0.3">
      <c r="A877" t="s">
        <v>2187</v>
      </c>
      <c r="B877" t="s">
        <v>354</v>
      </c>
      <c r="C877">
        <v>4</v>
      </c>
      <c r="D877">
        <v>0</v>
      </c>
    </row>
    <row r="878" spans="1:4" x14ac:dyDescent="0.3">
      <c r="A878" t="s">
        <v>2188</v>
      </c>
      <c r="B878" t="s">
        <v>9</v>
      </c>
      <c r="C878">
        <v>4</v>
      </c>
      <c r="D878">
        <v>0</v>
      </c>
    </row>
    <row r="879" spans="1:4" x14ac:dyDescent="0.3">
      <c r="A879" t="s">
        <v>2184</v>
      </c>
      <c r="B879" t="s">
        <v>359</v>
      </c>
      <c r="C879">
        <v>8</v>
      </c>
      <c r="D879">
        <v>0</v>
      </c>
    </row>
    <row r="880" spans="1:4" x14ac:dyDescent="0.3">
      <c r="A880" t="s">
        <v>2186</v>
      </c>
      <c r="B880" t="s">
        <v>354</v>
      </c>
      <c r="C880">
        <v>4</v>
      </c>
      <c r="D880">
        <v>0</v>
      </c>
    </row>
    <row r="881" spans="1:4" x14ac:dyDescent="0.3">
      <c r="A881" t="s">
        <v>2185</v>
      </c>
      <c r="B881" t="s">
        <v>329</v>
      </c>
      <c r="C881">
        <v>10</v>
      </c>
      <c r="D881">
        <v>6</v>
      </c>
    </row>
    <row r="882" spans="1:4" x14ac:dyDescent="0.3">
      <c r="A882" t="s">
        <v>1442</v>
      </c>
      <c r="B882" t="s">
        <v>354</v>
      </c>
      <c r="C882">
        <v>4</v>
      </c>
      <c r="D882">
        <v>0</v>
      </c>
    </row>
    <row r="883" spans="1:4" x14ac:dyDescent="0.3">
      <c r="A883" t="s">
        <v>1444</v>
      </c>
      <c r="B883" t="s">
        <v>332</v>
      </c>
      <c r="C883">
        <v>4</v>
      </c>
      <c r="D883">
        <v>0</v>
      </c>
    </row>
    <row r="884" spans="1:4" x14ac:dyDescent="0.3">
      <c r="A884" t="s">
        <v>1438</v>
      </c>
      <c r="B884" t="s">
        <v>31</v>
      </c>
      <c r="C884">
        <v>2</v>
      </c>
      <c r="D884">
        <v>0</v>
      </c>
    </row>
    <row r="885" spans="1:4" x14ac:dyDescent="0.3">
      <c r="A885" t="s">
        <v>1440</v>
      </c>
      <c r="B885" t="s">
        <v>332</v>
      </c>
      <c r="C885">
        <v>4</v>
      </c>
      <c r="D885">
        <v>0</v>
      </c>
    </row>
    <row r="886" spans="1:4" x14ac:dyDescent="0.3">
      <c r="A886" t="s">
        <v>1436</v>
      </c>
      <c r="B886" t="s">
        <v>6</v>
      </c>
      <c r="C886">
        <v>1</v>
      </c>
      <c r="D886">
        <v>0</v>
      </c>
    </row>
    <row r="887" spans="1:4" x14ac:dyDescent="0.3">
      <c r="A887" t="s">
        <v>2056</v>
      </c>
      <c r="B887" t="s">
        <v>9</v>
      </c>
      <c r="C887">
        <v>12</v>
      </c>
      <c r="D887">
        <v>2</v>
      </c>
    </row>
    <row r="888" spans="1:4" x14ac:dyDescent="0.3">
      <c r="A888" t="s">
        <v>1969</v>
      </c>
      <c r="B888" t="s">
        <v>9</v>
      </c>
      <c r="C888">
        <v>18</v>
      </c>
      <c r="D888">
        <v>0</v>
      </c>
    </row>
    <row r="889" spans="1:4" x14ac:dyDescent="0.3">
      <c r="A889" t="s">
        <v>1969</v>
      </c>
      <c r="B889" t="s">
        <v>9</v>
      </c>
      <c r="C889">
        <v>18</v>
      </c>
      <c r="D889">
        <v>0</v>
      </c>
    </row>
    <row r="890" spans="1:4" x14ac:dyDescent="0.3">
      <c r="A890" t="s">
        <v>1066</v>
      </c>
      <c r="B890" t="s">
        <v>359</v>
      </c>
      <c r="C890">
        <v>10</v>
      </c>
      <c r="D890">
        <v>0</v>
      </c>
    </row>
  </sheetData>
  <autoFilter ref="A1:D890" xr:uid="{7B00F183-6E83-48CA-94FA-019F84153684}">
    <sortState ref="A2:D890">
      <sortCondition ref="A2:A890"/>
    </sortState>
  </autoFilter>
  <sortState ref="A2:D890">
    <sortCondition ref="A2:A890"/>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A674F-7124-4B0E-9970-C046C4713976}">
  <dimension ref="B9:B26"/>
  <sheetViews>
    <sheetView workbookViewId="0">
      <selection activeCell="B9" sqref="B9"/>
    </sheetView>
  </sheetViews>
  <sheetFormatPr defaultRowHeight="14.4" x14ac:dyDescent="0.3"/>
  <cols>
    <col min="2" max="2" width="44.88671875" bestFit="1" customWidth="1"/>
  </cols>
  <sheetData>
    <row r="9" spans="2:2" x14ac:dyDescent="0.3">
      <c r="B9" t="s">
        <v>2730</v>
      </c>
    </row>
    <row r="10" spans="2:2" x14ac:dyDescent="0.3">
      <c r="B10" t="s">
        <v>2731</v>
      </c>
    </row>
    <row r="11" spans="2:2" x14ac:dyDescent="0.3">
      <c r="B11" t="s">
        <v>2732</v>
      </c>
    </row>
    <row r="12" spans="2:2" x14ac:dyDescent="0.3">
      <c r="B12" t="s">
        <v>2733</v>
      </c>
    </row>
    <row r="13" spans="2:2" x14ac:dyDescent="0.3">
      <c r="B13" t="s">
        <v>2734</v>
      </c>
    </row>
    <row r="14" spans="2:2" x14ac:dyDescent="0.3">
      <c r="B14" t="s">
        <v>2735</v>
      </c>
    </row>
    <row r="15" spans="2:2" x14ac:dyDescent="0.3">
      <c r="B15" t="s">
        <v>2736</v>
      </c>
    </row>
    <row r="16" spans="2:2" x14ac:dyDescent="0.3">
      <c r="B16" t="s">
        <v>2737</v>
      </c>
    </row>
    <row r="17" spans="2:2" x14ac:dyDescent="0.3">
      <c r="B17" t="s">
        <v>2738</v>
      </c>
    </row>
    <row r="18" spans="2:2" x14ac:dyDescent="0.3">
      <c r="B18" t="s">
        <v>2739</v>
      </c>
    </row>
    <row r="19" spans="2:2" x14ac:dyDescent="0.3">
      <c r="B19" t="s">
        <v>2740</v>
      </c>
    </row>
    <row r="20" spans="2:2" x14ac:dyDescent="0.3">
      <c r="B20" t="s">
        <v>2741</v>
      </c>
    </row>
    <row r="21" spans="2:2" x14ac:dyDescent="0.3">
      <c r="B21" t="s">
        <v>2742</v>
      </c>
    </row>
    <row r="22" spans="2:2" x14ac:dyDescent="0.3">
      <c r="B22" t="s">
        <v>2743</v>
      </c>
    </row>
    <row r="23" spans="2:2" x14ac:dyDescent="0.3">
      <c r="B23" t="s">
        <v>2744</v>
      </c>
    </row>
    <row r="24" spans="2:2" x14ac:dyDescent="0.3">
      <c r="B24" t="s">
        <v>2745</v>
      </c>
    </row>
    <row r="25" spans="2:2" x14ac:dyDescent="0.3">
      <c r="B25" t="s">
        <v>2746</v>
      </c>
    </row>
    <row r="26" spans="2:2" x14ac:dyDescent="0.3">
      <c r="B26" t="s">
        <v>2747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TableList</vt:lpstr>
      <vt:lpstr>Field Pivot</vt:lpstr>
      <vt:lpstr>CREATE TABLE</vt:lpstr>
      <vt:lpstr>Sheet3</vt:lpstr>
      <vt:lpstr>CREATE INDEX</vt:lpstr>
      <vt:lpstr>DataLink Info</vt:lpstr>
      <vt:lpstr>Master Field Index</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C. Vanderbilt</dc:creator>
  <cp:lastModifiedBy>Matthew C. Vanderbilt</cp:lastModifiedBy>
  <dcterms:created xsi:type="dcterms:W3CDTF">2017-12-07T18:21:31Z</dcterms:created>
  <dcterms:modified xsi:type="dcterms:W3CDTF">2018-02-09T22:58:16Z</dcterms:modified>
</cp:coreProperties>
</file>